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printerSettings/printerSettings4.bin" ContentType="application/vnd.openxmlformats-officedocument.spreadsheetml.printerSettings"/>
  <Override PartName="/xl/printerSettings/printerSettings5.bin" ContentType="application/vnd.openxmlformats-officedocument.spreadsheetml.printerSettings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appigo\Project\2017-08-01.4-7月浏览和加车\"/>
    </mc:Choice>
  </mc:AlternateContent>
  <bookViews>
    <workbookView xWindow="0" yWindow="0" windowWidth="1980" windowHeight="11760" firstSheet="1" activeTab="1"/>
  </bookViews>
  <sheets>
    <sheet name="3.11-3.20 (5)" sheetId="13" state="hidden" r:id="rId1"/>
    <sheet name="8月4日" sheetId="23" r:id="rId2"/>
    <sheet name="8月3日" sheetId="22" r:id="rId3"/>
    <sheet name="8月2日" sheetId="21" r:id="rId4"/>
    <sheet name="8月1日" sheetId="20" r:id="rId5"/>
    <sheet name="7.26-7.28&amp;8.1-8.4" sheetId="18" r:id="rId6"/>
    <sheet name="4.29-5.7" sheetId="9" state="hidden" r:id="rId7"/>
    <sheet name="原" sheetId="1" state="hidden" r:id="rId8"/>
    <sheet name="Sheet1" sheetId="19" r:id="rId9"/>
  </sheets>
  <externalReferences>
    <externalReference r:id="rId10"/>
    <externalReference r:id="rId11"/>
  </externalReferences>
  <definedNames>
    <definedName name="_xlnm._FilterDatabase" localSheetId="0" hidden="1">'3.11-3.20 (5)'!$A$1:$I$129</definedName>
    <definedName name="_xlnm._FilterDatabase" localSheetId="6" hidden="1">'4.29-5.7'!$A$2:$X$209</definedName>
    <definedName name="_xlnm._FilterDatabase" localSheetId="5" hidden="1">'7.26-7.28&amp;8.1-8.4'!$A$1:$W$249</definedName>
    <definedName name="_xlnm._FilterDatabase" localSheetId="1" hidden="1">'8月4日'!$A$1:$AF$38</definedName>
    <definedName name="_xlnm._FilterDatabase" localSheetId="7" hidden="1">原!$A$2:$Z$309</definedName>
  </definedNames>
  <calcPr calcId="162913"/>
</workbook>
</file>

<file path=xl/calcChain.xml><?xml version="1.0" encoding="utf-8"?>
<calcChain xmlns="http://schemas.openxmlformats.org/spreadsheetml/2006/main">
  <c r="AD3" i="23" l="1"/>
  <c r="AE3" i="23" s="1"/>
  <c r="AD7" i="23"/>
  <c r="AE7" i="23" s="1"/>
  <c r="AD8" i="23"/>
  <c r="AE8" i="23" s="1"/>
  <c r="AD9" i="23"/>
  <c r="AE9" i="23" s="1"/>
  <c r="AD10" i="23"/>
  <c r="AE10" i="23" s="1"/>
  <c r="AD11" i="23"/>
  <c r="AE11" i="23" s="1"/>
  <c r="AD12" i="23"/>
  <c r="AE12" i="23" s="1"/>
  <c r="AD13" i="23"/>
  <c r="AE13" i="23" s="1"/>
  <c r="AD14" i="23"/>
  <c r="AE14" i="23" s="1"/>
  <c r="AD18" i="23"/>
  <c r="AE18" i="23" s="1"/>
  <c r="AD33" i="23"/>
  <c r="AE33" i="23" s="1"/>
  <c r="AD34" i="23"/>
  <c r="AE34" i="23" s="1"/>
  <c r="AD35" i="23"/>
  <c r="AE35" i="23" s="1"/>
  <c r="AD36" i="23"/>
  <c r="AE36" i="23" s="1"/>
  <c r="AD2" i="23"/>
  <c r="AE2" i="23" s="1"/>
  <c r="AB3" i="23"/>
  <c r="AC3" i="23" s="1"/>
  <c r="AB7" i="23"/>
  <c r="AC7" i="23" s="1"/>
  <c r="AB8" i="23"/>
  <c r="AC8" i="23" s="1"/>
  <c r="AB9" i="23"/>
  <c r="AC9" i="23" s="1"/>
  <c r="AB10" i="23"/>
  <c r="AC10" i="23" s="1"/>
  <c r="AB11" i="23"/>
  <c r="AC11" i="23" s="1"/>
  <c r="AB12" i="23"/>
  <c r="AC12" i="23" s="1"/>
  <c r="AB13" i="23"/>
  <c r="AC13" i="23" s="1"/>
  <c r="AB14" i="23"/>
  <c r="AC14" i="23" s="1"/>
  <c r="AB18" i="23"/>
  <c r="AC18" i="23" s="1"/>
  <c r="AB33" i="23"/>
  <c r="AC33" i="23" s="1"/>
  <c r="AB34" i="23"/>
  <c r="AC34" i="23" s="1"/>
  <c r="AB35" i="23"/>
  <c r="AC35" i="23" s="1"/>
  <c r="AB36" i="23"/>
  <c r="AC36" i="23" s="1"/>
  <c r="AB2" i="23"/>
  <c r="AC2" i="23" s="1"/>
  <c r="Z3" i="23"/>
  <c r="AA3" i="23" s="1"/>
  <c r="Z7" i="23"/>
  <c r="AA7" i="23" s="1"/>
  <c r="Z8" i="23"/>
  <c r="AA8" i="23" s="1"/>
  <c r="Z9" i="23"/>
  <c r="AA9" i="23" s="1"/>
  <c r="Z10" i="23"/>
  <c r="AA10" i="23" s="1"/>
  <c r="Z11" i="23"/>
  <c r="AA11" i="23" s="1"/>
  <c r="Z12" i="23"/>
  <c r="AA12" i="23" s="1"/>
  <c r="Z13" i="23"/>
  <c r="AA13" i="23" s="1"/>
  <c r="Z14" i="23"/>
  <c r="AA14" i="23" s="1"/>
  <c r="Z18" i="23"/>
  <c r="AA18" i="23" s="1"/>
  <c r="Z33" i="23"/>
  <c r="AA33" i="23" s="1"/>
  <c r="Z34" i="23"/>
  <c r="AA34" i="23" s="1"/>
  <c r="Z35" i="23"/>
  <c r="AA35" i="23" s="1"/>
  <c r="Z36" i="23"/>
  <c r="AA36" i="23" s="1"/>
  <c r="Z2" i="23"/>
  <c r="AA2" i="23" s="1"/>
  <c r="X3" i="23"/>
  <c r="Y3" i="23" s="1"/>
  <c r="X7" i="23"/>
  <c r="Y7" i="23" s="1"/>
  <c r="X8" i="23"/>
  <c r="Y8" i="23" s="1"/>
  <c r="X9" i="23"/>
  <c r="Y9" i="23" s="1"/>
  <c r="X10" i="23"/>
  <c r="Y10" i="23" s="1"/>
  <c r="X11" i="23"/>
  <c r="Y11" i="23" s="1"/>
  <c r="X12" i="23"/>
  <c r="Y12" i="23" s="1"/>
  <c r="X13" i="23"/>
  <c r="Y13" i="23" s="1"/>
  <c r="X14" i="23"/>
  <c r="Y14" i="23" s="1"/>
  <c r="X18" i="23"/>
  <c r="Y18" i="23" s="1"/>
  <c r="X33" i="23"/>
  <c r="Y33" i="23" s="1"/>
  <c r="X34" i="23"/>
  <c r="Y34" i="23" s="1"/>
  <c r="X35" i="23"/>
  <c r="Y35" i="23" s="1"/>
  <c r="X36" i="23"/>
  <c r="Y36" i="23" s="1"/>
  <c r="X2" i="23"/>
  <c r="Y2" i="23" s="1"/>
  <c r="F34" i="23"/>
  <c r="H31" i="23"/>
  <c r="I31" i="23" s="1"/>
  <c r="C31" i="23"/>
  <c r="H29" i="23"/>
  <c r="I29" i="23" s="1"/>
  <c r="C29" i="23"/>
  <c r="B31" i="23" s="1"/>
  <c r="H27" i="23"/>
  <c r="I27" i="23" s="1"/>
  <c r="C27" i="23"/>
  <c r="B29" i="23" s="1"/>
  <c r="H26" i="23"/>
  <c r="I26" i="23" s="1"/>
  <c r="C26" i="23"/>
  <c r="B27" i="23" s="1"/>
  <c r="H24" i="23"/>
  <c r="I24" i="23" s="1"/>
  <c r="C24" i="23"/>
  <c r="B26" i="23" s="1"/>
  <c r="H22" i="23"/>
  <c r="I22" i="23" s="1"/>
  <c r="C22" i="23"/>
  <c r="B24" i="23" s="1"/>
  <c r="H20" i="23"/>
  <c r="I20" i="23" s="1"/>
  <c r="C20" i="23"/>
  <c r="B22" i="23" s="1"/>
  <c r="H18" i="23"/>
  <c r="I18" i="23" s="1"/>
  <c r="C18" i="23"/>
  <c r="B20" i="23" s="1"/>
  <c r="H17" i="23"/>
  <c r="I17" i="23" s="1"/>
  <c r="C17" i="23"/>
  <c r="B18" i="23" s="1"/>
  <c r="H15" i="23"/>
  <c r="I15" i="23" s="1"/>
  <c r="C15" i="23"/>
  <c r="B17" i="23" s="1"/>
  <c r="B15" i="23"/>
  <c r="I13" i="23"/>
  <c r="H13" i="23"/>
  <c r="C13" i="23"/>
  <c r="H12" i="23"/>
  <c r="I12" i="23" s="1"/>
  <c r="C12" i="23"/>
  <c r="B13" i="23" s="1"/>
  <c r="H10" i="23"/>
  <c r="I10" i="23" s="1"/>
  <c r="C10" i="23"/>
  <c r="B12" i="23" s="1"/>
  <c r="H9" i="23"/>
  <c r="I9" i="23" s="1"/>
  <c r="C9" i="23"/>
  <c r="B10" i="23" s="1"/>
  <c r="H7" i="23"/>
  <c r="I7" i="23" s="1"/>
  <c r="C7" i="23"/>
  <c r="B9" i="23" s="1"/>
  <c r="H6" i="23"/>
  <c r="I6" i="23" s="1"/>
  <c r="C6" i="23"/>
  <c r="B7" i="23" s="1"/>
  <c r="H4" i="23"/>
  <c r="I4" i="23" s="1"/>
  <c r="C4" i="23"/>
  <c r="B6" i="23" s="1"/>
  <c r="H2" i="23"/>
  <c r="C2" i="23"/>
  <c r="B4" i="23" s="1"/>
  <c r="B2" i="23"/>
  <c r="H34" i="23" l="1"/>
  <c r="I2" i="23"/>
  <c r="X23" i="22" l="1"/>
  <c r="X20" i="22"/>
  <c r="X19" i="22"/>
  <c r="X14" i="22"/>
  <c r="X13" i="22"/>
  <c r="X12" i="22"/>
  <c r="AF11" i="22" l="1"/>
  <c r="AE11" i="22"/>
  <c r="AC11" i="22"/>
  <c r="AD11" i="22" s="1"/>
  <c r="AB11" i="22"/>
  <c r="AA11" i="22"/>
  <c r="Y11" i="22"/>
  <c r="Z11" i="22" s="1"/>
  <c r="AE5" i="22"/>
  <c r="AF5" i="22" s="1"/>
  <c r="AE8" i="22"/>
  <c r="AF8" i="22" s="1"/>
  <c r="AE9" i="22"/>
  <c r="AF9" i="22" s="1"/>
  <c r="AE10" i="22"/>
  <c r="AF10" i="22" s="1"/>
  <c r="AE15" i="22"/>
  <c r="AF15" i="22" s="1"/>
  <c r="AE16" i="22"/>
  <c r="AF16" i="22" s="1"/>
  <c r="AE17" i="22"/>
  <c r="AF17" i="22" s="1"/>
  <c r="AE18" i="22"/>
  <c r="AF18" i="22" s="1"/>
  <c r="AE4" i="22"/>
  <c r="AF4" i="22" s="1"/>
  <c r="AC5" i="22"/>
  <c r="AD5" i="22" s="1"/>
  <c r="AC8" i="22"/>
  <c r="AD8" i="22" s="1"/>
  <c r="AC9" i="22"/>
  <c r="AD9" i="22" s="1"/>
  <c r="AC10" i="22"/>
  <c r="AD10" i="22" s="1"/>
  <c r="AC15" i="22"/>
  <c r="AD15" i="22" s="1"/>
  <c r="AC16" i="22"/>
  <c r="AD16" i="22" s="1"/>
  <c r="AC17" i="22"/>
  <c r="AD17" i="22" s="1"/>
  <c r="AC18" i="22"/>
  <c r="AD18" i="22" s="1"/>
  <c r="AC4" i="22"/>
  <c r="AD4" i="22" s="1"/>
  <c r="AA5" i="22"/>
  <c r="AB5" i="22" s="1"/>
  <c r="AA8" i="22"/>
  <c r="AB8" i="22" s="1"/>
  <c r="AA9" i="22"/>
  <c r="AB9" i="22" s="1"/>
  <c r="AA10" i="22"/>
  <c r="AB10" i="22" s="1"/>
  <c r="AA15" i="22"/>
  <c r="AB15" i="22" s="1"/>
  <c r="AA16" i="22"/>
  <c r="AB16" i="22" s="1"/>
  <c r="AA17" i="22"/>
  <c r="AB17" i="22" s="1"/>
  <c r="AA18" i="22"/>
  <c r="AB18" i="22" s="1"/>
  <c r="AA4" i="22"/>
  <c r="AB4" i="22" s="1"/>
  <c r="Y5" i="22"/>
  <c r="Z5" i="22" s="1"/>
  <c r="Y8" i="22"/>
  <c r="Z8" i="22" s="1"/>
  <c r="Y9" i="22"/>
  <c r="Z9" i="22" s="1"/>
  <c r="Y10" i="22"/>
  <c r="Z10" i="22" s="1"/>
  <c r="Y15" i="22"/>
  <c r="Z15" i="22" s="1"/>
  <c r="Y16" i="22"/>
  <c r="Z16" i="22" s="1"/>
  <c r="Y17" i="22"/>
  <c r="Z17" i="22" s="1"/>
  <c r="Y18" i="22"/>
  <c r="Z18" i="22" s="1"/>
  <c r="Y4" i="22"/>
  <c r="Z4" i="22" s="1"/>
  <c r="F29" i="22"/>
  <c r="H25" i="22"/>
  <c r="I25" i="22" s="1"/>
  <c r="H24" i="22"/>
  <c r="I24" i="22" s="1"/>
  <c r="C24" i="22"/>
  <c r="H23" i="22"/>
  <c r="I23" i="22" s="1"/>
  <c r="C23" i="22"/>
  <c r="B24" i="22" s="1"/>
  <c r="H22" i="22"/>
  <c r="I22" i="22" s="1"/>
  <c r="C22" i="22"/>
  <c r="B23" i="22" s="1"/>
  <c r="H21" i="22"/>
  <c r="I21" i="22" s="1"/>
  <c r="C21" i="22"/>
  <c r="B22" i="22" s="1"/>
  <c r="H20" i="22"/>
  <c r="I20" i="22" s="1"/>
  <c r="H19" i="22"/>
  <c r="I19" i="22" s="1"/>
  <c r="C19" i="22"/>
  <c r="B21" i="22" s="1"/>
  <c r="H18" i="22"/>
  <c r="I18" i="22" s="1"/>
  <c r="C18" i="22"/>
  <c r="B19" i="22" s="1"/>
  <c r="H17" i="22"/>
  <c r="I17" i="22" s="1"/>
  <c r="C17" i="22"/>
  <c r="B18" i="22" s="1"/>
  <c r="C16" i="22"/>
  <c r="B17" i="22" s="1"/>
  <c r="H15" i="22"/>
  <c r="I15" i="22" s="1"/>
  <c r="C15" i="22"/>
  <c r="B16" i="22" s="1"/>
  <c r="C13" i="22"/>
  <c r="B15" i="22" s="1"/>
  <c r="C12" i="22"/>
  <c r="B13" i="22" s="1"/>
  <c r="H11" i="22"/>
  <c r="I11" i="22" s="1"/>
  <c r="C11" i="22"/>
  <c r="B12" i="22" s="1"/>
  <c r="C10" i="22"/>
  <c r="B11" i="22" s="1"/>
  <c r="H9" i="22"/>
  <c r="I9" i="22" s="1"/>
  <c r="C9" i="22"/>
  <c r="B10" i="22" s="1"/>
  <c r="H8" i="22"/>
  <c r="I8" i="22" s="1"/>
  <c r="C8" i="22"/>
  <c r="B9" i="22" s="1"/>
  <c r="H7" i="22"/>
  <c r="I7" i="22" s="1"/>
  <c r="C7" i="22"/>
  <c r="B8" i="22" s="1"/>
  <c r="H6" i="22"/>
  <c r="I6" i="22" s="1"/>
  <c r="C6" i="22"/>
  <c r="B7" i="22" s="1"/>
  <c r="H5" i="22"/>
  <c r="I5" i="22" s="1"/>
  <c r="C5" i="22"/>
  <c r="B6" i="22" s="1"/>
  <c r="H4" i="22"/>
  <c r="I4" i="22" s="1"/>
  <c r="C4" i="22"/>
  <c r="B5" i="22" s="1"/>
  <c r="H3" i="22"/>
  <c r="I3" i="22" s="1"/>
  <c r="C3" i="22"/>
  <c r="B4" i="22" s="1"/>
  <c r="H2" i="22"/>
  <c r="C2" i="22"/>
  <c r="B3" i="22" s="1"/>
  <c r="B2" i="22"/>
  <c r="H29" i="22" l="1"/>
  <c r="I2" i="22"/>
  <c r="AD168" i="21"/>
  <c r="AE168" i="21" s="1"/>
  <c r="AD169" i="21"/>
  <c r="AE169" i="21" s="1"/>
  <c r="AD170" i="21"/>
  <c r="AE170" i="21" s="1"/>
  <c r="AD171" i="21"/>
  <c r="AE171" i="21" s="1"/>
  <c r="AD172" i="21"/>
  <c r="AE172" i="21" s="1"/>
  <c r="AD173" i="21"/>
  <c r="AE173" i="21" s="1"/>
  <c r="AB168" i="21"/>
  <c r="AC168" i="21" s="1"/>
  <c r="AB169" i="21"/>
  <c r="AC169" i="21" s="1"/>
  <c r="AB170" i="21"/>
  <c r="AC170" i="21" s="1"/>
  <c r="AB171" i="21"/>
  <c r="AC171" i="21" s="1"/>
  <c r="AB172" i="21"/>
  <c r="AC172" i="21" s="1"/>
  <c r="AB173" i="21"/>
  <c r="AC173" i="21" s="1"/>
  <c r="Z168" i="21"/>
  <c r="AA168" i="21" s="1"/>
  <c r="Z169" i="21"/>
  <c r="AA169" i="21" s="1"/>
  <c r="Z170" i="21"/>
  <c r="AA170" i="21" s="1"/>
  <c r="Z171" i="21"/>
  <c r="AA171" i="21" s="1"/>
  <c r="Z172" i="21"/>
  <c r="AA172" i="21" s="1"/>
  <c r="Z173" i="21"/>
  <c r="AA173" i="21" s="1"/>
  <c r="X168" i="21"/>
  <c r="Y168" i="21" s="1"/>
  <c r="X169" i="21"/>
  <c r="Y169" i="21" s="1"/>
  <c r="X170" i="21"/>
  <c r="Y170" i="21" s="1"/>
  <c r="X171" i="21"/>
  <c r="Y171" i="21" s="1"/>
  <c r="X172" i="21"/>
  <c r="Y172" i="21" s="1"/>
  <c r="X173" i="21"/>
  <c r="Y173" i="21" s="1"/>
  <c r="AD150" i="21" l="1"/>
  <c r="AE150" i="21" s="1"/>
  <c r="AD151" i="21"/>
  <c r="AE151" i="21" s="1"/>
  <c r="AD152" i="21"/>
  <c r="AE152" i="21" s="1"/>
  <c r="AD153" i="21"/>
  <c r="AE153" i="21" s="1"/>
  <c r="AD155" i="21"/>
  <c r="AE155" i="21" s="1"/>
  <c r="AD156" i="21"/>
  <c r="AE156" i="21" s="1"/>
  <c r="AD157" i="21"/>
  <c r="AE157" i="21" s="1"/>
  <c r="AD159" i="21"/>
  <c r="AE159" i="21" s="1"/>
  <c r="AD160" i="21"/>
  <c r="AE160" i="21" s="1"/>
  <c r="AD161" i="21"/>
  <c r="AE161" i="21" s="1"/>
  <c r="AD162" i="21"/>
  <c r="AE162" i="21" s="1"/>
  <c r="AD166" i="21"/>
  <c r="AE166" i="21" s="1"/>
  <c r="AD167" i="21"/>
  <c r="AE167" i="21" s="1"/>
  <c r="AD147" i="21"/>
  <c r="AE147" i="21" s="1"/>
  <c r="AB150" i="21"/>
  <c r="AC150" i="21" s="1"/>
  <c r="AB151" i="21"/>
  <c r="AC151" i="21" s="1"/>
  <c r="AB152" i="21"/>
  <c r="AC152" i="21" s="1"/>
  <c r="AB153" i="21"/>
  <c r="AC153" i="21" s="1"/>
  <c r="AB155" i="21"/>
  <c r="AC155" i="21" s="1"/>
  <c r="AB156" i="21"/>
  <c r="AC156" i="21" s="1"/>
  <c r="AB157" i="21"/>
  <c r="AC157" i="21" s="1"/>
  <c r="AB159" i="21"/>
  <c r="AC159" i="21" s="1"/>
  <c r="AB160" i="21"/>
  <c r="AC160" i="21" s="1"/>
  <c r="AB161" i="21"/>
  <c r="AC161" i="21" s="1"/>
  <c r="AB162" i="21"/>
  <c r="AC162" i="21" s="1"/>
  <c r="AB166" i="21"/>
  <c r="AC166" i="21" s="1"/>
  <c r="AB167" i="21"/>
  <c r="AC167" i="21" s="1"/>
  <c r="AB147" i="21"/>
  <c r="AC147" i="21" s="1"/>
  <c r="Z150" i="21"/>
  <c r="AA150" i="21" s="1"/>
  <c r="Z151" i="21"/>
  <c r="AA151" i="21" s="1"/>
  <c r="Z152" i="21"/>
  <c r="AA152" i="21" s="1"/>
  <c r="Z153" i="21"/>
  <c r="AA153" i="21" s="1"/>
  <c r="Z155" i="21"/>
  <c r="AA155" i="21" s="1"/>
  <c r="Z156" i="21"/>
  <c r="AA156" i="21" s="1"/>
  <c r="Z157" i="21"/>
  <c r="AA157" i="21" s="1"/>
  <c r="Z159" i="21"/>
  <c r="AA159" i="21" s="1"/>
  <c r="Z160" i="21"/>
  <c r="AA160" i="21" s="1"/>
  <c r="Z161" i="21"/>
  <c r="AA161" i="21" s="1"/>
  <c r="Z162" i="21"/>
  <c r="AA162" i="21" s="1"/>
  <c r="Z166" i="21"/>
  <c r="AA166" i="21" s="1"/>
  <c r="Z167" i="21"/>
  <c r="AA167" i="21" s="1"/>
  <c r="Z147" i="21"/>
  <c r="AA147" i="21" s="1"/>
  <c r="X150" i="21"/>
  <c r="Y150" i="21" s="1"/>
  <c r="X151" i="21"/>
  <c r="Y151" i="21" s="1"/>
  <c r="X152" i="21"/>
  <c r="Y152" i="21" s="1"/>
  <c r="X153" i="21"/>
  <c r="Y153" i="21" s="1"/>
  <c r="X155" i="21"/>
  <c r="Y155" i="21" s="1"/>
  <c r="X156" i="21"/>
  <c r="Y156" i="21" s="1"/>
  <c r="X157" i="21"/>
  <c r="Y157" i="21" s="1"/>
  <c r="X159" i="21"/>
  <c r="Y159" i="21" s="1"/>
  <c r="X160" i="21"/>
  <c r="Y160" i="21" s="1"/>
  <c r="X161" i="21"/>
  <c r="Y161" i="21" s="1"/>
  <c r="X162" i="21"/>
  <c r="Y162" i="21" s="1"/>
  <c r="X166" i="21"/>
  <c r="Y166" i="21" s="1"/>
  <c r="X167" i="21"/>
  <c r="Y167" i="21" s="1"/>
  <c r="X147" i="21"/>
  <c r="Y147" i="21" s="1"/>
  <c r="F249" i="21" l="1"/>
  <c r="H246" i="21"/>
  <c r="I246" i="21" s="1"/>
  <c r="C246" i="21"/>
  <c r="H244" i="21"/>
  <c r="I244" i="21" s="1"/>
  <c r="C244" i="21"/>
  <c r="B246" i="21" s="1"/>
  <c r="H242" i="21"/>
  <c r="I242" i="21" s="1"/>
  <c r="C242" i="21"/>
  <c r="B244" i="21" s="1"/>
  <c r="H241" i="21"/>
  <c r="I241" i="21" s="1"/>
  <c r="C241" i="21"/>
  <c r="B242" i="21" s="1"/>
  <c r="H239" i="21"/>
  <c r="I239" i="21" s="1"/>
  <c r="C239" i="21"/>
  <c r="B241" i="21" s="1"/>
  <c r="H237" i="21"/>
  <c r="I237" i="21" s="1"/>
  <c r="C237" i="21"/>
  <c r="B239" i="21" s="1"/>
  <c r="H235" i="21"/>
  <c r="I235" i="21" s="1"/>
  <c r="C235" i="21"/>
  <c r="B237" i="21" s="1"/>
  <c r="H233" i="21"/>
  <c r="I233" i="21" s="1"/>
  <c r="C233" i="21"/>
  <c r="B235" i="21" s="1"/>
  <c r="H232" i="21"/>
  <c r="I232" i="21" s="1"/>
  <c r="C232" i="21"/>
  <c r="B233" i="21" s="1"/>
  <c r="H230" i="21"/>
  <c r="I230" i="21" s="1"/>
  <c r="C230" i="21"/>
  <c r="B232" i="21" s="1"/>
  <c r="H229" i="21"/>
  <c r="I229" i="21" s="1"/>
  <c r="C229" i="21"/>
  <c r="B230" i="21" s="1"/>
  <c r="C228" i="21"/>
  <c r="B229" i="21" s="1"/>
  <c r="H227" i="21"/>
  <c r="I227" i="21" s="1"/>
  <c r="C227" i="21"/>
  <c r="B228" i="21" s="1"/>
  <c r="H225" i="21"/>
  <c r="I225" i="21" s="1"/>
  <c r="C225" i="21"/>
  <c r="B227" i="21" s="1"/>
  <c r="H224" i="21"/>
  <c r="I224" i="21" s="1"/>
  <c r="C224" i="21"/>
  <c r="B225" i="21" s="1"/>
  <c r="H222" i="21"/>
  <c r="I222" i="21" s="1"/>
  <c r="C222" i="21"/>
  <c r="B224" i="21" s="1"/>
  <c r="H221" i="21"/>
  <c r="I221" i="21" s="1"/>
  <c r="C221" i="21"/>
  <c r="B222" i="21" s="1"/>
  <c r="H219" i="21"/>
  <c r="I219" i="21" s="1"/>
  <c r="C219" i="21"/>
  <c r="B221" i="21" s="1"/>
  <c r="H218" i="21"/>
  <c r="I218" i="21" s="1"/>
  <c r="C218" i="21"/>
  <c r="B219" i="21" s="1"/>
  <c r="H216" i="21"/>
  <c r="I216" i="21" s="1"/>
  <c r="C216" i="21"/>
  <c r="B218" i="21" s="1"/>
  <c r="H214" i="21"/>
  <c r="C214" i="21"/>
  <c r="B216" i="21" s="1"/>
  <c r="B214" i="21"/>
  <c r="F213" i="21"/>
  <c r="H209" i="21"/>
  <c r="I209" i="21" s="1"/>
  <c r="H208" i="21"/>
  <c r="I208" i="21" s="1"/>
  <c r="C208" i="21"/>
  <c r="H206" i="21"/>
  <c r="I206" i="21" s="1"/>
  <c r="C206" i="21"/>
  <c r="B208" i="21" s="1"/>
  <c r="H205" i="21"/>
  <c r="I205" i="21" s="1"/>
  <c r="C205" i="21"/>
  <c r="B206" i="21" s="1"/>
  <c r="H203" i="21"/>
  <c r="I203" i="21" s="1"/>
  <c r="C203" i="21"/>
  <c r="B205" i="21" s="1"/>
  <c r="H202" i="21"/>
  <c r="I202" i="21" s="1"/>
  <c r="H201" i="21"/>
  <c r="I201" i="21" s="1"/>
  <c r="C201" i="21"/>
  <c r="B203" i="21" s="1"/>
  <c r="H199" i="21"/>
  <c r="I199" i="21" s="1"/>
  <c r="C199" i="21"/>
  <c r="B201" i="21" s="1"/>
  <c r="H197" i="21"/>
  <c r="I197" i="21" s="1"/>
  <c r="C197" i="21"/>
  <c r="B199" i="21" s="1"/>
  <c r="C196" i="21"/>
  <c r="B197" i="21" s="1"/>
  <c r="H195" i="21"/>
  <c r="I195" i="21" s="1"/>
  <c r="C195" i="21"/>
  <c r="B196" i="21" s="1"/>
  <c r="C193" i="21"/>
  <c r="B195" i="21" s="1"/>
  <c r="C192" i="21"/>
  <c r="B193" i="21" s="1"/>
  <c r="H191" i="21"/>
  <c r="C191" i="21"/>
  <c r="B192" i="21" s="1"/>
  <c r="C190" i="21"/>
  <c r="B191" i="21" s="1"/>
  <c r="H188" i="21"/>
  <c r="I188" i="21" s="1"/>
  <c r="C188" i="21"/>
  <c r="B190" i="21" s="1"/>
  <c r="H187" i="21"/>
  <c r="I187" i="21" s="1"/>
  <c r="C187" i="21"/>
  <c r="B188" i="21" s="1"/>
  <c r="H185" i="21"/>
  <c r="I185" i="21" s="1"/>
  <c r="C185" i="21"/>
  <c r="B187" i="21" s="1"/>
  <c r="H184" i="21"/>
  <c r="I184" i="21" s="1"/>
  <c r="C184" i="21"/>
  <c r="B185" i="21" s="1"/>
  <c r="H182" i="21"/>
  <c r="I182" i="21" s="1"/>
  <c r="C182" i="21"/>
  <c r="B184" i="21" s="1"/>
  <c r="H181" i="21"/>
  <c r="I181" i="21" s="1"/>
  <c r="C181" i="21"/>
  <c r="B182" i="21" s="1"/>
  <c r="H179" i="21"/>
  <c r="I179" i="21" s="1"/>
  <c r="C179" i="21"/>
  <c r="B181" i="21" s="1"/>
  <c r="H178" i="21"/>
  <c r="I178" i="21" s="1"/>
  <c r="C178" i="21"/>
  <c r="B179" i="21" s="1"/>
  <c r="B178" i="21"/>
  <c r="F177" i="21"/>
  <c r="H167" i="21"/>
  <c r="I167" i="21" s="1"/>
  <c r="C167" i="21"/>
  <c r="H166" i="21"/>
  <c r="I166" i="21" s="1"/>
  <c r="C166" i="21"/>
  <c r="B167" i="21" s="1"/>
  <c r="AT165" i="21"/>
  <c r="AS165" i="21"/>
  <c r="AR165" i="21"/>
  <c r="H165" i="21"/>
  <c r="I165" i="21" s="1"/>
  <c r="C165" i="21"/>
  <c r="B166" i="21" s="1"/>
  <c r="AT164" i="21"/>
  <c r="AS164" i="21"/>
  <c r="AR164" i="21"/>
  <c r="H164" i="21"/>
  <c r="I164" i="21" s="1"/>
  <c r="C164" i="21"/>
  <c r="B165" i="21" s="1"/>
  <c r="H163" i="21"/>
  <c r="I163" i="21" s="1"/>
  <c r="C163" i="21"/>
  <c r="B164" i="21" s="1"/>
  <c r="H162" i="21"/>
  <c r="I162" i="21" s="1"/>
  <c r="C162" i="21"/>
  <c r="B163" i="21" s="1"/>
  <c r="H161" i="21"/>
  <c r="I161" i="21" s="1"/>
  <c r="C161" i="21"/>
  <c r="B162" i="21" s="1"/>
  <c r="H160" i="21"/>
  <c r="I160" i="21" s="1"/>
  <c r="C160" i="21"/>
  <c r="B161" i="21" s="1"/>
  <c r="H159" i="21"/>
  <c r="I159" i="21" s="1"/>
  <c r="C159" i="21"/>
  <c r="B160" i="21" s="1"/>
  <c r="H158" i="21"/>
  <c r="I158" i="21" s="1"/>
  <c r="C158" i="21"/>
  <c r="B159" i="21" s="1"/>
  <c r="H157" i="21"/>
  <c r="I157" i="21" s="1"/>
  <c r="C157" i="21"/>
  <c r="B158" i="21" s="1"/>
  <c r="H156" i="21"/>
  <c r="I156" i="21" s="1"/>
  <c r="C156" i="21"/>
  <c r="B157" i="21" s="1"/>
  <c r="H155" i="21"/>
  <c r="I155" i="21" s="1"/>
  <c r="C155" i="21"/>
  <c r="B156" i="21" s="1"/>
  <c r="H154" i="21"/>
  <c r="I154" i="21" s="1"/>
  <c r="C154" i="21"/>
  <c r="B155" i="21" s="1"/>
  <c r="H153" i="21"/>
  <c r="I153" i="21" s="1"/>
  <c r="C153" i="21"/>
  <c r="B154" i="21" s="1"/>
  <c r="H152" i="21"/>
  <c r="I152" i="21" s="1"/>
  <c r="C152" i="21"/>
  <c r="B153" i="21" s="1"/>
  <c r="H151" i="21"/>
  <c r="I151" i="21" s="1"/>
  <c r="C151" i="21"/>
  <c r="B152" i="21" s="1"/>
  <c r="H150" i="21"/>
  <c r="I150" i="21" s="1"/>
  <c r="C150" i="21"/>
  <c r="B151" i="21" s="1"/>
  <c r="H149" i="21"/>
  <c r="I149" i="21" s="1"/>
  <c r="C149" i="21"/>
  <c r="B150" i="21" s="1"/>
  <c r="H148" i="21"/>
  <c r="I148" i="21" s="1"/>
  <c r="C148" i="21"/>
  <c r="B149" i="21" s="1"/>
  <c r="H147" i="21"/>
  <c r="C147" i="21"/>
  <c r="B148" i="21" s="1"/>
  <c r="B147" i="21"/>
  <c r="F146" i="21"/>
  <c r="H144" i="21"/>
  <c r="I144" i="21" s="1"/>
  <c r="C144" i="21"/>
  <c r="H142" i="21"/>
  <c r="I142" i="21" s="1"/>
  <c r="C142" i="21"/>
  <c r="B144" i="21" s="1"/>
  <c r="H138" i="21"/>
  <c r="I138" i="21" s="1"/>
  <c r="C138" i="21"/>
  <c r="B142" i="21" s="1"/>
  <c r="H137" i="21"/>
  <c r="I137" i="21" s="1"/>
  <c r="C137" i="21"/>
  <c r="B138" i="21" s="1"/>
  <c r="H135" i="21"/>
  <c r="I135" i="21" s="1"/>
  <c r="C135" i="21"/>
  <c r="B137" i="21" s="1"/>
  <c r="H134" i="21"/>
  <c r="I134" i="21" s="1"/>
  <c r="C134" i="21"/>
  <c r="B135" i="21" s="1"/>
  <c r="H132" i="21"/>
  <c r="I132" i="21" s="1"/>
  <c r="C132" i="21"/>
  <c r="B134" i="21" s="1"/>
  <c r="H131" i="21"/>
  <c r="I131" i="21" s="1"/>
  <c r="C131" i="21"/>
  <c r="B132" i="21" s="1"/>
  <c r="C130" i="21"/>
  <c r="B131" i="21" s="1"/>
  <c r="H128" i="21"/>
  <c r="I128" i="21" s="1"/>
  <c r="C128" i="21"/>
  <c r="B130" i="21" s="1"/>
  <c r="H127" i="21"/>
  <c r="I127" i="21" s="1"/>
  <c r="C127" i="21"/>
  <c r="B128" i="21" s="1"/>
  <c r="H126" i="21"/>
  <c r="I126" i="21" s="1"/>
  <c r="C126" i="21"/>
  <c r="B127" i="21" s="1"/>
  <c r="H125" i="21"/>
  <c r="I125" i="21" s="1"/>
  <c r="C125" i="21"/>
  <c r="B126" i="21" s="1"/>
  <c r="H123" i="21"/>
  <c r="I123" i="21" s="1"/>
  <c r="C123" i="21"/>
  <c r="B125" i="21" s="1"/>
  <c r="H122" i="21"/>
  <c r="I122" i="21" s="1"/>
  <c r="C122" i="21"/>
  <c r="B123" i="21" s="1"/>
  <c r="H120" i="21"/>
  <c r="I120" i="21" s="1"/>
  <c r="C120" i="21"/>
  <c r="B122" i="21" s="1"/>
  <c r="H119" i="21"/>
  <c r="I119" i="21" s="1"/>
  <c r="C119" i="21"/>
  <c r="B120" i="21" s="1"/>
  <c r="H117" i="21"/>
  <c r="I117" i="21" s="1"/>
  <c r="C117" i="21"/>
  <c r="B119" i="21" s="1"/>
  <c r="H116" i="21"/>
  <c r="I116" i="21" s="1"/>
  <c r="C116" i="21"/>
  <c r="B117" i="21" s="1"/>
  <c r="H114" i="21"/>
  <c r="I114" i="21" s="1"/>
  <c r="C114" i="21"/>
  <c r="B116" i="21" s="1"/>
  <c r="H113" i="21"/>
  <c r="I113" i="21" s="1"/>
  <c r="C113" i="21"/>
  <c r="B114" i="21" s="1"/>
  <c r="B113" i="21"/>
  <c r="F111" i="21"/>
  <c r="H108" i="21"/>
  <c r="I108" i="21" s="1"/>
  <c r="C108" i="21"/>
  <c r="H106" i="21"/>
  <c r="I106" i="21" s="1"/>
  <c r="C106" i="21"/>
  <c r="B108" i="21" s="1"/>
  <c r="H104" i="21"/>
  <c r="I104" i="21" s="1"/>
  <c r="C104" i="21"/>
  <c r="B106" i="21" s="1"/>
  <c r="H102" i="21"/>
  <c r="I102" i="21" s="1"/>
  <c r="C102" i="21"/>
  <c r="B104" i="21" s="1"/>
  <c r="H100" i="21"/>
  <c r="I100" i="21" s="1"/>
  <c r="C100" i="21"/>
  <c r="B102" i="21" s="1"/>
  <c r="H98" i="21"/>
  <c r="I98" i="21" s="1"/>
  <c r="C98" i="21"/>
  <c r="B100" i="21" s="1"/>
  <c r="H97" i="21"/>
  <c r="I97" i="21" s="1"/>
  <c r="C97" i="21"/>
  <c r="B98" i="21" s="1"/>
  <c r="H95" i="21"/>
  <c r="I95" i="21" s="1"/>
  <c r="C95" i="21"/>
  <c r="B97" i="21" s="1"/>
  <c r="H93" i="21"/>
  <c r="I93" i="21" s="1"/>
  <c r="C93" i="21"/>
  <c r="B95" i="21" s="1"/>
  <c r="H92" i="21"/>
  <c r="I92" i="21" s="1"/>
  <c r="C92" i="21"/>
  <c r="B93" i="21" s="1"/>
  <c r="C91" i="21"/>
  <c r="H90" i="21"/>
  <c r="I90" i="21" s="1"/>
  <c r="C90" i="21"/>
  <c r="B92" i="21" s="1"/>
  <c r="H89" i="21"/>
  <c r="I89" i="21" s="1"/>
  <c r="C89" i="21"/>
  <c r="B90" i="21" s="1"/>
  <c r="H87" i="21"/>
  <c r="I87" i="21" s="1"/>
  <c r="C87" i="21"/>
  <c r="B89" i="21" s="1"/>
  <c r="H86" i="21"/>
  <c r="I86" i="21" s="1"/>
  <c r="C86" i="21"/>
  <c r="B87" i="21" s="1"/>
  <c r="H84" i="21"/>
  <c r="I84" i="21" s="1"/>
  <c r="C84" i="21"/>
  <c r="B86" i="21" s="1"/>
  <c r="H82" i="21"/>
  <c r="I82" i="21" s="1"/>
  <c r="C82" i="21"/>
  <c r="B84" i="21" s="1"/>
  <c r="H81" i="21"/>
  <c r="I81" i="21" s="1"/>
  <c r="C81" i="21"/>
  <c r="B82" i="21" s="1"/>
  <c r="H79" i="21"/>
  <c r="I79" i="21" s="1"/>
  <c r="C79" i="21"/>
  <c r="B81" i="21" s="1"/>
  <c r="H77" i="21"/>
  <c r="I77" i="21" s="1"/>
  <c r="C77" i="21"/>
  <c r="B79" i="21" s="1"/>
  <c r="H76" i="21"/>
  <c r="I76" i="21" s="1"/>
  <c r="C76" i="21"/>
  <c r="B77" i="21" s="1"/>
  <c r="B76" i="21"/>
  <c r="F75" i="21"/>
  <c r="H73" i="21"/>
  <c r="I73" i="21" s="1"/>
  <c r="C73" i="21"/>
  <c r="H71" i="21"/>
  <c r="I71" i="21" s="1"/>
  <c r="C71" i="21"/>
  <c r="B73" i="21" s="1"/>
  <c r="H69" i="21"/>
  <c r="I69" i="21" s="1"/>
  <c r="C69" i="21"/>
  <c r="B71" i="21" s="1"/>
  <c r="H66" i="21"/>
  <c r="I66" i="21" s="1"/>
  <c r="C66" i="21"/>
  <c r="B69" i="21" s="1"/>
  <c r="H65" i="21"/>
  <c r="I65" i="21" s="1"/>
  <c r="C65" i="21"/>
  <c r="B66" i="21" s="1"/>
  <c r="H63" i="21"/>
  <c r="I63" i="21" s="1"/>
  <c r="C63" i="21"/>
  <c r="B65" i="21" s="1"/>
  <c r="H62" i="21"/>
  <c r="I62" i="21" s="1"/>
  <c r="C62" i="21"/>
  <c r="B63" i="21" s="1"/>
  <c r="H60" i="21"/>
  <c r="I60" i="21" s="1"/>
  <c r="C60" i="21"/>
  <c r="B62" i="21" s="1"/>
  <c r="H59" i="21"/>
  <c r="I59" i="21" s="1"/>
  <c r="C59" i="21"/>
  <c r="B60" i="21" s="1"/>
  <c r="H58" i="21"/>
  <c r="I58" i="21" s="1"/>
  <c r="C58" i="21"/>
  <c r="B59" i="21" s="1"/>
  <c r="C57" i="21"/>
  <c r="B58" i="21" s="1"/>
  <c r="H56" i="21"/>
  <c r="I56" i="21" s="1"/>
  <c r="C56" i="21"/>
  <c r="B57" i="21" s="1"/>
  <c r="H54" i="21"/>
  <c r="I54" i="21" s="1"/>
  <c r="C54" i="21"/>
  <c r="B56" i="21" s="1"/>
  <c r="H53" i="21"/>
  <c r="I53" i="21" s="1"/>
  <c r="C53" i="21"/>
  <c r="B54" i="21" s="1"/>
  <c r="H51" i="21"/>
  <c r="I51" i="21" s="1"/>
  <c r="C51" i="21"/>
  <c r="B53" i="21" s="1"/>
  <c r="H47" i="21"/>
  <c r="I47" i="21" s="1"/>
  <c r="C47" i="21"/>
  <c r="B51" i="21" s="1"/>
  <c r="H45" i="21"/>
  <c r="I45" i="21" s="1"/>
  <c r="C45" i="21"/>
  <c r="B47" i="21" s="1"/>
  <c r="H44" i="21"/>
  <c r="I44" i="21" s="1"/>
  <c r="C44" i="21"/>
  <c r="B45" i="21" s="1"/>
  <c r="C42" i="21"/>
  <c r="B44" i="21" s="1"/>
  <c r="H41" i="21"/>
  <c r="I41" i="21" s="1"/>
  <c r="C41" i="21"/>
  <c r="B42" i="21" s="1"/>
  <c r="B41" i="21"/>
  <c r="F40" i="21"/>
  <c r="H38" i="21"/>
  <c r="I38" i="21" s="1"/>
  <c r="C38" i="21"/>
  <c r="H37" i="21"/>
  <c r="I37" i="21" s="1"/>
  <c r="C37" i="21"/>
  <c r="B38" i="21" s="1"/>
  <c r="H35" i="21"/>
  <c r="I35" i="21" s="1"/>
  <c r="C35" i="21"/>
  <c r="B37" i="21" s="1"/>
  <c r="H34" i="21"/>
  <c r="I34" i="21" s="1"/>
  <c r="C34" i="21"/>
  <c r="B35" i="21" s="1"/>
  <c r="H30" i="21"/>
  <c r="I30" i="21" s="1"/>
  <c r="H29" i="21"/>
  <c r="I29" i="21" s="1"/>
  <c r="C29" i="21"/>
  <c r="B34" i="21" s="1"/>
  <c r="H28" i="21"/>
  <c r="I28" i="21" s="1"/>
  <c r="C28" i="21"/>
  <c r="B29" i="21" s="1"/>
  <c r="H26" i="21"/>
  <c r="I26" i="21" s="1"/>
  <c r="C26" i="21"/>
  <c r="B28" i="21" s="1"/>
  <c r="C24" i="21"/>
  <c r="B26" i="21" s="1"/>
  <c r="H23" i="21"/>
  <c r="I23" i="21" s="1"/>
  <c r="C23" i="21"/>
  <c r="B24" i="21" s="1"/>
  <c r="C20" i="21"/>
  <c r="B23" i="21" s="1"/>
  <c r="H19" i="21"/>
  <c r="I19" i="21" s="1"/>
  <c r="C19" i="21"/>
  <c r="B20" i="21" s="1"/>
  <c r="H18" i="21"/>
  <c r="I18" i="21" s="1"/>
  <c r="C18" i="21"/>
  <c r="B19" i="21" s="1"/>
  <c r="H17" i="21"/>
  <c r="I17" i="21" s="1"/>
  <c r="C17" i="21"/>
  <c r="B18" i="21" s="1"/>
  <c r="H15" i="21"/>
  <c r="I15" i="21" s="1"/>
  <c r="C15" i="21"/>
  <c r="B17" i="21" s="1"/>
  <c r="H11" i="21"/>
  <c r="I11" i="21" s="1"/>
  <c r="C11" i="21"/>
  <c r="B15" i="21" s="1"/>
  <c r="H8" i="21"/>
  <c r="I8" i="21" s="1"/>
  <c r="C8" i="21"/>
  <c r="B11" i="21" s="1"/>
  <c r="H7" i="21"/>
  <c r="I7" i="21" s="1"/>
  <c r="C7" i="21"/>
  <c r="B8" i="21" s="1"/>
  <c r="H6" i="21"/>
  <c r="I6" i="21" s="1"/>
  <c r="C6" i="21"/>
  <c r="B7" i="21" s="1"/>
  <c r="H5" i="21"/>
  <c r="I5" i="21" s="1"/>
  <c r="C5" i="21"/>
  <c r="B6" i="21" s="1"/>
  <c r="H3" i="21"/>
  <c r="I3" i="21" s="1"/>
  <c r="C3" i="21"/>
  <c r="B5" i="21" s="1"/>
  <c r="H2" i="21"/>
  <c r="I2" i="21" s="1"/>
  <c r="C2" i="21"/>
  <c r="B3" i="21" s="1"/>
  <c r="B2" i="21"/>
  <c r="H177" i="21" l="1"/>
  <c r="B91" i="21"/>
  <c r="I147" i="21"/>
  <c r="H249" i="21"/>
  <c r="I214" i="21"/>
  <c r="H75" i="21"/>
  <c r="H111" i="21"/>
  <c r="H146" i="21"/>
  <c r="H40" i="21"/>
  <c r="H213" i="21"/>
  <c r="I191" i="21"/>
  <c r="AF19" i="20"/>
  <c r="AF23" i="20"/>
  <c r="AE17" i="20"/>
  <c r="AF17" i="20" s="1"/>
  <c r="AE18" i="20"/>
  <c r="AF18" i="20" s="1"/>
  <c r="AE19" i="20"/>
  <c r="AE20" i="20"/>
  <c r="AF20" i="20" s="1"/>
  <c r="AE21" i="20"/>
  <c r="AF21" i="20" s="1"/>
  <c r="AE22" i="20"/>
  <c r="AF22" i="20" s="1"/>
  <c r="AE23" i="20"/>
  <c r="AE24" i="20"/>
  <c r="AF24" i="20" s="1"/>
  <c r="AE25" i="20"/>
  <c r="AF25" i="20" s="1"/>
  <c r="AE27" i="20"/>
  <c r="AF27" i="20" s="1"/>
  <c r="AE28" i="20"/>
  <c r="AF28" i="20" s="1"/>
  <c r="AD18" i="20"/>
  <c r="AD22" i="20"/>
  <c r="AD24" i="20"/>
  <c r="AD27" i="20"/>
  <c r="AC17" i="20"/>
  <c r="AD17" i="20" s="1"/>
  <c r="AC18" i="20"/>
  <c r="AC19" i="20"/>
  <c r="AD19" i="20" s="1"/>
  <c r="AC20" i="20"/>
  <c r="AD20" i="20" s="1"/>
  <c r="AC21" i="20"/>
  <c r="AD21" i="20" s="1"/>
  <c r="AC22" i="20"/>
  <c r="AC23" i="20"/>
  <c r="AD23" i="20" s="1"/>
  <c r="AC24" i="20"/>
  <c r="AC25" i="20"/>
  <c r="AD25" i="20" s="1"/>
  <c r="AC27" i="20"/>
  <c r="AC28" i="20"/>
  <c r="AD28" i="20" s="1"/>
  <c r="AB20" i="20"/>
  <c r="AB24" i="20"/>
  <c r="AA17" i="20"/>
  <c r="AB17" i="20" s="1"/>
  <c r="AA18" i="20"/>
  <c r="AB18" i="20" s="1"/>
  <c r="AA19" i="20"/>
  <c r="AB19" i="20" s="1"/>
  <c r="AA20" i="20"/>
  <c r="AA21" i="20"/>
  <c r="AB21" i="20" s="1"/>
  <c r="AA22" i="20"/>
  <c r="AB22" i="20" s="1"/>
  <c r="AA23" i="20"/>
  <c r="AB23" i="20" s="1"/>
  <c r="AA24" i="20"/>
  <c r="AA25" i="20"/>
  <c r="AB25" i="20" s="1"/>
  <c r="AA27" i="20"/>
  <c r="AB27" i="20" s="1"/>
  <c r="AA28" i="20"/>
  <c r="AB28" i="20" s="1"/>
  <c r="Z19" i="20"/>
  <c r="Z23" i="20"/>
  <c r="Z28" i="20"/>
  <c r="Y17" i="20"/>
  <c r="Z17" i="20" s="1"/>
  <c r="Y18" i="20"/>
  <c r="Z18" i="20" s="1"/>
  <c r="Y19" i="20"/>
  <c r="Y20" i="20"/>
  <c r="Z20" i="20" s="1"/>
  <c r="Y21" i="20"/>
  <c r="Z21" i="20" s="1"/>
  <c r="Y22" i="20"/>
  <c r="Z22" i="20" s="1"/>
  <c r="Y23" i="20"/>
  <c r="Y24" i="20"/>
  <c r="Z24" i="20" s="1"/>
  <c r="Y25" i="20"/>
  <c r="Z25" i="20" s="1"/>
  <c r="Y27" i="20"/>
  <c r="Z27" i="20" s="1"/>
  <c r="Y28" i="20"/>
  <c r="AF9" i="20" l="1"/>
  <c r="AD5" i="20"/>
  <c r="AD2" i="20"/>
  <c r="AB9" i="20"/>
  <c r="Z5" i="20"/>
  <c r="AE3" i="20"/>
  <c r="AF3" i="20" s="1"/>
  <c r="AE5" i="20"/>
  <c r="AF5" i="20" s="1"/>
  <c r="AE8" i="20"/>
  <c r="AF8" i="20" s="1"/>
  <c r="AE9" i="20"/>
  <c r="AE10" i="20"/>
  <c r="AF10" i="20" s="1"/>
  <c r="AE11" i="20"/>
  <c r="AF11" i="20" s="1"/>
  <c r="AE12" i="20"/>
  <c r="AF12" i="20" s="1"/>
  <c r="AE13" i="20"/>
  <c r="AF13" i="20" s="1"/>
  <c r="AE16" i="20"/>
  <c r="AF16" i="20" s="1"/>
  <c r="AE2" i="20"/>
  <c r="AF2" i="20" s="1"/>
  <c r="AC3" i="20"/>
  <c r="AD3" i="20" s="1"/>
  <c r="AC5" i="20"/>
  <c r="AC8" i="20"/>
  <c r="AD8" i="20" s="1"/>
  <c r="AC9" i="20"/>
  <c r="AD9" i="20" s="1"/>
  <c r="AC10" i="20"/>
  <c r="AD10" i="20" s="1"/>
  <c r="AC11" i="20"/>
  <c r="AD11" i="20" s="1"/>
  <c r="AC12" i="20"/>
  <c r="AD12" i="20" s="1"/>
  <c r="AC13" i="20"/>
  <c r="AD13" i="20" s="1"/>
  <c r="AC16" i="20"/>
  <c r="AD16" i="20" s="1"/>
  <c r="AC2" i="20"/>
  <c r="AA3" i="20"/>
  <c r="AB3" i="20" s="1"/>
  <c r="AA5" i="20"/>
  <c r="AB5" i="20" s="1"/>
  <c r="AA8" i="20"/>
  <c r="AB8" i="20" s="1"/>
  <c r="AA9" i="20"/>
  <c r="AA10" i="20"/>
  <c r="AB10" i="20" s="1"/>
  <c r="AA11" i="20"/>
  <c r="AB11" i="20" s="1"/>
  <c r="AA12" i="20"/>
  <c r="AB12" i="20" s="1"/>
  <c r="AA13" i="20"/>
  <c r="AB13" i="20" s="1"/>
  <c r="AA16" i="20"/>
  <c r="AB16" i="20" s="1"/>
  <c r="AA2" i="20"/>
  <c r="AB2" i="20" s="1"/>
  <c r="Y3" i="20"/>
  <c r="Z3" i="20" s="1"/>
  <c r="Y5" i="20"/>
  <c r="Y8" i="20"/>
  <c r="Z8" i="20" s="1"/>
  <c r="Y9" i="20"/>
  <c r="Z9" i="20" s="1"/>
  <c r="Y10" i="20"/>
  <c r="Z10" i="20" s="1"/>
  <c r="Y11" i="20"/>
  <c r="Z11" i="20" s="1"/>
  <c r="Y12" i="20"/>
  <c r="Z12" i="20" s="1"/>
  <c r="Y13" i="20"/>
  <c r="Z13" i="20" s="1"/>
  <c r="Y16" i="20"/>
  <c r="Z16" i="20" s="1"/>
  <c r="Y2" i="20"/>
  <c r="Z2" i="20" s="1"/>
  <c r="H25" i="20" l="1"/>
  <c r="I25" i="20" s="1"/>
  <c r="C25" i="20"/>
  <c r="H24" i="20"/>
  <c r="I24" i="20" s="1"/>
  <c r="C24" i="20"/>
  <c r="B25" i="20" s="1"/>
  <c r="H20" i="20"/>
  <c r="I20" i="20" s="1"/>
  <c r="C20" i="20"/>
  <c r="B24" i="20" s="1"/>
  <c r="H19" i="20"/>
  <c r="I19" i="20" s="1"/>
  <c r="C19" i="20"/>
  <c r="B20" i="20" s="1"/>
  <c r="H18" i="20"/>
  <c r="I18" i="20" s="1"/>
  <c r="C18" i="20"/>
  <c r="B19" i="20" s="1"/>
  <c r="H17" i="20"/>
  <c r="I17" i="20" s="1"/>
  <c r="C17" i="20"/>
  <c r="B18" i="20" s="1"/>
  <c r="H16" i="20"/>
  <c r="I16" i="20" s="1"/>
  <c r="C16" i="20"/>
  <c r="B17" i="20" s="1"/>
  <c r="H15" i="20"/>
  <c r="I15" i="20" s="1"/>
  <c r="C15" i="20"/>
  <c r="B16" i="20" s="1"/>
  <c r="C14" i="20"/>
  <c r="B15" i="20" s="1"/>
  <c r="H13" i="20"/>
  <c r="I13" i="20" s="1"/>
  <c r="C13" i="20"/>
  <c r="B14" i="20" s="1"/>
  <c r="H12" i="20"/>
  <c r="I12" i="20" s="1"/>
  <c r="C12" i="20"/>
  <c r="B13" i="20" s="1"/>
  <c r="H11" i="20"/>
  <c r="I11" i="20" s="1"/>
  <c r="C11" i="20"/>
  <c r="B12" i="20" s="1"/>
  <c r="H10" i="20"/>
  <c r="I10" i="20" s="1"/>
  <c r="C10" i="20"/>
  <c r="B11" i="20" s="1"/>
  <c r="H9" i="20"/>
  <c r="I9" i="20" s="1"/>
  <c r="C9" i="20"/>
  <c r="B10" i="20" s="1"/>
  <c r="H8" i="20"/>
  <c r="I8" i="20" s="1"/>
  <c r="C8" i="20"/>
  <c r="B9" i="20" s="1"/>
  <c r="H7" i="20"/>
  <c r="I7" i="20" s="1"/>
  <c r="C7" i="20"/>
  <c r="B8" i="20" s="1"/>
  <c r="H6" i="20"/>
  <c r="I6" i="20" s="1"/>
  <c r="C6" i="20"/>
  <c r="B7" i="20" s="1"/>
  <c r="H5" i="20"/>
  <c r="I5" i="20" s="1"/>
  <c r="C5" i="20"/>
  <c r="B6" i="20" s="1"/>
  <c r="H4" i="20"/>
  <c r="I4" i="20" s="1"/>
  <c r="C4" i="20"/>
  <c r="B5" i="20" s="1"/>
  <c r="H3" i="20"/>
  <c r="I3" i="20" s="1"/>
  <c r="C3" i="20"/>
  <c r="B4" i="20" s="1"/>
  <c r="H2" i="20"/>
  <c r="C2" i="20"/>
  <c r="B3" i="20" s="1"/>
  <c r="B2" i="20"/>
  <c r="I2" i="20" l="1"/>
  <c r="C208" i="18"/>
  <c r="C206" i="18"/>
  <c r="B208" i="18" s="1"/>
  <c r="C205" i="18"/>
  <c r="B206" i="18" s="1"/>
  <c r="H206" i="18"/>
  <c r="I206" i="18" s="1"/>
  <c r="H205" i="18"/>
  <c r="I205" i="18" s="1"/>
  <c r="F213" i="18"/>
  <c r="E15" i="19" l="1"/>
  <c r="F15" i="19" s="1"/>
  <c r="C144" i="18" l="1"/>
  <c r="C137" i="18"/>
  <c r="B138" i="18" s="1"/>
  <c r="C138" i="18"/>
  <c r="H137" i="18"/>
  <c r="I137" i="18" s="1"/>
  <c r="H152" i="18"/>
  <c r="I152" i="18" s="1"/>
  <c r="H151" i="18"/>
  <c r="I151" i="18" s="1"/>
  <c r="H149" i="18"/>
  <c r="I149" i="18" s="1"/>
  <c r="H148" i="18"/>
  <c r="I148" i="18" s="1"/>
  <c r="H164" i="18"/>
  <c r="I164" i="18" s="1"/>
  <c r="H163" i="18"/>
  <c r="I163" i="18" s="1"/>
  <c r="H153" i="18"/>
  <c r="I153" i="18" s="1"/>
  <c r="C149" i="18" l="1"/>
  <c r="C151" i="18"/>
  <c r="H244" i="18" l="1"/>
  <c r="I244" i="18" s="1"/>
  <c r="H168" i="18" l="1"/>
  <c r="I168" i="18" s="1"/>
  <c r="H171" i="18" l="1"/>
  <c r="I171" i="18" s="1"/>
  <c r="H172" i="18"/>
  <c r="I172" i="18" s="1"/>
  <c r="H169" i="18"/>
  <c r="I169" i="18" s="1"/>
  <c r="AT172" i="18"/>
  <c r="AS172" i="18"/>
  <c r="AR172" i="18"/>
  <c r="AT171" i="18"/>
  <c r="AS171" i="18"/>
  <c r="AR171" i="18"/>
  <c r="C168" i="18"/>
  <c r="B169" i="18" s="1"/>
  <c r="C169" i="18"/>
  <c r="H82" i="18"/>
  <c r="I82" i="18" l="1"/>
  <c r="H23" i="18" l="1"/>
  <c r="I23" i="18" s="1"/>
  <c r="H102" i="18"/>
  <c r="H216" i="18"/>
  <c r="I216" i="18" s="1"/>
  <c r="H195" i="18"/>
  <c r="I195" i="18" s="1"/>
  <c r="H128" i="18"/>
  <c r="I128" i="18" s="1"/>
  <c r="I102" i="18" l="1"/>
  <c r="H214" i="18" l="1"/>
  <c r="I214" i="18" s="1"/>
  <c r="H90" i="18"/>
  <c r="I90" i="18" s="1"/>
  <c r="H89" i="18"/>
  <c r="I89" i="18" s="1"/>
  <c r="H158" i="18" l="1"/>
  <c r="I158" i="18" s="1"/>
  <c r="H159" i="18"/>
  <c r="I159" i="18" s="1"/>
  <c r="H160" i="18"/>
  <c r="I160" i="18" s="1"/>
  <c r="H100" i="18"/>
  <c r="H28" i="18"/>
  <c r="I100" i="18" l="1"/>
  <c r="I28" i="18"/>
  <c r="H122" i="18" l="1"/>
  <c r="I122" i="18" s="1"/>
  <c r="H166" i="18" l="1"/>
  <c r="C153" i="18"/>
  <c r="C152" i="18"/>
  <c r="B153" i="18" s="1"/>
  <c r="B152" i="18"/>
  <c r="B151" i="18"/>
  <c r="I166" i="18" l="1"/>
  <c r="H65" i="18" l="1"/>
  <c r="C29" i="18"/>
  <c r="C28" i="18"/>
  <c r="B29" i="18" s="1"/>
  <c r="C26" i="18"/>
  <c r="B28" i="18" s="1"/>
  <c r="H26" i="18"/>
  <c r="I26" i="18" s="1"/>
  <c r="H131" i="18"/>
  <c r="I131" i="18" s="1"/>
  <c r="B171" i="18"/>
  <c r="C166" i="18"/>
  <c r="B168" i="18" s="1"/>
  <c r="C175" i="18"/>
  <c r="C174" i="18"/>
  <c r="B175" i="18" s="1"/>
  <c r="C172" i="18"/>
  <c r="B174" i="18" s="1"/>
  <c r="C171" i="18"/>
  <c r="H235" i="18"/>
  <c r="I235" i="18" s="1"/>
  <c r="H232" i="18"/>
  <c r="I232" i="18" s="1"/>
  <c r="H233" i="18"/>
  <c r="I233" i="18" s="1"/>
  <c r="C241" i="18"/>
  <c r="C237" i="18"/>
  <c r="B239" i="18" s="1"/>
  <c r="H239" i="18"/>
  <c r="C239" i="18"/>
  <c r="B241" i="18" s="1"/>
  <c r="H92" i="18"/>
  <c r="C156" i="18"/>
  <c r="C155" i="18"/>
  <c r="B156" i="18" s="1"/>
  <c r="H114" i="18"/>
  <c r="H113" i="18"/>
  <c r="H161" i="18"/>
  <c r="C117" i="18"/>
  <c r="C116" i="18"/>
  <c r="B117" i="18" s="1"/>
  <c r="B172" i="18" l="1"/>
  <c r="I65" i="18"/>
  <c r="I239" i="18"/>
  <c r="I92" i="18"/>
  <c r="I161" i="18"/>
  <c r="I114" i="18"/>
  <c r="I113" i="18"/>
  <c r="C114" i="18" l="1"/>
  <c r="B116" i="18" s="1"/>
  <c r="H18" i="18"/>
  <c r="C38" i="18"/>
  <c r="C37" i="18"/>
  <c r="B38" i="18" s="1"/>
  <c r="G309" i="1"/>
  <c r="H307" i="1"/>
  <c r="I307" i="1" s="1"/>
  <c r="D307" i="1"/>
  <c r="C307" i="1"/>
  <c r="H306" i="1"/>
  <c r="I306" i="1" s="1"/>
  <c r="D306" i="1"/>
  <c r="C306" i="1"/>
  <c r="B307" i="1" s="1"/>
  <c r="H305" i="1"/>
  <c r="I305" i="1" s="1"/>
  <c r="D305" i="1"/>
  <c r="C305" i="1"/>
  <c r="B306" i="1" s="1"/>
  <c r="H304" i="1"/>
  <c r="I304" i="1" s="1"/>
  <c r="D304" i="1"/>
  <c r="C304" i="1"/>
  <c r="B305" i="1" s="1"/>
  <c r="H303" i="1"/>
  <c r="I303" i="1" s="1"/>
  <c r="C303" i="1"/>
  <c r="B304" i="1" s="1"/>
  <c r="H302" i="1"/>
  <c r="I302" i="1" s="1"/>
  <c r="D302" i="1"/>
  <c r="C302" i="1"/>
  <c r="B303" i="1" s="1"/>
  <c r="H301" i="1"/>
  <c r="I301" i="1" s="1"/>
  <c r="D301" i="1"/>
  <c r="C301" i="1"/>
  <c r="B302" i="1" s="1"/>
  <c r="H300" i="1"/>
  <c r="I300" i="1" s="1"/>
  <c r="D300" i="1"/>
  <c r="C300" i="1"/>
  <c r="B301" i="1" s="1"/>
  <c r="H299" i="1"/>
  <c r="I299" i="1" s="1"/>
  <c r="D299" i="1"/>
  <c r="C299" i="1"/>
  <c r="B300" i="1" s="1"/>
  <c r="H298" i="1"/>
  <c r="I298" i="1" s="1"/>
  <c r="D298" i="1"/>
  <c r="C298" i="1"/>
  <c r="B299" i="1" s="1"/>
  <c r="I297" i="1"/>
  <c r="H297" i="1"/>
  <c r="D297" i="1"/>
  <c r="C297" i="1"/>
  <c r="B298" i="1" s="1"/>
  <c r="H296" i="1"/>
  <c r="I296" i="1" s="1"/>
  <c r="D296" i="1"/>
  <c r="C296" i="1"/>
  <c r="B297" i="1" s="1"/>
  <c r="H295" i="1"/>
  <c r="I295" i="1" s="1"/>
  <c r="D295" i="1"/>
  <c r="C295" i="1"/>
  <c r="B296" i="1" s="1"/>
  <c r="H294" i="1"/>
  <c r="I294" i="1" s="1"/>
  <c r="D294" i="1"/>
  <c r="C294" i="1"/>
  <c r="B295" i="1" s="1"/>
  <c r="H293" i="1"/>
  <c r="I293" i="1" s="1"/>
  <c r="D293" i="1"/>
  <c r="C293" i="1"/>
  <c r="B294" i="1" s="1"/>
  <c r="H292" i="1"/>
  <c r="I292" i="1" s="1"/>
  <c r="D292" i="1"/>
  <c r="C292" i="1"/>
  <c r="B293" i="1" s="1"/>
  <c r="H291" i="1"/>
  <c r="I291" i="1" s="1"/>
  <c r="D291" i="1"/>
  <c r="C291" i="1"/>
  <c r="B292" i="1" s="1"/>
  <c r="H290" i="1"/>
  <c r="I290" i="1" s="1"/>
  <c r="C290" i="1"/>
  <c r="B291" i="1" s="1"/>
  <c r="H289" i="1"/>
  <c r="I289" i="1" s="1"/>
  <c r="D289" i="1"/>
  <c r="C289" i="1"/>
  <c r="B290" i="1" s="1"/>
  <c r="H288" i="1"/>
  <c r="I288" i="1" s="1"/>
  <c r="D288" i="1"/>
  <c r="C288" i="1"/>
  <c r="B289" i="1" s="1"/>
  <c r="H287" i="1"/>
  <c r="D287" i="1"/>
  <c r="C287" i="1"/>
  <c r="B288" i="1" s="1"/>
  <c r="B287" i="1"/>
  <c r="G286" i="1"/>
  <c r="H284" i="1"/>
  <c r="I284" i="1" s="1"/>
  <c r="D284" i="1"/>
  <c r="C284" i="1"/>
  <c r="H283" i="1"/>
  <c r="I283" i="1" s="1"/>
  <c r="C283" i="1"/>
  <c r="B284" i="1" s="1"/>
  <c r="I282" i="1"/>
  <c r="H282" i="1"/>
  <c r="C282" i="1"/>
  <c r="B283" i="1" s="1"/>
  <c r="H281" i="1"/>
  <c r="I281" i="1" s="1"/>
  <c r="D281" i="1"/>
  <c r="C281" i="1"/>
  <c r="B282" i="1" s="1"/>
  <c r="H280" i="1"/>
  <c r="I280" i="1" s="1"/>
  <c r="D280" i="1"/>
  <c r="C280" i="1"/>
  <c r="B281" i="1" s="1"/>
  <c r="H279" i="1"/>
  <c r="I279" i="1" s="1"/>
  <c r="D279" i="1"/>
  <c r="C279" i="1"/>
  <c r="B280" i="1" s="1"/>
  <c r="H278" i="1"/>
  <c r="I278" i="1" s="1"/>
  <c r="D278" i="1"/>
  <c r="C278" i="1"/>
  <c r="B279" i="1" s="1"/>
  <c r="H277" i="1"/>
  <c r="I277" i="1" s="1"/>
  <c r="D277" i="1"/>
  <c r="C277" i="1"/>
  <c r="B278" i="1" s="1"/>
  <c r="H276" i="1"/>
  <c r="I276" i="1" s="1"/>
  <c r="D276" i="1"/>
  <c r="C276" i="1"/>
  <c r="B277" i="1" s="1"/>
  <c r="H275" i="1"/>
  <c r="I275" i="1" s="1"/>
  <c r="C275" i="1"/>
  <c r="B276" i="1" s="1"/>
  <c r="H274" i="1"/>
  <c r="I274" i="1" s="1"/>
  <c r="C274" i="1"/>
  <c r="B275" i="1" s="1"/>
  <c r="H273" i="1"/>
  <c r="I273" i="1" s="1"/>
  <c r="D273" i="1"/>
  <c r="C273" i="1"/>
  <c r="B274" i="1" s="1"/>
  <c r="H272" i="1"/>
  <c r="I272" i="1" s="1"/>
  <c r="D272" i="1"/>
  <c r="C272" i="1"/>
  <c r="B273" i="1" s="1"/>
  <c r="H271" i="1"/>
  <c r="I271" i="1" s="1"/>
  <c r="D271" i="1"/>
  <c r="C271" i="1"/>
  <c r="B272" i="1" s="1"/>
  <c r="H270" i="1"/>
  <c r="I270" i="1" s="1"/>
  <c r="D270" i="1"/>
  <c r="C270" i="1"/>
  <c r="B271" i="1" s="1"/>
  <c r="I269" i="1"/>
  <c r="H269" i="1"/>
  <c r="D269" i="1"/>
  <c r="C269" i="1"/>
  <c r="B270" i="1" s="1"/>
  <c r="H268" i="1"/>
  <c r="I268" i="1" s="1"/>
  <c r="D268" i="1"/>
  <c r="C268" i="1"/>
  <c r="B269" i="1" s="1"/>
  <c r="H267" i="1"/>
  <c r="I267" i="1" s="1"/>
  <c r="D267" i="1"/>
  <c r="C267" i="1"/>
  <c r="B268" i="1" s="1"/>
  <c r="H266" i="1"/>
  <c r="I266" i="1" s="1"/>
  <c r="D266" i="1"/>
  <c r="C266" i="1"/>
  <c r="B267" i="1" s="1"/>
  <c r="I265" i="1"/>
  <c r="H265" i="1"/>
  <c r="D265" i="1"/>
  <c r="C265" i="1"/>
  <c r="B266" i="1" s="1"/>
  <c r="H264" i="1"/>
  <c r="I264" i="1" s="1"/>
  <c r="D264" i="1"/>
  <c r="C264" i="1"/>
  <c r="B265" i="1" s="1"/>
  <c r="H263" i="1"/>
  <c r="I263" i="1" s="1"/>
  <c r="D263" i="1"/>
  <c r="C263" i="1"/>
  <c r="B264" i="1" s="1"/>
  <c r="B263" i="1"/>
  <c r="G262" i="1"/>
  <c r="H260" i="1"/>
  <c r="I260" i="1" s="1"/>
  <c r="D260" i="1"/>
  <c r="C260" i="1"/>
  <c r="H259" i="1"/>
  <c r="I259" i="1" s="1"/>
  <c r="D259" i="1"/>
  <c r="C259" i="1"/>
  <c r="B260" i="1" s="1"/>
  <c r="H258" i="1"/>
  <c r="I258" i="1" s="1"/>
  <c r="D258" i="1"/>
  <c r="C258" i="1"/>
  <c r="B259" i="1" s="1"/>
  <c r="H257" i="1"/>
  <c r="I257" i="1" s="1"/>
  <c r="D257" i="1"/>
  <c r="C257" i="1"/>
  <c r="B258" i="1" s="1"/>
  <c r="H256" i="1"/>
  <c r="I256" i="1" s="1"/>
  <c r="C256" i="1"/>
  <c r="B257" i="1" s="1"/>
  <c r="I255" i="1"/>
  <c r="H255" i="1"/>
  <c r="D255" i="1"/>
  <c r="C255" i="1"/>
  <c r="B256" i="1" s="1"/>
  <c r="H254" i="1"/>
  <c r="I254" i="1" s="1"/>
  <c r="D254" i="1"/>
  <c r="C254" i="1"/>
  <c r="B255" i="1" s="1"/>
  <c r="H253" i="1"/>
  <c r="I253" i="1" s="1"/>
  <c r="D253" i="1"/>
  <c r="C253" i="1"/>
  <c r="B254" i="1" s="1"/>
  <c r="H252" i="1"/>
  <c r="I252" i="1" s="1"/>
  <c r="D252" i="1"/>
  <c r="C252" i="1"/>
  <c r="B253" i="1" s="1"/>
  <c r="H251" i="1"/>
  <c r="I251" i="1" s="1"/>
  <c r="D251" i="1"/>
  <c r="C251" i="1"/>
  <c r="B252" i="1" s="1"/>
  <c r="H250" i="1"/>
  <c r="I250" i="1" s="1"/>
  <c r="D250" i="1"/>
  <c r="C250" i="1"/>
  <c r="B251" i="1" s="1"/>
  <c r="H249" i="1"/>
  <c r="I249" i="1" s="1"/>
  <c r="D249" i="1"/>
  <c r="C249" i="1"/>
  <c r="B250" i="1" s="1"/>
  <c r="H248" i="1"/>
  <c r="I248" i="1" s="1"/>
  <c r="D248" i="1"/>
  <c r="C248" i="1"/>
  <c r="B249" i="1" s="1"/>
  <c r="H247" i="1"/>
  <c r="I247" i="1" s="1"/>
  <c r="D247" i="1"/>
  <c r="C247" i="1"/>
  <c r="B248" i="1" s="1"/>
  <c r="H246" i="1"/>
  <c r="I246" i="1" s="1"/>
  <c r="D246" i="1"/>
  <c r="C246" i="1"/>
  <c r="B247" i="1" s="1"/>
  <c r="H245" i="1"/>
  <c r="I245" i="1" s="1"/>
  <c r="D245" i="1"/>
  <c r="C245" i="1"/>
  <c r="B246" i="1" s="1"/>
  <c r="H244" i="1"/>
  <c r="I244" i="1" s="1"/>
  <c r="D244" i="1"/>
  <c r="C244" i="1"/>
  <c r="B245" i="1" s="1"/>
  <c r="H243" i="1"/>
  <c r="I243" i="1" s="1"/>
  <c r="D243" i="1"/>
  <c r="C243" i="1"/>
  <c r="B244" i="1" s="1"/>
  <c r="H242" i="1"/>
  <c r="I242" i="1" s="1"/>
  <c r="D242" i="1"/>
  <c r="C242" i="1"/>
  <c r="B243" i="1" s="1"/>
  <c r="H241" i="1"/>
  <c r="I241" i="1" s="1"/>
  <c r="D241" i="1"/>
  <c r="C241" i="1"/>
  <c r="B242" i="1" s="1"/>
  <c r="H240" i="1"/>
  <c r="I240" i="1" s="1"/>
  <c r="D240" i="1"/>
  <c r="C240" i="1"/>
  <c r="B241" i="1" s="1"/>
  <c r="H239" i="1"/>
  <c r="I239" i="1" s="1"/>
  <c r="D239" i="1"/>
  <c r="C239" i="1"/>
  <c r="B240" i="1" s="1"/>
  <c r="B239" i="1"/>
  <c r="G238" i="1"/>
  <c r="H236" i="1"/>
  <c r="I236" i="1" s="1"/>
  <c r="D236" i="1"/>
  <c r="C236" i="1"/>
  <c r="H235" i="1"/>
  <c r="I235" i="1" s="1"/>
  <c r="C235" i="1"/>
  <c r="B236" i="1" s="1"/>
  <c r="H234" i="1"/>
  <c r="I234" i="1" s="1"/>
  <c r="D234" i="1"/>
  <c r="C234" i="1"/>
  <c r="B235" i="1" s="1"/>
  <c r="H233" i="1"/>
  <c r="I233" i="1" s="1"/>
  <c r="D233" i="1"/>
  <c r="C233" i="1"/>
  <c r="B234" i="1" s="1"/>
  <c r="H232" i="1"/>
  <c r="I232" i="1" s="1"/>
  <c r="D232" i="1"/>
  <c r="C232" i="1"/>
  <c r="B233" i="1" s="1"/>
  <c r="H231" i="1"/>
  <c r="I231" i="1" s="1"/>
  <c r="D231" i="1"/>
  <c r="C231" i="1"/>
  <c r="B232" i="1" s="1"/>
  <c r="I230" i="1"/>
  <c r="H230" i="1"/>
  <c r="D230" i="1"/>
  <c r="C230" i="1"/>
  <c r="B231" i="1" s="1"/>
  <c r="H229" i="1"/>
  <c r="I229" i="1" s="1"/>
  <c r="D229" i="1"/>
  <c r="C229" i="1"/>
  <c r="B230" i="1" s="1"/>
  <c r="H228" i="1"/>
  <c r="I228" i="1" s="1"/>
  <c r="C228" i="1"/>
  <c r="B229" i="1" s="1"/>
  <c r="H227" i="1"/>
  <c r="I227" i="1" s="1"/>
  <c r="D227" i="1"/>
  <c r="C227" i="1"/>
  <c r="B228" i="1" s="1"/>
  <c r="H226" i="1"/>
  <c r="I226" i="1" s="1"/>
  <c r="D226" i="1"/>
  <c r="C226" i="1"/>
  <c r="B227" i="1" s="1"/>
  <c r="H225" i="1"/>
  <c r="I225" i="1" s="1"/>
  <c r="D225" i="1"/>
  <c r="C225" i="1"/>
  <c r="B226" i="1" s="1"/>
  <c r="H224" i="1"/>
  <c r="I224" i="1" s="1"/>
  <c r="D224" i="1"/>
  <c r="C224" i="1"/>
  <c r="B225" i="1" s="1"/>
  <c r="H223" i="1"/>
  <c r="I223" i="1" s="1"/>
  <c r="D223" i="1"/>
  <c r="C223" i="1"/>
  <c r="B224" i="1" s="1"/>
  <c r="H222" i="1"/>
  <c r="I222" i="1" s="1"/>
  <c r="D222" i="1"/>
  <c r="C222" i="1"/>
  <c r="B223" i="1" s="1"/>
  <c r="H221" i="1"/>
  <c r="I221" i="1" s="1"/>
  <c r="D221" i="1"/>
  <c r="C221" i="1"/>
  <c r="B222" i="1" s="1"/>
  <c r="H220" i="1"/>
  <c r="I220" i="1" s="1"/>
  <c r="D220" i="1"/>
  <c r="C220" i="1"/>
  <c r="B221" i="1" s="1"/>
  <c r="H219" i="1"/>
  <c r="I219" i="1" s="1"/>
  <c r="D219" i="1"/>
  <c r="C219" i="1"/>
  <c r="B220" i="1" s="1"/>
  <c r="H218" i="1"/>
  <c r="I218" i="1" s="1"/>
  <c r="D218" i="1"/>
  <c r="C218" i="1"/>
  <c r="B219" i="1" s="1"/>
  <c r="H217" i="1"/>
  <c r="I217" i="1" s="1"/>
  <c r="D217" i="1"/>
  <c r="C217" i="1"/>
  <c r="B218" i="1" s="1"/>
  <c r="H216" i="1"/>
  <c r="I216" i="1" s="1"/>
  <c r="D216" i="1"/>
  <c r="C216" i="1"/>
  <c r="B217" i="1" s="1"/>
  <c r="B216" i="1"/>
  <c r="G215" i="1"/>
  <c r="I213" i="1"/>
  <c r="H213" i="1"/>
  <c r="D213" i="1"/>
  <c r="C213" i="1"/>
  <c r="H212" i="1"/>
  <c r="I212" i="1" s="1"/>
  <c r="D212" i="1"/>
  <c r="C212" i="1"/>
  <c r="B213" i="1" s="1"/>
  <c r="H211" i="1"/>
  <c r="I211" i="1" s="1"/>
  <c r="D211" i="1"/>
  <c r="C211" i="1"/>
  <c r="B212" i="1" s="1"/>
  <c r="H210" i="1"/>
  <c r="I210" i="1" s="1"/>
  <c r="D210" i="1"/>
  <c r="C210" i="1"/>
  <c r="B211" i="1" s="1"/>
  <c r="H209" i="1"/>
  <c r="I209" i="1" s="1"/>
  <c r="D209" i="1"/>
  <c r="C209" i="1"/>
  <c r="B210" i="1" s="1"/>
  <c r="H208" i="1"/>
  <c r="I208" i="1" s="1"/>
  <c r="D208" i="1"/>
  <c r="C208" i="1"/>
  <c r="B209" i="1" s="1"/>
  <c r="H207" i="1"/>
  <c r="I207" i="1" s="1"/>
  <c r="D207" i="1"/>
  <c r="C207" i="1"/>
  <c r="H206" i="1"/>
  <c r="I206" i="1" s="1"/>
  <c r="D206" i="1"/>
  <c r="C206" i="1"/>
  <c r="B207" i="1" s="1"/>
  <c r="I205" i="1"/>
  <c r="H205" i="1"/>
  <c r="D205" i="1"/>
  <c r="C205" i="1"/>
  <c r="B206" i="1" s="1"/>
  <c r="H204" i="1"/>
  <c r="I204" i="1" s="1"/>
  <c r="D204" i="1"/>
  <c r="C204" i="1"/>
  <c r="B205" i="1" s="1"/>
  <c r="H203" i="1"/>
  <c r="I203" i="1" s="1"/>
  <c r="D203" i="1"/>
  <c r="C203" i="1"/>
  <c r="B204" i="1" s="1"/>
  <c r="H202" i="1"/>
  <c r="I202" i="1" s="1"/>
  <c r="D202" i="1"/>
  <c r="C202" i="1"/>
  <c r="B203" i="1" s="1"/>
  <c r="H201" i="1"/>
  <c r="I201" i="1" s="1"/>
  <c r="D201" i="1"/>
  <c r="C201" i="1"/>
  <c r="B202" i="1" s="1"/>
  <c r="H200" i="1"/>
  <c r="I200" i="1" s="1"/>
  <c r="D200" i="1"/>
  <c r="C200" i="1"/>
  <c r="B201" i="1" s="1"/>
  <c r="H199" i="1"/>
  <c r="I199" i="1" s="1"/>
  <c r="D199" i="1"/>
  <c r="C199" i="1"/>
  <c r="B200" i="1" s="1"/>
  <c r="H198" i="1"/>
  <c r="I198" i="1" s="1"/>
  <c r="D198" i="1"/>
  <c r="C198" i="1"/>
  <c r="B199" i="1" s="1"/>
  <c r="H197" i="1"/>
  <c r="I197" i="1" s="1"/>
  <c r="D197" i="1"/>
  <c r="C197" i="1"/>
  <c r="B198" i="1" s="1"/>
  <c r="H196" i="1"/>
  <c r="I196" i="1" s="1"/>
  <c r="C196" i="1"/>
  <c r="B197" i="1" s="1"/>
  <c r="H195" i="1"/>
  <c r="I195" i="1" s="1"/>
  <c r="D195" i="1"/>
  <c r="C195" i="1"/>
  <c r="B196" i="1" s="1"/>
  <c r="H194" i="1"/>
  <c r="I194" i="1" s="1"/>
  <c r="D194" i="1"/>
  <c r="C194" i="1"/>
  <c r="B195" i="1" s="1"/>
  <c r="H193" i="1"/>
  <c r="D193" i="1"/>
  <c r="C193" i="1"/>
  <c r="B194" i="1" s="1"/>
  <c r="B193" i="1"/>
  <c r="G192" i="1"/>
  <c r="H190" i="1"/>
  <c r="I190" i="1" s="1"/>
  <c r="D190" i="1"/>
  <c r="H189" i="1"/>
  <c r="I189" i="1" s="1"/>
  <c r="D189" i="1"/>
  <c r="H188" i="1"/>
  <c r="I188" i="1" s="1"/>
  <c r="H187" i="1"/>
  <c r="I187" i="1" s="1"/>
  <c r="D187" i="1"/>
  <c r="H186" i="1"/>
  <c r="I186" i="1" s="1"/>
  <c r="D186" i="1"/>
  <c r="H185" i="1"/>
  <c r="I185" i="1" s="1"/>
  <c r="D185" i="1"/>
  <c r="H184" i="1"/>
  <c r="I184" i="1" s="1"/>
  <c r="D184" i="1"/>
  <c r="H183" i="1"/>
  <c r="I183" i="1" s="1"/>
  <c r="D183" i="1"/>
  <c r="H182" i="1"/>
  <c r="I182" i="1" s="1"/>
  <c r="D182" i="1"/>
  <c r="H181" i="1"/>
  <c r="I181" i="1" s="1"/>
  <c r="D181" i="1"/>
  <c r="I180" i="1"/>
  <c r="H180" i="1"/>
  <c r="D180" i="1"/>
  <c r="H179" i="1"/>
  <c r="I179" i="1" s="1"/>
  <c r="D179" i="1"/>
  <c r="H178" i="1"/>
  <c r="I178" i="1" s="1"/>
  <c r="D178" i="1"/>
  <c r="H177" i="1"/>
  <c r="I177" i="1" s="1"/>
  <c r="D177" i="1"/>
  <c r="I176" i="1"/>
  <c r="H176" i="1"/>
  <c r="D176" i="1"/>
  <c r="H175" i="1"/>
  <c r="I175" i="1" s="1"/>
  <c r="D175" i="1"/>
  <c r="H174" i="1"/>
  <c r="I174" i="1" s="1"/>
  <c r="D174" i="1"/>
  <c r="H173" i="1"/>
  <c r="I173" i="1" s="1"/>
  <c r="D173" i="1"/>
  <c r="H172" i="1"/>
  <c r="I172" i="1" s="1"/>
  <c r="D172" i="1"/>
  <c r="H171" i="1"/>
  <c r="I171" i="1" s="1"/>
  <c r="D171" i="1"/>
  <c r="H170" i="1"/>
  <c r="I170" i="1" s="1"/>
  <c r="D170" i="1"/>
  <c r="B170" i="1"/>
  <c r="G169" i="1"/>
  <c r="H167" i="1"/>
  <c r="I167" i="1" s="1"/>
  <c r="C167" i="1"/>
  <c r="H166" i="1"/>
  <c r="I166" i="1" s="1"/>
  <c r="C166" i="1"/>
  <c r="B167" i="1" s="1"/>
  <c r="I165" i="1"/>
  <c r="H165" i="1"/>
  <c r="D165" i="1"/>
  <c r="C165" i="1"/>
  <c r="B166" i="1" s="1"/>
  <c r="H164" i="1"/>
  <c r="I164" i="1" s="1"/>
  <c r="D164" i="1"/>
  <c r="C164" i="1"/>
  <c r="B165" i="1" s="1"/>
  <c r="H163" i="1"/>
  <c r="I163" i="1" s="1"/>
  <c r="D163" i="1"/>
  <c r="C163" i="1"/>
  <c r="B164" i="1" s="1"/>
  <c r="H162" i="1"/>
  <c r="I162" i="1" s="1"/>
  <c r="D162" i="1"/>
  <c r="C162" i="1"/>
  <c r="B163" i="1" s="1"/>
  <c r="H161" i="1"/>
  <c r="I161" i="1" s="1"/>
  <c r="D161" i="1"/>
  <c r="C161" i="1"/>
  <c r="B162" i="1" s="1"/>
  <c r="H160" i="1"/>
  <c r="I160" i="1" s="1"/>
  <c r="D160" i="1"/>
  <c r="C160" i="1"/>
  <c r="B161" i="1" s="1"/>
  <c r="H159" i="1"/>
  <c r="I159" i="1" s="1"/>
  <c r="D159" i="1"/>
  <c r="C159" i="1"/>
  <c r="B160" i="1" s="1"/>
  <c r="H158" i="1"/>
  <c r="I158" i="1" s="1"/>
  <c r="C158" i="1"/>
  <c r="B159" i="1" s="1"/>
  <c r="H157" i="1"/>
  <c r="I157" i="1" s="1"/>
  <c r="D157" i="1"/>
  <c r="C157" i="1"/>
  <c r="B158" i="1" s="1"/>
  <c r="H156" i="1"/>
  <c r="I156" i="1" s="1"/>
  <c r="D156" i="1"/>
  <c r="C156" i="1"/>
  <c r="B157" i="1" s="1"/>
  <c r="H155" i="1"/>
  <c r="I155" i="1" s="1"/>
  <c r="D155" i="1"/>
  <c r="C155" i="1"/>
  <c r="B156" i="1" s="1"/>
  <c r="H154" i="1"/>
  <c r="I154" i="1" s="1"/>
  <c r="D154" i="1"/>
  <c r="C154" i="1"/>
  <c r="B155" i="1" s="1"/>
  <c r="H153" i="1"/>
  <c r="I153" i="1" s="1"/>
  <c r="D153" i="1"/>
  <c r="C153" i="1"/>
  <c r="B154" i="1" s="1"/>
  <c r="H152" i="1"/>
  <c r="I152" i="1" s="1"/>
  <c r="D152" i="1"/>
  <c r="C152" i="1"/>
  <c r="B153" i="1" s="1"/>
  <c r="H151" i="1"/>
  <c r="I151" i="1" s="1"/>
  <c r="D151" i="1"/>
  <c r="C151" i="1"/>
  <c r="B152" i="1" s="1"/>
  <c r="H150" i="1"/>
  <c r="I150" i="1" s="1"/>
  <c r="D150" i="1"/>
  <c r="C150" i="1"/>
  <c r="B151" i="1" s="1"/>
  <c r="H149" i="1"/>
  <c r="I149" i="1" s="1"/>
  <c r="D149" i="1"/>
  <c r="C149" i="1"/>
  <c r="B150" i="1" s="1"/>
  <c r="H148" i="1"/>
  <c r="I148" i="1" s="1"/>
  <c r="D148" i="1"/>
  <c r="C148" i="1"/>
  <c r="B149" i="1" s="1"/>
  <c r="H147" i="1"/>
  <c r="I147" i="1" s="1"/>
  <c r="D147" i="1"/>
  <c r="C147" i="1"/>
  <c r="B148" i="1" s="1"/>
  <c r="I146" i="1"/>
  <c r="H146" i="1"/>
  <c r="D146" i="1"/>
  <c r="C146" i="1"/>
  <c r="B147" i="1" s="1"/>
  <c r="B146" i="1"/>
  <c r="H145" i="1"/>
  <c r="G145" i="1"/>
  <c r="J143" i="1"/>
  <c r="D143" i="1"/>
  <c r="C143" i="1"/>
  <c r="J142" i="1"/>
  <c r="C142" i="1"/>
  <c r="B143" i="1" s="1"/>
  <c r="I139" i="1"/>
  <c r="J139" i="1" s="1"/>
  <c r="C139" i="1"/>
  <c r="B142" i="1" s="1"/>
  <c r="I137" i="1"/>
  <c r="J137" i="1" s="1"/>
  <c r="D137" i="1"/>
  <c r="C137" i="1"/>
  <c r="B139" i="1" s="1"/>
  <c r="I136" i="1"/>
  <c r="J136" i="1" s="1"/>
  <c r="D136" i="1"/>
  <c r="C136" i="1"/>
  <c r="B137" i="1" s="1"/>
  <c r="I134" i="1"/>
  <c r="J134" i="1" s="1"/>
  <c r="I133" i="1"/>
  <c r="J133" i="1" s="1"/>
  <c r="I132" i="1"/>
  <c r="J132" i="1" s="1"/>
  <c r="D132" i="1"/>
  <c r="C132" i="1"/>
  <c r="B136" i="1" s="1"/>
  <c r="I131" i="1"/>
  <c r="J131" i="1" s="1"/>
  <c r="D131" i="1"/>
  <c r="C131" i="1"/>
  <c r="B132" i="1" s="1"/>
  <c r="I130" i="1"/>
  <c r="J130" i="1" s="1"/>
  <c r="D130" i="1"/>
  <c r="C130" i="1"/>
  <c r="B131" i="1" s="1"/>
  <c r="J128" i="1"/>
  <c r="I128" i="1"/>
  <c r="D128" i="1"/>
  <c r="C128" i="1"/>
  <c r="B130" i="1" s="1"/>
  <c r="J127" i="1"/>
  <c r="C127" i="1"/>
  <c r="B128" i="1" s="1"/>
  <c r="I126" i="1"/>
  <c r="J126" i="1" s="1"/>
  <c r="C126" i="1"/>
  <c r="B127" i="1" s="1"/>
  <c r="I124" i="1"/>
  <c r="J124" i="1" s="1"/>
  <c r="D124" i="1"/>
  <c r="C124" i="1"/>
  <c r="B126" i="1" s="1"/>
  <c r="I123" i="1"/>
  <c r="J123" i="1" s="1"/>
  <c r="D123" i="1"/>
  <c r="C123" i="1"/>
  <c r="B124" i="1" s="1"/>
  <c r="J121" i="1"/>
  <c r="I121" i="1"/>
  <c r="D121" i="1"/>
  <c r="C121" i="1"/>
  <c r="B123" i="1" s="1"/>
  <c r="I120" i="1"/>
  <c r="J120" i="1" s="1"/>
  <c r="D120" i="1"/>
  <c r="C120" i="1"/>
  <c r="B121" i="1" s="1"/>
  <c r="I119" i="1"/>
  <c r="J119" i="1" s="1"/>
  <c r="D119" i="1"/>
  <c r="C119" i="1"/>
  <c r="B120" i="1" s="1"/>
  <c r="I117" i="1"/>
  <c r="J117" i="1" s="1"/>
  <c r="D117" i="1"/>
  <c r="C117" i="1"/>
  <c r="B119" i="1" s="1"/>
  <c r="J116" i="1"/>
  <c r="I116" i="1"/>
  <c r="D116" i="1"/>
  <c r="C116" i="1"/>
  <c r="B117" i="1" s="1"/>
  <c r="I114" i="1"/>
  <c r="J114" i="1" s="1"/>
  <c r="D114" i="1"/>
  <c r="C114" i="1"/>
  <c r="B116" i="1" s="1"/>
  <c r="I113" i="1"/>
  <c r="D113" i="1"/>
  <c r="C113" i="1"/>
  <c r="B114" i="1" s="1"/>
  <c r="J112" i="1"/>
  <c r="D112" i="1"/>
  <c r="C112" i="1"/>
  <c r="B113" i="1" s="1"/>
  <c r="B112" i="1"/>
  <c r="H111" i="1"/>
  <c r="G111" i="1"/>
  <c r="J109" i="1"/>
  <c r="I109" i="1"/>
  <c r="D109" i="1"/>
  <c r="C109" i="1"/>
  <c r="I103" i="1"/>
  <c r="J103" i="1" s="1"/>
  <c r="D103" i="1"/>
  <c r="C103" i="1"/>
  <c r="B109" i="1" s="1"/>
  <c r="I101" i="1"/>
  <c r="J101" i="1" s="1"/>
  <c r="D101" i="1"/>
  <c r="C101" i="1"/>
  <c r="B103" i="1" s="1"/>
  <c r="I99" i="1"/>
  <c r="J99" i="1" s="1"/>
  <c r="D99" i="1"/>
  <c r="C99" i="1"/>
  <c r="B101" i="1" s="1"/>
  <c r="I98" i="1"/>
  <c r="J98" i="1" s="1"/>
  <c r="C98" i="1"/>
  <c r="B99" i="1" s="1"/>
  <c r="I96" i="1"/>
  <c r="J96" i="1" s="1"/>
  <c r="D96" i="1"/>
  <c r="C96" i="1"/>
  <c r="B98" i="1" s="1"/>
  <c r="I94" i="1"/>
  <c r="J94" i="1" s="1"/>
  <c r="D94" i="1"/>
  <c r="C94" i="1"/>
  <c r="B96" i="1" s="1"/>
  <c r="J93" i="1"/>
  <c r="I93" i="1"/>
  <c r="D93" i="1"/>
  <c r="C93" i="1"/>
  <c r="B94" i="1" s="1"/>
  <c r="I91" i="1"/>
  <c r="J91" i="1" s="1"/>
  <c r="D91" i="1"/>
  <c r="C91" i="1"/>
  <c r="B93" i="1" s="1"/>
  <c r="I90" i="1"/>
  <c r="J90" i="1" s="1"/>
  <c r="D90" i="1"/>
  <c r="C90" i="1"/>
  <c r="B91" i="1" s="1"/>
  <c r="Z88" i="1"/>
  <c r="Y88" i="1"/>
  <c r="X88" i="1"/>
  <c r="W88" i="1"/>
  <c r="I88" i="1"/>
  <c r="J88" i="1" s="1"/>
  <c r="D88" i="1"/>
  <c r="C88" i="1"/>
  <c r="B90" i="1" s="1"/>
  <c r="I87" i="1"/>
  <c r="J87" i="1" s="1"/>
  <c r="D87" i="1"/>
  <c r="C87" i="1"/>
  <c r="B88" i="1" s="1"/>
  <c r="I86" i="1"/>
  <c r="J86" i="1" s="1"/>
  <c r="D86" i="1"/>
  <c r="C86" i="1"/>
  <c r="B87" i="1" s="1"/>
  <c r="I84" i="1"/>
  <c r="J84" i="1" s="1"/>
  <c r="D84" i="1"/>
  <c r="C84" i="1"/>
  <c r="B86" i="1" s="1"/>
  <c r="J83" i="1"/>
  <c r="D83" i="1"/>
  <c r="C83" i="1"/>
  <c r="B84" i="1" s="1"/>
  <c r="I81" i="1"/>
  <c r="J81" i="1" s="1"/>
  <c r="C81" i="1"/>
  <c r="B83" i="1" s="1"/>
  <c r="I80" i="1"/>
  <c r="J80" i="1" s="1"/>
  <c r="C80" i="1"/>
  <c r="B81" i="1" s="1"/>
  <c r="I79" i="1"/>
  <c r="J79" i="1" s="1"/>
  <c r="C79" i="1"/>
  <c r="B80" i="1" s="1"/>
  <c r="I77" i="1"/>
  <c r="J77" i="1" s="1"/>
  <c r="D77" i="1"/>
  <c r="C77" i="1"/>
  <c r="B79" i="1" s="1"/>
  <c r="I76" i="1"/>
  <c r="J76" i="1" s="1"/>
  <c r="D76" i="1"/>
  <c r="C76" i="1"/>
  <c r="B77" i="1" s="1"/>
  <c r="I75" i="1"/>
  <c r="I111" i="1" s="1"/>
  <c r="D75" i="1"/>
  <c r="C75" i="1"/>
  <c r="B76" i="1" s="1"/>
  <c r="B75" i="1"/>
  <c r="H74" i="1"/>
  <c r="G74" i="1"/>
  <c r="I71" i="1"/>
  <c r="J71" i="1" s="1"/>
  <c r="D71" i="1"/>
  <c r="C71" i="1"/>
  <c r="I70" i="1"/>
  <c r="J70" i="1" s="1"/>
  <c r="D70" i="1"/>
  <c r="C70" i="1"/>
  <c r="B71" i="1" s="1"/>
  <c r="Z69" i="1"/>
  <c r="Y69" i="1"/>
  <c r="X69" i="1"/>
  <c r="W69" i="1"/>
  <c r="Z68" i="1"/>
  <c r="Y68" i="1"/>
  <c r="X68" i="1"/>
  <c r="W68" i="1"/>
  <c r="I68" i="1"/>
  <c r="J68" i="1" s="1"/>
  <c r="D68" i="1"/>
  <c r="C68" i="1"/>
  <c r="B70" i="1" s="1"/>
  <c r="I67" i="1"/>
  <c r="J67" i="1" s="1"/>
  <c r="D67" i="1"/>
  <c r="C67" i="1"/>
  <c r="B68" i="1" s="1"/>
  <c r="J65" i="1"/>
  <c r="I65" i="1"/>
  <c r="C65" i="1"/>
  <c r="B67" i="1" s="1"/>
  <c r="I63" i="1"/>
  <c r="J63" i="1" s="1"/>
  <c r="D63" i="1"/>
  <c r="C63" i="1"/>
  <c r="B65" i="1" s="1"/>
  <c r="I62" i="1"/>
  <c r="J62" i="1" s="1"/>
  <c r="D62" i="1"/>
  <c r="C62" i="1"/>
  <c r="B63" i="1" s="1"/>
  <c r="I60" i="1"/>
  <c r="J60" i="1" s="1"/>
  <c r="D60" i="1"/>
  <c r="C60" i="1"/>
  <c r="B62" i="1" s="1"/>
  <c r="I59" i="1"/>
  <c r="J59" i="1" s="1"/>
  <c r="D59" i="1"/>
  <c r="C59" i="1"/>
  <c r="B60" i="1" s="1"/>
  <c r="I57" i="1"/>
  <c r="J57" i="1" s="1"/>
  <c r="D57" i="1"/>
  <c r="C57" i="1"/>
  <c r="B59" i="1" s="1"/>
  <c r="I56" i="1"/>
  <c r="J56" i="1" s="1"/>
  <c r="D56" i="1"/>
  <c r="C56" i="1"/>
  <c r="B57" i="1" s="1"/>
  <c r="I54" i="1"/>
  <c r="J54" i="1" s="1"/>
  <c r="D54" i="1"/>
  <c r="C54" i="1"/>
  <c r="B56" i="1" s="1"/>
  <c r="I52" i="1"/>
  <c r="J52" i="1" s="1"/>
  <c r="D52" i="1"/>
  <c r="C52" i="1"/>
  <c r="B54" i="1" s="1"/>
  <c r="I50" i="1"/>
  <c r="J50" i="1" s="1"/>
  <c r="D50" i="1"/>
  <c r="C50" i="1"/>
  <c r="B52" i="1" s="1"/>
  <c r="I49" i="1"/>
  <c r="J49" i="1" s="1"/>
  <c r="D49" i="1"/>
  <c r="C49" i="1"/>
  <c r="B50" i="1" s="1"/>
  <c r="I48" i="1"/>
  <c r="J48" i="1" s="1"/>
  <c r="D48" i="1"/>
  <c r="C48" i="1"/>
  <c r="B49" i="1" s="1"/>
  <c r="I46" i="1"/>
  <c r="J46" i="1" s="1"/>
  <c r="D46" i="1"/>
  <c r="C46" i="1"/>
  <c r="B48" i="1" s="1"/>
  <c r="J45" i="1"/>
  <c r="I45" i="1"/>
  <c r="D45" i="1"/>
  <c r="C45" i="1"/>
  <c r="B46" i="1" s="1"/>
  <c r="I44" i="1"/>
  <c r="J44" i="1" s="1"/>
  <c r="D44" i="1"/>
  <c r="C44" i="1"/>
  <c r="B45" i="1" s="1"/>
  <c r="I41" i="1"/>
  <c r="J41" i="1" s="1"/>
  <c r="D41" i="1"/>
  <c r="C41" i="1"/>
  <c r="B44" i="1" s="1"/>
  <c r="I40" i="1"/>
  <c r="J40" i="1" s="1"/>
  <c r="D40" i="1"/>
  <c r="C40" i="1"/>
  <c r="B41" i="1" s="1"/>
  <c r="J39" i="1"/>
  <c r="I39" i="1"/>
  <c r="D39" i="1"/>
  <c r="C39" i="1"/>
  <c r="B40" i="1" s="1"/>
  <c r="B39" i="1"/>
  <c r="H38" i="1"/>
  <c r="G38" i="1"/>
  <c r="J35" i="1"/>
  <c r="I35" i="1"/>
  <c r="D35" i="1"/>
  <c r="C35" i="1"/>
  <c r="I33" i="1"/>
  <c r="J33" i="1" s="1"/>
  <c r="C33" i="1"/>
  <c r="B35" i="1" s="1"/>
  <c r="I32" i="1"/>
  <c r="J32" i="1" s="1"/>
  <c r="D32" i="1"/>
  <c r="C32" i="1"/>
  <c r="B33" i="1" s="1"/>
  <c r="J30" i="1"/>
  <c r="D30" i="1"/>
  <c r="C30" i="1"/>
  <c r="B32" i="1" s="1"/>
  <c r="I28" i="1"/>
  <c r="J28" i="1" s="1"/>
  <c r="D28" i="1"/>
  <c r="C28" i="1"/>
  <c r="B30" i="1" s="1"/>
  <c r="I27" i="1"/>
  <c r="J27" i="1" s="1"/>
  <c r="D27" i="1"/>
  <c r="C27" i="1"/>
  <c r="B28" i="1" s="1"/>
  <c r="I24" i="1"/>
  <c r="J24" i="1" s="1"/>
  <c r="D24" i="1"/>
  <c r="C24" i="1"/>
  <c r="B27" i="1" s="1"/>
  <c r="Z23" i="1"/>
  <c r="Y23" i="1"/>
  <c r="X23" i="1"/>
  <c r="W23" i="1"/>
  <c r="I23" i="1"/>
  <c r="J23" i="1" s="1"/>
  <c r="D23" i="1"/>
  <c r="C23" i="1"/>
  <c r="B24" i="1" s="1"/>
  <c r="I21" i="1"/>
  <c r="J21" i="1" s="1"/>
  <c r="D21" i="1"/>
  <c r="C21" i="1"/>
  <c r="B23" i="1" s="1"/>
  <c r="I20" i="1"/>
  <c r="J20" i="1" s="1"/>
  <c r="D20" i="1"/>
  <c r="C20" i="1"/>
  <c r="B21" i="1" s="1"/>
  <c r="J19" i="1"/>
  <c r="I19" i="1"/>
  <c r="D19" i="1"/>
  <c r="C19" i="1"/>
  <c r="B20" i="1" s="1"/>
  <c r="I17" i="1"/>
  <c r="J17" i="1" s="1"/>
  <c r="D17" i="1"/>
  <c r="C17" i="1"/>
  <c r="B19" i="1" s="1"/>
  <c r="I16" i="1"/>
  <c r="J16" i="1" s="1"/>
  <c r="D16" i="1"/>
  <c r="C16" i="1"/>
  <c r="I15" i="1"/>
  <c r="J15" i="1" s="1"/>
  <c r="D15" i="1"/>
  <c r="C15" i="1"/>
  <c r="I13" i="1"/>
  <c r="J13" i="1" s="1"/>
  <c r="D13" i="1"/>
  <c r="C13" i="1"/>
  <c r="B15" i="1" s="1"/>
  <c r="I11" i="1"/>
  <c r="J11" i="1" s="1"/>
  <c r="D11" i="1"/>
  <c r="C11" i="1"/>
  <c r="B13" i="1" s="1"/>
  <c r="J9" i="1"/>
  <c r="I9" i="1"/>
  <c r="D9" i="1"/>
  <c r="C9" i="1"/>
  <c r="B11" i="1" s="1"/>
  <c r="I7" i="1"/>
  <c r="J7" i="1" s="1"/>
  <c r="D7" i="1"/>
  <c r="C7" i="1"/>
  <c r="B9" i="1" s="1"/>
  <c r="I5" i="1"/>
  <c r="J5" i="1" s="1"/>
  <c r="D5" i="1"/>
  <c r="C5" i="1"/>
  <c r="B7" i="1" s="1"/>
  <c r="I4" i="1"/>
  <c r="J4" i="1" s="1"/>
  <c r="D4" i="1"/>
  <c r="C4" i="1"/>
  <c r="B5" i="1" s="1"/>
  <c r="I3" i="1"/>
  <c r="J3" i="1" s="1"/>
  <c r="D3" i="1"/>
  <c r="C3" i="1"/>
  <c r="B4" i="1" s="1"/>
  <c r="B3" i="1"/>
  <c r="G209" i="9"/>
  <c r="D208" i="9"/>
  <c r="C208" i="9"/>
  <c r="D207" i="9"/>
  <c r="C207" i="9"/>
  <c r="B208" i="9" s="1"/>
  <c r="D206" i="9"/>
  <c r="C206" i="9"/>
  <c r="B207" i="9" s="1"/>
  <c r="D205" i="9"/>
  <c r="C205" i="9"/>
  <c r="B206" i="9" s="1"/>
  <c r="D204" i="9"/>
  <c r="C204" i="9"/>
  <c r="B205" i="9" s="1"/>
  <c r="D203" i="9"/>
  <c r="C203" i="9"/>
  <c r="B204" i="9" s="1"/>
  <c r="D202" i="9"/>
  <c r="C202" i="9"/>
  <c r="B203" i="9" s="1"/>
  <c r="D201" i="9"/>
  <c r="C201" i="9"/>
  <c r="B202" i="9" s="1"/>
  <c r="D200" i="9"/>
  <c r="C200" i="9"/>
  <c r="B201" i="9" s="1"/>
  <c r="D199" i="9"/>
  <c r="C199" i="9"/>
  <c r="B200" i="9" s="1"/>
  <c r="D198" i="9"/>
  <c r="C198" i="9"/>
  <c r="B199" i="9" s="1"/>
  <c r="D197" i="9"/>
  <c r="C197" i="9"/>
  <c r="B198" i="9" s="1"/>
  <c r="D196" i="9"/>
  <c r="C196" i="9"/>
  <c r="B197" i="9" s="1"/>
  <c r="D195" i="9"/>
  <c r="C195" i="9"/>
  <c r="B196" i="9" s="1"/>
  <c r="D194" i="9"/>
  <c r="C194" i="9"/>
  <c r="B195" i="9" s="1"/>
  <c r="D193" i="9"/>
  <c r="C193" i="9"/>
  <c r="B194" i="9" s="1"/>
  <c r="D192" i="9"/>
  <c r="C192" i="9"/>
  <c r="B193" i="9" s="1"/>
  <c r="D191" i="9"/>
  <c r="C191" i="9"/>
  <c r="B192" i="9" s="1"/>
  <c r="C190" i="9"/>
  <c r="B191" i="9" s="1"/>
  <c r="D189" i="9"/>
  <c r="C189" i="9"/>
  <c r="B190" i="9" s="1"/>
  <c r="D188" i="9"/>
  <c r="C188" i="9"/>
  <c r="B189" i="9" s="1"/>
  <c r="B188" i="9"/>
  <c r="I187" i="9"/>
  <c r="I209" i="9" s="1"/>
  <c r="H187" i="9"/>
  <c r="H209" i="9" s="1"/>
  <c r="G187" i="9"/>
  <c r="D185" i="9"/>
  <c r="C185" i="9"/>
  <c r="D184" i="9"/>
  <c r="C184" i="9"/>
  <c r="B185" i="9" s="1"/>
  <c r="D183" i="9"/>
  <c r="C183" i="9"/>
  <c r="B184" i="9" s="1"/>
  <c r="D182" i="9"/>
  <c r="C182" i="9"/>
  <c r="B183" i="9" s="1"/>
  <c r="D181" i="9"/>
  <c r="C181" i="9"/>
  <c r="B182" i="9" s="1"/>
  <c r="D180" i="9"/>
  <c r="C180" i="9"/>
  <c r="B181" i="9" s="1"/>
  <c r="D179" i="9"/>
  <c r="C179" i="9"/>
  <c r="B180" i="9" s="1"/>
  <c r="D178" i="9"/>
  <c r="C178" i="9"/>
  <c r="B179" i="9" s="1"/>
  <c r="D177" i="9"/>
  <c r="C177" i="9"/>
  <c r="B178" i="9" s="1"/>
  <c r="D176" i="9"/>
  <c r="C176" i="9"/>
  <c r="B177" i="9" s="1"/>
  <c r="D175" i="9"/>
  <c r="C175" i="9"/>
  <c r="B176" i="9" s="1"/>
  <c r="D174" i="9"/>
  <c r="C174" i="9"/>
  <c r="B175" i="9" s="1"/>
  <c r="D173" i="9"/>
  <c r="C173" i="9"/>
  <c r="B174" i="9" s="1"/>
  <c r="D172" i="9"/>
  <c r="C172" i="9"/>
  <c r="B173" i="9" s="1"/>
  <c r="D171" i="9"/>
  <c r="C171" i="9"/>
  <c r="B172" i="9" s="1"/>
  <c r="D170" i="9"/>
  <c r="C170" i="9"/>
  <c r="B171" i="9" s="1"/>
  <c r="D169" i="9"/>
  <c r="C169" i="9"/>
  <c r="B170" i="9" s="1"/>
  <c r="D168" i="9"/>
  <c r="C168" i="9"/>
  <c r="B169" i="9" s="1"/>
  <c r="C167" i="9"/>
  <c r="B168" i="9" s="1"/>
  <c r="D166" i="9"/>
  <c r="C166" i="9"/>
  <c r="B167" i="9" s="1"/>
  <c r="D165" i="9"/>
  <c r="C165" i="9"/>
  <c r="B166" i="9" s="1"/>
  <c r="B165" i="9"/>
  <c r="G164" i="9"/>
  <c r="D163" i="9"/>
  <c r="C163" i="9"/>
  <c r="B163" i="9"/>
  <c r="C162" i="9"/>
  <c r="D161" i="9"/>
  <c r="C161" i="9"/>
  <c r="B162" i="9" s="1"/>
  <c r="C160" i="9"/>
  <c r="B161" i="9" s="1"/>
  <c r="D159" i="9"/>
  <c r="C159" i="9"/>
  <c r="B160" i="9" s="1"/>
  <c r="C158" i="9"/>
  <c r="B159" i="9" s="1"/>
  <c r="D157" i="9"/>
  <c r="C157" i="9"/>
  <c r="B158" i="9" s="1"/>
  <c r="D156" i="9"/>
  <c r="C156" i="9"/>
  <c r="B157" i="9" s="1"/>
  <c r="D155" i="9"/>
  <c r="C155" i="9"/>
  <c r="B156" i="9" s="1"/>
  <c r="D154" i="9"/>
  <c r="C154" i="9"/>
  <c r="B155" i="9" s="1"/>
  <c r="D153" i="9"/>
  <c r="C153" i="9"/>
  <c r="B154" i="9" s="1"/>
  <c r="D152" i="9"/>
  <c r="C152" i="9"/>
  <c r="B153" i="9" s="1"/>
  <c r="D151" i="9"/>
  <c r="C151" i="9"/>
  <c r="B152" i="9" s="1"/>
  <c r="D150" i="9"/>
  <c r="C150" i="9"/>
  <c r="B151" i="9" s="1"/>
  <c r="D149" i="9"/>
  <c r="C149" i="9"/>
  <c r="B150" i="9" s="1"/>
  <c r="D148" i="9"/>
  <c r="C148" i="9"/>
  <c r="B149" i="9" s="1"/>
  <c r="D147" i="9"/>
  <c r="C147" i="9"/>
  <c r="B148" i="9" s="1"/>
  <c r="C146" i="9"/>
  <c r="B147" i="9" s="1"/>
  <c r="D145" i="9"/>
  <c r="C145" i="9"/>
  <c r="B146" i="9" s="1"/>
  <c r="D144" i="9"/>
  <c r="C144" i="9"/>
  <c r="B145" i="9" s="1"/>
  <c r="C143" i="9"/>
  <c r="B144" i="9" s="1"/>
  <c r="G142" i="9"/>
  <c r="C140" i="9"/>
  <c r="C139" i="9"/>
  <c r="B140" i="9" s="1"/>
  <c r="D138" i="9"/>
  <c r="C138" i="9"/>
  <c r="B139" i="9" s="1"/>
  <c r="D137" i="9"/>
  <c r="C137" i="9"/>
  <c r="B138" i="9" s="1"/>
  <c r="D136" i="9"/>
  <c r="C136" i="9"/>
  <c r="B137" i="9" s="1"/>
  <c r="C135" i="9"/>
  <c r="B136" i="9" s="1"/>
  <c r="D134" i="9"/>
  <c r="C134" i="9"/>
  <c r="B135" i="9" s="1"/>
  <c r="D133" i="9"/>
  <c r="C133" i="9"/>
  <c r="B134" i="9" s="1"/>
  <c r="D132" i="9"/>
  <c r="C132" i="9"/>
  <c r="B133" i="9" s="1"/>
  <c r="D131" i="9"/>
  <c r="C131" i="9"/>
  <c r="B132" i="9" s="1"/>
  <c r="D130" i="9"/>
  <c r="C130" i="9"/>
  <c r="B131" i="9" s="1"/>
  <c r="D129" i="9"/>
  <c r="C129" i="9"/>
  <c r="B130" i="9" s="1"/>
  <c r="D128" i="9"/>
  <c r="C128" i="9"/>
  <c r="B129" i="9" s="1"/>
  <c r="D127" i="9"/>
  <c r="C127" i="9"/>
  <c r="B128" i="9" s="1"/>
  <c r="D126" i="9"/>
  <c r="C126" i="9"/>
  <c r="B127" i="9" s="1"/>
  <c r="D125" i="9"/>
  <c r="C125" i="9"/>
  <c r="B126" i="9" s="1"/>
  <c r="D124" i="9"/>
  <c r="C124" i="9"/>
  <c r="B125" i="9" s="1"/>
  <c r="D123" i="9"/>
  <c r="C123" i="9"/>
  <c r="B124" i="9" s="1"/>
  <c r="B123" i="9"/>
  <c r="C122" i="9"/>
  <c r="D121" i="9"/>
  <c r="C121" i="9"/>
  <c r="B122" i="9" s="1"/>
  <c r="D120" i="9"/>
  <c r="C120" i="9"/>
  <c r="B121" i="9" s="1"/>
  <c r="D119" i="9"/>
  <c r="C119" i="9"/>
  <c r="B120" i="9" s="1"/>
  <c r="B119" i="9"/>
  <c r="G118" i="9"/>
  <c r="C116" i="9"/>
  <c r="D115" i="9"/>
  <c r="C115" i="9"/>
  <c r="B116" i="9" s="1"/>
  <c r="D114" i="9"/>
  <c r="C114" i="9"/>
  <c r="B115" i="9" s="1"/>
  <c r="C113" i="9"/>
  <c r="B114" i="9" s="1"/>
  <c r="D112" i="9"/>
  <c r="C112" i="9"/>
  <c r="B113" i="9" s="1"/>
  <c r="D111" i="9"/>
  <c r="C111" i="9"/>
  <c r="B112" i="9" s="1"/>
  <c r="D110" i="9"/>
  <c r="C110" i="9"/>
  <c r="B111" i="9" s="1"/>
  <c r="D109" i="9"/>
  <c r="C109" i="9"/>
  <c r="B110" i="9" s="1"/>
  <c r="D108" i="9"/>
  <c r="C108" i="9"/>
  <c r="B109" i="9" s="1"/>
  <c r="D107" i="9"/>
  <c r="C107" i="9"/>
  <c r="B108" i="9" s="1"/>
  <c r="D106" i="9"/>
  <c r="C106" i="9"/>
  <c r="B107" i="9" s="1"/>
  <c r="D105" i="9"/>
  <c r="C105" i="9"/>
  <c r="B106" i="9" s="1"/>
  <c r="D104" i="9"/>
  <c r="C104" i="9"/>
  <c r="B105" i="9" s="1"/>
  <c r="D103" i="9"/>
  <c r="C103" i="9"/>
  <c r="B104" i="9" s="1"/>
  <c r="C102" i="9"/>
  <c r="B103" i="9" s="1"/>
  <c r="D101" i="9"/>
  <c r="C101" i="9"/>
  <c r="B102" i="9" s="1"/>
  <c r="D100" i="9"/>
  <c r="C100" i="9"/>
  <c r="B101" i="9" s="1"/>
  <c r="D99" i="9"/>
  <c r="C99" i="9"/>
  <c r="B100" i="9" s="1"/>
  <c r="D98" i="9"/>
  <c r="C98" i="9"/>
  <c r="B99" i="9" s="1"/>
  <c r="D97" i="9"/>
  <c r="C97" i="9"/>
  <c r="B98" i="9" s="1"/>
  <c r="D96" i="9"/>
  <c r="C96" i="9"/>
  <c r="B97" i="9" s="1"/>
  <c r="D95" i="9"/>
  <c r="C95" i="9"/>
  <c r="B96" i="9" s="1"/>
  <c r="B95" i="9"/>
  <c r="I94" i="9"/>
  <c r="H94" i="9"/>
  <c r="G94" i="9"/>
  <c r="C93" i="9"/>
  <c r="C92" i="9"/>
  <c r="B93" i="9" s="1"/>
  <c r="C91" i="9"/>
  <c r="B92" i="9" s="1"/>
  <c r="C90" i="9"/>
  <c r="B91" i="9" s="1"/>
  <c r="B90" i="9"/>
  <c r="C89" i="9"/>
  <c r="D88" i="9"/>
  <c r="C88" i="9"/>
  <c r="B89" i="9" s="1"/>
  <c r="D87" i="9"/>
  <c r="C87" i="9"/>
  <c r="B88" i="9" s="1"/>
  <c r="D86" i="9"/>
  <c r="C86" i="9"/>
  <c r="B87" i="9" s="1"/>
  <c r="D85" i="9"/>
  <c r="C85" i="9"/>
  <c r="B86" i="9" s="1"/>
  <c r="D84" i="9"/>
  <c r="C84" i="9"/>
  <c r="B85" i="9" s="1"/>
  <c r="D83" i="9"/>
  <c r="C83" i="9"/>
  <c r="B84" i="9" s="1"/>
  <c r="D82" i="9"/>
  <c r="C82" i="9"/>
  <c r="B83" i="9" s="1"/>
  <c r="D81" i="9"/>
  <c r="C81" i="9"/>
  <c r="B82" i="9" s="1"/>
  <c r="D80" i="9"/>
  <c r="C80" i="9"/>
  <c r="B81" i="9" s="1"/>
  <c r="D79" i="9"/>
  <c r="C79" i="9"/>
  <c r="B80" i="9" s="1"/>
  <c r="D78" i="9"/>
  <c r="C78" i="9"/>
  <c r="B79" i="9" s="1"/>
  <c r="D77" i="9"/>
  <c r="C77" i="9"/>
  <c r="B78" i="9" s="1"/>
  <c r="D76" i="9"/>
  <c r="C76" i="9"/>
  <c r="B77" i="9" s="1"/>
  <c r="D75" i="9"/>
  <c r="C75" i="9"/>
  <c r="B76" i="9" s="1"/>
  <c r="D74" i="9"/>
  <c r="C74" i="9"/>
  <c r="B75" i="9" s="1"/>
  <c r="D73" i="9"/>
  <c r="C73" i="9"/>
  <c r="B74" i="9" s="1"/>
  <c r="C72" i="9"/>
  <c r="B73" i="9" s="1"/>
  <c r="B72" i="9"/>
  <c r="I71" i="9"/>
  <c r="H71" i="9"/>
  <c r="G71" i="9"/>
  <c r="C69" i="9"/>
  <c r="B69" i="9"/>
  <c r="C68" i="9"/>
  <c r="C67" i="9"/>
  <c r="B68" i="9" s="1"/>
  <c r="C66" i="9"/>
  <c r="B67" i="9" s="1"/>
  <c r="D65" i="9"/>
  <c r="C65" i="9"/>
  <c r="B66" i="9" s="1"/>
  <c r="D64" i="9"/>
  <c r="C64" i="9"/>
  <c r="B65" i="9" s="1"/>
  <c r="C63" i="9"/>
  <c r="B64" i="9" s="1"/>
  <c r="C62" i="9"/>
  <c r="B63" i="9" s="1"/>
  <c r="D61" i="9"/>
  <c r="C61" i="9"/>
  <c r="B62" i="9" s="1"/>
  <c r="D60" i="9"/>
  <c r="C60" i="9"/>
  <c r="B61" i="9" s="1"/>
  <c r="D59" i="9"/>
  <c r="C59" i="9"/>
  <c r="B60" i="9" s="1"/>
  <c r="D58" i="9"/>
  <c r="C58" i="9"/>
  <c r="B59" i="9" s="1"/>
  <c r="D57" i="9"/>
  <c r="C57" i="9"/>
  <c r="B58" i="9" s="1"/>
  <c r="D56" i="9"/>
  <c r="C56" i="9"/>
  <c r="B57" i="9" s="1"/>
  <c r="D55" i="9"/>
  <c r="C55" i="9"/>
  <c r="B56" i="9" s="1"/>
  <c r="D54" i="9"/>
  <c r="C54" i="9"/>
  <c r="B55" i="9" s="1"/>
  <c r="D53" i="9"/>
  <c r="C53" i="9"/>
  <c r="B54" i="9" s="1"/>
  <c r="C52" i="9"/>
  <c r="B53" i="9" s="1"/>
  <c r="D51" i="9"/>
  <c r="C51" i="9"/>
  <c r="B52" i="9" s="1"/>
  <c r="D50" i="9"/>
  <c r="C50" i="9"/>
  <c r="B51" i="9" s="1"/>
  <c r="D49" i="9"/>
  <c r="C49" i="9"/>
  <c r="B50" i="9" s="1"/>
  <c r="B49" i="9"/>
  <c r="G48" i="9"/>
  <c r="C46" i="9"/>
  <c r="C45" i="9"/>
  <c r="B46" i="9" s="1"/>
  <c r="C44" i="9"/>
  <c r="B45" i="9" s="1"/>
  <c r="C43" i="9"/>
  <c r="B44" i="9" s="1"/>
  <c r="C42" i="9"/>
  <c r="B43" i="9" s="1"/>
  <c r="C41" i="9"/>
  <c r="B42" i="9" s="1"/>
  <c r="C40" i="9"/>
  <c r="B41" i="9" s="1"/>
  <c r="C39" i="9"/>
  <c r="B40" i="9" s="1"/>
  <c r="D38" i="9"/>
  <c r="C38" i="9"/>
  <c r="B39" i="9" s="1"/>
  <c r="D37" i="9"/>
  <c r="C37" i="9"/>
  <c r="B38" i="9" s="1"/>
  <c r="D36" i="9"/>
  <c r="C36" i="9"/>
  <c r="B37" i="9" s="1"/>
  <c r="D35" i="9"/>
  <c r="C35" i="9"/>
  <c r="B36" i="9" s="1"/>
  <c r="D34" i="9"/>
  <c r="C34" i="9"/>
  <c r="B35" i="9" s="1"/>
  <c r="D33" i="9"/>
  <c r="C33" i="9"/>
  <c r="B34" i="9" s="1"/>
  <c r="D32" i="9"/>
  <c r="C32" i="9"/>
  <c r="B33" i="9" s="1"/>
  <c r="D31" i="9"/>
  <c r="C31" i="9"/>
  <c r="B32" i="9" s="1"/>
  <c r="D30" i="9"/>
  <c r="C30" i="9"/>
  <c r="B31" i="9" s="1"/>
  <c r="D29" i="9"/>
  <c r="C29" i="9"/>
  <c r="B30" i="9" s="1"/>
  <c r="D28" i="9"/>
  <c r="C28" i="9"/>
  <c r="B29" i="9" s="1"/>
  <c r="D27" i="9"/>
  <c r="C27" i="9"/>
  <c r="B28" i="9" s="1"/>
  <c r="D26" i="9"/>
  <c r="C26" i="9"/>
  <c r="B27" i="9" s="1"/>
  <c r="B26" i="9"/>
  <c r="G25" i="9"/>
  <c r="C23" i="9"/>
  <c r="C22" i="9"/>
  <c r="B23" i="9" s="1"/>
  <c r="C21" i="9"/>
  <c r="B22" i="9" s="1"/>
  <c r="D20" i="9"/>
  <c r="C20" i="9"/>
  <c r="B21" i="9" s="1"/>
  <c r="D19" i="9"/>
  <c r="C19" i="9"/>
  <c r="B20" i="9" s="1"/>
  <c r="C18" i="9"/>
  <c r="B19" i="9" s="1"/>
  <c r="C17" i="9"/>
  <c r="B18" i="9" s="1"/>
  <c r="D16" i="9"/>
  <c r="C16" i="9"/>
  <c r="B17" i="9" s="1"/>
  <c r="D15" i="9"/>
  <c r="C15" i="9"/>
  <c r="B16" i="9" s="1"/>
  <c r="D14" i="9"/>
  <c r="C14" i="9"/>
  <c r="B15" i="9" s="1"/>
  <c r="D13" i="9"/>
  <c r="C13" i="9"/>
  <c r="B14" i="9" s="1"/>
  <c r="D12" i="9"/>
  <c r="C12" i="9"/>
  <c r="B13" i="9" s="1"/>
  <c r="D11" i="9"/>
  <c r="C11" i="9"/>
  <c r="B12" i="9" s="1"/>
  <c r="D10" i="9"/>
  <c r="C10" i="9"/>
  <c r="B11" i="9" s="1"/>
  <c r="D9" i="9"/>
  <c r="C9" i="9"/>
  <c r="B10" i="9" s="1"/>
  <c r="D8" i="9"/>
  <c r="C8" i="9"/>
  <c r="B9" i="9" s="1"/>
  <c r="D7" i="9"/>
  <c r="C7" i="9"/>
  <c r="B8" i="9" s="1"/>
  <c r="C6" i="9"/>
  <c r="B7" i="9" s="1"/>
  <c r="D5" i="9"/>
  <c r="C5" i="9"/>
  <c r="B6" i="9" s="1"/>
  <c r="D4" i="9"/>
  <c r="C4" i="9"/>
  <c r="B5" i="9" s="1"/>
  <c r="D3" i="9"/>
  <c r="C3" i="9"/>
  <c r="B4" i="9" s="1"/>
  <c r="B3" i="9"/>
  <c r="F249" i="18"/>
  <c r="H246" i="18"/>
  <c r="I246" i="18" s="1"/>
  <c r="C246" i="18"/>
  <c r="C244" i="18"/>
  <c r="B246" i="18" s="1"/>
  <c r="H242" i="18"/>
  <c r="C242" i="18"/>
  <c r="B244" i="18" s="1"/>
  <c r="H241" i="18"/>
  <c r="B242" i="18"/>
  <c r="H237" i="18"/>
  <c r="C235" i="18"/>
  <c r="B237" i="18" s="1"/>
  <c r="C233" i="18"/>
  <c r="B235" i="18" s="1"/>
  <c r="C232" i="18"/>
  <c r="B233" i="18" s="1"/>
  <c r="H230" i="18"/>
  <c r="C230" i="18"/>
  <c r="B232" i="18" s="1"/>
  <c r="H229" i="18"/>
  <c r="I229" i="18" s="1"/>
  <c r="C229" i="18"/>
  <c r="B230" i="18" s="1"/>
  <c r="C228" i="18"/>
  <c r="B229" i="18" s="1"/>
  <c r="H227" i="18"/>
  <c r="I227" i="18" s="1"/>
  <c r="C227" i="18"/>
  <c r="B228" i="18" s="1"/>
  <c r="H225" i="18"/>
  <c r="C225" i="18"/>
  <c r="B227" i="18" s="1"/>
  <c r="H224" i="18"/>
  <c r="C224" i="18"/>
  <c r="B225" i="18" s="1"/>
  <c r="H222" i="18"/>
  <c r="C222" i="18"/>
  <c r="B224" i="18" s="1"/>
  <c r="H221" i="18"/>
  <c r="C221" i="18"/>
  <c r="B222" i="18" s="1"/>
  <c r="H219" i="18"/>
  <c r="C219" i="18"/>
  <c r="B221" i="18" s="1"/>
  <c r="H218" i="18"/>
  <c r="C218" i="18"/>
  <c r="B219" i="18" s="1"/>
  <c r="C216" i="18"/>
  <c r="B218" i="18" s="1"/>
  <c r="C214" i="18"/>
  <c r="B216" i="18" s="1"/>
  <c r="B214" i="18"/>
  <c r="H209" i="18"/>
  <c r="H208" i="18"/>
  <c r="H203" i="18"/>
  <c r="C203" i="18"/>
  <c r="B205" i="18" s="1"/>
  <c r="H202" i="18"/>
  <c r="H201" i="18"/>
  <c r="I201" i="18" s="1"/>
  <c r="C201" i="18"/>
  <c r="B203" i="18" s="1"/>
  <c r="H199" i="18"/>
  <c r="I199" i="18" s="1"/>
  <c r="C199" i="18"/>
  <c r="B201" i="18" s="1"/>
  <c r="H197" i="18"/>
  <c r="I197" i="18" s="1"/>
  <c r="C197" i="18"/>
  <c r="B199" i="18" s="1"/>
  <c r="C196" i="18"/>
  <c r="B197" i="18" s="1"/>
  <c r="C195" i="18"/>
  <c r="B196" i="18" s="1"/>
  <c r="C193" i="18"/>
  <c r="B195" i="18" s="1"/>
  <c r="C192" i="18"/>
  <c r="B193" i="18" s="1"/>
  <c r="H191" i="18"/>
  <c r="C191" i="18"/>
  <c r="B192" i="18" s="1"/>
  <c r="C190" i="18"/>
  <c r="B191" i="18" s="1"/>
  <c r="H188" i="18"/>
  <c r="C188" i="18"/>
  <c r="B190" i="18" s="1"/>
  <c r="H187" i="18"/>
  <c r="C187" i="18"/>
  <c r="B188" i="18" s="1"/>
  <c r="H185" i="18"/>
  <c r="I185" i="18" s="1"/>
  <c r="C185" i="18"/>
  <c r="B187" i="18" s="1"/>
  <c r="H184" i="18"/>
  <c r="C184" i="18"/>
  <c r="B185" i="18" s="1"/>
  <c r="H182" i="18"/>
  <c r="C182" i="18"/>
  <c r="B184" i="18" s="1"/>
  <c r="H181" i="18"/>
  <c r="I181" i="18" s="1"/>
  <c r="C181" i="18"/>
  <c r="B182" i="18" s="1"/>
  <c r="H179" i="18"/>
  <c r="C179" i="18"/>
  <c r="B181" i="18" s="1"/>
  <c r="H178" i="18"/>
  <c r="C178" i="18"/>
  <c r="B179" i="18" s="1"/>
  <c r="B178" i="18"/>
  <c r="F177" i="18"/>
  <c r="H175" i="18"/>
  <c r="I175" i="18" s="1"/>
  <c r="H174" i="18"/>
  <c r="C164" i="18"/>
  <c r="B166" i="18" s="1"/>
  <c r="C163" i="18"/>
  <c r="B164" i="18" s="1"/>
  <c r="C161" i="18"/>
  <c r="B163" i="18" s="1"/>
  <c r="C160" i="18"/>
  <c r="B161" i="18" s="1"/>
  <c r="C159" i="18"/>
  <c r="B160" i="18" s="1"/>
  <c r="C158" i="18"/>
  <c r="B159" i="18" s="1"/>
  <c r="H156" i="18"/>
  <c r="B158" i="18"/>
  <c r="H155" i="18"/>
  <c r="B155" i="18"/>
  <c r="C148" i="18"/>
  <c r="B149" i="18" s="1"/>
  <c r="H147" i="18"/>
  <c r="I147" i="18" s="1"/>
  <c r="C147" i="18"/>
  <c r="B148" i="18" s="1"/>
  <c r="B147" i="18"/>
  <c r="F146" i="18"/>
  <c r="H144" i="18"/>
  <c r="H142" i="18"/>
  <c r="C142" i="18"/>
  <c r="B144" i="18" s="1"/>
  <c r="H138" i="18"/>
  <c r="B142" i="18"/>
  <c r="H135" i="18"/>
  <c r="C135" i="18"/>
  <c r="B137" i="18" s="1"/>
  <c r="H134" i="18"/>
  <c r="I134" i="18" s="1"/>
  <c r="C134" i="18"/>
  <c r="B135" i="18" s="1"/>
  <c r="H132" i="18"/>
  <c r="C132" i="18"/>
  <c r="B134" i="18" s="1"/>
  <c r="C131" i="18"/>
  <c r="B132" i="18" s="1"/>
  <c r="C130" i="18"/>
  <c r="B131" i="18" s="1"/>
  <c r="C128" i="18"/>
  <c r="B130" i="18" s="1"/>
  <c r="H127" i="18"/>
  <c r="C127" i="18"/>
  <c r="B128" i="18" s="1"/>
  <c r="H126" i="18"/>
  <c r="C126" i="18"/>
  <c r="B127" i="18" s="1"/>
  <c r="H125" i="18"/>
  <c r="C125" i="18"/>
  <c r="B126" i="18" s="1"/>
  <c r="H123" i="18"/>
  <c r="C123" i="18"/>
  <c r="B125" i="18" s="1"/>
  <c r="C122" i="18"/>
  <c r="B123" i="18" s="1"/>
  <c r="H120" i="18"/>
  <c r="C120" i="18"/>
  <c r="B122" i="18" s="1"/>
  <c r="H119" i="18"/>
  <c r="I119" i="18" s="1"/>
  <c r="C119" i="18"/>
  <c r="B120" i="18" s="1"/>
  <c r="H117" i="18"/>
  <c r="I117" i="18" s="1"/>
  <c r="B119" i="18"/>
  <c r="H116" i="18"/>
  <c r="C113" i="18"/>
  <c r="B114" i="18" s="1"/>
  <c r="B113" i="18"/>
  <c r="F111" i="18"/>
  <c r="H108" i="18"/>
  <c r="C108" i="18"/>
  <c r="H106" i="18"/>
  <c r="C106" i="18"/>
  <c r="B108" i="18" s="1"/>
  <c r="H104" i="18"/>
  <c r="I104" i="18" s="1"/>
  <c r="C104" i="18"/>
  <c r="B106" i="18" s="1"/>
  <c r="C102" i="18"/>
  <c r="B104" i="18" s="1"/>
  <c r="C100" i="18"/>
  <c r="B102" i="18" s="1"/>
  <c r="H98" i="18"/>
  <c r="C98" i="18"/>
  <c r="B100" i="18" s="1"/>
  <c r="H97" i="18"/>
  <c r="C97" i="18"/>
  <c r="B98" i="18" s="1"/>
  <c r="H95" i="18"/>
  <c r="C95" i="18"/>
  <c r="B97" i="18" s="1"/>
  <c r="H93" i="18"/>
  <c r="C93" i="18"/>
  <c r="B95" i="18" s="1"/>
  <c r="C92" i="18"/>
  <c r="B93" i="18" s="1"/>
  <c r="C91" i="18"/>
  <c r="C90" i="18"/>
  <c r="B92" i="18" s="1"/>
  <c r="C89" i="18"/>
  <c r="B90" i="18" s="1"/>
  <c r="H87" i="18"/>
  <c r="C87" i="18"/>
  <c r="B89" i="18" s="1"/>
  <c r="H86" i="18"/>
  <c r="C86" i="18"/>
  <c r="B87" i="18" s="1"/>
  <c r="H84" i="18"/>
  <c r="C84" i="18"/>
  <c r="B86" i="18" s="1"/>
  <c r="C82" i="18"/>
  <c r="B84" i="18" s="1"/>
  <c r="H81" i="18"/>
  <c r="C81" i="18"/>
  <c r="B82" i="18" s="1"/>
  <c r="H79" i="18"/>
  <c r="C79" i="18"/>
  <c r="B81" i="18" s="1"/>
  <c r="H77" i="18"/>
  <c r="C77" i="18"/>
  <c r="B79" i="18" s="1"/>
  <c r="H76" i="18"/>
  <c r="C76" i="18"/>
  <c r="B77" i="18" s="1"/>
  <c r="B76" i="18"/>
  <c r="F75" i="18"/>
  <c r="H73" i="18"/>
  <c r="C73" i="18"/>
  <c r="H71" i="18"/>
  <c r="C71" i="18"/>
  <c r="B73" i="18" s="1"/>
  <c r="H69" i="18"/>
  <c r="C69" i="18"/>
  <c r="B71" i="18" s="1"/>
  <c r="H66" i="18"/>
  <c r="C66" i="18"/>
  <c r="B69" i="18" s="1"/>
  <c r="C65" i="18"/>
  <c r="B66" i="18" s="1"/>
  <c r="H63" i="18"/>
  <c r="C63" i="18"/>
  <c r="B65" i="18" s="1"/>
  <c r="H62" i="18"/>
  <c r="C62" i="18"/>
  <c r="B63" i="18" s="1"/>
  <c r="H60" i="18"/>
  <c r="C60" i="18"/>
  <c r="B62" i="18" s="1"/>
  <c r="H59" i="18"/>
  <c r="C59" i="18"/>
  <c r="B60" i="18" s="1"/>
  <c r="H58" i="18"/>
  <c r="C58" i="18"/>
  <c r="B59" i="18" s="1"/>
  <c r="C57" i="18"/>
  <c r="B58" i="18" s="1"/>
  <c r="H56" i="18"/>
  <c r="C56" i="18"/>
  <c r="B57" i="18" s="1"/>
  <c r="H54" i="18"/>
  <c r="C54" i="18"/>
  <c r="B56" i="18" s="1"/>
  <c r="H53" i="18"/>
  <c r="C53" i="18"/>
  <c r="B54" i="18" s="1"/>
  <c r="H51" i="18"/>
  <c r="C51" i="18"/>
  <c r="H47" i="18"/>
  <c r="C47" i="18"/>
  <c r="B51" i="18" s="1"/>
  <c r="H45" i="18"/>
  <c r="I45" i="18" s="1"/>
  <c r="C45" i="18"/>
  <c r="B47" i="18" s="1"/>
  <c r="H44" i="18"/>
  <c r="C44" i="18"/>
  <c r="B45" i="18" s="1"/>
  <c r="C42" i="18"/>
  <c r="B44" i="18" s="1"/>
  <c r="H41" i="18"/>
  <c r="C41" i="18"/>
  <c r="B42" i="18" s="1"/>
  <c r="B41" i="18"/>
  <c r="F40" i="18"/>
  <c r="H38" i="18"/>
  <c r="H37" i="18"/>
  <c r="H35" i="18"/>
  <c r="C35" i="18"/>
  <c r="B37" i="18" s="1"/>
  <c r="H34" i="18"/>
  <c r="C34" i="18"/>
  <c r="H30" i="18"/>
  <c r="H29" i="18"/>
  <c r="B34" i="18"/>
  <c r="C24" i="18"/>
  <c r="B26" i="18" s="1"/>
  <c r="C23" i="18"/>
  <c r="B24" i="18" s="1"/>
  <c r="C20" i="18"/>
  <c r="B23" i="18" s="1"/>
  <c r="H19" i="18"/>
  <c r="C19" i="18"/>
  <c r="B20" i="18" s="1"/>
  <c r="C18" i="18"/>
  <c r="B19" i="18" s="1"/>
  <c r="H17" i="18"/>
  <c r="C17" i="18"/>
  <c r="B18" i="18" s="1"/>
  <c r="H15" i="18"/>
  <c r="C15" i="18"/>
  <c r="B17" i="18" s="1"/>
  <c r="H11" i="18"/>
  <c r="C11" i="18"/>
  <c r="B15" i="18" s="1"/>
  <c r="H8" i="18"/>
  <c r="C8" i="18"/>
  <c r="B11" i="18" s="1"/>
  <c r="H7" i="18"/>
  <c r="C7" i="18"/>
  <c r="B8" i="18" s="1"/>
  <c r="H6" i="18"/>
  <c r="C6" i="18"/>
  <c r="B7" i="18" s="1"/>
  <c r="H5" i="18"/>
  <c r="C5" i="18"/>
  <c r="B6" i="18" s="1"/>
  <c r="H3" i="18"/>
  <c r="C3" i="18"/>
  <c r="B5" i="18" s="1"/>
  <c r="H2" i="18"/>
  <c r="C2" i="18"/>
  <c r="B3" i="18" s="1"/>
  <c r="B2" i="18"/>
  <c r="B129" i="13"/>
  <c r="B128" i="13"/>
  <c r="C128" i="13" s="1"/>
  <c r="B127" i="13"/>
  <c r="C127" i="13" s="1"/>
  <c r="B126" i="13"/>
  <c r="C126" i="13" s="1"/>
  <c r="B125" i="13"/>
  <c r="C125" i="13" s="1"/>
  <c r="B122" i="13"/>
  <c r="C122" i="13" s="1"/>
  <c r="B121" i="13"/>
  <c r="C121" i="13" s="1"/>
  <c r="B120" i="13"/>
  <c r="C120" i="13" s="1"/>
  <c r="B119" i="13"/>
  <c r="C119" i="13" s="1"/>
  <c r="B118" i="13"/>
  <c r="C118" i="13" s="1"/>
  <c r="I38" i="1" l="1"/>
  <c r="J75" i="1"/>
  <c r="I145" i="1"/>
  <c r="C190" i="1"/>
  <c r="H215" i="1"/>
  <c r="D72" i="9"/>
  <c r="B17" i="1"/>
  <c r="B16" i="1"/>
  <c r="J113" i="1"/>
  <c r="I74" i="1"/>
  <c r="C189" i="1"/>
  <c r="B190" i="1" s="1"/>
  <c r="H213" i="18"/>
  <c r="I221" i="18"/>
  <c r="I242" i="18"/>
  <c r="I18" i="18"/>
  <c r="I179" i="18"/>
  <c r="I182" i="18"/>
  <c r="I188" i="18"/>
  <c r="I191" i="18"/>
  <c r="I208" i="18"/>
  <c r="I218" i="18"/>
  <c r="I225" i="18"/>
  <c r="I230" i="18"/>
  <c r="I237" i="18"/>
  <c r="I241" i="18"/>
  <c r="I86" i="18"/>
  <c r="I156" i="18"/>
  <c r="I34" i="18"/>
  <c r="I135" i="18"/>
  <c r="I7" i="18"/>
  <c r="I11" i="18"/>
  <c r="H75" i="18"/>
  <c r="I44" i="18"/>
  <c r="I47" i="18"/>
  <c r="I59" i="18"/>
  <c r="I76" i="18"/>
  <c r="I79" i="18"/>
  <c r="H146" i="18"/>
  <c r="I116" i="18"/>
  <c r="I120" i="18"/>
  <c r="I126" i="18"/>
  <c r="I132" i="18"/>
  <c r="I138" i="18"/>
  <c r="I3" i="18"/>
  <c r="I5" i="18"/>
  <c r="I15" i="18"/>
  <c r="I51" i="18"/>
  <c r="I54" i="18"/>
  <c r="I62" i="18"/>
  <c r="I69" i="18"/>
  <c r="I95" i="18"/>
  <c r="I97" i="18"/>
  <c r="I106" i="18"/>
  <c r="I108" i="18"/>
  <c r="H111" i="18"/>
  <c r="H177" i="18"/>
  <c r="H40" i="18"/>
  <c r="I38" i="18"/>
  <c r="I29" i="18"/>
  <c r="I2" i="18"/>
  <c r="I6" i="18"/>
  <c r="I8" i="18"/>
  <c r="I17" i="18"/>
  <c r="I19" i="18"/>
  <c r="I30" i="18"/>
  <c r="I35" i="18"/>
  <c r="I37" i="18"/>
  <c r="I41" i="18"/>
  <c r="B53" i="18"/>
  <c r="I60" i="18"/>
  <c r="I63" i="18"/>
  <c r="I66" i="18"/>
  <c r="I71" i="18"/>
  <c r="I73" i="18"/>
  <c r="I77" i="18"/>
  <c r="I81" i="18"/>
  <c r="I84" i="18"/>
  <c r="I87" i="18"/>
  <c r="I93" i="18"/>
  <c r="I98" i="18"/>
  <c r="B35" i="18"/>
  <c r="I53" i="18"/>
  <c r="I56" i="18"/>
  <c r="I58" i="18"/>
  <c r="B91" i="18"/>
  <c r="I123" i="18"/>
  <c r="I125" i="18"/>
  <c r="I127" i="18"/>
  <c r="I142" i="18"/>
  <c r="I144" i="18"/>
  <c r="I155" i="18"/>
  <c r="I178" i="18"/>
  <c r="I184" i="18"/>
  <c r="I187" i="18"/>
  <c r="I224" i="18"/>
  <c r="H249" i="18"/>
  <c r="I174" i="18"/>
  <c r="I202" i="18"/>
  <c r="I203" i="18"/>
  <c r="I209" i="18"/>
  <c r="I219" i="18"/>
  <c r="I222" i="18"/>
  <c r="C170" i="1"/>
  <c r="B171" i="1" s="1"/>
  <c r="C172" i="1"/>
  <c r="B173" i="1" s="1"/>
  <c r="C174" i="1"/>
  <c r="B175" i="1" s="1"/>
  <c r="C176" i="1"/>
  <c r="B177" i="1" s="1"/>
  <c r="C178" i="1"/>
  <c r="B179" i="1" s="1"/>
  <c r="C180" i="1"/>
  <c r="B181" i="1" s="1"/>
  <c r="C182" i="1"/>
  <c r="B183" i="1" s="1"/>
  <c r="C184" i="1"/>
  <c r="B185" i="1" s="1"/>
  <c r="C186" i="1"/>
  <c r="B187" i="1" s="1"/>
  <c r="C188" i="1"/>
  <c r="B189" i="1" s="1"/>
  <c r="I193" i="1"/>
  <c r="B208" i="1"/>
  <c r="H309" i="1"/>
  <c r="I287" i="1"/>
  <c r="C171" i="1"/>
  <c r="B172" i="1" s="1"/>
  <c r="C173" i="1"/>
  <c r="B174" i="1" s="1"/>
  <c r="C175" i="1"/>
  <c r="B176" i="1" s="1"/>
  <c r="C177" i="1"/>
  <c r="B178" i="1" s="1"/>
  <c r="C179" i="1"/>
  <c r="B180" i="1" s="1"/>
  <c r="C181" i="1"/>
  <c r="B182" i="1" s="1"/>
  <c r="C183" i="1"/>
  <c r="B184" i="1" s="1"/>
  <c r="C185" i="1"/>
  <c r="B186" i="1" s="1"/>
  <c r="C187" i="1"/>
  <c r="B188" i="1" s="1"/>
</calcChain>
</file>

<file path=xl/sharedStrings.xml><?xml version="1.0" encoding="utf-8"?>
<sst xmlns="http://schemas.openxmlformats.org/spreadsheetml/2006/main" count="5610" uniqueCount="921">
  <si>
    <t>时长</t>
  </si>
  <si>
    <t>预计销售额</t>
  </si>
  <si>
    <t>预计分钟产值</t>
  </si>
  <si>
    <t>标记</t>
  </si>
  <si>
    <t>PM</t>
  </si>
  <si>
    <t>家用电器</t>
  </si>
  <si>
    <t>生活用品</t>
  </si>
  <si>
    <t>厨房厨具</t>
  </si>
  <si>
    <t>生活家居</t>
  </si>
  <si>
    <t>流行服饰</t>
  </si>
  <si>
    <t>食品酒水</t>
  </si>
  <si>
    <t>美妆护理</t>
  </si>
  <si>
    <t>健康产品</t>
  </si>
  <si>
    <t>投资收藏</t>
  </si>
  <si>
    <t>珠宝饰品</t>
  </si>
  <si>
    <t>家装建材</t>
  </si>
  <si>
    <t>日期</t>
  </si>
  <si>
    <t>开始时间</t>
  </si>
  <si>
    <t>结束时间</t>
  </si>
  <si>
    <t>PGM名称</t>
  </si>
  <si>
    <t>品类</t>
  </si>
  <si>
    <t>编号</t>
  </si>
  <si>
    <t>商品品名</t>
  </si>
  <si>
    <t>快乐价</t>
  </si>
  <si>
    <t>预售量</t>
  </si>
  <si>
    <t>库存</t>
  </si>
  <si>
    <t>Buyer</t>
  </si>
  <si>
    <t>PD</t>
  </si>
  <si>
    <t>SH</t>
  </si>
  <si>
    <t>备注</t>
  </si>
  <si>
    <t>拒退率</t>
  </si>
  <si>
    <t xml:space="preserve">2017-7-26
星期三
</t>
  </si>
  <si>
    <t>时尚潮流站</t>
  </si>
  <si>
    <t>内衣</t>
  </si>
  <si>
    <t>周紫妍</t>
  </si>
  <si>
    <t xml:space="preserve"> </t>
  </si>
  <si>
    <t>鞋类</t>
  </si>
  <si>
    <t>准热卖</t>
  </si>
  <si>
    <t>意大利金舵老船长AIR-夏款气垫运动鞋组</t>
  </si>
  <si>
    <t>美妍妆点你</t>
  </si>
  <si>
    <t>美容美体</t>
  </si>
  <si>
    <t>改良新品</t>
  </si>
  <si>
    <t>闻娟</t>
  </si>
  <si>
    <t>健康乐活家</t>
  </si>
  <si>
    <t>食品</t>
  </si>
  <si>
    <t>富力友猴菇养胃饼干+蓝枸曲奇</t>
  </si>
  <si>
    <t>400</t>
  </si>
  <si>
    <t>1000</t>
  </si>
  <si>
    <t>岳小红</t>
  </si>
  <si>
    <t>自然农法五常有机鲜胚芽米</t>
  </si>
  <si>
    <t>298</t>
  </si>
  <si>
    <t>350</t>
  </si>
  <si>
    <t>700</t>
  </si>
  <si>
    <t>厨房</t>
  </si>
  <si>
    <t>日本ASVEL防虫防霉自动米箱(12KG)</t>
  </si>
  <si>
    <t>潘银龙</t>
  </si>
  <si>
    <t>日本ASVEL易收纳自动计量米箱（6KG)</t>
  </si>
  <si>
    <t>品质生活馆</t>
  </si>
  <si>
    <t>大家电</t>
  </si>
  <si>
    <t>畅销</t>
  </si>
  <si>
    <t>TCL智能钛金健康艺术空调大2P</t>
  </si>
  <si>
    <t>4199</t>
  </si>
  <si>
    <t>100</t>
  </si>
  <si>
    <t>赵锐</t>
  </si>
  <si>
    <t>TCL智能钛金健康艺术空调大3P</t>
  </si>
  <si>
    <t>4999</t>
  </si>
  <si>
    <t>50</t>
  </si>
  <si>
    <t>TCL智能钛金正1.5P空调</t>
  </si>
  <si>
    <t>1999</t>
  </si>
  <si>
    <t>TCL智能钛金正1P空调</t>
  </si>
  <si>
    <t>1799</t>
  </si>
  <si>
    <t>优质生活家</t>
  </si>
  <si>
    <t>家具灯饰</t>
  </si>
  <si>
    <t>皇家豪华水晶LED隐形风扇灯</t>
  </si>
  <si>
    <t>邬若海</t>
  </si>
  <si>
    <t>热销回展区</t>
  </si>
  <si>
    <t>滋补食品</t>
  </si>
  <si>
    <t>DAYEONSU soso棒酵素果冻</t>
  </si>
  <si>
    <t>徐婕妤</t>
  </si>
  <si>
    <t>重播</t>
  </si>
  <si>
    <t>服装</t>
  </si>
  <si>
    <t>500</t>
  </si>
  <si>
    <t>曾佳</t>
  </si>
  <si>
    <t>降价100</t>
  </si>
  <si>
    <t>回归自然*加拿大Partita硅胶水杯感恩回馈组</t>
  </si>
  <si>
    <t>葛粉之乡承天府纯柴葛粉家庭健康实惠组</t>
  </si>
  <si>
    <t>莫伏星</t>
  </si>
  <si>
    <t>厨房欢乐派</t>
  </si>
  <si>
    <t>德国ALES（爱乐仕）不锈钢锅具特惠组</t>
  </si>
  <si>
    <t>渔来渔往即食海蜇头优惠组</t>
  </si>
  <si>
    <t>1500</t>
  </si>
  <si>
    <t>家电特别站</t>
  </si>
  <si>
    <t>能率16升精确恒温燃气热水器</t>
  </si>
  <si>
    <t>150</t>
  </si>
  <si>
    <t>许微</t>
  </si>
  <si>
    <t>能率11升精确智能恒温燃气热水器</t>
  </si>
  <si>
    <t>1990</t>
  </si>
  <si>
    <t>东芝65英寸曲面4K智能网络电视65U6680C</t>
  </si>
  <si>
    <t>70</t>
  </si>
  <si>
    <r>
      <rPr>
        <b/>
        <sz val="9"/>
        <color theme="1"/>
        <rFont val="宋体"/>
        <family val="3"/>
        <charset val="134"/>
      </rPr>
      <t>5</t>
    </r>
    <r>
      <rPr>
        <b/>
        <sz val="9"/>
        <color theme="1"/>
        <rFont val="宋体"/>
        <family val="3"/>
        <charset val="134"/>
      </rPr>
      <t>00</t>
    </r>
  </si>
  <si>
    <t>东芝55英寸曲面4K智能网络电视55U6680C</t>
  </si>
  <si>
    <t>东芝43英寸4K超清智能网络电视43U3600C</t>
  </si>
  <si>
    <t>3299</t>
  </si>
  <si>
    <t>东芝50英寸4K超清智能网络电视50U6600C</t>
  </si>
  <si>
    <t>3899</t>
  </si>
  <si>
    <t>臻品有约</t>
  </si>
  <si>
    <t>珠宝首饰</t>
  </si>
  <si>
    <t>子冈玉坊“冰清玉润”翡翠手镯</t>
  </si>
  <si>
    <t>罗为</t>
  </si>
  <si>
    <t>新品首卖</t>
  </si>
  <si>
    <t xml:space="preserve"> 爱华尚“招财进宝”貔貅蜜蜡手把件（典藏版）</t>
  </si>
  <si>
    <t>王亚亚</t>
  </si>
  <si>
    <t>生活家电</t>
  </si>
  <si>
    <t>福玛特智能扫拖一体保洁机器人</t>
  </si>
  <si>
    <t>马升伟</t>
  </si>
  <si>
    <t>SK便携式单冷移动空调</t>
  </si>
  <si>
    <t>2017-7-27
星期四</t>
  </si>
  <si>
    <t>宝家洁 新一代M8免手拖把1+1套组</t>
  </si>
  <si>
    <t>易鸿</t>
  </si>
  <si>
    <t>小陈刚</t>
  </si>
  <si>
    <t>我是大美人</t>
  </si>
  <si>
    <t>京城之霜 五爪眼霜提拉精华促销组</t>
  </si>
  <si>
    <t>京城之霜 新晶钻活颜玉润凝冻组</t>
  </si>
  <si>
    <t>海信55英寸VIDAA3炫彩14核4K智能电视</t>
  </si>
  <si>
    <t>海信43英寸VIDAA3炫彩14核4K智能电视</t>
  </si>
  <si>
    <t>2499</t>
  </si>
  <si>
    <t>海信50英寸VIDAA3炫彩14核4K智能电视</t>
  </si>
  <si>
    <t>2699</t>
  </si>
  <si>
    <t>海信65英寸4K超清超薄智能网络电视LED65EC660US</t>
  </si>
  <si>
    <t>5999</t>
  </si>
  <si>
    <t>爱家空气循环风扇</t>
  </si>
  <si>
    <t>300</t>
  </si>
  <si>
    <t>靓妆珠宝坊</t>
  </si>
  <si>
    <t>翠绿3D硬金工艺康乃馨足金</t>
  </si>
  <si>
    <t>223074</t>
  </si>
  <si>
    <t>喜满堂“冰蓝魅惑”豪华镶坦桑石套组（吊坠+戒指)</t>
  </si>
  <si>
    <t>王文亮</t>
  </si>
  <si>
    <t>箱包眼镜</t>
  </si>
  <si>
    <t>ANA LUBLIN 设计师款经典头层牛皮时尚双肩女包</t>
  </si>
  <si>
    <t>英国摩飞（Morphyrichards）酵素原液机乐享组</t>
  </si>
  <si>
    <t>舜皇山美味酱卤猪蹄超值组</t>
  </si>
  <si>
    <t>贺晰斌</t>
  </si>
  <si>
    <t>健康用品</t>
  </si>
  <si>
    <t>三茯散消暑排湿健康组</t>
  </si>
  <si>
    <t>运动休闲</t>
  </si>
  <si>
    <t>奇动力智能健康塑身机</t>
  </si>
  <si>
    <t>赵宇森</t>
  </si>
  <si>
    <t>时尚丽人</t>
  </si>
  <si>
    <t>法国恺瑞真丝高定旗袍</t>
  </si>
  <si>
    <r>
      <rPr>
        <b/>
        <sz val="10"/>
        <color indexed="8"/>
        <rFont val="宋体"/>
        <family val="3"/>
        <charset val="134"/>
      </rPr>
      <t>300</t>
    </r>
  </si>
  <si>
    <t>奥马218升电脑温控3门冰箱</t>
  </si>
  <si>
    <t>奥马405升电脑温控4门冰箱</t>
  </si>
  <si>
    <t>奥马526升风冷无霜电脑温控对开门冰箱</t>
  </si>
  <si>
    <t>福库（CUCKOO）多功能高压电饭煲（青春版）</t>
  </si>
  <si>
    <t>1360</t>
  </si>
  <si>
    <t>220</t>
  </si>
  <si>
    <t>BAROKE巴洛克高端定制不锈钢淋浴房特惠组</t>
  </si>
  <si>
    <t>BAROKE巴洛克高端定制不锈钢淋浴房（0.1m2补订）</t>
  </si>
  <si>
    <t>卡门澜帝现代客厅组合</t>
  </si>
  <si>
    <t>胡超</t>
  </si>
  <si>
    <t>2017-7-28
星期五
中国原产-炎陵黄桃
面膜节</t>
  </si>
  <si>
    <t>面膜节</t>
  </si>
  <si>
    <t>一叶子玫瑰面膜</t>
  </si>
  <si>
    <t>庄婷</t>
  </si>
  <si>
    <t>一叶子黑松露眼膜组</t>
  </si>
  <si>
    <t>450</t>
  </si>
  <si>
    <t>中国原产-炎陵黄桃</t>
  </si>
  <si>
    <t>中国原产高山锦绣炎陵黄桃超值组（5kg）</t>
  </si>
  <si>
    <t>味一铁纯铁炒锅套装（原装进口）</t>
  </si>
  <si>
    <t>999</t>
  </si>
  <si>
    <t>法国弓箭-乐美雅玻璃保鲜盒12件组</t>
  </si>
  <si>
    <t>张志华</t>
  </si>
  <si>
    <t>荣耀机械手按摩椅</t>
  </si>
  <si>
    <t>时珍验方蕲艾足贴超值尊享组</t>
  </si>
  <si>
    <t>600</t>
  </si>
  <si>
    <t>800</t>
  </si>
  <si>
    <t>余睿</t>
  </si>
  <si>
    <t>雪完美男士内裤12条组</t>
  </si>
  <si>
    <t>道格</t>
  </si>
  <si>
    <t>洪湖秘制即食清水小龙虾美味组（麻辣）</t>
  </si>
  <si>
    <t>一叶子植物酵素多效炭黑蝶翼面膜组</t>
  </si>
  <si>
    <t>299</t>
  </si>
  <si>
    <t>美国滨特尔除铅大流量直饮净水器套组</t>
  </si>
  <si>
    <t>1399</t>
  </si>
  <si>
    <t>保底六成</t>
  </si>
  <si>
    <t>爆品</t>
  </si>
  <si>
    <t>方太欧式智能云魔方烟灶两件套</t>
  </si>
  <si>
    <t>4399</t>
  </si>
  <si>
    <t>方太欧式智能云魔方烟灶热三件套</t>
  </si>
  <si>
    <r>
      <rPr>
        <b/>
        <sz val="10"/>
        <color theme="1"/>
        <rFont val="宋体"/>
        <family val="3"/>
        <charset val="134"/>
      </rPr>
      <t>40</t>
    </r>
  </si>
  <si>
    <t>意大利REALONE瑞欧美式至尊2房2厅大组合</t>
  </si>
  <si>
    <t>大家藏</t>
  </si>
  <si>
    <t xml:space="preserve">《福禄寿喜》内画美人鼻烟壶 </t>
  </si>
  <si>
    <t>范平</t>
  </si>
  <si>
    <t>Rmet 魔力宝宝厨卫清洁组</t>
  </si>
  <si>
    <t>美容器械</t>
  </si>
  <si>
    <t>奔腾4D流金岁月剃须刀超值特供组</t>
  </si>
  <si>
    <t>杨祁瑢</t>
  </si>
  <si>
    <t>东菱多功能全自动投料面包机</t>
  </si>
  <si>
    <t>时尚扮靓区</t>
  </si>
  <si>
    <t>索娜斯 绝色玉琢一领三用进口银兰水貂</t>
  </si>
  <si>
    <t>6999</t>
  </si>
  <si>
    <t>陈刚</t>
  </si>
  <si>
    <t>2017-8-1
星期二
夏末好滋味</t>
  </si>
  <si>
    <t>夏末好滋味</t>
  </si>
  <si>
    <t>家纺用品</t>
  </si>
  <si>
    <t>美国PaulFrank大嘴猴纯棉四件套</t>
  </si>
  <si>
    <t>周霞</t>
  </si>
  <si>
    <t>曼彩 家庭分区清洁拖把超值套组</t>
  </si>
  <si>
    <t>皮草反季</t>
  </si>
  <si>
    <t>今昇时尚印花狐狸毛领羊毛大衣</t>
  </si>
  <si>
    <t>金尚伊龙凤之姿芬兰进口整貂超长裘皮大衣</t>
  </si>
  <si>
    <t>韩愢生态鲜花3D泡泡染护组</t>
  </si>
  <si>
    <t>阿根廷原装进口红虾美味组</t>
  </si>
  <si>
    <t>格力·TOSOT智能微电脑IH电饭煲</t>
  </si>
  <si>
    <t>899</t>
  </si>
  <si>
    <t>赛露紫苏籽油健康家庭分享组</t>
  </si>
  <si>
    <t>今昇复古狐狸毛领绵羊皮羽绒服</t>
  </si>
  <si>
    <t>家电生活特别站</t>
  </si>
  <si>
    <t>格力·晶弘530升风冷无霜电脑温控对开门冰箱</t>
  </si>
  <si>
    <t>数码</t>
  </si>
  <si>
    <t>美国优派babyvision便携式口袋投影仪</t>
  </si>
  <si>
    <t>《江山永固》五岳尊</t>
  </si>
  <si>
    <t>十二生肖经典收藏纪念银章</t>
  </si>
  <si>
    <t>2017-8-2
星期三
夏末好滋味</t>
  </si>
  <si>
    <t>多森蛋白生物酵素洗剂</t>
  </si>
  <si>
    <t>韶能笨本色竹纤维纸</t>
  </si>
  <si>
    <t>韶能笨本色竹纤维纸1+1</t>
  </si>
  <si>
    <t>德国凯驰手持式多功能蒸汽清洗机SC1 premium</t>
  </si>
  <si>
    <t>刘灿</t>
  </si>
  <si>
    <t>阿尔帝南极冰鱼+香菇牛肉罐头尝鲜组</t>
  </si>
  <si>
    <t>美食特辑，特别加赠10罐香菇牛肉</t>
  </si>
  <si>
    <t>菲仕乐-瑞士原装进口多功能料理机优质套组</t>
  </si>
  <si>
    <t>德国凯驰多功能蒸汽清洁机</t>
  </si>
  <si>
    <t>德国凯驰多功能高压清洗机</t>
  </si>
  <si>
    <t>时珍故里蕲艾艾烛特惠组</t>
  </si>
  <si>
    <t>保健食品</t>
  </si>
  <si>
    <t>汤臣倍健 健力多氨糖软骨素钙片</t>
  </si>
  <si>
    <t>Rosense土耳其原装玫瑰纯露套组</t>
  </si>
  <si>
    <t>黄铁钢</t>
  </si>
  <si>
    <t>手机</t>
  </si>
  <si>
    <t>宫诺（本草）裨益茶</t>
  </si>
  <si>
    <t>塞上正源宁夏富硒特优级枸杞尝鲜组</t>
  </si>
  <si>
    <t>益来抗菌菜板超值组</t>
  </si>
  <si>
    <t>香港生活元素智能纳豆机养生套组</t>
  </si>
  <si>
    <t>参慕进口优品即食海参实惠组</t>
  </si>
  <si>
    <r>
      <rPr>
        <b/>
        <sz val="9"/>
        <color indexed="8"/>
        <rFont val="宋体"/>
        <family val="3"/>
        <charset val="134"/>
      </rPr>
      <t>1</t>
    </r>
    <r>
      <rPr>
        <b/>
        <sz val="9"/>
        <color indexed="8"/>
        <rFont val="宋体"/>
        <family val="3"/>
        <charset val="134"/>
      </rPr>
      <t>40</t>
    </r>
  </si>
  <si>
    <t>五粮液股份五星A级金装版尊享组</t>
  </si>
  <si>
    <t>巴洛克不锈钢木纹浴室柜尊享组</t>
  </si>
  <si>
    <t>巴洛克不锈钢木纹浴室柜（80cm）</t>
  </si>
  <si>
    <t>卡门澜蒂全房套组</t>
  </si>
  <si>
    <t>2017-8-4
星期五
夏末好滋味</t>
  </si>
  <si>
    <t>马来西亚榴莲泡泡分享组</t>
  </si>
  <si>
    <t>SIMELO玻璃保温电热水壶超值套组</t>
  </si>
  <si>
    <t>720首卖</t>
  </si>
  <si>
    <t>时尚精品</t>
  </si>
  <si>
    <t>VersusVersace范思哲经典浮雕艺术珠宝腕表</t>
  </si>
  <si>
    <t>韩愢生态气动泡泡活氧梳</t>
  </si>
  <si>
    <t>绅士精品馆</t>
  </si>
  <si>
    <t>森之光高端居家逍遥椅（黑色）</t>
  </si>
  <si>
    <t xml:space="preserve">巨幕天启·老板智尊侧吸烟灶消三件套尊享组 </t>
  </si>
  <si>
    <t>巨幕天启·老板智尊侧吸烟灶两件套尊享组</t>
  </si>
  <si>
    <t>金一冰种飘花翡翠手镯</t>
  </si>
  <si>
    <t>20170331  TV全国4.29-5.07日置入表</t>
  </si>
  <si>
    <t>PGM时长</t>
  </si>
  <si>
    <t xml:space="preserve">2017-4-29
星期六
</t>
  </si>
  <si>
    <t>五一大促</t>
  </si>
  <si>
    <t xml:space="preserve">2017-4-30
星期天
</t>
  </si>
  <si>
    <t xml:space="preserve">2017-5-01
星期一
</t>
  </si>
  <si>
    <t xml:space="preserve">2017-5-02
星期二
</t>
  </si>
  <si>
    <t>生活电器</t>
  </si>
  <si>
    <t>热销回展</t>
  </si>
  <si>
    <t>16点以前多品类集中在流行、美妆、保健品 家具、生活</t>
  </si>
  <si>
    <t>16点以后品类集中在厨房、食品、滋补食品</t>
  </si>
  <si>
    <t>家纺</t>
  </si>
  <si>
    <t>典藏精品</t>
  </si>
  <si>
    <t xml:space="preserve">2017-5-03
星期三
</t>
  </si>
  <si>
    <t xml:space="preserve">2017-5-04
星期四
</t>
  </si>
  <si>
    <t>2017-5-05
星期五
立夏</t>
  </si>
  <si>
    <t>美食美厨</t>
  </si>
  <si>
    <t>新品保鲜盒</t>
  </si>
  <si>
    <t xml:space="preserve">2017-5-06
星期六
</t>
  </si>
  <si>
    <t xml:space="preserve">2017-5-07
星期日
</t>
  </si>
  <si>
    <t>家具</t>
  </si>
  <si>
    <t>20160811 1200 TV全国9.1-9.4日置入表 1.1</t>
  </si>
  <si>
    <t>黄金时长</t>
  </si>
  <si>
    <t>置入处建议</t>
  </si>
  <si>
    <t>最后一次直播日期</t>
  </si>
  <si>
    <t>最后一次直播时间</t>
  </si>
  <si>
    <t>有效分钟产值</t>
  </si>
  <si>
    <t>2016-9-1
星期四
金秋家装盛宴</t>
  </si>
  <si>
    <t>韩尚小蛮腰纤体按摩机</t>
  </si>
  <si>
    <t>食品酒类</t>
  </si>
  <si>
    <t>818售</t>
  </si>
  <si>
    <t>快乐购自营五常金方田无公害黑土香米</t>
  </si>
  <si>
    <t>20160705</t>
  </si>
  <si>
    <t>104125</t>
  </si>
  <si>
    <t>比奇鲱鱼罐头40罐组</t>
  </si>
  <si>
    <t>20160730</t>
  </si>
  <si>
    <t>172612</t>
  </si>
  <si>
    <t>金秋家装盛宴</t>
  </si>
  <si>
    <t>热销爆品</t>
  </si>
  <si>
    <t>精睿智控*老板劲吸烟灶两件套超值组</t>
  </si>
  <si>
    <t>20160717</t>
  </si>
  <si>
    <t>192419</t>
  </si>
  <si>
    <t>精睿智控*老板劲吸烟灶消三件套超值组</t>
  </si>
  <si>
    <t>西门子开关优雅白全房超值套组（55只装）</t>
  </si>
  <si>
    <t>20160725</t>
  </si>
  <si>
    <t>113154</t>
  </si>
  <si>
    <t>西门子开关豪华金全房超值套组（55只装）</t>
  </si>
  <si>
    <t>奥马285升电脑温控法式多门冰箱</t>
  </si>
  <si>
    <t>生活</t>
  </si>
  <si>
    <t>奥马冰箱BCD-512WK</t>
  </si>
  <si>
    <t>降价300</t>
  </si>
  <si>
    <t>美眠宝零压力太空椅特惠组</t>
  </si>
  <si>
    <t>20160808</t>
  </si>
  <si>
    <t>191055</t>
  </si>
  <si>
    <t>台塑生医洗衣精</t>
  </si>
  <si>
    <t>加拿大Partita硅胶杯</t>
  </si>
  <si>
    <t>171645</t>
  </si>
  <si>
    <t>探险者户外三合一双层多功能帐篷特惠组</t>
  </si>
  <si>
    <t>CP正大食品冰糖银耳畅享组</t>
  </si>
  <si>
    <t>有效偏低</t>
  </si>
  <si>
    <t>西班牙原装进口雅娜蝴蝶酥</t>
  </si>
  <si>
    <t>直降50元</t>
  </si>
  <si>
    <t>20160214</t>
  </si>
  <si>
    <t>162656</t>
  </si>
  <si>
    <t>爱尚生活</t>
  </si>
  <si>
    <t>康美雅无线扫拖一体机超值组合</t>
  </si>
  <si>
    <t>意大利REALONE瑞欧乳胶床垫1.8M（十周年特供）</t>
  </si>
  <si>
    <t>20160729</t>
  </si>
  <si>
    <t>141401</t>
  </si>
  <si>
    <t>意大利REALONE瑞欧乳胶床垫1.5M（十周年特供）</t>
  </si>
  <si>
    <t>澳柯玛破加热壁养生料理机升级款</t>
  </si>
  <si>
    <t>202949/202950/202974</t>
  </si>
  <si>
    <t>诺肯不锈钢木纹浴室柜尊享升级款(80cm)</t>
  </si>
  <si>
    <t>2580/2780/2980</t>
  </si>
  <si>
    <t>亮珠宝</t>
  </si>
  <si>
    <t>鼎云轩水润冰透翡翠佛吊坠</t>
  </si>
  <si>
    <t>珠宝收藏</t>
  </si>
  <si>
    <t>冯玺谕</t>
  </si>
  <si>
    <t>珠光宝气蓝珀奢华套组</t>
  </si>
  <si>
    <t>2016-9-2
星期五
金秋家装盛宴</t>
  </si>
  <si>
    <t>欣赏 蕾丝零束缚内衣组</t>
  </si>
  <si>
    <t>喻冰</t>
  </si>
  <si>
    <t>20160801</t>
  </si>
  <si>
    <t>105213</t>
  </si>
  <si>
    <t xml:space="preserve">丝绸故事100%桑蚕丝内裤舒适无痕高腰特惠组 </t>
  </si>
  <si>
    <t>20160722</t>
  </si>
  <si>
    <t>112747</t>
  </si>
  <si>
    <r>
      <rPr>
        <b/>
        <sz val="10"/>
        <color theme="1"/>
        <rFont val="宋体"/>
        <family val="3"/>
        <charset val="134"/>
      </rPr>
      <t>极脉</t>
    </r>
    <r>
      <rPr>
        <b/>
        <sz val="10"/>
        <color theme="1"/>
        <rFont val="Verdana"/>
        <family val="2"/>
      </rPr>
      <t xml:space="preserve"> </t>
    </r>
    <r>
      <rPr>
        <b/>
        <sz val="10"/>
        <color theme="1"/>
        <rFont val="宋体"/>
        <family val="3"/>
        <charset val="134"/>
      </rPr>
      <t>时尚生活多功能旅行外套</t>
    </r>
    <r>
      <rPr>
        <b/>
        <sz val="10"/>
        <color theme="1"/>
        <rFont val="Verdana"/>
        <family val="2"/>
      </rPr>
      <t>(</t>
    </r>
    <r>
      <rPr>
        <b/>
        <sz val="10"/>
        <color theme="1"/>
        <rFont val="宋体"/>
        <family val="3"/>
        <charset val="134"/>
      </rPr>
      <t>女款</t>
    </r>
    <r>
      <rPr>
        <b/>
        <sz val="10"/>
        <color theme="1"/>
        <rFont val="Verdana"/>
        <family val="2"/>
      </rPr>
      <t>)</t>
    </r>
  </si>
  <si>
    <t>20160507</t>
  </si>
  <si>
    <t>134818</t>
  </si>
  <si>
    <r>
      <rPr>
        <b/>
        <sz val="10"/>
        <color theme="1"/>
        <rFont val="宋体"/>
        <family val="3"/>
        <charset val="134"/>
      </rPr>
      <t>极脉</t>
    </r>
    <r>
      <rPr>
        <b/>
        <sz val="10"/>
        <color theme="1"/>
        <rFont val="Verdana"/>
        <family val="2"/>
      </rPr>
      <t xml:space="preserve"> </t>
    </r>
    <r>
      <rPr>
        <b/>
        <sz val="10"/>
        <color theme="1"/>
        <rFont val="宋体"/>
        <family val="3"/>
        <charset val="134"/>
      </rPr>
      <t>时尚生活多功能旅行外套</t>
    </r>
    <r>
      <rPr>
        <b/>
        <sz val="10"/>
        <color theme="1"/>
        <rFont val="Verdana"/>
        <family val="2"/>
      </rPr>
      <t>(</t>
    </r>
    <r>
      <rPr>
        <b/>
        <sz val="10"/>
        <color theme="1"/>
        <rFont val="宋体"/>
        <family val="3"/>
        <charset val="134"/>
      </rPr>
      <t>男款</t>
    </r>
    <r>
      <rPr>
        <b/>
        <sz val="10"/>
        <color theme="1"/>
        <rFont val="Verdana"/>
        <family val="2"/>
      </rPr>
      <t>)</t>
    </r>
  </si>
  <si>
    <t>德国CS时尚魔法快速压力锅1+1特惠组</t>
  </si>
  <si>
    <t>20160804</t>
  </si>
  <si>
    <t>133306</t>
  </si>
  <si>
    <t>百菇宴五台山台蘑酱特惠组</t>
  </si>
  <si>
    <t>百年品牌泸州老窖泸州原浆抢购组</t>
  </si>
  <si>
    <t>180801</t>
  </si>
  <si>
    <t>御泥坊黑玫瑰蚕丝面膜升级金装版</t>
  </si>
  <si>
    <t>美妆健康</t>
  </si>
  <si>
    <t>20160731</t>
  </si>
  <si>
    <t>132300</t>
  </si>
  <si>
    <t xml:space="preserve">阿莎娜加拿大原装进口姨妈来了超值组 </t>
  </si>
  <si>
    <t>Rosense欧洲原装进口神仙玫瑰原液2+2超值尊享组</t>
  </si>
  <si>
    <t>121137</t>
  </si>
  <si>
    <t>卡帝乐鳄鱼轻履舒适头层牛皮女鞋1+1超值组</t>
  </si>
  <si>
    <t>邱雄光</t>
  </si>
  <si>
    <t>20160718</t>
  </si>
  <si>
    <t>134205</t>
  </si>
  <si>
    <t>英国道尔顿净水器加赠组</t>
  </si>
  <si>
    <t>韩国优上便携膳食机家庭套组</t>
  </si>
  <si>
    <t>聚怡芳西施猪蹄美味超值组</t>
  </si>
  <si>
    <t>20160626</t>
  </si>
  <si>
    <t>163558</t>
  </si>
  <si>
    <t>德国原装进口 亨利水果麦片+原味玉米片健康组</t>
  </si>
  <si>
    <t>20160708</t>
  </si>
  <si>
    <t>165508</t>
  </si>
  <si>
    <t>李宁男士清凉速干圆领T恤超值三件组</t>
  </si>
  <si>
    <t>鸿人馆</t>
  </si>
  <si>
    <t>李宁男士牛剖层反绒面休闲鞋两双组</t>
  </si>
  <si>
    <t>降价到268</t>
  </si>
  <si>
    <t>美国Hush Puppies女士高尔夫休闲运动套装</t>
  </si>
  <si>
    <t>欢乐影音数码城</t>
  </si>
  <si>
    <t>华为7英寸巨屏八核1300万全网通M2</t>
  </si>
  <si>
    <t>李冕</t>
  </si>
  <si>
    <t>210132</t>
  </si>
  <si>
    <t>美标 AmericanStandard智能马桶盖加强版</t>
  </si>
  <si>
    <t>德式健康卫浴*高斯豪华大花洒单卫特惠套组</t>
  </si>
  <si>
    <t>直降</t>
  </si>
  <si>
    <t>德式健康卫浴*高斯豪华大花洒双卫特惠套组</t>
  </si>
  <si>
    <t>直降200</t>
  </si>
  <si>
    <t>产值偏低</t>
  </si>
  <si>
    <t>德国菲仕乐-6L快锅全家福升级加赠套组</t>
  </si>
  <si>
    <t>205839</t>
  </si>
  <si>
    <t>意大利REALONE瑞欧头等舱功能沙发1+2+3</t>
  </si>
  <si>
    <t>意大利REALONE头等舱功能沙发1+3</t>
  </si>
  <si>
    <t>2016-9-3
星期六
金秋家装盛宴</t>
  </si>
  <si>
    <t>跨境购--英国H&amp;B荷柏瑞软骨素</t>
  </si>
  <si>
    <t>北大荒富硒米套组</t>
  </si>
  <si>
    <t>朱丽娟</t>
  </si>
  <si>
    <t>内蒙古雅思康亚麻籽油健康组</t>
  </si>
  <si>
    <t>直降30</t>
  </si>
  <si>
    <t>173227</t>
  </si>
  <si>
    <t>美国文笛隐形空气蓬发卷超值组</t>
  </si>
  <si>
    <t>style以色列死海奇迹手工皂特惠组</t>
  </si>
  <si>
    <t>快乐讯</t>
  </si>
  <si>
    <t>朱晓玲</t>
  </si>
  <si>
    <t>播829带</t>
  </si>
  <si>
    <t>韩国LG倍瑞傲牙膏超值家庭组(宋仲基代言）</t>
  </si>
  <si>
    <t>201691
201754</t>
  </si>
  <si>
    <t>梦洁除螨椰梦维软硬两面健康床垫1.8m*2m（1.5*2）</t>
  </si>
  <si>
    <t>1999、1899</t>
  </si>
  <si>
    <t>春秋雅韵幸福如意樟木五斗柜</t>
  </si>
  <si>
    <t>20160724</t>
  </si>
  <si>
    <t>220404</t>
  </si>
  <si>
    <t xml:space="preserve">鹿王优雅复古宫廷蕾丝时尚风衣 </t>
  </si>
  <si>
    <r>
      <rPr>
        <b/>
        <sz val="10"/>
        <color theme="1"/>
        <rFont val="宋体"/>
        <family val="3"/>
        <charset val="134"/>
      </rPr>
      <t>意大利金舵老船长户外鞋</t>
    </r>
    <r>
      <rPr>
        <b/>
        <sz val="10"/>
        <color theme="1"/>
        <rFont val="Verdana"/>
        <family val="2"/>
      </rPr>
      <t>1+1</t>
    </r>
    <r>
      <rPr>
        <b/>
        <sz val="10"/>
        <color theme="1"/>
        <rFont val="宋体"/>
        <family val="3"/>
        <charset val="134"/>
      </rPr>
      <t>特惠组</t>
    </r>
  </si>
  <si>
    <t>直降100</t>
  </si>
  <si>
    <t>泰国原装泰紫熊整张海苔美味分享超值组</t>
  </si>
  <si>
    <t>五粮液股份百年传奇佳品回馈组</t>
  </si>
  <si>
    <t>TIGER/虎牌微电脑智能电饭煲特惠组</t>
  </si>
  <si>
    <t>223002</t>
  </si>
  <si>
    <t>美国康宁白玻璃锅劲爆回馈组（原装进口）</t>
  </si>
  <si>
    <t>125257</t>
  </si>
  <si>
    <t>昂立1号益生菌健康组</t>
  </si>
  <si>
    <t>145717</t>
  </si>
  <si>
    <t>时尚先生</t>
  </si>
  <si>
    <t xml:space="preserve">芊翔男仕订制西装套组 </t>
  </si>
  <si>
    <t>花花公子商务休闲精品男鞋尊享组</t>
  </si>
  <si>
    <t>意大利REALONE瑞欧新中式客厅系列小组合</t>
  </si>
  <si>
    <t>821售</t>
  </si>
  <si>
    <t>意大利REALONE瑞欧新中式客厅系列大组合</t>
  </si>
  <si>
    <t>飞利浦32英寸超薄超窄边液晶电视</t>
  </si>
  <si>
    <t>20160802</t>
  </si>
  <si>
    <t>205412</t>
  </si>
  <si>
    <t>飞利浦43英寸8核安卓智能网络电视</t>
  </si>
  <si>
    <t>飞利浦49英寸4K超清安卓网络电视</t>
  </si>
  <si>
    <t>飞利浦55英寸4K超清安卓网络电视</t>
  </si>
  <si>
    <t>飞利浦65英寸8核安卓智能网络电视</t>
  </si>
  <si>
    <t>奏鸣曲精选干红葡萄酒超值组</t>
  </si>
  <si>
    <t>杨黎</t>
  </si>
  <si>
    <t xml:space="preserve">2016-9-4
星期日
金秋家装盛宴
</t>
  </si>
  <si>
    <t>199740/199854</t>
  </si>
  <si>
    <t>方太简.不凡系列双核黑晶风魔方烟灶三件套/两件套</t>
  </si>
  <si>
    <t>4380、6380</t>
  </si>
  <si>
    <t>奥鹏多功能折叠关节梯</t>
  </si>
  <si>
    <t>20160728</t>
  </si>
  <si>
    <t>181813</t>
  </si>
  <si>
    <t xml:space="preserve"> 晚安家纺 蒙特雷精梳棉四件套</t>
  </si>
  <si>
    <t>201920/201921</t>
  </si>
  <si>
    <t>极脉夜视休闲运动套组（男女款）</t>
  </si>
  <si>
    <t>今昇伯爵先生商务休闲裤组</t>
  </si>
  <si>
    <t>鸳鸯秀色和田羊脂白玉尊享套组</t>
  </si>
  <si>
    <t>蝶.恋孔雀石首饰套组</t>
  </si>
  <si>
    <t>嘉媚乐香氛皂</t>
  </si>
  <si>
    <t>莎雪拉链式运动无痕内衣5+5特惠组</t>
  </si>
  <si>
    <t>治家生活.智能旋转电动拖把套组</t>
  </si>
  <si>
    <t xml:space="preserve">万和智能恒温燃气热水器10L（618专供） </t>
  </si>
  <si>
    <t>232311</t>
  </si>
  <si>
    <t xml:space="preserve"> 锁甲隐形智能门锁</t>
  </si>
  <si>
    <t>175428</t>
  </si>
  <si>
    <t>瑞梦丝坊 花开四季桑蚕长丝子母被加赠组</t>
  </si>
  <si>
    <t>帕格尼舒享拖床沙发套组</t>
  </si>
  <si>
    <t>815售</t>
  </si>
  <si>
    <t>帕格尼舒享拖床沙发+茶几+电视柜</t>
  </si>
  <si>
    <t>帕格尼舒享拖床沙发+茶几+电视柜+餐桌椅</t>
  </si>
  <si>
    <t xml:space="preserve">Childangel魔力花开口红 </t>
  </si>
  <si>
    <t>刘定华</t>
  </si>
  <si>
    <t>播8/22版</t>
  </si>
  <si>
    <t xml:space="preserve">耘莱胶原蛋白透明质酸维生素C粉 </t>
  </si>
  <si>
    <t>健康尊享*巴洛克不锈钢浴室柜白金款（60cm）</t>
  </si>
  <si>
    <t>1980</t>
  </si>
  <si>
    <t>223306</t>
  </si>
  <si>
    <t>健康尊享*巴洛克不锈钢浴室柜白金款（80cm）</t>
  </si>
  <si>
    <t>2180</t>
  </si>
  <si>
    <t>健康尊享*巴洛克不锈钢浴室柜白金款（100cm）</t>
  </si>
  <si>
    <t>2380</t>
  </si>
  <si>
    <t>199421/199422</t>
  </si>
  <si>
    <t>九盛*镂空雕花全房系列时尚灯超值组（四合一）/
(五合一）</t>
  </si>
  <si>
    <t xml:space="preserve">2016-9-5
星期一
</t>
  </si>
  <si>
    <t>余琛-探美世界</t>
  </si>
  <si>
    <t xml:space="preserve">2016-9-6
星期二
</t>
  </si>
  <si>
    <t>佳厨房</t>
  </si>
  <si>
    <t>姬STYLE</t>
  </si>
  <si>
    <t xml:space="preserve">2016-9-7
星期三
</t>
  </si>
  <si>
    <t>午间最实惠</t>
  </si>
  <si>
    <t>食全酒美</t>
  </si>
  <si>
    <t>MR.曹的店</t>
  </si>
  <si>
    <t xml:space="preserve">2016-9-8
星期四
</t>
  </si>
  <si>
    <t>时尚优居</t>
  </si>
  <si>
    <t xml:space="preserve">2016-9-9
星期五
</t>
  </si>
  <si>
    <t>服装配饰</t>
  </si>
  <si>
    <t>每日最实惠</t>
  </si>
  <si>
    <t>新潮快电</t>
  </si>
  <si>
    <t xml:space="preserve">2016-9-10
星期六
</t>
  </si>
  <si>
    <t xml:space="preserve">2016-9-11
星期日
</t>
  </si>
  <si>
    <t xml:space="preserve">德国菲仕乐6L进口高速快锅感恩回馈组 </t>
  </si>
  <si>
    <t>50</t>
    <phoneticPr fontId="14" type="noConversion"/>
  </si>
  <si>
    <t>100</t>
    <phoneticPr fontId="14" type="noConversion"/>
  </si>
  <si>
    <t xml:space="preserve"> </t>
    <phoneticPr fontId="14" type="noConversion"/>
  </si>
  <si>
    <t>米饭大师-原装进口福库语音尊享版电饭煲</t>
  </si>
  <si>
    <t>1680</t>
    <phoneticPr fontId="14" type="noConversion"/>
  </si>
  <si>
    <t>500</t>
    <phoneticPr fontId="14" type="noConversion"/>
  </si>
  <si>
    <t>许微</t>
    <phoneticPr fontId="14" type="noConversion"/>
  </si>
  <si>
    <t>60</t>
    <phoneticPr fontId="14" type="noConversion"/>
  </si>
  <si>
    <t>直播</t>
    <phoneticPr fontId="14" type="noConversion"/>
  </si>
  <si>
    <t>220</t>
    <phoneticPr fontId="14" type="noConversion"/>
  </si>
  <si>
    <t>直降100元</t>
    <phoneticPr fontId="14" type="noConversion"/>
  </si>
  <si>
    <t>翠绿3D硬金鱼跃龙门足金吊坠4.5克</t>
    <phoneticPr fontId="14" type="noConversion"/>
  </si>
  <si>
    <t>德国凯驰多功能喷吸一体镜面清洗机</t>
  </si>
  <si>
    <t>厨房</t>
    <phoneticPr fontId="14" type="noConversion"/>
  </si>
  <si>
    <t>7月29日-31月开仓</t>
    <phoneticPr fontId="14" type="noConversion"/>
  </si>
  <si>
    <t xml:space="preserve"> </t>
    <phoneticPr fontId="14" type="noConversion"/>
  </si>
  <si>
    <t xml:space="preserve"> 歌丽姬宝立体水光焕肤组 </t>
    <phoneticPr fontId="14" type="noConversion"/>
  </si>
  <si>
    <t>时珍验方蕲艾足贴超值尊享组</t>
    <phoneticPr fontId="33" type="noConversion"/>
  </si>
  <si>
    <t xml:space="preserve">茵迪 无钢圈背心式蚕丝内杯内衣超值组 </t>
  </si>
  <si>
    <t>周紫妍</t>
    <phoneticPr fontId="33" type="noConversion"/>
  </si>
  <si>
    <t>意大利金舵老船长AIR-夏款气垫运动鞋组</t>
    <phoneticPr fontId="33" type="noConversion"/>
  </si>
  <si>
    <t>阿尔帝挪威三文鱼+澳洲牛肉罐头特惠组</t>
  </si>
  <si>
    <t>流行服饰</t>
    <phoneticPr fontId="14" type="noConversion"/>
  </si>
  <si>
    <t>食品酒水</t>
    <phoneticPr fontId="14" type="noConversion"/>
  </si>
  <si>
    <t>厨房厨具</t>
    <phoneticPr fontId="14" type="noConversion"/>
  </si>
  <si>
    <t>安瑞祥“福寿连连”羊脂白玉吊牌</t>
  </si>
  <si>
    <t>家用电器</t>
    <phoneticPr fontId="14" type="noConversion"/>
  </si>
  <si>
    <t>中粮新疆红花籽油健康养生组</t>
    <phoneticPr fontId="14" type="noConversion"/>
  </si>
  <si>
    <t xml:space="preserve">神农金康青钱柳古树嫩叶原叶茶 </t>
    <phoneticPr fontId="14" type="noConversion"/>
  </si>
  <si>
    <t>赵宇森</t>
    <phoneticPr fontId="14" type="noConversion"/>
  </si>
  <si>
    <t>健康产品</t>
    <phoneticPr fontId="14" type="noConversion"/>
  </si>
  <si>
    <t>刘灿</t>
    <phoneticPr fontId="14" type="noConversion"/>
  </si>
  <si>
    <t>流行服饰</t>
    <phoneticPr fontId="14" type="noConversion"/>
  </si>
  <si>
    <t>“招财纳福”和田玉挂件</t>
    <phoneticPr fontId="14" type="noConversion"/>
  </si>
  <si>
    <t>130</t>
    <phoneticPr fontId="14" type="noConversion"/>
  </si>
  <si>
    <t>217464</t>
    <phoneticPr fontId="14" type="noConversion"/>
  </si>
  <si>
    <t>贺晰斌</t>
    <phoneticPr fontId="14" type="noConversion"/>
  </si>
  <si>
    <t>泰国榴莲脆脆分享组</t>
    <phoneticPr fontId="14" type="noConversion"/>
  </si>
  <si>
    <t>福玛特智能扫拖一体保洁机器人</t>
    <phoneticPr fontId="14" type="noConversion"/>
  </si>
  <si>
    <t>黄金时段</t>
    <phoneticPr fontId="14" type="noConversion"/>
  </si>
  <si>
    <t>康浩三合一无线拖扫一体机1+1特惠组</t>
  </si>
  <si>
    <t>四川攀枝花凯特芒果16斤 现摘现发</t>
  </si>
  <si>
    <t>珠宝饰品</t>
    <phoneticPr fontId="14" type="noConversion"/>
  </si>
  <si>
    <t>鱼来鱼往产值下滑</t>
    <phoneticPr fontId="14" type="noConversion"/>
  </si>
  <si>
    <t>张志华</t>
    <phoneticPr fontId="14" type="noConversion"/>
  </si>
  <si>
    <t>马强</t>
    <phoneticPr fontId="14" type="noConversion"/>
  </si>
  <si>
    <t>一帆</t>
    <phoneticPr fontId="14" type="noConversion"/>
  </si>
  <si>
    <t>石俊</t>
    <phoneticPr fontId="14" type="noConversion"/>
  </si>
  <si>
    <t>傅周</t>
    <phoneticPr fontId="14" type="noConversion"/>
  </si>
  <si>
    <t>雪晴</t>
    <phoneticPr fontId="14" type="noConversion"/>
  </si>
  <si>
    <t>征南</t>
    <phoneticPr fontId="14" type="noConversion"/>
  </si>
  <si>
    <t>一帆</t>
    <phoneticPr fontId="14" type="noConversion"/>
  </si>
  <si>
    <t>马强</t>
    <phoneticPr fontId="14" type="noConversion"/>
  </si>
  <si>
    <t>雪晴</t>
    <phoneticPr fontId="14" type="noConversion"/>
  </si>
  <si>
    <t>傅周</t>
    <phoneticPr fontId="14" type="noConversion"/>
  </si>
  <si>
    <t>雪晴</t>
    <phoneticPr fontId="14" type="noConversion"/>
  </si>
  <si>
    <t>傅周</t>
    <phoneticPr fontId="14" type="noConversion"/>
  </si>
  <si>
    <t>马强</t>
    <phoneticPr fontId="14" type="noConversion"/>
  </si>
  <si>
    <t>高莹</t>
    <phoneticPr fontId="14" type="noConversion"/>
  </si>
  <si>
    <t>文亮</t>
    <phoneticPr fontId="14" type="noConversion"/>
  </si>
  <si>
    <t>田宇慧</t>
    <phoneticPr fontId="14" type="noConversion"/>
  </si>
  <si>
    <t>庆子</t>
    <phoneticPr fontId="14" type="noConversion"/>
  </si>
  <si>
    <t>曾嵘</t>
    <phoneticPr fontId="14" type="noConversion"/>
  </si>
  <si>
    <t>张静</t>
    <phoneticPr fontId="14" type="noConversion"/>
  </si>
  <si>
    <t>游珊</t>
    <phoneticPr fontId="14" type="noConversion"/>
  </si>
  <si>
    <t>曾嵘</t>
    <phoneticPr fontId="14" type="noConversion"/>
  </si>
  <si>
    <t>文亮</t>
    <phoneticPr fontId="14" type="noConversion"/>
  </si>
  <si>
    <t>王沛</t>
    <phoneticPr fontId="14" type="noConversion"/>
  </si>
  <si>
    <t>杨洋</t>
    <phoneticPr fontId="14" type="noConversion"/>
  </si>
  <si>
    <t>唐南开</t>
    <phoneticPr fontId="14" type="noConversion"/>
  </si>
  <si>
    <t>金彪 徐丹</t>
    <phoneticPr fontId="14" type="noConversion"/>
  </si>
  <si>
    <t>张燕</t>
    <phoneticPr fontId="14" type="noConversion"/>
  </si>
  <si>
    <t>陈佳</t>
    <phoneticPr fontId="14" type="noConversion"/>
  </si>
  <si>
    <t>马强</t>
    <phoneticPr fontId="14" type="noConversion"/>
  </si>
  <si>
    <t>刘一帆</t>
    <phoneticPr fontId="14" type="noConversion"/>
  </si>
  <si>
    <t>张燕</t>
    <phoneticPr fontId="14" type="noConversion"/>
  </si>
  <si>
    <t>陈佳</t>
    <phoneticPr fontId="14" type="noConversion"/>
  </si>
  <si>
    <t>俞洋</t>
    <phoneticPr fontId="14" type="noConversion"/>
  </si>
  <si>
    <t>金彪</t>
    <phoneticPr fontId="14" type="noConversion"/>
  </si>
  <si>
    <t>杨思思</t>
    <phoneticPr fontId="14" type="noConversion"/>
  </si>
  <si>
    <t>孙娇  陈思闽</t>
    <phoneticPr fontId="14" type="noConversion"/>
  </si>
  <si>
    <t>罗园</t>
    <phoneticPr fontId="14" type="noConversion"/>
  </si>
  <si>
    <t>段鸿</t>
    <phoneticPr fontId="14" type="noConversion"/>
  </si>
  <si>
    <t>龙年</t>
    <phoneticPr fontId="14" type="noConversion"/>
  </si>
  <si>
    <t>陈航  张静</t>
    <phoneticPr fontId="14" type="noConversion"/>
  </si>
  <si>
    <t>陈航  张静</t>
    <phoneticPr fontId="14" type="noConversion"/>
  </si>
  <si>
    <t xml:space="preserve">龙年 </t>
    <phoneticPr fontId="14" type="noConversion"/>
  </si>
  <si>
    <t>自然农法五常有机鲜胚芽米</t>
    <phoneticPr fontId="14" type="noConversion"/>
  </si>
  <si>
    <t>石林</t>
    <phoneticPr fontId="14" type="noConversion"/>
  </si>
  <si>
    <t>刘一帆
关雨薇</t>
    <phoneticPr fontId="14" type="noConversion"/>
  </si>
  <si>
    <t>TCL健康钛金智能变频柜式空调大2P</t>
  </si>
  <si>
    <t>TCL智能钛金正1.5P变频空调</t>
  </si>
  <si>
    <t>TCL智能钛金大1P变频空调</t>
  </si>
  <si>
    <t>TCL健康钛金智能变频柜式空调大3P</t>
  </si>
  <si>
    <t>2599</t>
  </si>
  <si>
    <t>2299</t>
  </si>
  <si>
    <t>傅周</t>
    <phoneticPr fontId="14" type="noConversion"/>
  </si>
  <si>
    <t>雪晴</t>
    <phoneticPr fontId="14" type="noConversion"/>
  </si>
  <si>
    <t>石林</t>
    <phoneticPr fontId="14" type="noConversion"/>
  </si>
  <si>
    <t>石俊</t>
    <phoneticPr fontId="14" type="noConversion"/>
  </si>
  <si>
    <t>马强</t>
    <phoneticPr fontId="14" type="noConversion"/>
  </si>
  <si>
    <t>一帆</t>
    <phoneticPr fontId="14" type="noConversion"/>
  </si>
  <si>
    <t>陈航张静</t>
    <phoneticPr fontId="14" type="noConversion"/>
  </si>
  <si>
    <t>段鸿  若如</t>
    <phoneticPr fontId="14" type="noConversion"/>
  </si>
  <si>
    <t>余斌</t>
    <phoneticPr fontId="14" type="noConversion"/>
  </si>
  <si>
    <t>余斌</t>
    <phoneticPr fontId="14" type="noConversion"/>
  </si>
  <si>
    <t>俞洋</t>
    <phoneticPr fontId="14" type="noConversion"/>
  </si>
  <si>
    <t>罗园</t>
    <phoneticPr fontId="14" type="noConversion"/>
  </si>
  <si>
    <t>孙娇 陈思闽</t>
    <phoneticPr fontId="14" type="noConversion"/>
  </si>
  <si>
    <t>陈佳</t>
    <phoneticPr fontId="14" type="noConversion"/>
  </si>
  <si>
    <t>俞洋 关雨薇</t>
    <phoneticPr fontId="14" type="noConversion"/>
  </si>
  <si>
    <t>徐丹</t>
    <phoneticPr fontId="14" type="noConversion"/>
  </si>
  <si>
    <t>杨思思</t>
    <phoneticPr fontId="14" type="noConversion"/>
  </si>
  <si>
    <t>唐南开</t>
    <phoneticPr fontId="14" type="noConversion"/>
  </si>
  <si>
    <t>田宇慧</t>
    <phoneticPr fontId="35" type="noConversion"/>
  </si>
  <si>
    <t>曾嵘</t>
    <phoneticPr fontId="35" type="noConversion"/>
  </si>
  <si>
    <t>高莹</t>
    <phoneticPr fontId="35" type="noConversion"/>
  </si>
  <si>
    <t>张静</t>
    <phoneticPr fontId="35" type="noConversion"/>
  </si>
  <si>
    <t>文亮</t>
    <phoneticPr fontId="35" type="noConversion"/>
  </si>
  <si>
    <t>张燕</t>
    <phoneticPr fontId="35" type="noConversion"/>
  </si>
  <si>
    <t>徐丹</t>
    <phoneticPr fontId="35" type="noConversion"/>
  </si>
  <si>
    <t>石林</t>
    <phoneticPr fontId="35" type="noConversion"/>
  </si>
  <si>
    <t>征南</t>
    <phoneticPr fontId="35" type="noConversion"/>
  </si>
  <si>
    <t>余斌</t>
    <phoneticPr fontId="35" type="noConversion"/>
  </si>
  <si>
    <t>俞洋</t>
    <phoneticPr fontId="35" type="noConversion"/>
  </si>
  <si>
    <t>金彪</t>
    <phoneticPr fontId="35" type="noConversion"/>
  </si>
  <si>
    <t>龙年</t>
    <phoneticPr fontId="14" type="noConversion"/>
  </si>
  <si>
    <t>陈航 张静</t>
    <phoneticPr fontId="14" type="noConversion"/>
  </si>
  <si>
    <t>高莹</t>
    <phoneticPr fontId="14" type="noConversion"/>
  </si>
  <si>
    <t>张静</t>
    <phoneticPr fontId="14" type="noConversion"/>
  </si>
  <si>
    <t>王娟</t>
    <phoneticPr fontId="14" type="noConversion"/>
  </si>
  <si>
    <t>孙娇  陈思闽</t>
    <phoneticPr fontId="14" type="noConversion"/>
  </si>
  <si>
    <t>曾嵘</t>
    <phoneticPr fontId="14" type="noConversion"/>
  </si>
  <si>
    <t>游姗</t>
    <phoneticPr fontId="14" type="noConversion"/>
  </si>
  <si>
    <t>赵姬</t>
    <phoneticPr fontId="35" type="noConversion"/>
  </si>
  <si>
    <t>茵迪 无钢圈背心式蚕丝文胸超值组</t>
    <phoneticPr fontId="14" type="noConversion"/>
  </si>
  <si>
    <t>荣耀机械手按摩椅</t>
    <phoneticPr fontId="14" type="noConversion"/>
  </si>
  <si>
    <t>东方人颈椎治疗仪</t>
    <phoneticPr fontId="14" type="noConversion"/>
  </si>
  <si>
    <t>美国康宁晶彩透明玻璃锅抢购组</t>
  </si>
  <si>
    <t>韶能本色纸品QC异常，更换为康宁达成84%</t>
    <phoneticPr fontId="14" type="noConversion"/>
  </si>
  <si>
    <t>双肩女包产值偏低，更换为茵迪内衣</t>
    <phoneticPr fontId="14" type="noConversion"/>
  </si>
  <si>
    <t>JHS智能豪华移动空调</t>
  </si>
  <si>
    <t>大嘴猴套件产值2000，天气太热延后置入，业绩调整为应季商品JS移动空调达成101%</t>
    <phoneticPr fontId="14" type="noConversion"/>
  </si>
  <si>
    <t>家装建材</t>
    <phoneticPr fontId="14" type="noConversion"/>
  </si>
  <si>
    <t>陈刚</t>
    <phoneticPr fontId="14" type="noConversion"/>
  </si>
  <si>
    <t xml:space="preserve"> </t>
    <phoneticPr fontId="14" type="noConversion"/>
  </si>
  <si>
    <t>品质生活馆</t>
    <phoneticPr fontId="14" type="noConversion"/>
  </si>
  <si>
    <t>格力冰箱产值下滑，换成应季商品TCL空调</t>
    <phoneticPr fontId="14" type="noConversion"/>
  </si>
  <si>
    <t>藏品江山永固达成15%，换成家具达成168%。</t>
    <phoneticPr fontId="14" type="noConversion"/>
  </si>
  <si>
    <t>直降100，保底</t>
    <phoneticPr fontId="14" type="noConversion"/>
  </si>
  <si>
    <t>张志华</t>
    <phoneticPr fontId="14" type="noConversion"/>
  </si>
  <si>
    <t xml:space="preserve"> </t>
    <phoneticPr fontId="14" type="noConversion"/>
  </si>
  <si>
    <t>蕲都御艾堂水润嫩肤足膜20+10特惠组</t>
    <phoneticPr fontId="34" type="noConversion"/>
  </si>
  <si>
    <t>MISSSHOW电动秀足机专享组</t>
    <phoneticPr fontId="14" type="noConversion"/>
  </si>
  <si>
    <t>家用电器</t>
    <phoneticPr fontId="14" type="noConversion"/>
  </si>
  <si>
    <t>唐南开</t>
  </si>
  <si>
    <t>金彪</t>
  </si>
  <si>
    <t>艾芙兰尼现代客卧大全套</t>
    <phoneticPr fontId="14" type="noConversion"/>
  </si>
  <si>
    <t>阿尔帝夏夷贝罐头家庭分享组</t>
    <phoneticPr fontId="14" type="noConversion"/>
  </si>
  <si>
    <t>傅周</t>
    <phoneticPr fontId="14" type="noConversion"/>
  </si>
  <si>
    <t>雪晴</t>
    <phoneticPr fontId="14" type="noConversion"/>
  </si>
  <si>
    <t>茵迪 无钢圈背心式蚕丝文胸超值组</t>
    <phoneticPr fontId="14" type="noConversion"/>
  </si>
  <si>
    <t>品质生活馆</t>
    <phoneticPr fontId="14" type="noConversion"/>
  </si>
  <si>
    <t>大家藏</t>
    <phoneticPr fontId="14" type="noConversion"/>
  </si>
  <si>
    <t>皮草反季</t>
    <phoneticPr fontId="14" type="noConversion"/>
  </si>
  <si>
    <t>夏末好滋味</t>
    <phoneticPr fontId="14" type="noConversion"/>
  </si>
  <si>
    <t>优质生活家</t>
    <phoneticPr fontId="14" type="noConversion"/>
  </si>
  <si>
    <t>美妍妆点你</t>
    <phoneticPr fontId="14" type="noConversion"/>
  </si>
  <si>
    <t>健康乐活家</t>
    <phoneticPr fontId="14" type="noConversion"/>
  </si>
  <si>
    <t>家电生活特别站</t>
    <phoneticPr fontId="14" type="noConversion"/>
  </si>
  <si>
    <t>夏末好滋味</t>
    <phoneticPr fontId="14" type="noConversion"/>
  </si>
  <si>
    <t>时尚丽人</t>
    <phoneticPr fontId="14" type="noConversion"/>
  </si>
  <si>
    <t>家电特别站</t>
    <phoneticPr fontId="14" type="noConversion"/>
  </si>
  <si>
    <t>品质生活馆</t>
    <phoneticPr fontId="14" type="noConversion"/>
  </si>
  <si>
    <t>优质生活家</t>
    <phoneticPr fontId="14" type="noConversion"/>
  </si>
  <si>
    <t>厨房欢乐派</t>
    <phoneticPr fontId="14" type="noConversion"/>
  </si>
  <si>
    <t>臻品有约</t>
    <phoneticPr fontId="14" type="noConversion"/>
  </si>
  <si>
    <t>优质生活家</t>
    <phoneticPr fontId="14" type="noConversion"/>
  </si>
  <si>
    <t>绅士精品馆</t>
    <phoneticPr fontId="14" type="noConversion"/>
  </si>
  <si>
    <t>靓妆珠宝坊</t>
    <phoneticPr fontId="14" type="noConversion"/>
  </si>
  <si>
    <t>厨房欢乐派</t>
    <phoneticPr fontId="14" type="noConversion"/>
  </si>
  <si>
    <t>优质生活家</t>
    <phoneticPr fontId="14" type="noConversion"/>
  </si>
  <si>
    <t>播6月2日带</t>
    <phoneticPr fontId="14" type="noConversion"/>
  </si>
  <si>
    <t>高莹</t>
    <phoneticPr fontId="14" type="noConversion"/>
  </si>
  <si>
    <t>文亮</t>
    <phoneticPr fontId="14" type="noConversion"/>
  </si>
  <si>
    <t>张志华</t>
    <phoneticPr fontId="14" type="noConversion"/>
  </si>
  <si>
    <t xml:space="preserve"> </t>
    <phoneticPr fontId="14" type="noConversion"/>
  </si>
  <si>
    <t>直降100元</t>
    <phoneticPr fontId="14" type="noConversion"/>
  </si>
  <si>
    <t>新西兰原装进口纽仕兰牧场奶粉家庭装(特别加赠)</t>
    <phoneticPr fontId="14" type="noConversion"/>
  </si>
  <si>
    <t>莫伏星</t>
    <phoneticPr fontId="14" type="noConversion"/>
  </si>
  <si>
    <t>鹤祥昌瑞景泰蓝掐丝珐琅</t>
    <phoneticPr fontId="34" type="noConversion"/>
  </si>
  <si>
    <t>双立人ClassicII中式炒锅特惠专享组</t>
    <phoneticPr fontId="14" type="noConversion"/>
  </si>
  <si>
    <t>龙年</t>
    <phoneticPr fontId="14" type="noConversion"/>
  </si>
  <si>
    <t>陈航 
张静</t>
    <phoneticPr fontId="14" type="noConversion"/>
  </si>
  <si>
    <t>厨房欢乐派</t>
    <phoneticPr fontId="14" type="noConversion"/>
  </si>
  <si>
    <t>直降20元</t>
    <phoneticPr fontId="14" type="noConversion"/>
  </si>
  <si>
    <t>张燕</t>
    <phoneticPr fontId="14" type="noConversion"/>
  </si>
  <si>
    <t>金彪</t>
    <phoneticPr fontId="14" type="noConversion"/>
  </si>
  <si>
    <t>2017-8-3
星期四
夏末好滋味</t>
    <phoneticPr fontId="14" type="noConversion"/>
  </si>
  <si>
    <t>赛露紫苏籽油健康家庭分享组</t>
    <phoneticPr fontId="14" type="noConversion"/>
  </si>
  <si>
    <t>藏品无货</t>
    <phoneticPr fontId="14" type="noConversion"/>
  </si>
  <si>
    <t>树蜜无货</t>
    <phoneticPr fontId="14" type="noConversion"/>
  </si>
  <si>
    <t>直降100（快乐购50，供应商50）</t>
    <phoneticPr fontId="14" type="noConversion"/>
  </si>
  <si>
    <t>196478</t>
    <phoneticPr fontId="14" type="noConversion"/>
  </si>
  <si>
    <t>223276</t>
    <phoneticPr fontId="14" type="noConversion"/>
  </si>
  <si>
    <t>222792</t>
    <phoneticPr fontId="14" type="noConversion"/>
  </si>
  <si>
    <t>211928</t>
    <phoneticPr fontId="14" type="noConversion"/>
  </si>
  <si>
    <t>223276</t>
    <phoneticPr fontId="14" type="noConversion"/>
  </si>
  <si>
    <t>223274</t>
    <phoneticPr fontId="14" type="noConversion"/>
  </si>
  <si>
    <t>203125</t>
    <phoneticPr fontId="14" type="noConversion"/>
  </si>
  <si>
    <t>205200</t>
    <phoneticPr fontId="14" type="noConversion"/>
  </si>
  <si>
    <t>222658</t>
    <phoneticPr fontId="14" type="noConversion"/>
  </si>
  <si>
    <t>212284</t>
    <phoneticPr fontId="14" type="noConversion"/>
  </si>
  <si>
    <t>223080</t>
    <phoneticPr fontId="14" type="noConversion"/>
  </si>
  <si>
    <t>201451</t>
    <phoneticPr fontId="14" type="noConversion"/>
  </si>
  <si>
    <t>201452</t>
    <phoneticPr fontId="14" type="noConversion"/>
  </si>
  <si>
    <t>202214</t>
    <phoneticPr fontId="14" type="noConversion"/>
  </si>
  <si>
    <t>211796</t>
    <phoneticPr fontId="14" type="noConversion"/>
  </si>
  <si>
    <t>215595</t>
    <phoneticPr fontId="14" type="noConversion"/>
  </si>
  <si>
    <t>207951</t>
    <phoneticPr fontId="14" type="noConversion"/>
  </si>
  <si>
    <t>203125</t>
    <phoneticPr fontId="14" type="noConversion"/>
  </si>
  <si>
    <t>221793</t>
    <phoneticPr fontId="14" type="noConversion"/>
  </si>
  <si>
    <t>215663</t>
    <phoneticPr fontId="14" type="noConversion"/>
  </si>
  <si>
    <t>216953</t>
    <phoneticPr fontId="14" type="noConversion"/>
  </si>
  <si>
    <t>216956</t>
    <phoneticPr fontId="14" type="noConversion"/>
  </si>
  <si>
    <t>参加</t>
    <phoneticPr fontId="33" type="noConversion"/>
  </si>
  <si>
    <t>备注（会员活动）</t>
    <phoneticPr fontId="14" type="noConversion"/>
  </si>
  <si>
    <t>刘灿</t>
    <phoneticPr fontId="14" type="noConversion"/>
  </si>
  <si>
    <t>不参加</t>
    <phoneticPr fontId="14" type="noConversion"/>
  </si>
  <si>
    <t>参加</t>
    <phoneticPr fontId="33" type="noConversion"/>
  </si>
  <si>
    <t>马升伟</t>
    <phoneticPr fontId="14" type="noConversion"/>
  </si>
  <si>
    <t>直降50(供应商50)</t>
    <phoneticPr fontId="33" type="noConversion"/>
  </si>
  <si>
    <t>参加</t>
    <phoneticPr fontId="14" type="noConversion"/>
  </si>
  <si>
    <t>反季商品不参加</t>
    <phoneticPr fontId="14" type="noConversion"/>
  </si>
  <si>
    <t>不参加</t>
    <phoneticPr fontId="33" type="noConversion"/>
  </si>
  <si>
    <t>直降30（供应商30）</t>
    <phoneticPr fontId="33" type="noConversion"/>
  </si>
  <si>
    <t>直降50(供应商50)</t>
    <phoneticPr fontId="33" type="noConversion"/>
  </si>
  <si>
    <t>直降30（供应商30）</t>
    <phoneticPr fontId="33" type="noConversion"/>
  </si>
  <si>
    <t>不参加</t>
    <phoneticPr fontId="33" type="noConversion"/>
  </si>
  <si>
    <t>直降20的基础上再参加打折活动（供应商20）</t>
    <phoneticPr fontId="14" type="noConversion"/>
  </si>
  <si>
    <t>参加</t>
    <phoneticPr fontId="33" type="noConversion"/>
  </si>
  <si>
    <t>参加</t>
    <phoneticPr fontId="33" type="noConversion"/>
  </si>
  <si>
    <t>不参加</t>
    <phoneticPr fontId="14" type="noConversion"/>
  </si>
  <si>
    <t>参加</t>
    <phoneticPr fontId="14" type="noConversion"/>
  </si>
  <si>
    <t>参加</t>
    <phoneticPr fontId="33" type="noConversion"/>
  </si>
  <si>
    <t>参加</t>
    <phoneticPr fontId="33" type="noConversion"/>
  </si>
  <si>
    <t>参加</t>
    <phoneticPr fontId="33" type="noConversion"/>
  </si>
  <si>
    <t>参加</t>
    <phoneticPr fontId="14" type="noConversion"/>
  </si>
  <si>
    <t>不参加</t>
    <phoneticPr fontId="33" type="noConversion"/>
  </si>
  <si>
    <t>直降100（快乐购50，供应商50）</t>
    <phoneticPr fontId="33" type="noConversion"/>
  </si>
  <si>
    <t>参加</t>
    <phoneticPr fontId="14" type="noConversion"/>
  </si>
  <si>
    <t>直降300（供应商300）</t>
    <phoneticPr fontId="33" type="noConversion"/>
  </si>
  <si>
    <t>不参加</t>
    <phoneticPr fontId="33" type="noConversion"/>
  </si>
  <si>
    <t>不参加</t>
    <phoneticPr fontId="14" type="noConversion"/>
  </si>
  <si>
    <t>直降700（供应商700）</t>
    <phoneticPr fontId="14" type="noConversion"/>
  </si>
  <si>
    <t>直降300（供应商300）</t>
    <phoneticPr fontId="14" type="noConversion"/>
  </si>
  <si>
    <t>直降500（供应商500）</t>
    <phoneticPr fontId="14" type="noConversion"/>
  </si>
  <si>
    <t>不参加</t>
    <phoneticPr fontId="33" type="noConversion"/>
  </si>
  <si>
    <t>购销商品不参加</t>
    <phoneticPr fontId="14" type="noConversion"/>
  </si>
  <si>
    <t>直降600（供应商600）</t>
    <phoneticPr fontId="33" type="noConversion"/>
  </si>
  <si>
    <t>直降200（快乐购100，供应商100）</t>
    <phoneticPr fontId="33" type="noConversion"/>
  </si>
  <si>
    <t>不参加</t>
    <phoneticPr fontId="14" type="noConversion"/>
  </si>
  <si>
    <t>直降600（供应商600）</t>
    <phoneticPr fontId="33" type="noConversion"/>
  </si>
  <si>
    <t>直降100（快乐购50，供应商50）</t>
    <phoneticPr fontId="14" type="noConversion"/>
  </si>
  <si>
    <t>不参加</t>
    <phoneticPr fontId="14" type="noConversion"/>
  </si>
  <si>
    <t>不参加</t>
    <phoneticPr fontId="14" type="noConversion"/>
  </si>
  <si>
    <t>瑞士原装进口爱其华18K金瑞龙机械腕表</t>
  </si>
  <si>
    <t>王亚亚</t>
    <phoneticPr fontId="14" type="noConversion"/>
  </si>
  <si>
    <t>屏蔽范围</t>
    <phoneticPr fontId="33" type="noConversion"/>
  </si>
  <si>
    <t>注册-皇1
0.95</t>
    <phoneticPr fontId="33" type="noConversion"/>
  </si>
  <si>
    <t>折扣金额</t>
    <phoneticPr fontId="33" type="noConversion"/>
  </si>
  <si>
    <t>皇2
0.9</t>
    <phoneticPr fontId="33" type="noConversion"/>
  </si>
  <si>
    <t>皇3-4
0.85</t>
    <phoneticPr fontId="33" type="noConversion"/>
  </si>
  <si>
    <t>皇5-6
0.8</t>
    <phoneticPr fontId="33" type="noConversion"/>
  </si>
  <si>
    <t>196478</t>
    <phoneticPr fontId="14" type="noConversion"/>
  </si>
  <si>
    <t>屏蔽券、积分、直播立减</t>
    <phoneticPr fontId="33" type="noConversion"/>
  </si>
  <si>
    <t>屏蔽券、积分、直播立减</t>
    <phoneticPr fontId="33" type="noConversion"/>
  </si>
  <si>
    <t>屏蔽券、积分、直播立减</t>
    <phoneticPr fontId="33" type="noConversion"/>
  </si>
  <si>
    <t>直降40（快乐购20，供应商20）</t>
    <phoneticPr fontId="33" type="noConversion"/>
  </si>
  <si>
    <t>参加</t>
    <phoneticPr fontId="14" type="noConversion"/>
  </si>
  <si>
    <t>参加</t>
    <phoneticPr fontId="33" type="noConversion"/>
  </si>
  <si>
    <t>直降300（快乐购100，供应商200）</t>
    <phoneticPr fontId="33" type="noConversion"/>
  </si>
  <si>
    <t>一叶子玫瑰面膜 绑赠品（190387）</t>
    <phoneticPr fontId="14" type="noConversion"/>
  </si>
  <si>
    <t>不参加</t>
    <phoneticPr fontId="14" type="noConversion"/>
  </si>
  <si>
    <t>不参加</t>
    <phoneticPr fontId="33" type="noConversion"/>
  </si>
  <si>
    <t>参加</t>
    <phoneticPr fontId="14" type="noConversion"/>
  </si>
  <si>
    <t>直降62（供应商62）</t>
    <phoneticPr fontId="33" type="noConversion"/>
  </si>
  <si>
    <t xml:space="preserve">三茯散消暑排湿健康组 </t>
    <phoneticPr fontId="14" type="noConversion"/>
  </si>
  <si>
    <t>食品酒水</t>
    <phoneticPr fontId="14" type="noConversion"/>
  </si>
  <si>
    <t>贺晰斌</t>
    <phoneticPr fontId="14" type="noConversion"/>
  </si>
  <si>
    <t>重播</t>
    <phoneticPr fontId="14" type="noConversion"/>
  </si>
  <si>
    <t>自然农法五常有机鲜胚芽米</t>
    <phoneticPr fontId="14" type="noConversion"/>
  </si>
  <si>
    <t>厨房厨具</t>
    <phoneticPr fontId="14" type="noConversion"/>
  </si>
  <si>
    <t>298</t>
    <phoneticPr fontId="14" type="noConversion"/>
  </si>
  <si>
    <t>潘银龙</t>
    <phoneticPr fontId="14" type="noConversion"/>
  </si>
  <si>
    <t>重播</t>
    <phoneticPr fontId="14" type="noConversion"/>
  </si>
  <si>
    <t>福库（CUCKOO）多功能高压电饭煲（青春版）</t>
    <phoneticPr fontId="14" type="noConversion"/>
  </si>
  <si>
    <t>厨房厨具</t>
    <phoneticPr fontId="14" type="noConversion"/>
  </si>
  <si>
    <t>1360</t>
    <phoneticPr fontId="14" type="noConversion"/>
  </si>
  <si>
    <t>唐南开</t>
    <phoneticPr fontId="14" type="noConversion"/>
  </si>
  <si>
    <t>金彪</t>
    <phoneticPr fontId="14" type="noConversion"/>
  </si>
  <si>
    <t>传世经典*德国高斯畅爽生活三功能花洒 7月23日已上</t>
    <phoneticPr fontId="33" type="noConversion"/>
  </si>
  <si>
    <t>599</t>
    <phoneticPr fontId="33" type="noConversion"/>
  </si>
  <si>
    <t>自然农法五常有机鲜胚芽米</t>
    <phoneticPr fontId="33" type="noConversion"/>
  </si>
  <si>
    <t>298</t>
    <phoneticPr fontId="33" type="noConversion"/>
  </si>
  <si>
    <t>新西兰原装进口纽仕兰牧场奶粉家庭装(特别加赠)</t>
    <phoneticPr fontId="33" type="noConversion"/>
  </si>
  <si>
    <t>味一铁纯铁炒锅套装（原装进口） 绑300</t>
    <phoneticPr fontId="33" type="noConversion"/>
  </si>
  <si>
    <t>备注（会员活动）</t>
    <phoneticPr fontId="33" type="noConversion"/>
  </si>
  <si>
    <t>V6无线电动工具升级套装3.0版</t>
    <phoneticPr fontId="14" type="noConversion"/>
  </si>
  <si>
    <t>味一铁纯铁炒锅套装（原装进口） 绑300</t>
    <phoneticPr fontId="14" type="noConversion"/>
  </si>
  <si>
    <t>百年龙腾高原100%全脂纯羊奶特惠组</t>
    <phoneticPr fontId="38" type="noConversion"/>
  </si>
  <si>
    <t>富力友猴菇养胃饼干+蓝枸曲奇</t>
    <phoneticPr fontId="14" type="noConversion"/>
  </si>
  <si>
    <t>韩愢生态气动泡泡活氧梳</t>
    <phoneticPr fontId="14" type="noConversion"/>
  </si>
  <si>
    <t>米技 时尚折叠蒸箱</t>
    <phoneticPr fontId="33" type="noConversion"/>
  </si>
  <si>
    <t>德国ALES（爱乐仕）不锈钢锅具特惠组</t>
    <phoneticPr fontId="33" type="noConversion"/>
  </si>
  <si>
    <t>参加</t>
    <phoneticPr fontId="33" type="noConversion"/>
  </si>
  <si>
    <t>直降300（快乐购100，供应商200）</t>
    <phoneticPr fontId="33" type="noConversion"/>
  </si>
  <si>
    <t>直降20（供应商20）</t>
    <phoneticPr fontId="33" type="noConversion"/>
  </si>
  <si>
    <t>直降60（供应商60）</t>
    <phoneticPr fontId="33" type="noConversion"/>
  </si>
  <si>
    <t>阿尔帝南极冰鱼+香菇牛肉罐头尝鲜组</t>
    <phoneticPr fontId="14" type="noConversion"/>
  </si>
  <si>
    <t>205200</t>
    <phoneticPr fontId="14" type="noConversion"/>
  </si>
  <si>
    <t>黄金时段</t>
    <phoneticPr fontId="14" type="noConversion"/>
  </si>
  <si>
    <t>备注（会员活动）</t>
    <phoneticPr fontId="14" type="noConversion"/>
  </si>
  <si>
    <t>张燕</t>
    <phoneticPr fontId="14" type="noConversion"/>
  </si>
  <si>
    <t>高莹</t>
    <phoneticPr fontId="14" type="noConversion"/>
  </si>
  <si>
    <t>龙年</t>
    <phoneticPr fontId="14" type="noConversion"/>
  </si>
  <si>
    <t>庆子</t>
    <phoneticPr fontId="14" type="noConversion"/>
  </si>
  <si>
    <t>石俊</t>
    <phoneticPr fontId="14" type="noConversion"/>
  </si>
  <si>
    <t xml:space="preserve"> </t>
    <phoneticPr fontId="14" type="noConversion"/>
  </si>
  <si>
    <t>俞洋</t>
    <phoneticPr fontId="14" type="noConversion"/>
  </si>
  <si>
    <t>傅周</t>
    <phoneticPr fontId="14" type="noConversion"/>
  </si>
  <si>
    <t>雪晴</t>
    <phoneticPr fontId="14" type="noConversion"/>
  </si>
  <si>
    <t>张燕</t>
    <phoneticPr fontId="14" type="noConversion"/>
  </si>
  <si>
    <t>石林</t>
    <phoneticPr fontId="14" type="noConversion"/>
  </si>
  <si>
    <t>张志华</t>
    <phoneticPr fontId="14" type="noConversion"/>
  </si>
  <si>
    <t>金彪</t>
    <phoneticPr fontId="14" type="noConversion"/>
  </si>
  <si>
    <t>参加</t>
    <phoneticPr fontId="33" type="noConversion"/>
  </si>
  <si>
    <t>直降50(供应商50)</t>
    <phoneticPr fontId="33" type="noConversion"/>
  </si>
  <si>
    <t>参加</t>
    <phoneticPr fontId="14" type="noConversion"/>
  </si>
  <si>
    <t>参加</t>
    <phoneticPr fontId="14" type="noConversion"/>
  </si>
  <si>
    <t>余斌</t>
    <phoneticPr fontId="14" type="noConversion"/>
  </si>
  <si>
    <t>夏末好滋味</t>
    <phoneticPr fontId="14" type="noConversion"/>
  </si>
  <si>
    <t>品质生活馆</t>
    <phoneticPr fontId="14" type="noConversion"/>
  </si>
  <si>
    <t>不参加</t>
    <phoneticPr fontId="14" type="noConversion"/>
  </si>
  <si>
    <t>不参加</t>
    <phoneticPr fontId="33" type="noConversion"/>
  </si>
  <si>
    <t>余斌</t>
    <phoneticPr fontId="14" type="noConversion"/>
  </si>
  <si>
    <t>参加</t>
    <phoneticPr fontId="33" type="noConversion"/>
  </si>
  <si>
    <t>杨洋</t>
    <phoneticPr fontId="14" type="noConversion"/>
  </si>
  <si>
    <t>健康乐活家</t>
    <phoneticPr fontId="14" type="noConversion"/>
  </si>
  <si>
    <t>2017-8-3
星期四
夏末好滋味</t>
    <phoneticPr fontId="14" type="noConversion"/>
  </si>
  <si>
    <t>MISSSHOW电动秀足机专享组</t>
    <phoneticPr fontId="14" type="noConversion"/>
  </si>
  <si>
    <t>美妍妆点你</t>
    <phoneticPr fontId="14" type="noConversion"/>
  </si>
  <si>
    <t>高莹</t>
    <phoneticPr fontId="14" type="noConversion"/>
  </si>
  <si>
    <t>庆子</t>
    <phoneticPr fontId="14" type="noConversion"/>
  </si>
  <si>
    <t>参加</t>
    <phoneticPr fontId="33" type="noConversion"/>
  </si>
  <si>
    <t>刘灿</t>
    <phoneticPr fontId="14" type="noConversion"/>
  </si>
  <si>
    <t>俞洋 关雨薇</t>
    <phoneticPr fontId="14" type="noConversion"/>
  </si>
  <si>
    <t>徐丹</t>
    <phoneticPr fontId="14" type="noConversion"/>
  </si>
  <si>
    <t xml:space="preserve"> </t>
    <phoneticPr fontId="14" type="noConversion"/>
  </si>
  <si>
    <t>夏末好滋味</t>
    <phoneticPr fontId="14" type="noConversion"/>
  </si>
  <si>
    <t>直降100（快乐购50，供应商50）</t>
    <phoneticPr fontId="14" type="noConversion"/>
  </si>
  <si>
    <t>60</t>
    <phoneticPr fontId="14" type="noConversion"/>
  </si>
  <si>
    <t>直降300（供应商300）</t>
    <phoneticPr fontId="33" type="noConversion"/>
  </si>
  <si>
    <t>厨房欢乐派</t>
    <phoneticPr fontId="14" type="noConversion"/>
  </si>
  <si>
    <t>陈航 
张静</t>
    <phoneticPr fontId="14" type="noConversion"/>
  </si>
  <si>
    <t>藏品无货</t>
    <phoneticPr fontId="14" type="noConversion"/>
  </si>
  <si>
    <t>双立人ClassicII中式炒锅特惠专享组</t>
    <phoneticPr fontId="14" type="noConversion"/>
  </si>
  <si>
    <t>直降100元</t>
    <phoneticPr fontId="14" type="noConversion"/>
  </si>
  <si>
    <t>家电特别站</t>
    <phoneticPr fontId="14" type="noConversion"/>
  </si>
  <si>
    <t>直降700（供应商700）</t>
    <phoneticPr fontId="14" type="noConversion"/>
  </si>
  <si>
    <t>直降300（供应商300）</t>
    <phoneticPr fontId="14" type="noConversion"/>
  </si>
  <si>
    <t>直降500（供应商500）</t>
    <phoneticPr fontId="14" type="noConversion"/>
  </si>
  <si>
    <t>泰国榴莲脆脆分享组</t>
  </si>
  <si>
    <t>中粮新疆红花籽油健康养生组</t>
  </si>
  <si>
    <t>洪湖秘制即食清水小龙虾美味组（十三香）</t>
  </si>
  <si>
    <t>味一铁纯铁炒锅套装（原装进口） 绑300</t>
  </si>
  <si>
    <t>直降10元（快乐购5，供应商5）</t>
    <phoneticPr fontId="33" type="noConversion"/>
  </si>
  <si>
    <t>直降300（快乐购100，供应商200）</t>
    <phoneticPr fontId="33" type="noConversion"/>
  </si>
  <si>
    <t>223080</t>
    <phoneticPr fontId="14" type="noConversion"/>
  </si>
  <si>
    <t>201451</t>
    <phoneticPr fontId="14" type="noConversion"/>
  </si>
  <si>
    <t>201452</t>
    <phoneticPr fontId="14" type="noConversion"/>
  </si>
  <si>
    <t>202214</t>
    <phoneticPr fontId="14" type="noConversion"/>
  </si>
  <si>
    <t>黄金时段</t>
    <phoneticPr fontId="14" type="noConversion"/>
  </si>
  <si>
    <t>备注（会员活动）</t>
    <phoneticPr fontId="14" type="noConversion"/>
  </si>
  <si>
    <t>征南</t>
    <phoneticPr fontId="14" type="noConversion"/>
  </si>
  <si>
    <t>刘一帆</t>
    <phoneticPr fontId="14" type="noConversion"/>
  </si>
  <si>
    <t>100</t>
    <phoneticPr fontId="14" type="noConversion"/>
  </si>
  <si>
    <t>不参加</t>
    <phoneticPr fontId="14" type="noConversion"/>
  </si>
  <si>
    <t>参加</t>
    <phoneticPr fontId="33" type="noConversion"/>
  </si>
  <si>
    <t>唐南开</t>
    <phoneticPr fontId="14" type="noConversion"/>
  </si>
  <si>
    <t>陈佳</t>
    <phoneticPr fontId="14" type="noConversion"/>
  </si>
  <si>
    <t>福玛特智能扫拖一体保洁机器人</t>
    <phoneticPr fontId="14" type="noConversion"/>
  </si>
  <si>
    <t>“招财纳福”和田玉挂件</t>
    <phoneticPr fontId="14" type="noConversion"/>
  </si>
  <si>
    <t>绅士精品馆</t>
    <phoneticPr fontId="14" type="noConversion"/>
  </si>
  <si>
    <t>杨思思</t>
    <phoneticPr fontId="14" type="noConversion"/>
  </si>
  <si>
    <t>孙娇 陈思闽</t>
    <phoneticPr fontId="14" type="noConversion"/>
  </si>
  <si>
    <t>购销商品不参加</t>
    <phoneticPr fontId="14" type="noConversion"/>
  </si>
  <si>
    <t>221793</t>
    <phoneticPr fontId="14" type="noConversion"/>
  </si>
  <si>
    <t>田宇慧</t>
    <phoneticPr fontId="14" type="noConversion"/>
  </si>
  <si>
    <t>赵姬</t>
    <phoneticPr fontId="14" type="noConversion"/>
  </si>
  <si>
    <t>森之光高端居家逍遥椅（咖啡色）</t>
    <phoneticPr fontId="14" type="noConversion"/>
  </si>
  <si>
    <t>216953</t>
    <phoneticPr fontId="14" type="noConversion"/>
  </si>
  <si>
    <t>直降600（供应商600）</t>
    <phoneticPr fontId="33" type="noConversion"/>
  </si>
  <si>
    <t>1680</t>
    <phoneticPr fontId="14" type="noConversion"/>
  </si>
  <si>
    <t>220</t>
    <phoneticPr fontId="14" type="noConversion"/>
  </si>
  <si>
    <t>500</t>
    <phoneticPr fontId="14" type="noConversion"/>
  </si>
  <si>
    <t>许微</t>
    <phoneticPr fontId="14" type="noConversion"/>
  </si>
  <si>
    <t>直降200（快乐购100，供应商100）</t>
    <phoneticPr fontId="33" type="noConversion"/>
  </si>
  <si>
    <t>王亚亚</t>
    <phoneticPr fontId="14" type="noConversion"/>
  </si>
  <si>
    <t>曾嵘</t>
    <phoneticPr fontId="14" type="noConversion"/>
  </si>
  <si>
    <t>文亮</t>
    <phoneticPr fontId="14" type="noConversion"/>
  </si>
  <si>
    <t>不参加</t>
    <phoneticPr fontId="14" type="noConversion"/>
  </si>
  <si>
    <t>臻品有约</t>
    <phoneticPr fontId="14" type="noConversion"/>
  </si>
  <si>
    <t>文亮</t>
    <phoneticPr fontId="14" type="noConversion"/>
  </si>
  <si>
    <t>Versus Versace范思哲珍珠母贝晶钻珠宝腕表</t>
  </si>
  <si>
    <t>NEOGLORY真爱一生饰品套组 4.26绑30版</t>
  </si>
  <si>
    <t>预售四川攀枝花凯特芒果16斤现摘现发</t>
  </si>
  <si>
    <t>德国菲仕乐6L进口高速快锅感恩回馈组</t>
  </si>
  <si>
    <t>14:30</t>
  </si>
  <si>
    <t>15:15</t>
  </si>
  <si>
    <t>16:00</t>
  </si>
  <si>
    <t>16:40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</si>
</sst>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;_᠀"/>
    <numFmt numFmtId="177" formatCode="[$-F400]h:mm:ss\ AM/PM"/>
    <numFmt numFmtId="178" formatCode="0_);[Red]\(0\)"/>
    <numFmt numFmtId="179" formatCode="h:mm;@"/>
    <numFmt numFmtId="180" formatCode="0_ "/>
  </numFmts>
  <fonts count="45" x14ac:knownFonts="1">
    <font>
      <sz val="12"/>
      <name val="宋体"/>
      <charset val="134"/>
    </font>
    <font>
      <sz val="12"/>
      <name val="宋体"/>
      <family val="3"/>
      <charset val="134"/>
    </font>
    <font>
      <b/>
      <sz val="10"/>
      <name val="宋体"/>
      <family val="3"/>
      <charset val="134"/>
      <scheme val="minor"/>
    </font>
    <font>
      <b/>
      <sz val="10"/>
      <name val="宋体"/>
      <family val="3"/>
      <charset val="134"/>
    </font>
    <font>
      <b/>
      <sz val="10"/>
      <color rgb="FFFF0000"/>
      <name val="宋体"/>
      <family val="3"/>
      <charset val="134"/>
      <scheme val="minor"/>
    </font>
    <font>
      <b/>
      <sz val="10"/>
      <color indexed="8"/>
      <name val="宋体"/>
      <family val="3"/>
      <charset val="134"/>
      <scheme val="minor"/>
    </font>
    <font>
      <b/>
      <sz val="10"/>
      <color indexed="8"/>
      <name val="宋体"/>
      <family val="3"/>
      <charset val="134"/>
    </font>
    <font>
      <b/>
      <sz val="9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9"/>
      <color indexed="8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b/>
      <sz val="9"/>
      <color rgb="FFFF0000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</font>
    <font>
      <b/>
      <sz val="20"/>
      <name val="宋体"/>
      <family val="3"/>
      <charset val="134"/>
    </font>
    <font>
      <b/>
      <sz val="12"/>
      <name val="宋体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10"/>
      <name val="宋体"/>
      <family val="3"/>
      <charset val="134"/>
    </font>
    <font>
      <b/>
      <sz val="10"/>
      <name val="Arial"/>
      <family val="2"/>
    </font>
    <font>
      <sz val="11"/>
      <color indexed="8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name val="Times New Roman"/>
      <family val="1"/>
    </font>
    <font>
      <sz val="10"/>
      <name val="Arial"/>
      <family val="2"/>
    </font>
    <font>
      <sz val="11"/>
      <color indexed="8"/>
      <name val="Tahoma"/>
      <family val="2"/>
    </font>
    <font>
      <sz val="8"/>
      <color rgb="FF1F497D"/>
      <name val="Verdana"/>
      <family val="2"/>
    </font>
    <font>
      <b/>
      <sz val="10"/>
      <color theme="1"/>
      <name val="Verdana"/>
      <family val="2"/>
    </font>
    <font>
      <b/>
      <sz val="9"/>
      <color theme="1"/>
      <name val="宋体"/>
      <family val="3"/>
      <charset val="134"/>
    </font>
    <font>
      <b/>
      <sz val="9"/>
      <color indexed="8"/>
      <name val="宋体"/>
      <family val="3"/>
      <charset val="134"/>
      <scheme val="minor"/>
    </font>
    <font>
      <b/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2"/>
      <charset val="134"/>
      <scheme val="minor"/>
    </font>
    <font>
      <b/>
      <sz val="11"/>
      <name val="宋体"/>
      <family val="3"/>
      <charset val="134"/>
      <scheme val="minor"/>
    </font>
    <font>
      <b/>
      <sz val="10"/>
      <color rgb="FFFF0000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177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26" fillId="0" borderId="0"/>
    <xf numFmtId="177" fontId="26" fillId="0" borderId="0"/>
    <xf numFmtId="177" fontId="27" fillId="0" borderId="0">
      <alignment vertical="center"/>
    </xf>
    <xf numFmtId="177" fontId="25" fillId="0" borderId="0"/>
    <xf numFmtId="177" fontId="2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1" fillId="0" borderId="0">
      <alignment vertical="center"/>
    </xf>
    <xf numFmtId="177" fontId="1" fillId="0" borderId="0"/>
    <xf numFmtId="176" fontId="1" fillId="0" borderId="0">
      <alignment vertical="center"/>
    </xf>
    <xf numFmtId="177" fontId="28" fillId="31" borderId="18" applyNumberFormat="0" applyAlignment="0" applyProtection="0">
      <alignment horizontal="left" vertical="center" indent="1"/>
    </xf>
    <xf numFmtId="177" fontId="25" fillId="0" borderId="0"/>
    <xf numFmtId="177" fontId="1" fillId="0" borderId="0">
      <alignment vertical="center"/>
    </xf>
    <xf numFmtId="177" fontId="21" fillId="0" borderId="0">
      <alignment vertical="center"/>
    </xf>
    <xf numFmtId="177" fontId="1" fillId="0" borderId="0"/>
    <xf numFmtId="177" fontId="1" fillId="0" borderId="0"/>
    <xf numFmtId="177" fontId="1" fillId="0" borderId="0"/>
    <xf numFmtId="177" fontId="25" fillId="0" borderId="0"/>
  </cellStyleXfs>
  <cellXfs count="946">
    <xf numFmtId="177" fontId="0" fillId="0" borderId="0" xfId="0">
      <alignment vertical="center"/>
    </xf>
    <xf numFmtId="178" fontId="2" fillId="3" borderId="2" xfId="0" applyNumberFormat="1" applyFont="1" applyFill="1" applyBorder="1" applyAlignment="1">
      <alignment horizontal="center" vertical="center" wrapText="1"/>
    </xf>
    <xf numFmtId="176" fontId="3" fillId="4" borderId="3" xfId="18" applyNumberFormat="1" applyFont="1" applyFill="1" applyBorder="1" applyAlignment="1">
      <alignment horizontal="center" vertical="center" wrapText="1"/>
    </xf>
    <xf numFmtId="179" fontId="4" fillId="5" borderId="2" xfId="18" applyNumberFormat="1" applyFont="1" applyFill="1" applyBorder="1" applyAlignment="1">
      <alignment horizontal="center" vertical="center" wrapText="1"/>
    </xf>
    <xf numFmtId="178" fontId="5" fillId="0" borderId="2" xfId="0" applyNumberFormat="1" applyFont="1" applyFill="1" applyBorder="1" applyAlignment="1">
      <alignment horizontal="center" vertical="center" wrapText="1"/>
    </xf>
    <xf numFmtId="177" fontId="3" fillId="4" borderId="2" xfId="18" applyNumberFormat="1" applyFont="1" applyFill="1" applyBorder="1" applyAlignment="1">
      <alignment horizontal="center" vertical="center" wrapText="1"/>
    </xf>
    <xf numFmtId="178" fontId="3" fillId="4" borderId="2" xfId="18" applyNumberFormat="1" applyFont="1" applyFill="1" applyBorder="1" applyAlignment="1">
      <alignment horizontal="center" vertical="center" wrapText="1"/>
    </xf>
    <xf numFmtId="177" fontId="5" fillId="6" borderId="2" xfId="0" applyNumberFormat="1" applyFont="1" applyFill="1" applyBorder="1" applyAlignment="1">
      <alignment horizontal="center" vertical="center" wrapText="1"/>
    </xf>
    <xf numFmtId="178" fontId="5" fillId="0" borderId="2" xfId="0" applyNumberFormat="1" applyFont="1" applyBorder="1" applyAlignment="1">
      <alignment horizontal="center" vertical="center" wrapText="1"/>
    </xf>
    <xf numFmtId="177" fontId="3" fillId="0" borderId="2" xfId="18" applyNumberFormat="1" applyFont="1" applyFill="1" applyBorder="1" applyAlignment="1">
      <alignment horizontal="center" vertical="center" wrapText="1"/>
    </xf>
    <xf numFmtId="177" fontId="3" fillId="7" borderId="2" xfId="18" applyNumberFormat="1" applyFont="1" applyFill="1" applyBorder="1" applyAlignment="1">
      <alignment horizontal="center" vertical="center" wrapText="1"/>
    </xf>
    <xf numFmtId="178" fontId="3" fillId="7" borderId="2" xfId="18" applyNumberFormat="1" applyFont="1" applyFill="1" applyBorder="1" applyAlignment="1">
      <alignment horizontal="center" vertical="center" wrapText="1"/>
    </xf>
    <xf numFmtId="176" fontId="3" fillId="7" borderId="3" xfId="18" applyNumberFormat="1" applyFont="1" applyFill="1" applyBorder="1" applyAlignment="1">
      <alignment horizontal="center" vertical="center" wrapText="1"/>
    </xf>
    <xf numFmtId="179" fontId="3" fillId="0" borderId="2" xfId="18" applyNumberFormat="1" applyFont="1" applyFill="1" applyBorder="1" applyAlignment="1">
      <alignment horizontal="center" vertical="center" wrapText="1"/>
    </xf>
    <xf numFmtId="49" fontId="2" fillId="8" borderId="1" xfId="0" applyNumberFormat="1" applyFont="1" applyFill="1" applyBorder="1" applyAlignment="1">
      <alignment horizontal="center" vertical="center" wrapText="1"/>
    </xf>
    <xf numFmtId="177" fontId="2" fillId="9" borderId="2" xfId="15" applyFont="1" applyFill="1" applyBorder="1" applyAlignment="1">
      <alignment horizontal="center" vertical="center" wrapText="1"/>
    </xf>
    <xf numFmtId="178" fontId="2" fillId="0" borderId="2" xfId="0" applyNumberFormat="1" applyFont="1" applyFill="1" applyBorder="1" applyAlignment="1">
      <alignment horizontal="center" vertical="center" wrapText="1"/>
    </xf>
    <xf numFmtId="177" fontId="2" fillId="4" borderId="2" xfId="18" applyFont="1" applyFill="1" applyBorder="1" applyAlignment="1">
      <alignment horizontal="center" vertical="center" wrapText="1"/>
    </xf>
    <xf numFmtId="177" fontId="3" fillId="4" borderId="0" xfId="0" applyFont="1" applyFill="1" applyAlignment="1">
      <alignment horizontal="center" vertical="center"/>
    </xf>
    <xf numFmtId="178" fontId="6" fillId="10" borderId="2" xfId="0" applyNumberFormat="1" applyFont="1" applyFill="1" applyBorder="1" applyAlignment="1">
      <alignment horizontal="center" vertical="center"/>
    </xf>
    <xf numFmtId="178" fontId="3" fillId="4" borderId="2" xfId="18" applyNumberFormat="1" applyFont="1" applyFill="1" applyBorder="1" applyAlignment="1">
      <alignment horizontal="left" vertical="center" wrapText="1"/>
    </xf>
    <xf numFmtId="0" fontId="2" fillId="8" borderId="1" xfId="0" applyNumberFormat="1" applyFont="1" applyFill="1" applyBorder="1" applyAlignment="1">
      <alignment horizontal="center" vertical="center" wrapText="1"/>
    </xf>
    <xf numFmtId="177" fontId="3" fillId="11" borderId="2" xfId="0" applyNumberFormat="1" applyFont="1" applyFill="1" applyBorder="1" applyAlignment="1">
      <alignment horizontal="center" vertical="center" wrapText="1"/>
    </xf>
    <xf numFmtId="0" fontId="5" fillId="4" borderId="2" xfId="0" applyNumberFormat="1" applyFont="1" applyFill="1" applyBorder="1" applyAlignment="1">
      <alignment horizontal="center" vertical="center" wrapText="1"/>
    </xf>
    <xf numFmtId="176" fontId="3" fillId="4" borderId="2" xfId="18" applyNumberFormat="1" applyFont="1" applyFill="1" applyBorder="1" applyAlignment="1">
      <alignment horizontal="center" vertical="center" wrapText="1"/>
    </xf>
    <xf numFmtId="49" fontId="3" fillId="4" borderId="1" xfId="15" applyNumberFormat="1" applyFont="1" applyFill="1" applyBorder="1" applyAlignment="1">
      <alignment horizontal="center" vertical="center" wrapText="1"/>
    </xf>
    <xf numFmtId="178" fontId="2" fillId="12" borderId="2" xfId="15" applyNumberFormat="1" applyFont="1" applyFill="1" applyBorder="1" applyAlignment="1">
      <alignment horizontal="center" vertical="center" wrapText="1"/>
    </xf>
    <xf numFmtId="178" fontId="7" fillId="4" borderId="2" xfId="15" applyNumberFormat="1" applyFont="1" applyFill="1" applyBorder="1" applyAlignment="1">
      <alignment horizontal="center" vertical="center" wrapText="1"/>
    </xf>
    <xf numFmtId="177" fontId="3" fillId="13" borderId="2" xfId="18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178" fontId="3" fillId="0" borderId="2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178" fontId="5" fillId="4" borderId="2" xfId="0" applyNumberFormat="1" applyFont="1" applyFill="1" applyBorder="1" applyAlignment="1">
      <alignment horizontal="center" vertical="center" wrapText="1"/>
    </xf>
    <xf numFmtId="177" fontId="5" fillId="0" borderId="2" xfId="0" applyNumberFormat="1" applyFont="1" applyBorder="1" applyAlignment="1">
      <alignment horizontal="center" vertical="center" wrapText="1"/>
    </xf>
    <xf numFmtId="178" fontId="5" fillId="6" borderId="2" xfId="0" applyNumberFormat="1" applyFont="1" applyFill="1" applyBorder="1" applyAlignment="1">
      <alignment horizontal="center" vertical="center" wrapText="1"/>
    </xf>
    <xf numFmtId="178" fontId="2" fillId="4" borderId="2" xfId="18" applyNumberFormat="1" applyFont="1" applyFill="1" applyBorder="1" applyAlignment="1">
      <alignment horizontal="center" vertical="center" wrapText="1"/>
    </xf>
    <xf numFmtId="177" fontId="5" fillId="0" borderId="3" xfId="0" applyNumberFormat="1" applyFont="1" applyBorder="1" applyAlignment="1">
      <alignment horizontal="center" vertical="center" wrapText="1"/>
    </xf>
    <xf numFmtId="177" fontId="3" fillId="4" borderId="2" xfId="0" applyFont="1" applyFill="1" applyBorder="1" applyAlignment="1">
      <alignment horizontal="center" vertical="center"/>
    </xf>
    <xf numFmtId="178" fontId="2" fillId="9" borderId="2" xfId="15" applyNumberFormat="1" applyFont="1" applyFill="1" applyBorder="1" applyAlignment="1">
      <alignment horizontal="center" vertical="center" wrapText="1"/>
    </xf>
    <xf numFmtId="178" fontId="8" fillId="4" borderId="1" xfId="18" applyNumberFormat="1" applyFont="1" applyFill="1" applyBorder="1" applyAlignment="1">
      <alignment horizontal="center" vertical="center" wrapText="1"/>
    </xf>
    <xf numFmtId="49" fontId="8" fillId="9" borderId="2" xfId="15" applyNumberFormat="1" applyFont="1" applyFill="1" applyBorder="1" applyAlignment="1">
      <alignment horizontal="center" vertical="center" wrapText="1"/>
    </xf>
    <xf numFmtId="49" fontId="8" fillId="0" borderId="2" xfId="18" applyNumberFormat="1" applyFont="1" applyFill="1" applyBorder="1" applyAlignment="1">
      <alignment horizontal="center" vertical="center" wrapText="1"/>
    </xf>
    <xf numFmtId="178" fontId="7" fillId="8" borderId="2" xfId="0" applyNumberFormat="1" applyFont="1" applyFill="1" applyBorder="1" applyAlignment="1">
      <alignment horizontal="center" vertical="center" wrapText="1"/>
    </xf>
    <xf numFmtId="177" fontId="7" fillId="12" borderId="2" xfId="15" applyNumberFormat="1" applyFont="1" applyFill="1" applyBorder="1" applyAlignment="1">
      <alignment horizontal="center" vertical="center" wrapText="1"/>
    </xf>
    <xf numFmtId="177" fontId="7" fillId="4" borderId="2" xfId="18" applyFont="1" applyFill="1" applyBorder="1" applyAlignment="1">
      <alignment horizontal="center" vertical="center" wrapText="1"/>
    </xf>
    <xf numFmtId="178" fontId="7" fillId="4" borderId="2" xfId="18" applyNumberFormat="1" applyFont="1" applyFill="1" applyBorder="1" applyAlignment="1">
      <alignment horizontal="center" vertical="center" wrapText="1"/>
    </xf>
    <xf numFmtId="49" fontId="2" fillId="0" borderId="2" xfId="15" applyNumberFormat="1" applyFont="1" applyFill="1" applyBorder="1" applyAlignment="1">
      <alignment horizontal="center" vertical="center" wrapText="1"/>
    </xf>
    <xf numFmtId="178" fontId="3" fillId="0" borderId="2" xfId="18" applyNumberFormat="1" applyFont="1" applyFill="1" applyBorder="1" applyAlignment="1">
      <alignment horizontal="center" vertical="center" wrapText="1"/>
    </xf>
    <xf numFmtId="177" fontId="7" fillId="11" borderId="2" xfId="0" applyNumberFormat="1" applyFont="1" applyFill="1" applyBorder="1" applyAlignment="1">
      <alignment horizontal="center" vertical="center" wrapText="1"/>
    </xf>
    <xf numFmtId="177" fontId="7" fillId="4" borderId="2" xfId="18" applyNumberFormat="1" applyFont="1" applyFill="1" applyBorder="1" applyAlignment="1">
      <alignment horizontal="center" vertical="center" wrapText="1"/>
    </xf>
    <xf numFmtId="178" fontId="7" fillId="0" borderId="2" xfId="0" applyNumberFormat="1" applyFont="1" applyBorder="1" applyAlignment="1">
      <alignment horizontal="center" vertical="center" wrapText="1"/>
    </xf>
    <xf numFmtId="178" fontId="6" fillId="7" borderId="2" xfId="0" applyNumberFormat="1" applyFont="1" applyFill="1" applyBorder="1" applyAlignment="1">
      <alignment horizontal="center" vertical="center"/>
    </xf>
    <xf numFmtId="178" fontId="9" fillId="7" borderId="2" xfId="0" applyNumberFormat="1" applyFont="1" applyFill="1" applyBorder="1" applyAlignment="1">
      <alignment horizontal="center" vertical="center" wrapText="1"/>
    </xf>
    <xf numFmtId="177" fontId="9" fillId="7" borderId="2" xfId="0" applyNumberFormat="1" applyFont="1" applyFill="1" applyBorder="1" applyAlignment="1">
      <alignment horizontal="center" vertical="center" wrapText="1"/>
    </xf>
    <xf numFmtId="177" fontId="7" fillId="7" borderId="2" xfId="18" applyNumberFormat="1" applyFont="1" applyFill="1" applyBorder="1" applyAlignment="1">
      <alignment horizontal="center" vertical="center" wrapText="1"/>
    </xf>
    <xf numFmtId="178" fontId="7" fillId="7" borderId="2" xfId="0" applyNumberFormat="1" applyFont="1" applyFill="1" applyBorder="1" applyAlignment="1">
      <alignment horizontal="center" vertical="center" wrapText="1"/>
    </xf>
    <xf numFmtId="178" fontId="3" fillId="7" borderId="2" xfId="0" applyNumberFormat="1" applyFont="1" applyFill="1" applyBorder="1">
      <alignment vertical="center"/>
    </xf>
    <xf numFmtId="49" fontId="5" fillId="7" borderId="2" xfId="0" applyNumberFormat="1" applyFont="1" applyFill="1" applyBorder="1" applyAlignment="1">
      <alignment horizontal="center" vertical="center" wrapText="1"/>
    </xf>
    <xf numFmtId="178" fontId="3" fillId="7" borderId="2" xfId="0" applyNumberFormat="1" applyFont="1" applyFill="1" applyBorder="1" applyAlignment="1">
      <alignment horizontal="center" vertical="center"/>
    </xf>
    <xf numFmtId="178" fontId="3" fillId="7" borderId="2" xfId="18" applyNumberFormat="1" applyFont="1" applyFill="1" applyBorder="1" applyAlignment="1">
      <alignment horizontal="left" vertical="center" wrapText="1"/>
    </xf>
    <xf numFmtId="178" fontId="3" fillId="0" borderId="2" xfId="18" applyNumberFormat="1" applyFont="1" applyBorder="1" applyAlignment="1">
      <alignment horizontal="center" vertical="center" wrapText="1"/>
    </xf>
    <xf numFmtId="177" fontId="2" fillId="0" borderId="2" xfId="0" applyNumberFormat="1" applyFont="1" applyFill="1" applyBorder="1" applyAlignment="1">
      <alignment horizontal="center" vertical="center" wrapText="1"/>
    </xf>
    <xf numFmtId="177" fontId="7" fillId="14" borderId="2" xfId="0" applyNumberFormat="1" applyFont="1" applyFill="1" applyBorder="1" applyAlignment="1">
      <alignment horizontal="center" vertical="center" wrapText="1"/>
    </xf>
    <xf numFmtId="0" fontId="7" fillId="8" borderId="2" xfId="0" applyNumberFormat="1" applyFont="1" applyFill="1" applyBorder="1" applyAlignment="1">
      <alignment horizontal="center" vertical="center" wrapText="1"/>
    </xf>
    <xf numFmtId="178" fontId="9" fillId="0" borderId="2" xfId="0" applyNumberFormat="1" applyFont="1" applyBorder="1" applyAlignment="1">
      <alignment horizontal="center" vertical="center" wrapText="1"/>
    </xf>
    <xf numFmtId="178" fontId="6" fillId="14" borderId="2" xfId="0" applyNumberFormat="1" applyFont="1" applyFill="1" applyBorder="1" applyAlignment="1">
      <alignment horizontal="center" vertical="center" wrapText="1"/>
    </xf>
    <xf numFmtId="178" fontId="2" fillId="8" borderId="1" xfId="0" applyNumberFormat="1" applyFont="1" applyFill="1" applyBorder="1" applyAlignment="1">
      <alignment horizontal="center" vertical="center" wrapText="1"/>
    </xf>
    <xf numFmtId="178" fontId="3" fillId="8" borderId="1" xfId="0" applyNumberFormat="1" applyFont="1" applyFill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/>
    </xf>
    <xf numFmtId="0" fontId="5" fillId="0" borderId="2" xfId="0" applyNumberFormat="1" applyFont="1" applyBorder="1" applyAlignment="1">
      <alignment horizontal="center" vertical="center" wrapText="1"/>
    </xf>
    <xf numFmtId="178" fontId="10" fillId="0" borderId="2" xfId="18" applyNumberFormat="1" applyFont="1" applyFill="1" applyBorder="1" applyAlignment="1">
      <alignment horizontal="center" vertical="center" wrapText="1"/>
    </xf>
    <xf numFmtId="177" fontId="5" fillId="4" borderId="2" xfId="0" applyNumberFormat="1" applyFont="1" applyFill="1" applyBorder="1" applyAlignment="1">
      <alignment horizontal="center" vertical="center" wrapText="1"/>
    </xf>
    <xf numFmtId="179" fontId="3" fillId="4" borderId="2" xfId="18" applyNumberFormat="1" applyFont="1" applyFill="1" applyBorder="1" applyAlignment="1">
      <alignment horizontal="center" vertical="center" wrapText="1"/>
    </xf>
    <xf numFmtId="49" fontId="7" fillId="12" borderId="2" xfId="15" applyNumberFormat="1" applyFont="1" applyFill="1" applyBorder="1" applyAlignment="1">
      <alignment horizontal="center" vertical="center" wrapText="1"/>
    </xf>
    <xf numFmtId="49" fontId="7" fillId="4" borderId="2" xfId="18" applyNumberFormat="1" applyFont="1" applyFill="1" applyBorder="1" applyAlignment="1">
      <alignment horizontal="center" vertical="center" wrapText="1"/>
    </xf>
    <xf numFmtId="49" fontId="8" fillId="4" borderId="2" xfId="18" applyNumberFormat="1" applyFont="1" applyFill="1" applyBorder="1" applyAlignment="1">
      <alignment horizontal="center" vertical="center" wrapText="1"/>
    </xf>
    <xf numFmtId="49" fontId="11" fillId="0" borderId="2" xfId="0" applyNumberFormat="1" applyFont="1" applyFill="1" applyBorder="1" applyAlignment="1">
      <alignment horizontal="center" vertical="center" wrapText="1"/>
    </xf>
    <xf numFmtId="49" fontId="2" fillId="4" borderId="2" xfId="18" applyNumberFormat="1" applyFont="1" applyFill="1" applyBorder="1" applyAlignment="1">
      <alignment horizontal="center" vertical="center" wrapText="1"/>
    </xf>
    <xf numFmtId="178" fontId="2" fillId="0" borderId="2" xfId="18" applyNumberFormat="1" applyFont="1" applyFill="1" applyBorder="1" applyAlignment="1">
      <alignment horizontal="center" vertical="center" wrapText="1"/>
    </xf>
    <xf numFmtId="179" fontId="12" fillId="5" borderId="2" xfId="18" applyNumberFormat="1" applyFont="1" applyFill="1" applyBorder="1" applyAlignment="1">
      <alignment horizontal="center" vertical="center" wrapText="1"/>
    </xf>
    <xf numFmtId="178" fontId="9" fillId="0" borderId="2" xfId="0" applyNumberFormat="1" applyFont="1" applyFill="1" applyBorder="1" applyAlignment="1">
      <alignment horizontal="center" vertical="center" wrapText="1"/>
    </xf>
    <xf numFmtId="178" fontId="7" fillId="0" borderId="2" xfId="0" applyNumberFormat="1" applyFont="1" applyFill="1" applyBorder="1" applyAlignment="1">
      <alignment horizontal="center" vertical="center" wrapText="1"/>
    </xf>
    <xf numFmtId="177" fontId="3" fillId="0" borderId="2" xfId="0" applyNumberFormat="1" applyFont="1" applyBorder="1" applyAlignment="1">
      <alignment horizontal="center" vertical="center"/>
    </xf>
    <xf numFmtId="177" fontId="9" fillId="0" borderId="2" xfId="0" applyNumberFormat="1" applyFont="1" applyBorder="1" applyAlignment="1">
      <alignment horizontal="center" vertical="center" wrapText="1"/>
    </xf>
    <xf numFmtId="177" fontId="2" fillId="0" borderId="2" xfId="15" applyNumberFormat="1" applyFont="1" applyFill="1" applyBorder="1" applyAlignment="1">
      <alignment horizontal="center" vertical="center" wrapText="1"/>
    </xf>
    <xf numFmtId="179" fontId="3" fillId="0" borderId="3" xfId="18" applyNumberFormat="1" applyFont="1" applyFill="1" applyBorder="1" applyAlignment="1">
      <alignment horizontal="center" vertical="center" wrapText="1"/>
    </xf>
    <xf numFmtId="177" fontId="3" fillId="0" borderId="2" xfId="0" applyNumberFormat="1" applyFont="1" applyFill="1" applyBorder="1" applyAlignment="1">
      <alignment horizontal="center" vertical="center" wrapText="1"/>
    </xf>
    <xf numFmtId="177" fontId="7" fillId="0" borderId="2" xfId="0" applyNumberFormat="1" applyFont="1" applyBorder="1" applyAlignment="1">
      <alignment horizontal="center" vertical="center" wrapText="1"/>
    </xf>
    <xf numFmtId="179" fontId="7" fillId="7" borderId="2" xfId="18" applyNumberFormat="1" applyFont="1" applyFill="1" applyBorder="1" applyAlignment="1">
      <alignment horizontal="center" vertical="center" wrapText="1"/>
    </xf>
    <xf numFmtId="177" fontId="3" fillId="7" borderId="2" xfId="0" applyNumberFormat="1" applyFont="1" applyFill="1" applyBorder="1">
      <alignment vertical="center"/>
    </xf>
    <xf numFmtId="179" fontId="3" fillId="7" borderId="3" xfId="18" applyNumberFormat="1" applyFont="1" applyFill="1" applyBorder="1" applyAlignment="1">
      <alignment horizontal="center" vertical="center" wrapText="1"/>
    </xf>
    <xf numFmtId="177" fontId="3" fillId="7" borderId="2" xfId="0" applyNumberFormat="1" applyFont="1" applyFill="1" applyBorder="1" applyAlignment="1">
      <alignment horizontal="center" vertical="center" wrapText="1"/>
    </xf>
    <xf numFmtId="177" fontId="3" fillId="0" borderId="2" xfId="0" applyNumberFormat="1" applyFont="1" applyBorder="1">
      <alignment vertical="center"/>
    </xf>
    <xf numFmtId="178" fontId="13" fillId="0" borderId="2" xfId="18" applyNumberFormat="1" applyFont="1" applyBorder="1" applyAlignment="1">
      <alignment horizontal="center" vertical="center" wrapText="1"/>
    </xf>
    <xf numFmtId="177" fontId="7" fillId="0" borderId="2" xfId="15" applyNumberFormat="1" applyFont="1" applyFill="1" applyBorder="1" applyAlignment="1">
      <alignment horizontal="center" vertical="center" wrapText="1"/>
    </xf>
    <xf numFmtId="177" fontId="7" fillId="0" borderId="2" xfId="0" applyNumberFormat="1" applyFont="1" applyFill="1" applyBorder="1" applyAlignment="1">
      <alignment horizontal="center" vertical="center" wrapText="1"/>
    </xf>
    <xf numFmtId="177" fontId="3" fillId="4" borderId="2" xfId="0" applyFont="1" applyFill="1" applyBorder="1" applyAlignment="1">
      <alignment horizontal="center" vertical="center" wrapText="1"/>
    </xf>
    <xf numFmtId="178" fontId="3" fillId="4" borderId="2" xfId="0" applyNumberFormat="1" applyFont="1" applyFill="1" applyBorder="1" applyAlignment="1">
      <alignment horizontal="center" vertical="center"/>
    </xf>
    <xf numFmtId="178" fontId="7" fillId="7" borderId="1" xfId="0" applyNumberFormat="1" applyFont="1" applyFill="1" applyBorder="1" applyAlignment="1">
      <alignment horizontal="center" vertical="center" wrapText="1"/>
    </xf>
    <xf numFmtId="49" fontId="11" fillId="7" borderId="2" xfId="0" applyNumberFormat="1" applyFont="1" applyFill="1" applyBorder="1" applyAlignment="1">
      <alignment horizontal="center" vertical="center" wrapText="1"/>
    </xf>
    <xf numFmtId="49" fontId="8" fillId="7" borderId="2" xfId="0" applyNumberFormat="1" applyFont="1" applyFill="1" applyBorder="1" applyAlignment="1">
      <alignment horizontal="center" vertical="center" wrapText="1"/>
    </xf>
    <xf numFmtId="49" fontId="9" fillId="7" borderId="2" xfId="0" applyNumberFormat="1" applyFont="1" applyFill="1" applyBorder="1" applyAlignment="1">
      <alignment horizontal="center" vertical="center" wrapText="1"/>
    </xf>
    <xf numFmtId="178" fontId="6" fillId="7" borderId="3" xfId="0" applyNumberFormat="1" applyFont="1" applyFill="1" applyBorder="1" applyAlignment="1">
      <alignment horizontal="center" vertical="center"/>
    </xf>
    <xf numFmtId="178" fontId="2" fillId="7" borderId="2" xfId="0" applyNumberFormat="1" applyFont="1" applyFill="1" applyBorder="1" applyAlignment="1">
      <alignment horizontal="center" vertical="center" wrapText="1"/>
    </xf>
    <xf numFmtId="178" fontId="2" fillId="8" borderId="2" xfId="0" applyNumberFormat="1" applyFont="1" applyFill="1" applyBorder="1" applyAlignment="1">
      <alignment horizontal="center" vertical="center" wrapText="1"/>
    </xf>
    <xf numFmtId="49" fontId="2" fillId="14" borderId="2" xfId="0" applyNumberFormat="1" applyFont="1" applyFill="1" applyBorder="1" applyAlignment="1">
      <alignment horizontal="center" vertical="center" wrapText="1"/>
    </xf>
    <xf numFmtId="49" fontId="3" fillId="4" borderId="2" xfId="18" applyNumberFormat="1" applyFont="1" applyFill="1" applyBorder="1" applyAlignment="1">
      <alignment horizontal="center" vertical="center" wrapText="1"/>
    </xf>
    <xf numFmtId="178" fontId="6" fillId="0" borderId="2" xfId="0" applyNumberFormat="1" applyFont="1" applyFill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 vertical="center" wrapText="1"/>
    </xf>
    <xf numFmtId="49" fontId="9" fillId="4" borderId="2" xfId="0" applyNumberFormat="1" applyFont="1" applyFill="1" applyBorder="1" applyAlignment="1">
      <alignment horizontal="center" vertical="center" wrapText="1"/>
    </xf>
    <xf numFmtId="0" fontId="2" fillId="8" borderId="2" xfId="0" applyNumberFormat="1" applyFont="1" applyFill="1" applyBorder="1" applyAlignment="1">
      <alignment horizontal="center" vertical="center" wrapText="1"/>
    </xf>
    <xf numFmtId="178" fontId="3" fillId="11" borderId="2" xfId="0" applyNumberFormat="1" applyFont="1" applyFill="1" applyBorder="1" applyAlignment="1">
      <alignment horizontal="center" vertical="center" wrapText="1"/>
    </xf>
    <xf numFmtId="178" fontId="8" fillId="7" borderId="1" xfId="18" applyNumberFormat="1" applyFont="1" applyFill="1" applyBorder="1" applyAlignment="1">
      <alignment horizontal="center" vertical="center" wrapText="1"/>
    </xf>
    <xf numFmtId="179" fontId="3" fillId="7" borderId="2" xfId="18" applyNumberFormat="1" applyFont="1" applyFill="1" applyBorder="1" applyAlignment="1">
      <alignment horizontal="center" vertical="center" wrapText="1"/>
    </xf>
    <xf numFmtId="49" fontId="2" fillId="7" borderId="2" xfId="0" applyNumberFormat="1" applyFont="1" applyFill="1" applyBorder="1" applyAlignment="1">
      <alignment horizontal="center" vertical="center" wrapText="1"/>
    </xf>
    <xf numFmtId="177" fontId="9" fillId="4" borderId="2" xfId="0" applyNumberFormat="1" applyFont="1" applyFill="1" applyBorder="1" applyAlignment="1">
      <alignment horizontal="center" vertical="center" wrapText="1"/>
    </xf>
    <xf numFmtId="179" fontId="13" fillId="0" borderId="3" xfId="18" applyNumberFormat="1" applyFont="1" applyFill="1" applyBorder="1" applyAlignment="1">
      <alignment horizontal="center" vertical="center" wrapText="1"/>
    </xf>
    <xf numFmtId="177" fontId="13" fillId="0" borderId="2" xfId="0" applyNumberFormat="1" applyFont="1" applyFill="1" applyBorder="1" applyAlignment="1">
      <alignment horizontal="center" vertical="center" wrapText="1"/>
    </xf>
    <xf numFmtId="177" fontId="0" fillId="0" borderId="0" xfId="0" applyAlignment="1">
      <alignment vertical="center" wrapText="1"/>
    </xf>
    <xf numFmtId="177" fontId="14" fillId="0" borderId="0" xfId="0" applyFont="1">
      <alignment vertical="center"/>
    </xf>
    <xf numFmtId="177" fontId="0" fillId="0" borderId="0" xfId="0" applyNumberFormat="1">
      <alignment vertical="center"/>
    </xf>
    <xf numFmtId="177" fontId="14" fillId="0" borderId="0" xfId="0" applyNumberFormat="1" applyFont="1">
      <alignment vertical="center"/>
    </xf>
    <xf numFmtId="178" fontId="3" fillId="4" borderId="0" xfId="0" applyNumberFormat="1" applyFont="1" applyFill="1" applyAlignment="1">
      <alignment horizontal="center" vertical="center"/>
    </xf>
    <xf numFmtId="178" fontId="0" fillId="0" borderId="0" xfId="0" applyNumberFormat="1">
      <alignment vertical="center"/>
    </xf>
    <xf numFmtId="177" fontId="16" fillId="15" borderId="2" xfId="18" applyFont="1" applyFill="1" applyBorder="1" applyAlignment="1">
      <alignment horizontal="left" vertical="center" wrapText="1"/>
    </xf>
    <xf numFmtId="177" fontId="16" fillId="15" borderId="1" xfId="18" applyFont="1" applyFill="1" applyBorder="1" applyAlignment="1">
      <alignment horizontal="center" vertical="center" wrapText="1"/>
    </xf>
    <xf numFmtId="179" fontId="16" fillId="15" borderId="1" xfId="18" applyNumberFormat="1" applyFont="1" applyFill="1" applyBorder="1" applyAlignment="1">
      <alignment horizontal="center" vertical="center" wrapText="1"/>
    </xf>
    <xf numFmtId="177" fontId="16" fillId="15" borderId="2" xfId="14" applyFont="1" applyFill="1" applyBorder="1" applyAlignment="1">
      <alignment horizontal="center" vertical="center" wrapText="1"/>
    </xf>
    <xf numFmtId="178" fontId="16" fillId="15" borderId="1" xfId="18" applyNumberFormat="1" applyFont="1" applyFill="1" applyBorder="1" applyAlignment="1">
      <alignment horizontal="center" vertical="center" wrapText="1"/>
    </xf>
    <xf numFmtId="20" fontId="8" fillId="0" borderId="1" xfId="18" applyNumberFormat="1" applyFont="1" applyFill="1" applyBorder="1" applyAlignment="1">
      <alignment horizontal="center" vertical="center" wrapText="1"/>
    </xf>
    <xf numFmtId="179" fontId="8" fillId="0" borderId="2" xfId="18" applyNumberFormat="1" applyFont="1" applyFill="1" applyBorder="1" applyAlignment="1">
      <alignment horizontal="center" vertical="center" wrapText="1"/>
    </xf>
    <xf numFmtId="177" fontId="8" fillId="8" borderId="2" xfId="18" applyFont="1" applyFill="1" applyBorder="1" applyAlignment="1">
      <alignment horizontal="center" vertical="center" wrapText="1"/>
    </xf>
    <xf numFmtId="177" fontId="3" fillId="4" borderId="2" xfId="18" applyFont="1" applyFill="1" applyBorder="1" applyAlignment="1">
      <alignment horizontal="center" vertical="center" wrapText="1"/>
    </xf>
    <xf numFmtId="177" fontId="8" fillId="4" borderId="2" xfId="18" applyFont="1" applyFill="1" applyBorder="1" applyAlignment="1">
      <alignment horizontal="center" vertical="center" wrapText="1"/>
    </xf>
    <xf numFmtId="178" fontId="8" fillId="4" borderId="2" xfId="18" applyNumberFormat="1" applyFont="1" applyFill="1" applyBorder="1" applyAlignment="1">
      <alignment horizontal="center" vertical="center" wrapText="1"/>
    </xf>
    <xf numFmtId="179" fontId="8" fillId="0" borderId="1" xfId="18" applyNumberFormat="1" applyFont="1" applyFill="1" applyBorder="1" applyAlignment="1">
      <alignment horizontal="center" vertical="center" wrapText="1"/>
    </xf>
    <xf numFmtId="177" fontId="3" fillId="4" borderId="4" xfId="18" applyFont="1" applyFill="1" applyBorder="1" applyAlignment="1">
      <alignment horizontal="center" vertical="center" wrapText="1"/>
    </xf>
    <xf numFmtId="178" fontId="3" fillId="4" borderId="4" xfId="18" applyNumberFormat="1" applyFont="1" applyFill="1" applyBorder="1" applyAlignment="1">
      <alignment horizontal="center" vertical="center" wrapText="1"/>
    </xf>
    <xf numFmtId="177" fontId="3" fillId="13" borderId="2" xfId="18" applyFont="1" applyFill="1" applyBorder="1" applyAlignment="1">
      <alignment horizontal="center" vertical="center" wrapText="1"/>
    </xf>
    <xf numFmtId="179" fontId="8" fillId="0" borderId="4" xfId="18" applyNumberFormat="1" applyFont="1" applyFill="1" applyBorder="1" applyAlignment="1">
      <alignment horizontal="center" vertical="center" wrapText="1"/>
    </xf>
    <xf numFmtId="177" fontId="8" fillId="8" borderId="4" xfId="18" applyFont="1" applyFill="1" applyBorder="1" applyAlignment="1">
      <alignment horizontal="center" vertical="center" wrapText="1"/>
    </xf>
    <xf numFmtId="176" fontId="8" fillId="4" borderId="4" xfId="18" applyNumberFormat="1" applyFont="1" applyFill="1" applyBorder="1" applyAlignment="1">
      <alignment horizontal="center" vertical="center" wrapText="1"/>
    </xf>
    <xf numFmtId="178" fontId="8" fillId="4" borderId="4" xfId="18" applyNumberFormat="1" applyFont="1" applyFill="1" applyBorder="1" applyAlignment="1">
      <alignment horizontal="center" vertical="center" wrapText="1"/>
    </xf>
    <xf numFmtId="178" fontId="8" fillId="0" borderId="4" xfId="18" applyNumberFormat="1" applyFont="1" applyFill="1" applyBorder="1" applyAlignment="1">
      <alignment horizontal="center" vertical="center" wrapText="1"/>
    </xf>
    <xf numFmtId="177" fontId="8" fillId="4" borderId="4" xfId="18" applyFont="1" applyFill="1" applyBorder="1" applyAlignment="1">
      <alignment horizontal="center" vertical="center" wrapText="1"/>
    </xf>
    <xf numFmtId="177" fontId="3" fillId="16" borderId="2" xfId="18" applyNumberFormat="1" applyFont="1" applyFill="1" applyBorder="1" applyAlignment="1">
      <alignment horizontal="center" vertical="center" wrapText="1"/>
    </xf>
    <xf numFmtId="179" fontId="8" fillId="0" borderId="5" xfId="18" applyNumberFormat="1" applyFont="1" applyFill="1" applyBorder="1" applyAlignment="1">
      <alignment horizontal="center" vertical="center" wrapText="1"/>
    </xf>
    <xf numFmtId="177" fontId="3" fillId="4" borderId="5" xfId="18" applyFont="1" applyFill="1" applyBorder="1" applyAlignment="1">
      <alignment horizontal="center" vertical="center" wrapText="1"/>
    </xf>
    <xf numFmtId="178" fontId="3" fillId="4" borderId="5" xfId="18" applyNumberFormat="1" applyFont="1" applyFill="1" applyBorder="1" applyAlignment="1">
      <alignment horizontal="center" vertical="center" wrapText="1"/>
    </xf>
    <xf numFmtId="177" fontId="8" fillId="4" borderId="5" xfId="18" applyFont="1" applyFill="1" applyBorder="1" applyAlignment="1">
      <alignment horizontal="center" vertical="center" wrapText="1"/>
    </xf>
    <xf numFmtId="178" fontId="8" fillId="4" borderId="5" xfId="18" applyNumberFormat="1" applyFont="1" applyFill="1" applyBorder="1" applyAlignment="1">
      <alignment horizontal="center" vertical="center" wrapText="1"/>
    </xf>
    <xf numFmtId="177" fontId="8" fillId="8" borderId="6" xfId="18" applyFont="1" applyFill="1" applyBorder="1" applyAlignment="1">
      <alignment horizontal="center" vertical="center" wrapText="1"/>
    </xf>
    <xf numFmtId="177" fontId="3" fillId="16" borderId="2" xfId="18" applyFont="1" applyFill="1" applyBorder="1" applyAlignment="1">
      <alignment horizontal="center" vertical="center" wrapText="1"/>
    </xf>
    <xf numFmtId="177" fontId="8" fillId="8" borderId="5" xfId="18" applyFont="1" applyFill="1" applyBorder="1" applyAlignment="1">
      <alignment horizontal="center" vertical="center" wrapText="1"/>
    </xf>
    <xf numFmtId="179" fontId="8" fillId="17" borderId="5" xfId="18" applyNumberFormat="1" applyFont="1" applyFill="1" applyBorder="1" applyAlignment="1">
      <alignment horizontal="center" vertical="center" wrapText="1"/>
    </xf>
    <xf numFmtId="177" fontId="3" fillId="17" borderId="5" xfId="18" applyFont="1" applyFill="1" applyBorder="1" applyAlignment="1">
      <alignment horizontal="center" vertical="center" wrapText="1"/>
    </xf>
    <xf numFmtId="178" fontId="3" fillId="17" borderId="5" xfId="18" applyNumberFormat="1" applyFont="1" applyFill="1" applyBorder="1" applyAlignment="1">
      <alignment horizontal="center" vertical="center" wrapText="1"/>
    </xf>
    <xf numFmtId="20" fontId="8" fillId="0" borderId="2" xfId="18" applyNumberFormat="1" applyFont="1" applyFill="1" applyBorder="1" applyAlignment="1">
      <alignment horizontal="center" vertical="center" wrapText="1"/>
    </xf>
    <xf numFmtId="20" fontId="8" fillId="0" borderId="3" xfId="18" applyNumberFormat="1" applyFont="1" applyFill="1" applyBorder="1" applyAlignment="1">
      <alignment horizontal="center" vertical="center" wrapText="1"/>
    </xf>
    <xf numFmtId="177" fontId="8" fillId="0" borderId="4" xfId="18" applyFont="1" applyFill="1" applyBorder="1" applyAlignment="1">
      <alignment horizontal="center" vertical="center" wrapText="1"/>
    </xf>
    <xf numFmtId="176" fontId="8" fillId="4" borderId="3" xfId="18" applyNumberFormat="1" applyFont="1" applyFill="1" applyBorder="1" applyAlignment="1">
      <alignment horizontal="center" vertical="center" wrapText="1"/>
    </xf>
    <xf numFmtId="176" fontId="8" fillId="4" borderId="1" xfId="18" applyNumberFormat="1" applyFont="1" applyFill="1" applyBorder="1" applyAlignment="1">
      <alignment horizontal="center" vertical="center" wrapText="1"/>
    </xf>
    <xf numFmtId="176" fontId="8" fillId="4" borderId="2" xfId="18" applyNumberFormat="1" applyFont="1" applyFill="1" applyBorder="1" applyAlignment="1">
      <alignment horizontal="center" vertical="center" wrapText="1"/>
    </xf>
    <xf numFmtId="178" fontId="8" fillId="4" borderId="2" xfId="19" applyNumberFormat="1" applyFont="1" applyFill="1" applyBorder="1" applyAlignment="1">
      <alignment horizontal="center" vertical="center" wrapText="1"/>
    </xf>
    <xf numFmtId="177" fontId="8" fillId="18" borderId="2" xfId="19" applyNumberFormat="1" applyFont="1" applyFill="1" applyBorder="1" applyAlignment="1">
      <alignment horizontal="center" vertical="center" wrapText="1"/>
    </xf>
    <xf numFmtId="178" fontId="8" fillId="4" borderId="2" xfId="0" applyNumberFormat="1" applyFont="1" applyFill="1" applyBorder="1" applyAlignment="1">
      <alignment horizontal="center" vertical="center" wrapText="1"/>
    </xf>
    <xf numFmtId="177" fontId="17" fillId="19" borderId="1" xfId="0" applyNumberFormat="1" applyFont="1" applyFill="1" applyBorder="1" applyAlignment="1">
      <alignment horizontal="center" vertical="center" wrapText="1"/>
    </xf>
    <xf numFmtId="178" fontId="8" fillId="0" borderId="2" xfId="15" applyNumberFormat="1" applyFont="1" applyFill="1" applyBorder="1" applyAlignment="1">
      <alignment horizontal="center" vertical="center" wrapText="1"/>
    </xf>
    <xf numFmtId="177" fontId="8" fillId="3" borderId="2" xfId="19" applyNumberFormat="1" applyFont="1" applyFill="1" applyBorder="1" applyAlignment="1">
      <alignment horizontal="center" vertical="center" wrapText="1"/>
    </xf>
    <xf numFmtId="176" fontId="8" fillId="4" borderId="5" xfId="18" applyNumberFormat="1" applyFont="1" applyFill="1" applyBorder="1" applyAlignment="1">
      <alignment horizontal="center" vertical="center" wrapText="1"/>
    </xf>
    <xf numFmtId="177" fontId="8" fillId="4" borderId="2" xfId="18" applyNumberFormat="1" applyFont="1" applyFill="1" applyBorder="1" applyAlignment="1">
      <alignment horizontal="center" vertical="center" wrapText="1"/>
    </xf>
    <xf numFmtId="178" fontId="18" fillId="20" borderId="2" xfId="0" applyNumberFormat="1" applyFont="1" applyFill="1" applyBorder="1" applyAlignment="1">
      <alignment horizontal="center" vertical="center" wrapText="1"/>
    </xf>
    <xf numFmtId="177" fontId="8" fillId="14" borderId="2" xfId="19" applyFont="1" applyFill="1" applyBorder="1" applyAlignment="1">
      <alignment horizontal="center" vertical="center" wrapText="1"/>
    </xf>
    <xf numFmtId="177" fontId="8" fillId="14" borderId="2" xfId="15" applyFont="1" applyFill="1" applyBorder="1" applyAlignment="1">
      <alignment horizontal="center" vertical="center" wrapText="1"/>
    </xf>
    <xf numFmtId="178" fontId="8" fillId="4" borderId="2" xfId="15" applyNumberFormat="1" applyFont="1" applyFill="1" applyBorder="1" applyAlignment="1">
      <alignment horizontal="center" vertical="center" wrapText="1"/>
    </xf>
    <xf numFmtId="178" fontId="8" fillId="2" borderId="2" xfId="0" applyNumberFormat="1" applyFont="1" applyFill="1" applyBorder="1" applyAlignment="1">
      <alignment horizontal="center" vertical="center" wrapText="1"/>
    </xf>
    <xf numFmtId="177" fontId="11" fillId="21" borderId="7" xfId="0" applyNumberFormat="1" applyFont="1" applyFill="1" applyBorder="1" applyAlignment="1">
      <alignment horizontal="center" vertical="center" wrapText="1"/>
    </xf>
    <xf numFmtId="177" fontId="11" fillId="8" borderId="7" xfId="0" applyNumberFormat="1" applyFont="1" applyFill="1" applyBorder="1" applyAlignment="1">
      <alignment horizontal="center" vertical="center" wrapText="1"/>
    </xf>
    <xf numFmtId="178" fontId="11" fillId="8" borderId="7" xfId="0" applyNumberFormat="1" applyFont="1" applyFill="1" applyBorder="1" applyAlignment="1">
      <alignment horizontal="center" vertical="center" wrapText="1"/>
    </xf>
    <xf numFmtId="177" fontId="17" fillId="19" borderId="2" xfId="0" applyNumberFormat="1" applyFont="1" applyFill="1" applyBorder="1" applyAlignment="1">
      <alignment horizontal="center" vertical="center" wrapText="1"/>
    </xf>
    <xf numFmtId="177" fontId="8" fillId="0" borderId="2" xfId="18" applyFont="1" applyFill="1" applyBorder="1" applyAlignment="1">
      <alignment horizontal="center" vertical="center" wrapText="1"/>
    </xf>
    <xf numFmtId="176" fontId="8" fillId="4" borderId="8" xfId="18" applyNumberFormat="1" applyFont="1" applyFill="1" applyBorder="1" applyAlignment="1">
      <alignment horizontal="center" vertical="center" wrapText="1"/>
    </xf>
    <xf numFmtId="178" fontId="18" fillId="20" borderId="9" xfId="0" applyNumberFormat="1" applyFont="1" applyFill="1" applyBorder="1" applyAlignment="1">
      <alignment horizontal="center" vertical="center" wrapText="1"/>
    </xf>
    <xf numFmtId="178" fontId="8" fillId="4" borderId="10" xfId="18" applyNumberFormat="1" applyFont="1" applyFill="1" applyBorder="1" applyAlignment="1">
      <alignment horizontal="center" vertical="center" wrapText="1"/>
    </xf>
    <xf numFmtId="177" fontId="8" fillId="22" borderId="2" xfId="8" applyFont="1" applyFill="1" applyBorder="1" applyAlignment="1">
      <alignment horizontal="center" vertical="center" wrapText="1"/>
    </xf>
    <xf numFmtId="178" fontId="8" fillId="17" borderId="5" xfId="18" applyNumberFormat="1" applyFont="1" applyFill="1" applyBorder="1" applyAlignment="1">
      <alignment horizontal="center" vertical="center" wrapText="1"/>
    </xf>
    <xf numFmtId="177" fontId="8" fillId="12" borderId="2" xfId="19" applyFont="1" applyFill="1" applyBorder="1" applyAlignment="1">
      <alignment horizontal="center" vertical="center" wrapText="1"/>
    </xf>
    <xf numFmtId="178" fontId="8" fillId="2" borderId="2" xfId="15" applyNumberFormat="1" applyFont="1" applyFill="1" applyBorder="1" applyAlignment="1">
      <alignment horizontal="center" vertical="center" wrapText="1"/>
    </xf>
    <xf numFmtId="177" fontId="17" fillId="19" borderId="11" xfId="0" applyNumberFormat="1" applyFont="1" applyFill="1" applyBorder="1" applyAlignment="1">
      <alignment horizontal="center" vertical="center" wrapText="1"/>
    </xf>
    <xf numFmtId="178" fontId="11" fillId="4" borderId="7" xfId="0" applyNumberFormat="1" applyFont="1" applyFill="1" applyBorder="1" applyAlignment="1">
      <alignment horizontal="center" vertical="center" wrapText="1"/>
    </xf>
    <xf numFmtId="177" fontId="11" fillId="23" borderId="7" xfId="0" applyNumberFormat="1" applyFont="1" applyFill="1" applyBorder="1" applyAlignment="1">
      <alignment horizontal="center" vertical="center" wrapText="1"/>
    </xf>
    <xf numFmtId="177" fontId="11" fillId="0" borderId="7" xfId="0" applyNumberFormat="1" applyFont="1" applyBorder="1" applyAlignment="1">
      <alignment horizontal="center" vertical="center" wrapText="1"/>
    </xf>
    <xf numFmtId="177" fontId="8" fillId="9" borderId="2" xfId="15" applyFont="1" applyFill="1" applyBorder="1" applyAlignment="1">
      <alignment horizontal="center" vertical="center" wrapText="1"/>
    </xf>
    <xf numFmtId="178" fontId="8" fillId="2" borderId="2" xfId="18" applyNumberFormat="1" applyFont="1" applyFill="1" applyBorder="1" applyAlignment="1">
      <alignment horizontal="center" vertical="center"/>
    </xf>
    <xf numFmtId="176" fontId="8" fillId="4" borderId="0" xfId="18" applyNumberFormat="1" applyFont="1" applyFill="1" applyBorder="1" applyAlignment="1">
      <alignment horizontal="center" vertical="center" wrapText="1"/>
    </xf>
    <xf numFmtId="178" fontId="8" fillId="0" borderId="2" xfId="18" applyNumberFormat="1" applyFont="1" applyFill="1" applyBorder="1" applyAlignment="1">
      <alignment horizontal="center" vertical="center" wrapText="1"/>
    </xf>
    <xf numFmtId="20" fontId="0" fillId="0" borderId="0" xfId="0" applyNumberFormat="1">
      <alignment vertical="center"/>
    </xf>
    <xf numFmtId="178" fontId="16" fillId="15" borderId="2" xfId="18" applyNumberFormat="1" applyFont="1" applyFill="1" applyBorder="1" applyAlignment="1">
      <alignment horizontal="center" vertical="center" wrapText="1"/>
    </xf>
    <xf numFmtId="178" fontId="8" fillId="24" borderId="0" xfId="0" applyNumberFormat="1" applyFont="1" applyFill="1" applyAlignment="1">
      <alignment horizontal="left" vertical="center" wrapText="1"/>
    </xf>
    <xf numFmtId="178" fontId="8" fillId="0" borderId="2" xfId="0" applyNumberFormat="1" applyFont="1" applyBorder="1" applyAlignment="1">
      <alignment horizontal="center" vertical="center"/>
    </xf>
    <xf numFmtId="178" fontId="8" fillId="0" borderId="2" xfId="18" applyNumberFormat="1" applyFont="1" applyBorder="1" applyAlignment="1">
      <alignment horizontal="center" vertical="center" wrapText="1"/>
    </xf>
    <xf numFmtId="178" fontId="14" fillId="0" borderId="0" xfId="0" applyNumberFormat="1" applyFont="1" applyAlignment="1">
      <alignment horizontal="left" vertical="center"/>
    </xf>
    <xf numFmtId="178" fontId="8" fillId="0" borderId="3" xfId="0" applyNumberFormat="1" applyFont="1" applyBorder="1" applyAlignment="1">
      <alignment horizontal="center" vertical="center"/>
    </xf>
    <xf numFmtId="178" fontId="8" fillId="4" borderId="6" xfId="18" applyNumberFormat="1" applyFont="1" applyFill="1" applyBorder="1" applyAlignment="1">
      <alignment horizontal="center" vertical="center" wrapText="1"/>
    </xf>
    <xf numFmtId="178" fontId="8" fillId="0" borderId="5" xfId="0" applyNumberFormat="1" applyFont="1" applyBorder="1" applyAlignment="1">
      <alignment horizontal="center" vertical="center"/>
    </xf>
    <xf numFmtId="178" fontId="8" fillId="4" borderId="3" xfId="0" applyNumberFormat="1" applyFont="1" applyFill="1" applyBorder="1" applyAlignment="1">
      <alignment horizontal="center" vertical="center" wrapText="1"/>
    </xf>
    <xf numFmtId="178" fontId="8" fillId="0" borderId="4" xfId="0" applyNumberFormat="1" applyFont="1" applyBorder="1" applyAlignment="1">
      <alignment horizontal="center" vertical="center"/>
    </xf>
    <xf numFmtId="178" fontId="8" fillId="17" borderId="5" xfId="0" applyNumberFormat="1" applyFont="1" applyFill="1" applyBorder="1" applyAlignment="1">
      <alignment horizontal="center" vertical="center" wrapText="1"/>
    </xf>
    <xf numFmtId="178" fontId="8" fillId="17" borderId="5" xfId="0" applyNumberFormat="1" applyFont="1" applyFill="1" applyBorder="1" applyAlignment="1">
      <alignment horizontal="center" vertical="center"/>
    </xf>
    <xf numFmtId="178" fontId="8" fillId="17" borderId="8" xfId="18" applyNumberFormat="1" applyFont="1" applyFill="1" applyBorder="1" applyAlignment="1">
      <alignment horizontal="center" vertical="center" wrapText="1"/>
    </xf>
    <xf numFmtId="178" fontId="8" fillId="4" borderId="2" xfId="6" applyNumberFormat="1" applyFont="1" applyFill="1" applyBorder="1" applyAlignment="1">
      <alignment horizontal="center" vertical="center" wrapText="1"/>
    </xf>
    <xf numFmtId="178" fontId="8" fillId="0" borderId="1" xfId="18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/>
    </xf>
    <xf numFmtId="178" fontId="8" fillId="4" borderId="3" xfId="18" applyNumberFormat="1" applyFont="1" applyFill="1" applyBorder="1" applyAlignment="1">
      <alignment horizontal="center" vertical="center" wrapText="1"/>
    </xf>
    <xf numFmtId="180" fontId="8" fillId="24" borderId="0" xfId="0" applyNumberFormat="1" applyFont="1" applyFill="1" applyAlignment="1">
      <alignment vertical="center" wrapText="1"/>
    </xf>
    <xf numFmtId="9" fontId="8" fillId="24" borderId="0" xfId="1" applyFont="1" applyFill="1" applyAlignment="1">
      <alignment horizontal="center" vertical="center" wrapText="1"/>
    </xf>
    <xf numFmtId="180" fontId="14" fillId="0" borderId="0" xfId="0" applyNumberFormat="1" applyFont="1">
      <alignment vertical="center"/>
    </xf>
    <xf numFmtId="9" fontId="14" fillId="0" borderId="0" xfId="1" applyFont="1" applyAlignment="1">
      <alignment horizontal="center" vertical="center"/>
    </xf>
    <xf numFmtId="14" fontId="8" fillId="0" borderId="12" xfId="18" applyNumberFormat="1" applyFont="1" applyFill="1" applyBorder="1" applyAlignment="1">
      <alignment horizontal="center" vertical="center" wrapText="1"/>
    </xf>
    <xf numFmtId="176" fontId="8" fillId="25" borderId="3" xfId="18" applyNumberFormat="1" applyFont="1" applyFill="1" applyBorder="1" applyAlignment="1">
      <alignment horizontal="center" vertical="center" wrapText="1"/>
    </xf>
    <xf numFmtId="176" fontId="8" fillId="25" borderId="5" xfId="18" applyNumberFormat="1" applyFont="1" applyFill="1" applyBorder="1" applyAlignment="1">
      <alignment horizontal="center" vertical="center" wrapText="1"/>
    </xf>
    <xf numFmtId="179" fontId="8" fillId="25" borderId="5" xfId="18" applyNumberFormat="1" applyFont="1" applyFill="1" applyBorder="1" applyAlignment="1">
      <alignment horizontal="center" vertical="center" wrapText="1"/>
    </xf>
    <xf numFmtId="176" fontId="3" fillId="25" borderId="5" xfId="18" applyNumberFormat="1" applyFont="1" applyFill="1" applyBorder="1" applyAlignment="1">
      <alignment horizontal="center" vertical="center" wrapText="1"/>
    </xf>
    <xf numFmtId="178" fontId="8" fillId="25" borderId="5" xfId="18" applyNumberFormat="1" applyFont="1" applyFill="1" applyBorder="1" applyAlignment="1">
      <alignment horizontal="center" vertical="center" wrapText="1"/>
    </xf>
    <xf numFmtId="20" fontId="8" fillId="0" borderId="8" xfId="18" applyNumberFormat="1" applyFont="1" applyFill="1" applyBorder="1" applyAlignment="1">
      <alignment horizontal="center" vertical="center" wrapText="1"/>
    </xf>
    <xf numFmtId="177" fontId="8" fillId="8" borderId="10" xfId="18" applyFont="1" applyFill="1" applyBorder="1" applyAlignment="1">
      <alignment horizontal="center" vertical="center" wrapText="1"/>
    </xf>
    <xf numFmtId="177" fontId="8" fillId="8" borderId="14" xfId="18" applyFont="1" applyFill="1" applyBorder="1" applyAlignment="1">
      <alignment horizontal="center" vertical="center" wrapText="1"/>
    </xf>
    <xf numFmtId="176" fontId="8" fillId="2" borderId="1" xfId="18" applyNumberFormat="1" applyFont="1" applyFill="1" applyBorder="1" applyAlignment="1">
      <alignment horizontal="center" vertical="center" wrapText="1"/>
    </xf>
    <xf numFmtId="179" fontId="8" fillId="2" borderId="4" xfId="18" applyNumberFormat="1" applyFont="1" applyFill="1" applyBorder="1" applyAlignment="1">
      <alignment horizontal="center" vertical="center" wrapText="1"/>
    </xf>
    <xf numFmtId="177" fontId="3" fillId="26" borderId="1" xfId="18" applyFont="1" applyFill="1" applyBorder="1" applyAlignment="1">
      <alignment horizontal="center" vertical="center" wrapText="1"/>
    </xf>
    <xf numFmtId="177" fontId="8" fillId="9" borderId="2" xfId="8" applyFont="1" applyFill="1" applyBorder="1" applyAlignment="1">
      <alignment horizontal="center" vertical="center" wrapText="1"/>
    </xf>
    <xf numFmtId="177" fontId="8" fillId="14" borderId="2" xfId="8" applyFont="1" applyFill="1" applyBorder="1" applyAlignment="1">
      <alignment horizontal="center" vertical="center" wrapText="1"/>
    </xf>
    <xf numFmtId="177" fontId="8" fillId="0" borderId="2" xfId="18" applyNumberFormat="1" applyFont="1" applyFill="1" applyBorder="1" applyAlignment="1">
      <alignment horizontal="center" vertical="center" wrapText="1"/>
    </xf>
    <xf numFmtId="178" fontId="8" fillId="4" borderId="2" xfId="8" applyNumberFormat="1" applyFont="1" applyFill="1" applyBorder="1" applyAlignment="1">
      <alignment horizontal="center" vertical="center" wrapText="1"/>
    </xf>
    <xf numFmtId="177" fontId="8" fillId="12" borderId="2" xfId="19" applyNumberFormat="1" applyFont="1" applyFill="1" applyBorder="1" applyAlignment="1">
      <alignment horizontal="center" vertical="center" wrapText="1"/>
    </xf>
    <xf numFmtId="178" fontId="8" fillId="2" borderId="2" xfId="18" applyNumberFormat="1" applyFont="1" applyFill="1" applyBorder="1" applyAlignment="1">
      <alignment horizontal="center" vertical="center" wrapText="1"/>
    </xf>
    <xf numFmtId="178" fontId="18" fillId="20" borderId="11" xfId="0" applyNumberFormat="1" applyFont="1" applyFill="1" applyBorder="1" applyAlignment="1">
      <alignment horizontal="center" vertical="center" wrapText="1"/>
    </xf>
    <xf numFmtId="178" fontId="14" fillId="0" borderId="0" xfId="0" applyNumberFormat="1" applyFont="1">
      <alignment vertical="center"/>
    </xf>
    <xf numFmtId="177" fontId="8" fillId="14" borderId="2" xfId="19" applyNumberFormat="1" applyFont="1" applyFill="1" applyBorder="1" applyAlignment="1">
      <alignment horizontal="center" vertical="center" wrapText="1"/>
    </xf>
    <xf numFmtId="177" fontId="8" fillId="14" borderId="2" xfId="8" applyNumberFormat="1" applyFont="1" applyFill="1" applyBorder="1" applyAlignment="1">
      <alignment horizontal="center" vertical="center" wrapText="1"/>
    </xf>
    <xf numFmtId="177" fontId="8" fillId="22" borderId="2" xfId="19" applyNumberFormat="1" applyFont="1" applyFill="1" applyBorder="1" applyAlignment="1">
      <alignment horizontal="center" vertical="center" wrapText="1"/>
    </xf>
    <xf numFmtId="178" fontId="8" fillId="4" borderId="3" xfId="15" applyNumberFormat="1" applyFont="1" applyFill="1" applyBorder="1" applyAlignment="1">
      <alignment horizontal="center" vertical="center" wrapText="1"/>
    </xf>
    <xf numFmtId="178" fontId="8" fillId="0" borderId="6" xfId="0" applyNumberFormat="1" applyFont="1" applyBorder="1" applyAlignment="1">
      <alignment horizontal="center" vertical="center"/>
    </xf>
    <xf numFmtId="178" fontId="8" fillId="0" borderId="6" xfId="18" applyNumberFormat="1" applyFont="1" applyBorder="1" applyAlignment="1">
      <alignment horizontal="center" vertical="center" wrapText="1"/>
    </xf>
    <xf numFmtId="178" fontId="8" fillId="25" borderId="8" xfId="18" applyNumberFormat="1" applyFont="1" applyFill="1" applyBorder="1" applyAlignment="1">
      <alignment horizontal="center" vertical="center" wrapText="1"/>
    </xf>
    <xf numFmtId="178" fontId="8" fillId="4" borderId="12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Alignment="1">
      <alignment horizontal="left" vertical="center"/>
    </xf>
    <xf numFmtId="178" fontId="0" fillId="0" borderId="2" xfId="0" applyNumberFormat="1" applyBorder="1">
      <alignment vertical="center"/>
    </xf>
    <xf numFmtId="177" fontId="8" fillId="8" borderId="2" xfId="18" applyNumberFormat="1" applyFont="1" applyFill="1" applyBorder="1" applyAlignment="1">
      <alignment horizontal="center" vertical="center" wrapText="1"/>
    </xf>
    <xf numFmtId="177" fontId="8" fillId="8" borderId="6" xfId="18" applyNumberFormat="1" applyFont="1" applyFill="1" applyBorder="1" applyAlignment="1">
      <alignment horizontal="center" vertical="center" wrapText="1"/>
    </xf>
    <xf numFmtId="177" fontId="3" fillId="4" borderId="4" xfId="18" applyNumberFormat="1" applyFont="1" applyFill="1" applyBorder="1" applyAlignment="1">
      <alignment horizontal="center" vertical="center" wrapText="1"/>
    </xf>
    <xf numFmtId="177" fontId="3" fillId="4" borderId="5" xfId="18" applyNumberFormat="1" applyFont="1" applyFill="1" applyBorder="1" applyAlignment="1">
      <alignment horizontal="center" vertical="center" wrapText="1"/>
    </xf>
    <xf numFmtId="177" fontId="8" fillId="0" borderId="4" xfId="18" applyNumberFormat="1" applyFont="1" applyFill="1" applyBorder="1" applyAlignment="1">
      <alignment horizontal="center" vertical="center" wrapText="1"/>
    </xf>
    <xf numFmtId="177" fontId="8" fillId="4" borderId="4" xfId="18" applyNumberFormat="1" applyFont="1" applyFill="1" applyBorder="1" applyAlignment="1">
      <alignment horizontal="center" vertical="center" wrapText="1"/>
    </xf>
    <xf numFmtId="177" fontId="8" fillId="9" borderId="2" xfId="15" applyNumberFormat="1" applyFont="1" applyFill="1" applyBorder="1" applyAlignment="1">
      <alignment horizontal="center" vertical="center" wrapText="1"/>
    </xf>
    <xf numFmtId="177" fontId="8" fillId="4" borderId="2" xfId="0" applyNumberFormat="1" applyFont="1" applyFill="1" applyBorder="1" applyAlignment="1">
      <alignment horizontal="center" vertical="center" wrapText="1"/>
    </xf>
    <xf numFmtId="177" fontId="8" fillId="4" borderId="2" xfId="19" applyNumberFormat="1" applyFont="1" applyFill="1" applyBorder="1" applyAlignment="1">
      <alignment horizontal="center" vertical="center" wrapText="1"/>
    </xf>
    <xf numFmtId="177" fontId="8" fillId="22" borderId="6" xfId="19" applyNumberFormat="1" applyFont="1" applyFill="1" applyBorder="1" applyAlignment="1">
      <alignment horizontal="center" vertical="center" wrapText="1"/>
    </xf>
    <xf numFmtId="178" fontId="8" fillId="4" borderId="6" xfId="0" applyNumberFormat="1" applyFont="1" applyFill="1" applyBorder="1" applyAlignment="1">
      <alignment horizontal="center" vertical="center" wrapText="1"/>
    </xf>
    <xf numFmtId="178" fontId="8" fillId="4" borderId="0" xfId="0" applyNumberFormat="1" applyFont="1" applyFill="1" applyBorder="1" applyAlignment="1">
      <alignment horizontal="center" vertical="center" wrapText="1"/>
    </xf>
    <xf numFmtId="178" fontId="8" fillId="0" borderId="0" xfId="0" applyNumberFormat="1" applyFont="1" applyBorder="1" applyAlignment="1">
      <alignment horizontal="center" vertical="center"/>
    </xf>
    <xf numFmtId="178" fontId="8" fillId="0" borderId="0" xfId="18" applyNumberFormat="1" applyFont="1" applyBorder="1" applyAlignment="1">
      <alignment horizontal="center" vertical="center" wrapText="1"/>
    </xf>
    <xf numFmtId="177" fontId="8" fillId="8" borderId="10" xfId="18" applyNumberFormat="1" applyFont="1" applyFill="1" applyBorder="1" applyAlignment="1">
      <alignment horizontal="center" vertical="center" wrapText="1"/>
    </xf>
    <xf numFmtId="177" fontId="8" fillId="8" borderId="14" xfId="18" applyNumberFormat="1" applyFont="1" applyFill="1" applyBorder="1" applyAlignment="1">
      <alignment horizontal="center" vertical="center" wrapText="1"/>
    </xf>
    <xf numFmtId="177" fontId="8" fillId="4" borderId="5" xfId="18" applyNumberFormat="1" applyFont="1" applyFill="1" applyBorder="1" applyAlignment="1">
      <alignment horizontal="center" vertical="center" wrapText="1"/>
    </xf>
    <xf numFmtId="177" fontId="3" fillId="17" borderId="5" xfId="18" applyNumberFormat="1" applyFont="1" applyFill="1" applyBorder="1" applyAlignment="1">
      <alignment horizontal="center" vertical="center" wrapText="1"/>
    </xf>
    <xf numFmtId="20" fontId="3" fillId="24" borderId="2" xfId="18" applyNumberFormat="1" applyFont="1" applyFill="1" applyBorder="1" applyAlignment="1">
      <alignment horizontal="center" vertical="center" wrapText="1"/>
    </xf>
    <xf numFmtId="176" fontId="8" fillId="4" borderId="6" xfId="18" applyNumberFormat="1" applyFont="1" applyFill="1" applyBorder="1" applyAlignment="1">
      <alignment horizontal="center" vertical="center" wrapText="1"/>
    </xf>
    <xf numFmtId="177" fontId="8" fillId="4" borderId="6" xfId="18" applyNumberFormat="1" applyFont="1" applyFill="1" applyBorder="1" applyAlignment="1">
      <alignment horizontal="center" vertical="center" wrapText="1"/>
    </xf>
    <xf numFmtId="177" fontId="8" fillId="27" borderId="6" xfId="19" applyNumberFormat="1" applyFont="1" applyFill="1" applyBorder="1" applyAlignment="1">
      <alignment horizontal="center" vertical="center" wrapText="1"/>
    </xf>
    <xf numFmtId="177" fontId="8" fillId="14" borderId="2" xfId="15" applyNumberFormat="1" applyFont="1" applyFill="1" applyBorder="1" applyAlignment="1">
      <alignment horizontal="center" vertical="center" wrapText="1"/>
    </xf>
    <xf numFmtId="178" fontId="8" fillId="4" borderId="5" xfId="0" applyNumberFormat="1" applyFont="1" applyFill="1" applyBorder="1" applyAlignment="1">
      <alignment horizontal="center" vertical="center" wrapText="1"/>
    </xf>
    <xf numFmtId="178" fontId="8" fillId="0" borderId="8" xfId="18" applyNumberFormat="1" applyFont="1" applyBorder="1" applyAlignment="1">
      <alignment horizontal="center" vertical="center" wrapText="1"/>
    </xf>
    <xf numFmtId="177" fontId="3" fillId="4" borderId="0" xfId="0" applyFont="1" applyFill="1" applyAlignment="1">
      <alignment horizontal="center" vertical="center" wrapText="1"/>
    </xf>
    <xf numFmtId="177" fontId="3" fillId="4" borderId="0" xfId="0" applyFont="1" applyFill="1" applyAlignment="1">
      <alignment horizontal="left" vertical="center"/>
    </xf>
    <xf numFmtId="177" fontId="8" fillId="7" borderId="2" xfId="18" applyNumberFormat="1" applyFont="1" applyFill="1" applyBorder="1" applyAlignment="1">
      <alignment horizontal="center" vertical="center" wrapText="1"/>
    </xf>
    <xf numFmtId="14" fontId="8" fillId="0" borderId="5" xfId="18" applyNumberFormat="1" applyFont="1" applyFill="1" applyBorder="1" applyAlignment="1">
      <alignment horizontal="center" vertical="center" wrapText="1"/>
    </xf>
    <xf numFmtId="177" fontId="8" fillId="0" borderId="14" xfId="18" applyNumberFormat="1" applyFont="1" applyFill="1" applyBorder="1" applyAlignment="1">
      <alignment horizontal="center" vertical="center" wrapText="1"/>
    </xf>
    <xf numFmtId="177" fontId="3" fillId="0" borderId="5" xfId="18" applyNumberFormat="1" applyFont="1" applyFill="1" applyBorder="1" applyAlignment="1">
      <alignment horizontal="center" vertical="center" wrapText="1"/>
    </xf>
    <xf numFmtId="177" fontId="8" fillId="0" borderId="5" xfId="18" applyNumberFormat="1" applyFont="1" applyFill="1" applyBorder="1" applyAlignment="1">
      <alignment horizontal="center" vertical="center" wrapText="1"/>
    </xf>
    <xf numFmtId="14" fontId="8" fillId="0" borderId="0" xfId="18" applyNumberFormat="1" applyFont="1" applyFill="1" applyBorder="1" applyAlignment="1">
      <alignment horizontal="center" vertical="center" wrapText="1"/>
    </xf>
    <xf numFmtId="179" fontId="8" fillId="0" borderId="0" xfId="18" applyNumberFormat="1" applyFont="1" applyFill="1" applyBorder="1" applyAlignment="1">
      <alignment horizontal="center" vertical="center" wrapText="1"/>
    </xf>
    <xf numFmtId="177" fontId="8" fillId="0" borderId="0" xfId="18" applyNumberFormat="1" applyFont="1" applyFill="1" applyBorder="1" applyAlignment="1">
      <alignment horizontal="center" vertical="center" wrapText="1"/>
    </xf>
    <xf numFmtId="178" fontId="8" fillId="0" borderId="0" xfId="18" applyNumberFormat="1" applyFont="1" applyFill="1" applyBorder="1" applyAlignment="1">
      <alignment horizontal="center" vertical="center" wrapText="1"/>
    </xf>
    <xf numFmtId="179" fontId="16" fillId="15" borderId="1" xfId="18" applyNumberFormat="1" applyFont="1" applyFill="1" applyBorder="1" applyAlignment="1">
      <alignment horizontal="left" vertical="center" wrapText="1"/>
    </xf>
    <xf numFmtId="177" fontId="8" fillId="0" borderId="2" xfId="0" applyNumberFormat="1" applyFont="1" applyFill="1" applyBorder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177" fontId="3" fillId="0" borderId="2" xfId="0" applyNumberFormat="1" applyFont="1" applyBorder="1" applyAlignment="1">
      <alignment horizontal="center" vertical="center" wrapText="1"/>
    </xf>
    <xf numFmtId="177" fontId="11" fillId="0" borderId="2" xfId="0" applyNumberFormat="1" applyFont="1" applyFill="1" applyBorder="1" applyAlignment="1">
      <alignment horizontal="center" vertical="center"/>
    </xf>
    <xf numFmtId="177" fontId="8" fillId="4" borderId="2" xfId="0" applyNumberFormat="1" applyFont="1" applyFill="1" applyBorder="1" applyAlignment="1" applyProtection="1">
      <alignment horizontal="center" vertical="center" wrapText="1"/>
      <protection locked="0"/>
    </xf>
    <xf numFmtId="177" fontId="7" fillId="8" borderId="1" xfId="0" applyNumberFormat="1" applyFont="1" applyFill="1" applyBorder="1" applyAlignment="1">
      <alignment horizontal="center" vertical="center" wrapText="1"/>
    </xf>
    <xf numFmtId="177" fontId="8" fillId="0" borderId="2" xfId="18" applyNumberFormat="1" applyFont="1" applyFill="1" applyBorder="1" applyAlignment="1">
      <alignment horizontal="left" vertical="center" wrapText="1"/>
    </xf>
    <xf numFmtId="177" fontId="9" fillId="0" borderId="2" xfId="0" applyNumberFormat="1" applyFont="1" applyFill="1" applyBorder="1" applyAlignment="1">
      <alignment horizontal="center" vertical="center" wrapText="1"/>
    </xf>
    <xf numFmtId="177" fontId="8" fillId="0" borderId="2" xfId="0" applyNumberFormat="1" applyFont="1" applyFill="1" applyBorder="1" applyAlignment="1" applyProtection="1">
      <alignment horizontal="center" vertical="center" wrapText="1"/>
      <protection locked="0"/>
    </xf>
    <xf numFmtId="177" fontId="19" fillId="0" borderId="2" xfId="0" applyFont="1" applyFill="1" applyBorder="1" applyAlignment="1">
      <alignment horizontal="center" vertical="center" wrapText="1"/>
    </xf>
    <xf numFmtId="178" fontId="8" fillId="0" borderId="2" xfId="0" applyNumberFormat="1" applyFont="1" applyFill="1" applyBorder="1" applyAlignment="1">
      <alignment horizontal="center" vertical="center"/>
    </xf>
    <xf numFmtId="177" fontId="8" fillId="0" borderId="2" xfId="15" applyFont="1" applyFill="1" applyBorder="1" applyAlignment="1">
      <alignment horizontal="center" vertical="center" wrapText="1"/>
    </xf>
    <xf numFmtId="177" fontId="8" fillId="0" borderId="2" xfId="18" applyFont="1" applyFill="1" applyBorder="1" applyAlignment="1">
      <alignment horizontal="left" vertical="center" wrapText="1"/>
    </xf>
    <xf numFmtId="178" fontId="8" fillId="4" borderId="1" xfId="15" applyNumberFormat="1" applyFont="1" applyFill="1" applyBorder="1" applyAlignment="1">
      <alignment horizontal="center" vertical="center" wrapText="1"/>
    </xf>
    <xf numFmtId="177" fontId="8" fillId="0" borderId="2" xfId="15" applyNumberFormat="1" applyFont="1" applyFill="1" applyBorder="1" applyAlignment="1">
      <alignment horizontal="center" vertical="center" wrapText="1"/>
    </xf>
    <xf numFmtId="177" fontId="20" fillId="4" borderId="2" xfId="0" applyNumberFormat="1" applyFont="1" applyFill="1" applyBorder="1" applyAlignment="1">
      <alignment horizontal="center" vertical="center" wrapText="1"/>
    </xf>
    <xf numFmtId="177" fontId="8" fillId="4" borderId="5" xfId="18" applyNumberFormat="1" applyFont="1" applyFill="1" applyBorder="1" applyAlignment="1">
      <alignment horizontal="left" vertical="center" wrapText="1"/>
    </xf>
    <xf numFmtId="176" fontId="8" fillId="25" borderId="5" xfId="18" applyNumberFormat="1" applyFont="1" applyFill="1" applyBorder="1" applyAlignment="1">
      <alignment horizontal="left" vertical="center" wrapText="1"/>
    </xf>
    <xf numFmtId="177" fontId="8" fillId="0" borderId="2" xfId="0" applyNumberFormat="1" applyFont="1" applyBorder="1" applyAlignment="1">
      <alignment horizontal="center" vertical="center" wrapText="1"/>
    </xf>
    <xf numFmtId="177" fontId="8" fillId="0" borderId="2" xfId="0" applyNumberFormat="1" applyFont="1" applyBorder="1" applyAlignment="1">
      <alignment horizontal="center" vertical="center"/>
    </xf>
    <xf numFmtId="177" fontId="11" fillId="0" borderId="2" xfId="0" applyNumberFormat="1" applyFont="1" applyBorder="1" applyAlignment="1">
      <alignment horizontal="center" vertical="center" wrapText="1"/>
    </xf>
    <xf numFmtId="177" fontId="21" fillId="0" borderId="2" xfId="0" applyNumberFormat="1" applyFont="1" applyFill="1" applyBorder="1" applyAlignment="1">
      <alignment horizontal="center" vertical="center" wrapText="1"/>
    </xf>
    <xf numFmtId="177" fontId="7" fillId="0" borderId="2" xfId="0" applyNumberFormat="1" applyFont="1" applyFill="1" applyBorder="1" applyAlignment="1">
      <alignment horizontal="center" vertical="center"/>
    </xf>
    <xf numFmtId="177" fontId="8" fillId="0" borderId="3" xfId="18" applyFont="1" applyFill="1" applyBorder="1" applyAlignment="1">
      <alignment horizontal="left" vertical="center" wrapText="1"/>
    </xf>
    <xf numFmtId="177" fontId="8" fillId="0" borderId="1" xfId="0" applyNumberFormat="1" applyFont="1" applyFill="1" applyBorder="1" applyAlignment="1">
      <alignment horizontal="center" vertical="center"/>
    </xf>
    <xf numFmtId="177" fontId="8" fillId="0" borderId="3" xfId="18" applyNumberFormat="1" applyFont="1" applyFill="1" applyBorder="1" applyAlignment="1">
      <alignment horizontal="center" vertical="center" wrapText="1"/>
    </xf>
    <xf numFmtId="177" fontId="7" fillId="8" borderId="2" xfId="0" applyNumberFormat="1" applyFont="1" applyFill="1" applyBorder="1" applyAlignment="1">
      <alignment horizontal="center" vertical="center" wrapText="1"/>
    </xf>
    <xf numFmtId="177" fontId="11" fillId="0" borderId="2" xfId="0" applyNumberFormat="1" applyFont="1" applyBorder="1" applyAlignment="1">
      <alignment horizontal="center" vertical="center"/>
    </xf>
    <xf numFmtId="177" fontId="14" fillId="0" borderId="2" xfId="0" applyNumberFormat="1" applyFont="1" applyBorder="1">
      <alignment vertical="center"/>
    </xf>
    <xf numFmtId="176" fontId="8" fillId="0" borderId="0" xfId="18" applyNumberFormat="1" applyFont="1" applyFill="1" applyBorder="1" applyAlignment="1">
      <alignment horizontal="center" vertical="center" wrapText="1"/>
    </xf>
    <xf numFmtId="177" fontId="7" fillId="0" borderId="0" xfId="0" applyNumberFormat="1" applyFont="1" applyFill="1" applyBorder="1" applyAlignment="1">
      <alignment horizontal="center" vertical="center" wrapText="1"/>
    </xf>
    <xf numFmtId="177" fontId="8" fillId="0" borderId="0" xfId="18" applyFont="1" applyFill="1" applyBorder="1" applyAlignment="1">
      <alignment horizontal="left" vertical="center" wrapText="1"/>
    </xf>
    <xf numFmtId="177" fontId="9" fillId="0" borderId="0" xfId="0" applyNumberFormat="1" applyFont="1" applyFill="1" applyBorder="1" applyAlignment="1">
      <alignment horizontal="center" vertical="center" wrapText="1"/>
    </xf>
    <xf numFmtId="49" fontId="8" fillId="4" borderId="2" xfId="0" applyNumberFormat="1" applyFont="1" applyFill="1" applyBorder="1" applyAlignment="1">
      <alignment horizontal="center" vertical="center"/>
    </xf>
    <xf numFmtId="177" fontId="22" fillId="4" borderId="2" xfId="0" applyNumberFormat="1" applyFont="1" applyFill="1" applyBorder="1" applyAlignment="1">
      <alignment horizontal="center" vertical="center" wrapText="1"/>
    </xf>
    <xf numFmtId="177" fontId="8" fillId="0" borderId="6" xfId="18" applyNumberFormat="1" applyFont="1" applyFill="1" applyBorder="1" applyAlignment="1">
      <alignment horizontal="left" vertical="center" wrapText="1"/>
    </xf>
    <xf numFmtId="178" fontId="11" fillId="8" borderId="17" xfId="0" applyNumberFormat="1" applyFont="1" applyFill="1" applyBorder="1" applyAlignment="1">
      <alignment horizontal="center" vertical="center" wrapText="1"/>
    </xf>
    <xf numFmtId="177" fontId="9" fillId="4" borderId="6" xfId="0" applyNumberFormat="1" applyFont="1" applyFill="1" applyBorder="1" applyAlignment="1">
      <alignment horizontal="center" vertical="center" wrapText="1"/>
    </xf>
    <xf numFmtId="58" fontId="23" fillId="0" borderId="2" xfId="0" applyNumberFormat="1" applyFont="1" applyBorder="1" applyAlignment="1">
      <alignment horizontal="center" vertical="center"/>
    </xf>
    <xf numFmtId="178" fontId="8" fillId="0" borderId="0" xfId="0" applyNumberFormat="1" applyFont="1" applyFill="1" applyBorder="1" applyAlignment="1">
      <alignment horizontal="center" vertical="center"/>
    </xf>
    <xf numFmtId="177" fontId="8" fillId="4" borderId="2" xfId="0" applyNumberFormat="1" applyFont="1" applyFill="1" applyBorder="1" applyAlignment="1">
      <alignment horizontal="center" vertical="center"/>
    </xf>
    <xf numFmtId="177" fontId="0" fillId="0" borderId="2" xfId="0" applyNumberFormat="1" applyBorder="1">
      <alignment vertical="center"/>
    </xf>
    <xf numFmtId="177" fontId="11" fillId="4" borderId="2" xfId="0" applyNumberFormat="1" applyFont="1" applyFill="1" applyBorder="1" applyAlignment="1">
      <alignment horizontal="center" vertical="center" wrapText="1"/>
    </xf>
    <xf numFmtId="177" fontId="1" fillId="0" borderId="0" xfId="0" applyNumberFormat="1" applyFont="1">
      <alignment vertical="center"/>
    </xf>
    <xf numFmtId="177" fontId="11" fillId="4" borderId="6" xfId="0" applyNumberFormat="1" applyFont="1" applyFill="1" applyBorder="1" applyAlignment="1">
      <alignment horizontal="center" vertical="center" wrapText="1"/>
    </xf>
    <xf numFmtId="178" fontId="8" fillId="7" borderId="2" xfId="18" applyNumberFormat="1" applyFont="1" applyFill="1" applyBorder="1" applyAlignment="1">
      <alignment horizontal="center" vertical="center" wrapText="1"/>
    </xf>
    <xf numFmtId="177" fontId="8" fillId="8" borderId="0" xfId="18" applyNumberFormat="1" applyFont="1" applyFill="1" applyBorder="1" applyAlignment="1">
      <alignment horizontal="center" vertical="center" wrapText="1"/>
    </xf>
    <xf numFmtId="177" fontId="8" fillId="4" borderId="4" xfId="18" applyNumberFormat="1" applyFont="1" applyFill="1" applyBorder="1" applyAlignment="1">
      <alignment horizontal="left" vertical="center" wrapText="1"/>
    </xf>
    <xf numFmtId="176" fontId="8" fillId="25" borderId="2" xfId="18" applyNumberFormat="1" applyFont="1" applyFill="1" applyBorder="1" applyAlignment="1">
      <alignment horizontal="center" vertical="center" wrapText="1"/>
    </xf>
    <xf numFmtId="177" fontId="8" fillId="11" borderId="2" xfId="0" applyNumberFormat="1" applyFont="1" applyFill="1" applyBorder="1" applyAlignment="1">
      <alignment horizontal="center" vertical="center"/>
    </xf>
    <xf numFmtId="177" fontId="8" fillId="4" borderId="2" xfId="18" applyFont="1" applyFill="1" applyBorder="1" applyAlignment="1">
      <alignment horizontal="left" vertical="center" wrapText="1"/>
    </xf>
    <xf numFmtId="177" fontId="8" fillId="12" borderId="2" xfId="15" applyNumberFormat="1" applyFont="1" applyFill="1" applyBorder="1" applyAlignment="1">
      <alignment horizontal="center" vertical="center" wrapText="1"/>
    </xf>
    <xf numFmtId="177" fontId="11" fillId="14" borderId="2" xfId="0" applyNumberFormat="1" applyFont="1" applyFill="1" applyBorder="1" applyAlignment="1">
      <alignment horizontal="center" vertical="center"/>
    </xf>
    <xf numFmtId="177" fontId="8" fillId="4" borderId="2" xfId="18" applyNumberFormat="1" applyFont="1" applyFill="1" applyBorder="1" applyAlignment="1">
      <alignment horizontal="left" vertical="center" wrapText="1"/>
    </xf>
    <xf numFmtId="177" fontId="0" fillId="0" borderId="1" xfId="0" applyNumberFormat="1" applyBorder="1">
      <alignment vertical="center"/>
    </xf>
    <xf numFmtId="179" fontId="8" fillId="7" borderId="1" xfId="18" applyNumberFormat="1" applyFont="1" applyFill="1" applyBorder="1" applyAlignment="1">
      <alignment horizontal="center" vertical="center" wrapText="1"/>
    </xf>
    <xf numFmtId="178" fontId="11" fillId="0" borderId="2" xfId="0" applyNumberFormat="1" applyFont="1" applyBorder="1" applyAlignment="1">
      <alignment horizontal="center" vertical="center"/>
    </xf>
    <xf numFmtId="177" fontId="19" fillId="7" borderId="2" xfId="0" applyFont="1" applyFill="1" applyBorder="1" applyAlignment="1">
      <alignment horizontal="center" vertical="center" wrapText="1"/>
    </xf>
    <xf numFmtId="177" fontId="3" fillId="7" borderId="3" xfId="0" applyFont="1" applyFill="1" applyBorder="1" applyAlignment="1">
      <alignment horizontal="center" vertical="center" wrapText="1"/>
    </xf>
    <xf numFmtId="178" fontId="19" fillId="7" borderId="2" xfId="0" applyNumberFormat="1" applyFont="1" applyFill="1" applyBorder="1" applyAlignment="1">
      <alignment horizontal="center" vertical="center" wrapText="1"/>
    </xf>
    <xf numFmtId="177" fontId="19" fillId="7" borderId="1" xfId="0" applyFont="1" applyFill="1" applyBorder="1" applyAlignment="1">
      <alignment horizontal="center" vertical="center" wrapText="1"/>
    </xf>
    <xf numFmtId="178" fontId="8" fillId="7" borderId="2" xfId="0" applyNumberFormat="1" applyFont="1" applyFill="1" applyBorder="1" applyAlignment="1">
      <alignment horizontal="center" vertical="center"/>
    </xf>
    <xf numFmtId="178" fontId="8" fillId="7" borderId="4" xfId="18" applyNumberFormat="1" applyFont="1" applyFill="1" applyBorder="1" applyAlignment="1">
      <alignment horizontal="center" vertical="center" wrapText="1"/>
    </xf>
    <xf numFmtId="177" fontId="5" fillId="7" borderId="2" xfId="0" applyNumberFormat="1" applyFont="1" applyFill="1" applyBorder="1" applyAlignment="1">
      <alignment horizontal="center" vertical="center" wrapText="1"/>
    </xf>
    <xf numFmtId="178" fontId="8" fillId="7" borderId="3" xfId="18" applyNumberFormat="1" applyFont="1" applyFill="1" applyBorder="1" applyAlignment="1">
      <alignment horizontal="center" vertical="center" wrapText="1"/>
    </xf>
    <xf numFmtId="177" fontId="5" fillId="7" borderId="1" xfId="0" applyNumberFormat="1" applyFont="1" applyFill="1" applyBorder="1" applyAlignment="1">
      <alignment horizontal="center" vertical="center" wrapText="1"/>
    </xf>
    <xf numFmtId="177" fontId="7" fillId="3" borderId="2" xfId="0" applyNumberFormat="1" applyFont="1" applyFill="1" applyBorder="1" applyAlignment="1">
      <alignment horizontal="center" vertical="center" wrapText="1"/>
    </xf>
    <xf numFmtId="177" fontId="7" fillId="4" borderId="2" xfId="0" applyNumberFormat="1" applyFont="1" applyFill="1" applyBorder="1" applyAlignment="1">
      <alignment horizontal="center" vertical="center" wrapText="1"/>
    </xf>
    <xf numFmtId="177" fontId="11" fillId="0" borderId="2" xfId="0" applyNumberFormat="1" applyFont="1" applyFill="1" applyBorder="1" applyAlignment="1">
      <alignment horizontal="center" vertical="center" wrapText="1"/>
    </xf>
    <xf numFmtId="177" fontId="9" fillId="10" borderId="2" xfId="0" applyNumberFormat="1" applyFont="1" applyFill="1" applyBorder="1" applyAlignment="1">
      <alignment horizontal="center" vertical="center" wrapText="1"/>
    </xf>
    <xf numFmtId="177" fontId="3" fillId="17" borderId="5" xfId="18" applyNumberFormat="1" applyFont="1" applyFill="1" applyBorder="1" applyAlignment="1">
      <alignment horizontal="left" vertical="center" wrapText="1"/>
    </xf>
    <xf numFmtId="177" fontId="6" fillId="0" borderId="2" xfId="0" applyNumberFormat="1" applyFont="1" applyFill="1" applyBorder="1" applyAlignment="1">
      <alignment horizontal="center" vertical="center" wrapText="1"/>
    </xf>
    <xf numFmtId="177" fontId="6" fillId="0" borderId="1" xfId="0" applyNumberFormat="1" applyFont="1" applyBorder="1" applyAlignment="1">
      <alignment horizontal="center" vertical="center"/>
    </xf>
    <xf numFmtId="177" fontId="11" fillId="6" borderId="2" xfId="0" applyNumberFormat="1" applyFont="1" applyFill="1" applyBorder="1" applyAlignment="1">
      <alignment horizontal="center" vertical="center"/>
    </xf>
    <xf numFmtId="177" fontId="0" fillId="0" borderId="0" xfId="0" applyNumberFormat="1" applyFill="1" applyBorder="1">
      <alignment vertical="center"/>
    </xf>
    <xf numFmtId="179" fontId="8" fillId="0" borderId="3" xfId="18" applyNumberFormat="1" applyFont="1" applyFill="1" applyBorder="1" applyAlignment="1">
      <alignment horizontal="center" vertical="center" wrapText="1"/>
    </xf>
    <xf numFmtId="177" fontId="8" fillId="0" borderId="0" xfId="0" applyNumberFormat="1" applyFont="1" applyFill="1" applyBorder="1" applyAlignment="1">
      <alignment horizontal="center" vertical="center"/>
    </xf>
    <xf numFmtId="177" fontId="0" fillId="0" borderId="0" xfId="0" applyNumberFormat="1" applyFill="1">
      <alignment vertical="center"/>
    </xf>
    <xf numFmtId="177" fontId="8" fillId="0" borderId="0" xfId="15" applyFont="1" applyFill="1" applyBorder="1" applyAlignment="1">
      <alignment horizontal="center" vertical="center" wrapText="1"/>
    </xf>
    <xf numFmtId="177" fontId="8" fillId="8" borderId="4" xfId="18" applyNumberFormat="1" applyFont="1" applyFill="1" applyBorder="1" applyAlignment="1">
      <alignment horizontal="center" vertical="center" wrapText="1"/>
    </xf>
    <xf numFmtId="14" fontId="8" fillId="0" borderId="3" xfId="18" applyNumberFormat="1" applyFont="1" applyFill="1" applyBorder="1" applyAlignment="1">
      <alignment horizontal="center" vertical="center" wrapText="1"/>
    </xf>
    <xf numFmtId="177" fontId="8" fillId="8" borderId="5" xfId="18" applyNumberFormat="1" applyFont="1" applyFill="1" applyBorder="1" applyAlignment="1">
      <alignment horizontal="center" vertical="center" wrapText="1"/>
    </xf>
    <xf numFmtId="177" fontId="11" fillId="0" borderId="4" xfId="0" applyNumberFormat="1" applyFont="1" applyFill="1" applyBorder="1" applyAlignment="1">
      <alignment horizontal="center" vertical="center" wrapText="1"/>
    </xf>
    <xf numFmtId="177" fontId="9" fillId="4" borderId="0" xfId="0" applyNumberFormat="1" applyFont="1" applyFill="1" applyBorder="1" applyAlignment="1">
      <alignment horizontal="center" vertical="center" wrapText="1"/>
    </xf>
    <xf numFmtId="177" fontId="6" fillId="0" borderId="3" xfId="0" applyNumberFormat="1" applyFont="1" applyBorder="1" applyAlignment="1">
      <alignment horizontal="center" vertical="center"/>
    </xf>
    <xf numFmtId="177" fontId="7" fillId="0" borderId="4" xfId="0" applyNumberFormat="1" applyFont="1" applyFill="1" applyBorder="1" applyAlignment="1">
      <alignment horizontal="center" vertical="center"/>
    </xf>
    <xf numFmtId="178" fontId="8" fillId="4" borderId="4" xfId="15" applyNumberFormat="1" applyFont="1" applyFill="1" applyBorder="1" applyAlignment="1">
      <alignment horizontal="center" vertical="center" wrapText="1"/>
    </xf>
    <xf numFmtId="178" fontId="8" fillId="4" borderId="5" xfId="15" applyNumberFormat="1" applyFont="1" applyFill="1" applyBorder="1" applyAlignment="1">
      <alignment horizontal="center" vertical="center" wrapText="1"/>
    </xf>
    <xf numFmtId="177" fontId="9" fillId="0" borderId="5" xfId="0" applyNumberFormat="1" applyFont="1" applyFill="1" applyBorder="1" applyAlignment="1">
      <alignment horizontal="center" vertical="center" wrapText="1"/>
    </xf>
    <xf numFmtId="177" fontId="8" fillId="0" borderId="5" xfId="18" applyNumberFormat="1" applyFont="1" applyFill="1" applyBorder="1" applyAlignment="1">
      <alignment horizontal="left" vertical="center" wrapText="1"/>
    </xf>
    <xf numFmtId="178" fontId="8" fillId="4" borderId="4" xfId="0" applyNumberFormat="1" applyFont="1" applyFill="1" applyBorder="1" applyAlignment="1">
      <alignment horizontal="center" vertical="center" wrapText="1"/>
    </xf>
    <xf numFmtId="178" fontId="8" fillId="4" borderId="4" xfId="6" applyNumberFormat="1" applyFont="1" applyFill="1" applyBorder="1" applyAlignment="1">
      <alignment horizontal="center" vertical="center" wrapText="1"/>
    </xf>
    <xf numFmtId="178" fontId="8" fillId="4" borderId="5" xfId="6" applyNumberFormat="1" applyFont="1" applyFill="1" applyBorder="1" applyAlignment="1">
      <alignment horizontal="center" vertical="center" wrapText="1"/>
    </xf>
    <xf numFmtId="177" fontId="8" fillId="4" borderId="3" xfId="18" applyFont="1" applyFill="1" applyBorder="1" applyAlignment="1">
      <alignment horizontal="left" vertical="center" wrapText="1"/>
    </xf>
    <xf numFmtId="177" fontId="8" fillId="4" borderId="3" xfId="18" applyNumberFormat="1" applyFont="1" applyFill="1" applyBorder="1" applyAlignment="1">
      <alignment horizontal="center" vertical="center" wrapText="1"/>
    </xf>
    <xf numFmtId="177" fontId="3" fillId="0" borderId="0" xfId="0" applyFont="1">
      <alignment vertical="center"/>
    </xf>
    <xf numFmtId="177" fontId="3" fillId="0" borderId="0" xfId="0" applyFont="1" applyAlignment="1">
      <alignment horizontal="center" vertical="center"/>
    </xf>
    <xf numFmtId="177" fontId="3" fillId="0" borderId="0" xfId="0" applyFont="1" applyFill="1">
      <alignment vertical="center"/>
    </xf>
    <xf numFmtId="49" fontId="3" fillId="4" borderId="0" xfId="0" applyNumberFormat="1" applyFont="1" applyFill="1" applyAlignment="1">
      <alignment horizontal="center" vertical="center"/>
    </xf>
    <xf numFmtId="178" fontId="3" fillId="4" borderId="0" xfId="0" applyNumberFormat="1" applyFont="1" applyFill="1" applyAlignment="1">
      <alignment horizontal="center" vertical="center" wrapText="1"/>
    </xf>
    <xf numFmtId="178" fontId="3" fillId="4" borderId="0" xfId="0" applyNumberFormat="1" applyFont="1" applyFill="1" applyAlignment="1">
      <alignment horizontal="left" vertical="center"/>
    </xf>
    <xf numFmtId="178" fontId="0" fillId="0" borderId="0" xfId="0" applyNumberFormat="1" applyAlignment="1">
      <alignment vertical="center" wrapText="1"/>
    </xf>
    <xf numFmtId="20" fontId="3" fillId="0" borderId="8" xfId="18" applyNumberFormat="1" applyFont="1" applyFill="1" applyBorder="1" applyAlignment="1">
      <alignment horizontal="center" vertical="center" wrapText="1"/>
    </xf>
    <xf numFmtId="179" fontId="3" fillId="0" borderId="1" xfId="18" applyNumberFormat="1" applyFont="1" applyFill="1" applyBorder="1" applyAlignment="1">
      <alignment horizontal="center" vertical="center" wrapText="1"/>
    </xf>
    <xf numFmtId="179" fontId="3" fillId="7" borderId="1" xfId="18" applyNumberFormat="1" applyFont="1" applyFill="1" applyBorder="1" applyAlignment="1">
      <alignment horizontal="center" vertical="center" wrapText="1"/>
    </xf>
    <xf numFmtId="179" fontId="3" fillId="24" borderId="1" xfId="18" applyNumberFormat="1" applyFont="1" applyFill="1" applyBorder="1" applyAlignment="1">
      <alignment horizontal="center" vertical="center" wrapText="1"/>
    </xf>
    <xf numFmtId="179" fontId="3" fillId="4" borderId="1" xfId="18" applyNumberFormat="1" applyFont="1" applyFill="1" applyBorder="1" applyAlignment="1">
      <alignment horizontal="center" vertical="center" wrapText="1"/>
    </xf>
    <xf numFmtId="177" fontId="0" fillId="0" borderId="2" xfId="0" applyBorder="1">
      <alignment vertical="center"/>
    </xf>
    <xf numFmtId="179" fontId="3" fillId="17" borderId="5" xfId="18" applyNumberFormat="1" applyFont="1" applyFill="1" applyBorder="1" applyAlignment="1">
      <alignment horizontal="center" vertical="center" wrapText="1"/>
    </xf>
    <xf numFmtId="14" fontId="3" fillId="0" borderId="13" xfId="18" applyNumberFormat="1" applyFont="1" applyFill="1" applyBorder="1" applyAlignment="1">
      <alignment horizontal="center" vertical="center" wrapText="1"/>
    </xf>
    <xf numFmtId="49" fontId="16" fillId="15" borderId="1" xfId="18" applyNumberFormat="1" applyFont="1" applyFill="1" applyBorder="1" applyAlignment="1">
      <alignment horizontal="center" vertical="center" wrapText="1"/>
    </xf>
    <xf numFmtId="178" fontId="16" fillId="15" borderId="1" xfId="18" applyNumberFormat="1" applyFont="1" applyFill="1" applyBorder="1" applyAlignment="1">
      <alignment horizontal="left" vertical="center" wrapText="1"/>
    </xf>
    <xf numFmtId="176" fontId="3" fillId="4" borderId="12" xfId="18" applyNumberFormat="1" applyFont="1" applyFill="1" applyBorder="1" applyAlignment="1">
      <alignment horizontal="center" vertical="center" wrapText="1"/>
    </xf>
    <xf numFmtId="178" fontId="7" fillId="8" borderId="1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22" fillId="4" borderId="2" xfId="0" applyNumberFormat="1" applyFont="1" applyFill="1" applyBorder="1" applyAlignment="1">
      <alignment horizontal="center" vertical="center" wrapText="1"/>
    </xf>
    <xf numFmtId="179" fontId="7" fillId="0" borderId="2" xfId="18" applyNumberFormat="1" applyFont="1" applyFill="1" applyBorder="1" applyAlignment="1">
      <alignment horizontal="center" vertical="center" wrapText="1"/>
    </xf>
    <xf numFmtId="178" fontId="7" fillId="4" borderId="2" xfId="0" applyNumberFormat="1" applyFont="1" applyFill="1" applyBorder="1" applyAlignment="1">
      <alignment horizontal="center" vertical="center" wrapText="1"/>
    </xf>
    <xf numFmtId="49" fontId="11" fillId="14" borderId="2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2" fillId="7" borderId="1" xfId="0" applyNumberFormat="1" applyFont="1" applyFill="1" applyBorder="1" applyAlignment="1">
      <alignment horizontal="center" vertical="center" wrapText="1"/>
    </xf>
    <xf numFmtId="178" fontId="3" fillId="7" borderId="2" xfId="15" applyNumberFormat="1" applyFont="1" applyFill="1" applyBorder="1" applyAlignment="1">
      <alignment horizontal="center" vertical="center" wrapText="1"/>
    </xf>
    <xf numFmtId="178" fontId="2" fillId="7" borderId="2" xfId="15" applyNumberFormat="1" applyFont="1" applyFill="1" applyBorder="1" applyAlignment="1">
      <alignment horizontal="center" vertical="center" wrapText="1"/>
    </xf>
    <xf numFmtId="178" fontId="2" fillId="7" borderId="2" xfId="18" applyNumberFormat="1" applyFont="1" applyFill="1" applyBorder="1" applyAlignment="1">
      <alignment horizontal="center" vertical="center" wrapText="1"/>
    </xf>
    <xf numFmtId="177" fontId="7" fillId="7" borderId="2" xfId="15" applyNumberFormat="1" applyFont="1" applyFill="1" applyBorder="1" applyAlignment="1">
      <alignment horizontal="center" vertical="center" wrapText="1"/>
    </xf>
    <xf numFmtId="177" fontId="7" fillId="7" borderId="2" xfId="18" applyFont="1" applyFill="1" applyBorder="1" applyAlignment="1">
      <alignment horizontal="center" vertical="center" wrapText="1"/>
    </xf>
    <xf numFmtId="177" fontId="7" fillId="7" borderId="2" xfId="0" applyNumberFormat="1" applyFont="1" applyFill="1" applyBorder="1" applyAlignment="1">
      <alignment horizontal="center" vertical="center" wrapText="1"/>
    </xf>
    <xf numFmtId="49" fontId="3" fillId="4" borderId="1" xfId="18" applyNumberFormat="1" applyFont="1" applyFill="1" applyBorder="1" applyAlignment="1">
      <alignment horizontal="center" vertical="center" wrapText="1"/>
    </xf>
    <xf numFmtId="178" fontId="3" fillId="11" borderId="2" xfId="0" applyNumberFormat="1" applyFont="1" applyFill="1" applyBorder="1" applyAlignment="1">
      <alignment horizontal="center" vertical="center"/>
    </xf>
    <xf numFmtId="0" fontId="3" fillId="4" borderId="1" xfId="18" applyNumberFormat="1" applyFont="1" applyFill="1" applyBorder="1" applyAlignment="1">
      <alignment horizontal="center" vertical="center" wrapText="1"/>
    </xf>
    <xf numFmtId="49" fontId="22" fillId="3" borderId="2" xfId="0" applyNumberFormat="1" applyFont="1" applyFill="1" applyBorder="1" applyAlignment="1">
      <alignment horizontal="center" vertical="center" wrapText="1"/>
    </xf>
    <xf numFmtId="49" fontId="22" fillId="0" borderId="2" xfId="18" applyNumberFormat="1" applyFont="1" applyFill="1" applyBorder="1" applyAlignment="1">
      <alignment horizontal="center" vertical="center" wrapText="1"/>
    </xf>
    <xf numFmtId="177" fontId="7" fillId="14" borderId="2" xfId="15" applyFont="1" applyFill="1" applyBorder="1" applyAlignment="1">
      <alignment horizontal="center" vertical="center" wrapText="1"/>
    </xf>
    <xf numFmtId="178" fontId="6" fillId="10" borderId="2" xfId="0" applyNumberFormat="1" applyFont="1" applyFill="1" applyBorder="1" applyAlignment="1">
      <alignment horizontal="center" vertical="center" wrapText="1"/>
    </xf>
    <xf numFmtId="49" fontId="2" fillId="8" borderId="2" xfId="0" applyNumberFormat="1" applyFont="1" applyFill="1" applyBorder="1" applyAlignment="1">
      <alignment horizontal="center" vertical="center" wrapText="1"/>
    </xf>
    <xf numFmtId="178" fontId="2" fillId="14" borderId="2" xfId="0" applyNumberFormat="1" applyFont="1" applyFill="1" applyBorder="1" applyAlignment="1">
      <alignment horizontal="center" vertical="center" wrapText="1"/>
    </xf>
    <xf numFmtId="178" fontId="2" fillId="0" borderId="2" xfId="0" applyNumberFormat="1" applyFont="1" applyBorder="1" applyAlignment="1">
      <alignment horizontal="center" vertical="center" wrapText="1"/>
    </xf>
    <xf numFmtId="49" fontId="3" fillId="17" borderId="5" xfId="18" applyNumberFormat="1" applyFont="1" applyFill="1" applyBorder="1" applyAlignment="1">
      <alignment horizontal="center" vertical="center" wrapText="1"/>
    </xf>
    <xf numFmtId="178" fontId="3" fillId="17" borderId="5" xfId="18" applyNumberFormat="1" applyFont="1" applyFill="1" applyBorder="1" applyAlignment="1">
      <alignment horizontal="left" vertical="center" wrapText="1"/>
    </xf>
    <xf numFmtId="0" fontId="2" fillId="4" borderId="2" xfId="0" applyNumberFormat="1" applyFont="1" applyFill="1" applyBorder="1" applyAlignment="1">
      <alignment horizontal="center" vertical="center" wrapText="1"/>
    </xf>
    <xf numFmtId="178" fontId="3" fillId="9" borderId="2" xfId="15" applyNumberFormat="1" applyFont="1" applyFill="1" applyBorder="1" applyAlignment="1">
      <alignment horizontal="center" vertical="center" wrapText="1"/>
    </xf>
    <xf numFmtId="178" fontId="10" fillId="4" borderId="2" xfId="0" applyNumberFormat="1" applyFont="1" applyFill="1" applyBorder="1" applyAlignment="1">
      <alignment horizontal="center" vertical="center" wrapText="1"/>
    </xf>
    <xf numFmtId="178" fontId="22" fillId="4" borderId="2" xfId="15" applyNumberFormat="1" applyFont="1" applyFill="1" applyBorder="1" applyAlignment="1">
      <alignment horizontal="center" vertical="center" wrapText="1"/>
    </xf>
    <xf numFmtId="177" fontId="22" fillId="14" borderId="2" xfId="15" applyNumberFormat="1" applyFont="1" applyFill="1" applyBorder="1" applyAlignment="1">
      <alignment horizontal="center" vertical="center" wrapText="1"/>
    </xf>
    <xf numFmtId="49" fontId="22" fillId="4" borderId="2" xfId="18" applyNumberFormat="1" applyFont="1" applyFill="1" applyBorder="1" applyAlignment="1">
      <alignment horizontal="center" vertical="center" wrapText="1"/>
    </xf>
    <xf numFmtId="178" fontId="6" fillId="4" borderId="2" xfId="0" applyNumberFormat="1" applyFont="1" applyFill="1" applyBorder="1" applyAlignment="1">
      <alignment horizontal="center" vertical="center"/>
    </xf>
    <xf numFmtId="178" fontId="3" fillId="4" borderId="2" xfId="0" applyNumberFormat="1" applyFont="1" applyFill="1" applyBorder="1" applyAlignment="1">
      <alignment horizontal="center" vertical="center" wrapText="1"/>
    </xf>
    <xf numFmtId="178" fontId="6" fillId="4" borderId="2" xfId="0" applyNumberFormat="1" applyFont="1" applyFill="1" applyBorder="1" applyAlignment="1">
      <alignment horizontal="center" vertical="center" wrapText="1"/>
    </xf>
    <xf numFmtId="49" fontId="2" fillId="7" borderId="2" xfId="15" applyNumberFormat="1" applyFont="1" applyFill="1" applyBorder="1" applyAlignment="1">
      <alignment horizontal="center" vertical="center" wrapText="1"/>
    </xf>
    <xf numFmtId="178" fontId="6" fillId="7" borderId="2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 wrapText="1"/>
    </xf>
    <xf numFmtId="9" fontId="14" fillId="0" borderId="0" xfId="2" applyFont="1" applyAlignment="1">
      <alignment horizontal="center" vertical="center" wrapText="1"/>
    </xf>
    <xf numFmtId="178" fontId="0" fillId="0" borderId="2" xfId="0" applyNumberFormat="1" applyBorder="1" applyAlignment="1">
      <alignment vertical="center" wrapText="1"/>
    </xf>
    <xf numFmtId="49" fontId="22" fillId="4" borderId="3" xfId="0" applyNumberFormat="1" applyFont="1" applyFill="1" applyBorder="1" applyAlignment="1">
      <alignment horizontal="center" vertical="center" wrapText="1"/>
    </xf>
    <xf numFmtId="178" fontId="5" fillId="7" borderId="2" xfId="0" applyNumberFormat="1" applyFont="1" applyFill="1" applyBorder="1" applyAlignment="1">
      <alignment horizontal="center" vertical="center" wrapText="1"/>
    </xf>
    <xf numFmtId="177" fontId="3" fillId="7" borderId="2" xfId="0" applyNumberFormat="1" applyFont="1" applyFill="1" applyBorder="1" applyAlignment="1">
      <alignment horizontal="center" vertical="center"/>
    </xf>
    <xf numFmtId="177" fontId="7" fillId="0" borderId="3" xfId="15" applyNumberFormat="1" applyFont="1" applyFill="1" applyBorder="1" applyAlignment="1">
      <alignment horizontal="center" vertical="center" wrapText="1"/>
    </xf>
    <xf numFmtId="178" fontId="3" fillId="0" borderId="2" xfId="0" applyNumberFormat="1" applyFont="1" applyBorder="1">
      <alignment vertical="center"/>
    </xf>
    <xf numFmtId="178" fontId="3" fillId="17" borderId="5" xfId="0" applyNumberFormat="1" applyFont="1" applyFill="1" applyBorder="1" applyAlignment="1">
      <alignment horizontal="center" vertical="center" wrapText="1"/>
    </xf>
    <xf numFmtId="178" fontId="3" fillId="17" borderId="5" xfId="0" applyNumberFormat="1" applyFont="1" applyFill="1" applyBorder="1" applyAlignment="1">
      <alignment horizontal="center" vertical="center"/>
    </xf>
    <xf numFmtId="178" fontId="3" fillId="17" borderId="8" xfId="18" applyNumberFormat="1" applyFont="1" applyFill="1" applyBorder="1" applyAlignment="1">
      <alignment horizontal="center" vertical="center" wrapText="1"/>
    </xf>
    <xf numFmtId="49" fontId="10" fillId="4" borderId="2" xfId="0" applyNumberFormat="1" applyFont="1" applyFill="1" applyBorder="1" applyAlignment="1">
      <alignment horizontal="center" vertical="center" wrapText="1"/>
    </xf>
    <xf numFmtId="49" fontId="8" fillId="4" borderId="2" xfId="6" applyNumberFormat="1" applyFont="1" applyFill="1" applyBorder="1" applyAlignment="1">
      <alignment horizontal="center" vertical="center" wrapText="1"/>
    </xf>
    <xf numFmtId="177" fontId="9" fillId="0" borderId="3" xfId="0" applyNumberFormat="1" applyFont="1" applyBorder="1" applyAlignment="1">
      <alignment horizontal="center" vertical="center" wrapText="1"/>
    </xf>
    <xf numFmtId="178" fontId="3" fillId="4" borderId="2" xfId="0" applyNumberFormat="1" applyFont="1" applyFill="1" applyBorder="1">
      <alignment vertical="center"/>
    </xf>
    <xf numFmtId="177" fontId="3" fillId="4" borderId="2" xfId="0" applyNumberFormat="1" applyFont="1" applyFill="1" applyBorder="1">
      <alignment vertical="center"/>
    </xf>
    <xf numFmtId="179" fontId="3" fillId="4" borderId="3" xfId="18" applyNumberFormat="1" applyFont="1" applyFill="1" applyBorder="1" applyAlignment="1">
      <alignment horizontal="center" vertical="center" wrapText="1"/>
    </xf>
    <xf numFmtId="177" fontId="3" fillId="4" borderId="2" xfId="0" applyNumberFormat="1" applyFont="1" applyFill="1" applyBorder="1" applyAlignment="1">
      <alignment horizontal="center" vertical="center" wrapText="1"/>
    </xf>
    <xf numFmtId="177" fontId="3" fillId="7" borderId="3" xfId="0" applyNumberFormat="1" applyFont="1" applyFill="1" applyBorder="1" applyAlignment="1">
      <alignment horizontal="center" vertical="center" wrapText="1"/>
    </xf>
    <xf numFmtId="177" fontId="5" fillId="7" borderId="3" xfId="0" applyNumberFormat="1" applyFont="1" applyFill="1" applyBorder="1" applyAlignment="1">
      <alignment horizontal="center" vertical="center" wrapText="1"/>
    </xf>
    <xf numFmtId="177" fontId="2" fillId="7" borderId="2" xfId="15" applyNumberFormat="1" applyFont="1" applyFill="1" applyBorder="1" applyAlignment="1">
      <alignment horizontal="center" vertical="center" wrapText="1"/>
    </xf>
    <xf numFmtId="177" fontId="5" fillId="0" borderId="2" xfId="0" applyNumberFormat="1" applyFont="1" applyFill="1" applyBorder="1" applyAlignment="1">
      <alignment horizontal="center" vertical="center" wrapText="1"/>
    </xf>
    <xf numFmtId="179" fontId="3" fillId="0" borderId="15" xfId="18" applyNumberFormat="1" applyFont="1" applyFill="1" applyBorder="1" applyAlignment="1">
      <alignment horizontal="center" vertical="center" wrapText="1"/>
    </xf>
    <xf numFmtId="179" fontId="3" fillId="0" borderId="6" xfId="18" applyNumberFormat="1" applyFont="1" applyFill="1" applyBorder="1" applyAlignment="1">
      <alignment horizontal="center" vertical="center" wrapText="1"/>
    </xf>
    <xf numFmtId="177" fontId="3" fillId="4" borderId="6" xfId="18" applyNumberFormat="1" applyFont="1" applyFill="1" applyBorder="1" applyAlignment="1">
      <alignment horizontal="center" vertical="center" wrapText="1"/>
    </xf>
    <xf numFmtId="178" fontId="3" fillId="4" borderId="6" xfId="18" applyNumberFormat="1" applyFont="1" applyFill="1" applyBorder="1" applyAlignment="1">
      <alignment horizontal="center" vertical="center" wrapText="1"/>
    </xf>
    <xf numFmtId="177" fontId="3" fillId="4" borderId="6" xfId="0" applyFont="1" applyFill="1" applyBorder="1" applyAlignment="1">
      <alignment horizontal="center" vertical="center"/>
    </xf>
    <xf numFmtId="177" fontId="3" fillId="4" borderId="6" xfId="0" applyFont="1" applyFill="1" applyBorder="1" applyAlignment="1">
      <alignment horizontal="center" vertical="center" wrapText="1"/>
    </xf>
    <xf numFmtId="178" fontId="3" fillId="4" borderId="6" xfId="0" applyNumberFormat="1" applyFont="1" applyFill="1" applyBorder="1" applyAlignment="1">
      <alignment horizontal="center" vertical="center"/>
    </xf>
    <xf numFmtId="177" fontId="24" fillId="13" borderId="2" xfId="18" applyNumberFormat="1" applyFont="1" applyFill="1" applyBorder="1" applyAlignment="1">
      <alignment horizontal="center" vertical="center" wrapText="1"/>
    </xf>
    <xf numFmtId="49" fontId="2" fillId="4" borderId="2" xfId="0" applyNumberFormat="1" applyFont="1" applyFill="1" applyBorder="1" applyAlignment="1">
      <alignment horizontal="center" vertical="center" wrapText="1"/>
    </xf>
    <xf numFmtId="178" fontId="3" fillId="12" borderId="2" xfId="15" applyNumberFormat="1" applyFont="1" applyFill="1" applyBorder="1" applyAlignment="1">
      <alignment horizontal="center" vertical="center" wrapText="1"/>
    </xf>
    <xf numFmtId="0" fontId="9" fillId="0" borderId="2" xfId="0" applyNumberFormat="1" applyFont="1" applyBorder="1" applyAlignment="1">
      <alignment horizontal="center" vertical="center" wrapText="1"/>
    </xf>
    <xf numFmtId="49" fontId="7" fillId="3" borderId="2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Border="1" applyAlignment="1">
      <alignment horizontal="center" vertical="center" wrapText="1"/>
    </xf>
    <xf numFmtId="178" fontId="6" fillId="6" borderId="15" xfId="0" applyNumberFormat="1" applyFont="1" applyFill="1" applyBorder="1" applyAlignment="1">
      <alignment horizontal="center" vertical="center" wrapText="1"/>
    </xf>
    <xf numFmtId="178" fontId="6" fillId="6" borderId="1" xfId="0" applyNumberFormat="1" applyFont="1" applyFill="1" applyBorder="1" applyAlignment="1">
      <alignment horizontal="center" vertical="center" wrapText="1"/>
    </xf>
    <xf numFmtId="178" fontId="6" fillId="6" borderId="1" xfId="0" applyNumberFormat="1" applyFont="1" applyFill="1" applyBorder="1" applyAlignment="1">
      <alignment horizontal="center" vertical="center"/>
    </xf>
    <xf numFmtId="0" fontId="10" fillId="0" borderId="2" xfId="0" applyNumberFormat="1" applyFont="1" applyFill="1" applyBorder="1" applyAlignment="1">
      <alignment horizontal="center" vertical="center" wrapText="1"/>
    </xf>
    <xf numFmtId="178" fontId="10" fillId="3" borderId="2" xfId="0" applyNumberFormat="1" applyFont="1" applyFill="1" applyBorder="1" applyAlignment="1">
      <alignment horizontal="center" vertical="center" wrapText="1"/>
    </xf>
    <xf numFmtId="178" fontId="2" fillId="11" borderId="2" xfId="0" applyNumberFormat="1" applyFont="1" applyFill="1" applyBorder="1" applyAlignment="1">
      <alignment horizontal="center" vertical="center" wrapText="1"/>
    </xf>
    <xf numFmtId="178" fontId="7" fillId="7" borderId="2" xfId="18" applyNumberFormat="1" applyFont="1" applyFill="1" applyBorder="1" applyAlignment="1">
      <alignment horizontal="center" vertical="center" wrapText="1"/>
    </xf>
    <xf numFmtId="178" fontId="7" fillId="4" borderId="1" xfId="0" applyNumberFormat="1" applyFont="1" applyFill="1" applyBorder="1" applyAlignment="1">
      <alignment horizontal="center" vertical="center" wrapText="1"/>
    </xf>
    <xf numFmtId="49" fontId="10" fillId="0" borderId="2" xfId="0" applyNumberFormat="1" applyFont="1" applyFill="1" applyBorder="1" applyAlignment="1">
      <alignment horizontal="center" vertical="center" wrapText="1"/>
    </xf>
    <xf numFmtId="178" fontId="6" fillId="6" borderId="2" xfId="0" applyNumberFormat="1" applyFont="1" applyFill="1" applyBorder="1" applyAlignment="1">
      <alignment horizontal="center" vertical="center"/>
    </xf>
    <xf numFmtId="178" fontId="22" fillId="0" borderId="2" xfId="18" applyNumberFormat="1" applyFont="1" applyFill="1" applyBorder="1" applyAlignment="1">
      <alignment horizontal="center" vertical="center" wrapText="1"/>
    </xf>
    <xf numFmtId="177" fontId="3" fillId="13" borderId="2" xfId="0" applyFont="1" applyFill="1" applyBorder="1" applyAlignment="1">
      <alignment horizontal="center" vertical="center"/>
    </xf>
    <xf numFmtId="178" fontId="3" fillId="4" borderId="1" xfId="18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178" fontId="2" fillId="4" borderId="2" xfId="0" applyNumberFormat="1" applyFont="1" applyFill="1" applyBorder="1" applyAlignment="1">
      <alignment horizontal="center" vertical="center" wrapText="1"/>
    </xf>
    <xf numFmtId="178" fontId="5" fillId="10" borderId="2" xfId="0" applyNumberFormat="1" applyFont="1" applyFill="1" applyBorder="1" applyAlignment="1">
      <alignment horizontal="center" vertical="center" wrapText="1"/>
    </xf>
    <xf numFmtId="177" fontId="2" fillId="14" borderId="2" xfId="0" applyNumberFormat="1" applyFont="1" applyFill="1" applyBorder="1" applyAlignment="1">
      <alignment horizontal="center" vertical="center" wrapText="1"/>
    </xf>
    <xf numFmtId="177" fontId="3" fillId="4" borderId="2" xfId="0" applyFont="1" applyFill="1" applyBorder="1" applyAlignment="1">
      <alignment horizontal="center" vertical="center"/>
    </xf>
    <xf numFmtId="178" fontId="3" fillId="0" borderId="2" xfId="0" applyNumberFormat="1" applyFont="1" applyFill="1" applyBorder="1" applyAlignment="1">
      <alignment horizontal="center" vertical="center"/>
    </xf>
    <xf numFmtId="179" fontId="4" fillId="5" borderId="3" xfId="18" applyNumberFormat="1" applyFont="1" applyFill="1" applyBorder="1" applyAlignment="1">
      <alignment horizontal="center" vertical="center" wrapText="1"/>
    </xf>
    <xf numFmtId="49" fontId="22" fillId="7" borderId="3" xfId="0" applyNumberFormat="1" applyFont="1" applyFill="1" applyBorder="1" applyAlignment="1">
      <alignment horizontal="center" vertical="center" wrapText="1"/>
    </xf>
    <xf numFmtId="177" fontId="2" fillId="4" borderId="2" xfId="0" applyNumberFormat="1" applyFont="1" applyFill="1" applyBorder="1" applyAlignment="1">
      <alignment horizontal="center" vertical="center" wrapText="1"/>
    </xf>
    <xf numFmtId="178" fontId="6" fillId="0" borderId="2" xfId="0" applyNumberFormat="1" applyFont="1" applyFill="1" applyBorder="1" applyAlignment="1">
      <alignment horizontal="center" vertical="center" wrapText="1"/>
    </xf>
    <xf numFmtId="178" fontId="3" fillId="0" borderId="2" xfId="0" applyNumberFormat="1" applyFont="1" applyFill="1" applyBorder="1">
      <alignment vertical="center"/>
    </xf>
    <xf numFmtId="179" fontId="3" fillId="30" borderId="2" xfId="18" applyNumberFormat="1" applyFont="1" applyFill="1" applyBorder="1" applyAlignment="1">
      <alignment horizontal="center" vertical="center" wrapText="1"/>
    </xf>
    <xf numFmtId="0" fontId="2" fillId="7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Border="1" applyAlignment="1">
      <alignment horizontal="center" vertical="center"/>
    </xf>
    <xf numFmtId="178" fontId="2" fillId="4" borderId="2" xfId="15" applyNumberFormat="1" applyFont="1" applyFill="1" applyBorder="1" applyAlignment="1">
      <alignment horizontal="center" vertical="center" wrapText="1"/>
    </xf>
    <xf numFmtId="49" fontId="2" fillId="7" borderId="2" xfId="18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49" fontId="3" fillId="4" borderId="2" xfId="15" applyNumberFormat="1" applyFont="1" applyFill="1" applyBorder="1" applyAlignment="1">
      <alignment horizontal="center" vertical="center" wrapText="1"/>
    </xf>
    <xf numFmtId="178" fontId="7" fillId="0" borderId="2" xfId="15" applyNumberFormat="1" applyFont="1" applyFill="1" applyBorder="1" applyAlignment="1">
      <alignment horizontal="center" vertical="center" wrapText="1"/>
    </xf>
    <xf numFmtId="49" fontId="9" fillId="6" borderId="2" xfId="15" applyNumberFormat="1" applyFont="1" applyFill="1" applyBorder="1" applyAlignment="1">
      <alignment horizontal="center" vertical="center" wrapText="1"/>
    </xf>
    <xf numFmtId="0" fontId="2" fillId="0" borderId="2" xfId="15" applyNumberFormat="1" applyFont="1" applyFill="1" applyBorder="1" applyAlignment="1">
      <alignment horizontal="center" vertical="center" wrapText="1"/>
    </xf>
    <xf numFmtId="178" fontId="2" fillId="3" borderId="2" xfId="15" applyNumberFormat="1" applyFont="1" applyFill="1" applyBorder="1" applyAlignment="1">
      <alignment horizontal="center" vertical="center" wrapText="1"/>
    </xf>
    <xf numFmtId="177" fontId="7" fillId="30" borderId="2" xfId="0" applyNumberFormat="1" applyFont="1" applyFill="1" applyBorder="1" applyAlignment="1">
      <alignment horizontal="center" vertical="center" wrapText="1"/>
    </xf>
    <xf numFmtId="179" fontId="3" fillId="30" borderId="3" xfId="18" applyNumberFormat="1" applyFont="1" applyFill="1" applyBorder="1" applyAlignment="1">
      <alignment horizontal="center" vertical="center" wrapText="1"/>
    </xf>
    <xf numFmtId="178" fontId="3" fillId="0" borderId="8" xfId="18" applyNumberFormat="1" applyFont="1" applyBorder="1" applyAlignment="1">
      <alignment horizontal="center" vertical="center" wrapText="1"/>
    </xf>
    <xf numFmtId="49" fontId="11" fillId="0" borderId="2" xfId="0" applyNumberFormat="1" applyFont="1" applyBorder="1" applyAlignment="1">
      <alignment horizontal="center" vertical="center" wrapText="1"/>
    </xf>
    <xf numFmtId="178" fontId="3" fillId="17" borderId="16" xfId="18" applyNumberFormat="1" applyFont="1" applyFill="1" applyBorder="1" applyAlignment="1">
      <alignment horizontal="center" vertical="center" wrapText="1"/>
    </xf>
    <xf numFmtId="177" fontId="3" fillId="0" borderId="2" xfId="0" applyFont="1" applyBorder="1">
      <alignment vertical="center"/>
    </xf>
    <xf numFmtId="177" fontId="3" fillId="4" borderId="3" xfId="0" applyNumberFormat="1" applyFont="1" applyFill="1" applyBorder="1" applyAlignment="1">
      <alignment vertical="center" wrapText="1"/>
    </xf>
    <xf numFmtId="178" fontId="7" fillId="30" borderId="2" xfId="0" applyNumberFormat="1" applyFont="1" applyFill="1" applyBorder="1" applyAlignment="1">
      <alignment horizontal="center" vertical="center" wrapText="1"/>
    </xf>
    <xf numFmtId="0" fontId="3" fillId="4" borderId="2" xfId="18" applyNumberFormat="1" applyFont="1" applyFill="1" applyBorder="1" applyAlignment="1">
      <alignment horizontal="center" vertical="center" wrapText="1"/>
    </xf>
    <xf numFmtId="177" fontId="3" fillId="30" borderId="2" xfId="18" applyNumberFormat="1" applyFont="1" applyFill="1" applyBorder="1" applyAlignment="1">
      <alignment horizontal="center" vertical="center" wrapText="1"/>
    </xf>
    <xf numFmtId="178" fontId="3" fillId="30" borderId="2" xfId="18" applyNumberFormat="1" applyFont="1" applyFill="1" applyBorder="1" applyAlignment="1">
      <alignment horizontal="center" vertical="center" wrapText="1"/>
    </xf>
    <xf numFmtId="176" fontId="3" fillId="30" borderId="3" xfId="18" applyNumberFormat="1" applyFont="1" applyFill="1" applyBorder="1" applyAlignment="1">
      <alignment horizontal="center" vertical="center" wrapText="1"/>
    </xf>
    <xf numFmtId="49" fontId="2" fillId="30" borderId="2" xfId="18" applyNumberFormat="1" applyFont="1" applyFill="1" applyBorder="1" applyAlignment="1">
      <alignment horizontal="center" vertical="center" wrapText="1"/>
    </xf>
    <xf numFmtId="178" fontId="2" fillId="30" borderId="2" xfId="0" applyNumberFormat="1" applyFont="1" applyFill="1" applyBorder="1" applyAlignment="1">
      <alignment horizontal="center" vertical="center" wrapText="1"/>
    </xf>
    <xf numFmtId="178" fontId="2" fillId="30" borderId="2" xfId="18" applyNumberFormat="1" applyFont="1" applyFill="1" applyBorder="1" applyAlignment="1">
      <alignment horizontal="center" vertical="center" wrapText="1"/>
    </xf>
    <xf numFmtId="178" fontId="3" fillId="30" borderId="2" xfId="0" applyNumberFormat="1" applyFont="1" applyFill="1" applyBorder="1" applyAlignment="1">
      <alignment horizontal="center" vertical="center"/>
    </xf>
    <xf numFmtId="177" fontId="5" fillId="30" borderId="3" xfId="0" applyNumberFormat="1" applyFont="1" applyFill="1" applyBorder="1" applyAlignment="1">
      <alignment horizontal="center" vertical="center" wrapText="1"/>
    </xf>
    <xf numFmtId="49" fontId="2" fillId="30" borderId="1" xfId="0" applyNumberFormat="1" applyFont="1" applyFill="1" applyBorder="1" applyAlignment="1">
      <alignment horizontal="center" vertical="center" wrapText="1"/>
    </xf>
    <xf numFmtId="178" fontId="5" fillId="30" borderId="2" xfId="0" applyNumberFormat="1" applyFont="1" applyFill="1" applyBorder="1" applyAlignment="1">
      <alignment horizontal="center" vertical="center" wrapText="1"/>
    </xf>
    <xf numFmtId="178" fontId="3" fillId="0" borderId="19" xfId="18" applyNumberFormat="1" applyFont="1" applyBorder="1" applyAlignment="1">
      <alignment horizontal="center" vertical="center" wrapText="1"/>
    </xf>
    <xf numFmtId="177" fontId="0" fillId="0" borderId="19" xfId="0" applyBorder="1">
      <alignment vertical="center"/>
    </xf>
    <xf numFmtId="177" fontId="3" fillId="7" borderId="19" xfId="0" applyNumberFormat="1" applyFont="1" applyFill="1" applyBorder="1" applyAlignment="1">
      <alignment horizontal="center" vertical="center" wrapText="1"/>
    </xf>
    <xf numFmtId="179" fontId="3" fillId="7" borderId="19" xfId="18" applyNumberFormat="1" applyFont="1" applyFill="1" applyBorder="1" applyAlignment="1">
      <alignment horizontal="center" vertical="center" wrapText="1"/>
    </xf>
    <xf numFmtId="177" fontId="3" fillId="30" borderId="2" xfId="0" applyFont="1" applyFill="1" applyBorder="1" applyAlignment="1">
      <alignment horizontal="center" vertical="center"/>
    </xf>
    <xf numFmtId="49" fontId="3" fillId="30" borderId="2" xfId="18" applyNumberFormat="1" applyFont="1" applyFill="1" applyBorder="1" applyAlignment="1">
      <alignment horizontal="center" vertical="center" wrapText="1"/>
    </xf>
    <xf numFmtId="177" fontId="5" fillId="30" borderId="2" xfId="0" applyNumberFormat="1" applyFont="1" applyFill="1" applyBorder="1" applyAlignment="1">
      <alignment horizontal="center" vertical="center" wrapText="1"/>
    </xf>
    <xf numFmtId="178" fontId="31" fillId="0" borderId="2" xfId="0" applyNumberFormat="1" applyFont="1" applyBorder="1" applyAlignment="1">
      <alignment horizontal="center" vertical="center" wrapText="1"/>
    </xf>
    <xf numFmtId="177" fontId="32" fillId="3" borderId="2" xfId="0" applyNumberFormat="1" applyFont="1" applyFill="1" applyBorder="1" applyAlignment="1">
      <alignment horizontal="center" vertical="center" wrapText="1"/>
    </xf>
    <xf numFmtId="177" fontId="32" fillId="4" borderId="2" xfId="18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178" fontId="6" fillId="7" borderId="19" xfId="0" applyNumberFormat="1" applyFont="1" applyFill="1" applyBorder="1" applyAlignment="1">
      <alignment horizontal="center" vertical="center"/>
    </xf>
    <xf numFmtId="178" fontId="9" fillId="7" borderId="19" xfId="0" applyNumberFormat="1" applyFont="1" applyFill="1" applyBorder="1" applyAlignment="1">
      <alignment horizontal="center" vertical="center" wrapText="1"/>
    </xf>
    <xf numFmtId="177" fontId="9" fillId="7" borderId="19" xfId="0" applyNumberFormat="1" applyFont="1" applyFill="1" applyBorder="1" applyAlignment="1">
      <alignment horizontal="center" vertical="center" wrapText="1"/>
    </xf>
    <xf numFmtId="177" fontId="7" fillId="7" borderId="19" xfId="18" applyNumberFormat="1" applyFont="1" applyFill="1" applyBorder="1" applyAlignment="1">
      <alignment horizontal="center" vertical="center" wrapText="1"/>
    </xf>
    <xf numFmtId="178" fontId="7" fillId="7" borderId="19" xfId="0" applyNumberFormat="1" applyFont="1" applyFill="1" applyBorder="1" applyAlignment="1">
      <alignment horizontal="center" vertical="center" wrapText="1"/>
    </xf>
    <xf numFmtId="179" fontId="3" fillId="30" borderId="1" xfId="18" applyNumberFormat="1" applyFont="1" applyFill="1" applyBorder="1" applyAlignment="1">
      <alignment horizontal="center" vertical="center" wrapText="1"/>
    </xf>
    <xf numFmtId="179" fontId="3" fillId="0" borderId="19" xfId="18" applyNumberFormat="1" applyFont="1" applyFill="1" applyBorder="1" applyAlignment="1">
      <alignment horizontal="center" vertical="center" wrapText="1"/>
    </xf>
    <xf numFmtId="177" fontId="3" fillId="4" borderId="19" xfId="18" applyNumberFormat="1" applyFont="1" applyFill="1" applyBorder="1" applyAlignment="1">
      <alignment horizontal="center" vertical="center" wrapText="1"/>
    </xf>
    <xf numFmtId="178" fontId="3" fillId="4" borderId="19" xfId="18" applyNumberFormat="1" applyFont="1" applyFill="1" applyBorder="1" applyAlignment="1">
      <alignment horizontal="center" vertical="center" wrapText="1"/>
    </xf>
    <xf numFmtId="177" fontId="3" fillId="4" borderId="19" xfId="0" applyFont="1" applyFill="1" applyBorder="1" applyAlignment="1">
      <alignment horizontal="center" vertical="center"/>
    </xf>
    <xf numFmtId="49" fontId="5" fillId="7" borderId="19" xfId="0" applyNumberFormat="1" applyFont="1" applyFill="1" applyBorder="1" applyAlignment="1">
      <alignment horizontal="center" vertical="center" wrapText="1"/>
    </xf>
    <xf numFmtId="178" fontId="2" fillId="7" borderId="19" xfId="0" applyNumberFormat="1" applyFont="1" applyFill="1" applyBorder="1" applyAlignment="1">
      <alignment horizontal="center" vertical="center" wrapText="1"/>
    </xf>
    <xf numFmtId="177" fontId="7" fillId="7" borderId="19" xfId="0" applyNumberFormat="1" applyFont="1" applyFill="1" applyBorder="1" applyAlignment="1">
      <alignment horizontal="center" vertical="center" wrapText="1"/>
    </xf>
    <xf numFmtId="178" fontId="5" fillId="7" borderId="19" xfId="0" applyNumberFormat="1" applyFont="1" applyFill="1" applyBorder="1" applyAlignment="1">
      <alignment horizontal="center" vertical="center" wrapText="1"/>
    </xf>
    <xf numFmtId="179" fontId="3" fillId="30" borderId="19" xfId="18" applyNumberFormat="1" applyFont="1" applyFill="1" applyBorder="1" applyAlignment="1">
      <alignment horizontal="center" vertical="center" wrapText="1"/>
    </xf>
    <xf numFmtId="178" fontId="7" fillId="30" borderId="1" xfId="0" applyNumberFormat="1" applyFont="1" applyFill="1" applyBorder="1" applyAlignment="1">
      <alignment horizontal="center" vertical="center" wrapText="1"/>
    </xf>
    <xf numFmtId="49" fontId="8" fillId="30" borderId="19" xfId="15" applyNumberFormat="1" applyFont="1" applyFill="1" applyBorder="1" applyAlignment="1">
      <alignment horizontal="center" vertical="center" wrapText="1"/>
    </xf>
    <xf numFmtId="49" fontId="8" fillId="30" borderId="19" xfId="18" applyNumberFormat="1" applyFont="1" applyFill="1" applyBorder="1" applyAlignment="1">
      <alignment horizontal="center" vertical="center" wrapText="1"/>
    </xf>
    <xf numFmtId="177" fontId="7" fillId="30" borderId="19" xfId="0" applyNumberFormat="1" applyFont="1" applyFill="1" applyBorder="1" applyAlignment="1">
      <alignment horizontal="center" vertical="center" wrapText="1"/>
    </xf>
    <xf numFmtId="49" fontId="11" fillId="7" borderId="19" xfId="0" applyNumberFormat="1" applyFont="1" applyFill="1" applyBorder="1" applyAlignment="1">
      <alignment horizontal="center" vertical="center" wrapText="1"/>
    </xf>
    <xf numFmtId="49" fontId="8" fillId="7" borderId="19" xfId="18" applyNumberFormat="1" applyFont="1" applyFill="1" applyBorder="1" applyAlignment="1">
      <alignment horizontal="center" vertical="center" wrapText="1"/>
    </xf>
    <xf numFmtId="49" fontId="8" fillId="7" borderId="19" xfId="0" applyNumberFormat="1" applyFont="1" applyFill="1" applyBorder="1" applyAlignment="1">
      <alignment horizontal="center" vertical="center" wrapText="1"/>
    </xf>
    <xf numFmtId="49" fontId="9" fillId="7" borderId="19" xfId="0" applyNumberFormat="1" applyFont="1" applyFill="1" applyBorder="1" applyAlignment="1">
      <alignment horizontal="center" vertical="center" wrapText="1"/>
    </xf>
    <xf numFmtId="177" fontId="8" fillId="7" borderId="19" xfId="0" applyNumberFormat="1" applyFont="1" applyFill="1" applyBorder="1" applyAlignment="1">
      <alignment horizontal="center" vertical="center" wrapText="1"/>
    </xf>
    <xf numFmtId="49" fontId="22" fillId="7" borderId="19" xfId="0" applyNumberFormat="1" applyFont="1" applyFill="1" applyBorder="1" applyAlignment="1">
      <alignment horizontal="center" vertical="center" wrapText="1"/>
    </xf>
    <xf numFmtId="178" fontId="6" fillId="30" borderId="19" xfId="0" applyNumberFormat="1" applyFont="1" applyFill="1" applyBorder="1" applyAlignment="1">
      <alignment horizontal="center" vertical="center" wrapText="1"/>
    </xf>
    <xf numFmtId="178" fontId="3" fillId="30" borderId="19" xfId="18" applyNumberFormat="1" applyFont="1" applyFill="1" applyBorder="1" applyAlignment="1">
      <alignment horizontal="center" vertical="center" wrapText="1"/>
    </xf>
    <xf numFmtId="178" fontId="3" fillId="30" borderId="19" xfId="0" applyNumberFormat="1" applyFont="1" applyFill="1" applyBorder="1" applyAlignment="1">
      <alignment horizontal="center" vertical="center" wrapText="1"/>
    </xf>
    <xf numFmtId="178" fontId="5" fillId="30" borderId="19" xfId="0" applyNumberFormat="1" applyFont="1" applyFill="1" applyBorder="1" applyAlignment="1">
      <alignment horizontal="center" vertical="center" wrapText="1"/>
    </xf>
    <xf numFmtId="0" fontId="7" fillId="30" borderId="2" xfId="0" applyNumberFormat="1" applyFont="1" applyFill="1" applyBorder="1" applyAlignment="1">
      <alignment horizontal="center" vertical="center" wrapText="1"/>
    </xf>
    <xf numFmtId="177" fontId="3" fillId="0" borderId="19" xfId="18" applyNumberFormat="1" applyFont="1" applyFill="1" applyBorder="1" applyAlignment="1">
      <alignment horizontal="center" vertical="center" wrapText="1"/>
    </xf>
    <xf numFmtId="177" fontId="13" fillId="0" borderId="19" xfId="0" applyNumberFormat="1" applyFont="1" applyFill="1" applyBorder="1" applyAlignment="1">
      <alignment horizontal="center" vertical="center" wrapText="1"/>
    </xf>
    <xf numFmtId="177" fontId="3" fillId="0" borderId="19" xfId="0" applyFont="1" applyBorder="1">
      <alignment vertical="center"/>
    </xf>
    <xf numFmtId="178" fontId="2" fillId="3" borderId="19" xfId="15" applyNumberFormat="1" applyFont="1" applyFill="1" applyBorder="1" applyAlignment="1">
      <alignment horizontal="center" vertical="center" wrapText="1"/>
    </xf>
    <xf numFmtId="178" fontId="6" fillId="30" borderId="2" xfId="0" applyNumberFormat="1" applyFont="1" applyFill="1" applyBorder="1" applyAlignment="1">
      <alignment horizontal="center" vertical="center"/>
    </xf>
    <xf numFmtId="179" fontId="3" fillId="4" borderId="19" xfId="18" applyNumberFormat="1" applyFont="1" applyFill="1" applyBorder="1" applyAlignment="1">
      <alignment horizontal="center" vertical="center" wrapText="1"/>
    </xf>
    <xf numFmtId="0" fontId="2" fillId="4" borderId="1" xfId="0" applyNumberFormat="1" applyFont="1" applyFill="1" applyBorder="1" applyAlignment="1">
      <alignment horizontal="center" vertical="center" wrapText="1"/>
    </xf>
    <xf numFmtId="0" fontId="2" fillId="4" borderId="19" xfId="15" applyNumberFormat="1" applyFont="1" applyFill="1" applyBorder="1" applyAlignment="1">
      <alignment horizontal="center" vertical="center" wrapText="1"/>
    </xf>
    <xf numFmtId="20" fontId="3" fillId="4" borderId="8" xfId="18" applyNumberFormat="1" applyFont="1" applyFill="1" applyBorder="1" applyAlignment="1">
      <alignment horizontal="center" vertical="center" wrapText="1"/>
    </xf>
    <xf numFmtId="178" fontId="3" fillId="0" borderId="19" xfId="0" applyNumberFormat="1" applyFont="1" applyBorder="1" applyAlignment="1">
      <alignment horizontal="center" vertical="center"/>
    </xf>
    <xf numFmtId="49" fontId="3" fillId="28" borderId="1" xfId="18" applyNumberFormat="1" applyFont="1" applyFill="1" applyBorder="1" applyAlignment="1">
      <alignment horizontal="center" vertical="center" wrapText="1"/>
    </xf>
    <xf numFmtId="177" fontId="3" fillId="0" borderId="0" xfId="0" applyFont="1" applyFill="1" applyAlignment="1">
      <alignment vertical="center" wrapText="1"/>
    </xf>
    <xf numFmtId="177" fontId="3" fillId="0" borderId="1" xfId="0" applyFont="1" applyBorder="1">
      <alignment vertical="center"/>
    </xf>
    <xf numFmtId="177" fontId="0" fillId="0" borderId="1" xfId="0" applyBorder="1">
      <alignment vertical="center"/>
    </xf>
    <xf numFmtId="177" fontId="3" fillId="0" borderId="19" xfId="0" applyNumberFormat="1" applyFont="1" applyFill="1" applyBorder="1" applyAlignment="1">
      <alignment horizontal="center" vertical="center" wrapText="1"/>
    </xf>
    <xf numFmtId="178" fontId="0" fillId="0" borderId="19" xfId="0" applyNumberFormat="1" applyBorder="1" applyAlignment="1">
      <alignment vertical="center" wrapText="1"/>
    </xf>
    <xf numFmtId="178" fontId="13" fillId="0" borderId="19" xfId="18" applyNumberFormat="1" applyFont="1" applyBorder="1" applyAlignment="1">
      <alignment horizontal="center" vertical="center" wrapText="1"/>
    </xf>
    <xf numFmtId="49" fontId="2" fillId="28" borderId="2" xfId="0" applyNumberFormat="1" applyFont="1" applyFill="1" applyBorder="1" applyAlignment="1">
      <alignment horizontal="center" vertical="center" wrapText="1"/>
    </xf>
    <xf numFmtId="177" fontId="7" fillId="29" borderId="19" xfId="0" applyNumberFormat="1" applyFont="1" applyFill="1" applyBorder="1" applyAlignment="1">
      <alignment horizontal="center" vertical="center" wrapText="1"/>
    </xf>
    <xf numFmtId="177" fontId="3" fillId="0" borderId="19" xfId="0" applyNumberFormat="1" applyFont="1" applyBorder="1" applyAlignment="1">
      <alignment horizontal="center" vertical="center" wrapText="1"/>
    </xf>
    <xf numFmtId="178" fontId="13" fillId="0" borderId="19" xfId="0" applyNumberFormat="1" applyFont="1" applyBorder="1" applyAlignment="1">
      <alignment horizontal="center" vertical="center"/>
    </xf>
    <xf numFmtId="178" fontId="13" fillId="7" borderId="19" xfId="0" applyNumberFormat="1" applyFont="1" applyFill="1" applyBorder="1" applyAlignment="1">
      <alignment horizontal="center" vertical="center"/>
    </xf>
    <xf numFmtId="178" fontId="3" fillId="30" borderId="19" xfId="0" applyNumberFormat="1" applyFont="1" applyFill="1" applyBorder="1" applyAlignment="1">
      <alignment horizontal="center" vertical="center"/>
    </xf>
    <xf numFmtId="178" fontId="3" fillId="7" borderId="19" xfId="18" applyNumberFormat="1" applyFont="1" applyFill="1" applyBorder="1" applyAlignment="1">
      <alignment horizontal="center" vertical="center" wrapText="1"/>
    </xf>
    <xf numFmtId="177" fontId="3" fillId="0" borderId="19" xfId="0" applyNumberFormat="1" applyFont="1" applyBorder="1" applyAlignment="1">
      <alignment horizontal="center" vertical="center"/>
    </xf>
    <xf numFmtId="178" fontId="16" fillId="15" borderId="19" xfId="18" applyNumberFormat="1" applyFont="1" applyFill="1" applyBorder="1" applyAlignment="1">
      <alignment horizontal="center" vertical="center" wrapText="1"/>
    </xf>
    <xf numFmtId="178" fontId="13" fillId="30" borderId="19" xfId="0" applyNumberFormat="1" applyFont="1" applyFill="1" applyBorder="1" applyAlignment="1">
      <alignment horizontal="center" vertical="center"/>
    </xf>
    <xf numFmtId="178" fontId="6" fillId="7" borderId="19" xfId="0" applyNumberFormat="1" applyFont="1" applyFill="1" applyBorder="1" applyAlignment="1">
      <alignment horizontal="center" vertical="center" wrapText="1"/>
    </xf>
    <xf numFmtId="178" fontId="3" fillId="7" borderId="19" xfId="0" applyNumberFormat="1" applyFont="1" applyFill="1" applyBorder="1" applyAlignment="1">
      <alignment horizontal="center" vertical="center"/>
    </xf>
    <xf numFmtId="179" fontId="3" fillId="8" borderId="3" xfId="18" applyNumberFormat="1" applyFont="1" applyFill="1" applyBorder="1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177" fontId="3" fillId="7" borderId="19" xfId="0" applyNumberFormat="1" applyFont="1" applyFill="1" applyBorder="1" applyAlignment="1">
      <alignment horizontal="center" vertical="center"/>
    </xf>
    <xf numFmtId="177" fontId="3" fillId="4" borderId="19" xfId="0" applyNumberFormat="1" applyFont="1" applyFill="1" applyBorder="1" applyAlignment="1">
      <alignment horizontal="center" vertical="center"/>
    </xf>
    <xf numFmtId="178" fontId="0" fillId="0" borderId="19" xfId="0" applyNumberFormat="1" applyBorder="1" applyAlignment="1">
      <alignment horizontal="center" vertical="center"/>
    </xf>
    <xf numFmtId="177" fontId="3" fillId="8" borderId="19" xfId="0" applyNumberFormat="1" applyFont="1" applyFill="1" applyBorder="1" applyAlignment="1">
      <alignment horizontal="center" vertical="center"/>
    </xf>
    <xf numFmtId="177" fontId="0" fillId="0" borderId="0" xfId="0" applyAlignment="1">
      <alignment horizontal="center" vertical="center"/>
    </xf>
    <xf numFmtId="177" fontId="13" fillId="0" borderId="19" xfId="0" applyNumberFormat="1" applyFont="1" applyBorder="1" applyAlignment="1">
      <alignment horizontal="center" vertical="center"/>
    </xf>
    <xf numFmtId="177" fontId="3" fillId="30" borderId="19" xfId="0" applyNumberFormat="1" applyFont="1" applyFill="1" applyBorder="1" applyAlignment="1">
      <alignment horizontal="center" vertical="center"/>
    </xf>
    <xf numFmtId="177" fontId="9" fillId="0" borderId="19" xfId="0" applyNumberFormat="1" applyFont="1" applyBorder="1" applyAlignment="1">
      <alignment horizontal="center" vertical="center" wrapText="1"/>
    </xf>
    <xf numFmtId="177" fontId="5" fillId="0" borderId="19" xfId="0" applyNumberFormat="1" applyFont="1" applyBorder="1" applyAlignment="1">
      <alignment horizontal="center" vertical="center" wrapText="1"/>
    </xf>
    <xf numFmtId="178" fontId="3" fillId="0" borderId="3" xfId="0" applyNumberFormat="1" applyFont="1" applyBorder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8" fontId="3" fillId="0" borderId="19" xfId="0" applyNumberFormat="1" applyFont="1" applyBorder="1" applyAlignment="1">
      <alignment horizontal="center" vertical="center" wrapText="1"/>
    </xf>
    <xf numFmtId="178" fontId="13" fillId="0" borderId="3" xfId="0" applyNumberFormat="1" applyFont="1" applyBorder="1" applyAlignment="1">
      <alignment horizontal="center" vertical="center" wrapText="1"/>
    </xf>
    <xf numFmtId="178" fontId="0" fillId="0" borderId="19" xfId="0" applyNumberFormat="1" applyBorder="1" applyAlignment="1">
      <alignment horizontal="center" vertical="center" wrapText="1"/>
    </xf>
    <xf numFmtId="177" fontId="0" fillId="0" borderId="0" xfId="0" applyAlignment="1">
      <alignment horizontal="center" vertical="center" wrapText="1"/>
    </xf>
    <xf numFmtId="178" fontId="13" fillId="7" borderId="3" xfId="0" applyNumberFormat="1" applyFont="1" applyFill="1" applyBorder="1" applyAlignment="1">
      <alignment horizontal="center" vertical="center" wrapText="1"/>
    </xf>
    <xf numFmtId="178" fontId="13" fillId="0" borderId="19" xfId="0" applyNumberFormat="1" applyFont="1" applyBorder="1" applyAlignment="1">
      <alignment horizontal="center" vertical="center" wrapText="1"/>
    </xf>
    <xf numFmtId="178" fontId="13" fillId="30" borderId="3" xfId="0" applyNumberFormat="1" applyFont="1" applyFill="1" applyBorder="1" applyAlignment="1">
      <alignment horizontal="center" vertical="center" wrapText="1"/>
    </xf>
    <xf numFmtId="178" fontId="3" fillId="7" borderId="19" xfId="0" applyNumberFormat="1" applyFont="1" applyFill="1" applyBorder="1" applyAlignment="1">
      <alignment horizontal="center" vertical="center" wrapText="1"/>
    </xf>
    <xf numFmtId="177" fontId="3" fillId="4" borderId="19" xfId="0" applyFont="1" applyFill="1" applyBorder="1" applyAlignment="1">
      <alignment horizontal="center" vertical="center" wrapText="1"/>
    </xf>
    <xf numFmtId="0" fontId="5" fillId="28" borderId="2" xfId="0" applyNumberFormat="1" applyFont="1" applyFill="1" applyBorder="1" applyAlignment="1">
      <alignment horizontal="center" vertical="center" wrapText="1"/>
    </xf>
    <xf numFmtId="178" fontId="7" fillId="28" borderId="1" xfId="0" applyNumberFormat="1" applyFont="1" applyFill="1" applyBorder="1" applyAlignment="1">
      <alignment horizontal="center" vertical="center" wrapText="1"/>
    </xf>
    <xf numFmtId="178" fontId="2" fillId="28" borderId="2" xfId="0" applyNumberFormat="1" applyFont="1" applyFill="1" applyBorder="1" applyAlignment="1">
      <alignment horizontal="center" vertical="center" wrapText="1"/>
    </xf>
    <xf numFmtId="177" fontId="31" fillId="0" borderId="19" xfId="0" applyNumberFormat="1" applyFont="1" applyBorder="1" applyAlignment="1">
      <alignment horizontal="center" vertical="center" wrapText="1"/>
    </xf>
    <xf numFmtId="0" fontId="5" fillId="0" borderId="5" xfId="0" applyNumberFormat="1" applyFont="1" applyBorder="1" applyAlignment="1">
      <alignment horizontal="center" vertical="center" wrapText="1"/>
    </xf>
    <xf numFmtId="178" fontId="3" fillId="0" borderId="5" xfId="0" applyNumberFormat="1" applyFont="1" applyBorder="1" applyAlignment="1">
      <alignment horizontal="center" vertical="center"/>
    </xf>
    <xf numFmtId="178" fontId="3" fillId="0" borderId="5" xfId="0" applyNumberFormat="1" applyFont="1" applyBorder="1" applyAlignment="1">
      <alignment horizontal="center" vertical="center" wrapText="1"/>
    </xf>
    <xf numFmtId="178" fontId="3" fillId="0" borderId="5" xfId="18" applyNumberFormat="1" applyFont="1" applyBorder="1" applyAlignment="1">
      <alignment horizontal="center" vertical="center" wrapText="1"/>
    </xf>
    <xf numFmtId="178" fontId="3" fillId="4" borderId="19" xfId="0" applyNumberFormat="1" applyFont="1" applyFill="1" applyBorder="1" applyAlignment="1">
      <alignment horizontal="center" vertical="center"/>
    </xf>
    <xf numFmtId="49" fontId="2" fillId="8" borderId="19" xfId="0" applyNumberFormat="1" applyFont="1" applyFill="1" applyBorder="1" applyAlignment="1">
      <alignment horizontal="center" vertical="center" wrapText="1"/>
    </xf>
    <xf numFmtId="178" fontId="22" fillId="4" borderId="2" xfId="0" applyNumberFormat="1" applyFont="1" applyFill="1" applyBorder="1" applyAlignment="1">
      <alignment horizontal="center" vertical="center" wrapText="1"/>
    </xf>
    <xf numFmtId="178" fontId="7" fillId="28" borderId="2" xfId="0" applyNumberFormat="1" applyFont="1" applyFill="1" applyBorder="1" applyAlignment="1">
      <alignment horizontal="center" vertical="center" wrapText="1"/>
    </xf>
    <xf numFmtId="0" fontId="2" fillId="2" borderId="2" xfId="18" applyNumberFormat="1" applyFont="1" applyFill="1" applyBorder="1" applyAlignment="1">
      <alignment horizontal="center" vertical="center" wrapText="1"/>
    </xf>
    <xf numFmtId="177" fontId="3" fillId="4" borderId="19" xfId="0" applyNumberFormat="1" applyFont="1" applyFill="1" applyBorder="1">
      <alignment vertical="center"/>
    </xf>
    <xf numFmtId="178" fontId="36" fillId="0" borderId="19" xfId="0" applyNumberFormat="1" applyFont="1" applyBorder="1" applyAlignment="1">
      <alignment horizontal="center" vertical="center"/>
    </xf>
    <xf numFmtId="178" fontId="7" fillId="2" borderId="2" xfId="0" applyNumberFormat="1" applyFont="1" applyFill="1" applyBorder="1" applyAlignment="1">
      <alignment horizontal="center" vertical="center" wrapText="1"/>
    </xf>
    <xf numFmtId="178" fontId="3" fillId="0" borderId="3" xfId="0" applyNumberFormat="1" applyFont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 wrapText="1"/>
    </xf>
    <xf numFmtId="177" fontId="3" fillId="0" borderId="0" xfId="0" applyFont="1" applyAlignment="1">
      <alignment vertical="center" wrapText="1"/>
    </xf>
    <xf numFmtId="179" fontId="3" fillId="24" borderId="3" xfId="18" applyNumberFormat="1" applyFont="1" applyFill="1" applyBorder="1" applyAlignment="1">
      <alignment horizontal="center" vertical="center" wrapText="1"/>
    </xf>
    <xf numFmtId="0" fontId="2" fillId="28" borderId="2" xfId="18" applyNumberFormat="1" applyFont="1" applyFill="1" applyBorder="1" applyAlignment="1">
      <alignment horizontal="center" vertical="center" wrapText="1"/>
    </xf>
    <xf numFmtId="179" fontId="3" fillId="28" borderId="3" xfId="18" applyNumberFormat="1" applyFont="1" applyFill="1" applyBorder="1" applyAlignment="1">
      <alignment horizontal="center" vertical="center" wrapText="1"/>
    </xf>
    <xf numFmtId="0" fontId="2" fillId="28" borderId="1" xfId="0" applyNumberFormat="1" applyFont="1" applyFill="1" applyBorder="1" applyAlignment="1">
      <alignment horizontal="center" vertical="center" wrapText="1"/>
    </xf>
    <xf numFmtId="179" fontId="3" fillId="28" borderId="2" xfId="18" applyNumberFormat="1" applyFont="1" applyFill="1" applyBorder="1" applyAlignment="1">
      <alignment horizontal="center" vertical="center" wrapText="1"/>
    </xf>
    <xf numFmtId="177" fontId="3" fillId="28" borderId="2" xfId="18" applyNumberFormat="1" applyFont="1" applyFill="1" applyBorder="1" applyAlignment="1">
      <alignment horizontal="center" vertical="center" wrapText="1"/>
    </xf>
    <xf numFmtId="49" fontId="3" fillId="28" borderId="2" xfId="15" applyNumberFormat="1" applyFont="1" applyFill="1" applyBorder="1" applyAlignment="1">
      <alignment horizontal="center" vertical="center" wrapText="1"/>
    </xf>
    <xf numFmtId="177" fontId="3" fillId="28" borderId="19" xfId="0" applyNumberFormat="1" applyFont="1" applyFill="1" applyBorder="1" applyAlignment="1">
      <alignment horizontal="center" vertical="center"/>
    </xf>
    <xf numFmtId="179" fontId="3" fillId="28" borderId="1" xfId="18" applyNumberFormat="1" applyFont="1" applyFill="1" applyBorder="1" applyAlignment="1">
      <alignment horizontal="center" vertical="center" wrapText="1"/>
    </xf>
    <xf numFmtId="178" fontId="3" fillId="28" borderId="19" xfId="0" applyNumberFormat="1" applyFont="1" applyFill="1" applyBorder="1" applyAlignment="1">
      <alignment horizontal="center" vertical="center"/>
    </xf>
    <xf numFmtId="178" fontId="3" fillId="28" borderId="3" xfId="0" applyNumberFormat="1" applyFont="1" applyFill="1" applyBorder="1" applyAlignment="1">
      <alignment horizontal="center" vertical="center"/>
    </xf>
    <xf numFmtId="0" fontId="5" fillId="28" borderId="1" xfId="0" applyNumberFormat="1" applyFont="1" applyFill="1" applyBorder="1" applyAlignment="1">
      <alignment horizontal="center" vertical="center" wrapText="1"/>
    </xf>
    <xf numFmtId="178" fontId="3" fillId="28" borderId="2" xfId="18" applyNumberFormat="1" applyFont="1" applyFill="1" applyBorder="1" applyAlignment="1">
      <alignment horizontal="center" vertical="center" wrapText="1"/>
    </xf>
    <xf numFmtId="178" fontId="6" fillId="6" borderId="2" xfId="0" applyNumberFormat="1" applyFont="1" applyFill="1" applyBorder="1" applyAlignment="1">
      <alignment horizontal="center" vertical="center" wrapText="1"/>
    </xf>
    <xf numFmtId="179" fontId="3" fillId="24" borderId="2" xfId="18" applyNumberFormat="1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/>
    </xf>
    <xf numFmtId="178" fontId="3" fillId="28" borderId="19" xfId="0" applyNumberFormat="1" applyFont="1" applyFill="1" applyBorder="1" applyAlignment="1">
      <alignment horizontal="center" vertical="center" wrapText="1"/>
    </xf>
    <xf numFmtId="177" fontId="13" fillId="28" borderId="2" xfId="0" applyNumberFormat="1" applyFont="1" applyFill="1" applyBorder="1" applyAlignment="1">
      <alignment horizontal="center" vertical="center" wrapText="1"/>
    </xf>
    <xf numFmtId="178" fontId="7" fillId="24" borderId="2" xfId="0" applyNumberFormat="1" applyFont="1" applyFill="1" applyBorder="1" applyAlignment="1">
      <alignment horizontal="center" vertical="center" wrapText="1"/>
    </xf>
    <xf numFmtId="49" fontId="3" fillId="24" borderId="2" xfId="15" applyNumberFormat="1" applyFont="1" applyFill="1" applyBorder="1" applyAlignment="1">
      <alignment horizontal="center" vertical="center" wrapText="1"/>
    </xf>
    <xf numFmtId="178" fontId="7" fillId="28" borderId="2" xfId="15" applyNumberFormat="1" applyFont="1" applyFill="1" applyBorder="1" applyAlignment="1">
      <alignment horizontal="center" vertical="center" wrapText="1"/>
    </xf>
    <xf numFmtId="178" fontId="4" fillId="4" borderId="2" xfId="15" applyNumberFormat="1" applyFont="1" applyFill="1" applyBorder="1" applyAlignment="1">
      <alignment horizontal="center" vertical="center" wrapText="1"/>
    </xf>
    <xf numFmtId="177" fontId="7" fillId="0" borderId="19" xfId="0" applyFont="1" applyBorder="1" applyAlignment="1">
      <alignment horizontal="center" vertical="center" wrapText="1"/>
    </xf>
    <xf numFmtId="177" fontId="3" fillId="0" borderId="19" xfId="0" applyFont="1" applyBorder="1" applyAlignment="1">
      <alignment horizontal="center" vertical="center"/>
    </xf>
    <xf numFmtId="177" fontId="0" fillId="0" borderId="19" xfId="0" applyBorder="1" applyAlignment="1">
      <alignment horizontal="center" vertical="center"/>
    </xf>
    <xf numFmtId="177" fontId="3" fillId="0" borderId="19" xfId="0" applyFont="1" applyFill="1" applyBorder="1" applyAlignment="1">
      <alignment horizontal="center" vertical="center"/>
    </xf>
    <xf numFmtId="9" fontId="3" fillId="0" borderId="19" xfId="1" applyFont="1" applyBorder="1" applyAlignment="1">
      <alignment horizontal="center" vertical="center"/>
    </xf>
    <xf numFmtId="177" fontId="3" fillId="0" borderId="19" xfId="0" applyFont="1" applyBorder="1" applyAlignment="1">
      <alignment horizontal="center" vertical="center" wrapText="1"/>
    </xf>
    <xf numFmtId="177" fontId="7" fillId="0" borderId="19" xfId="0" applyNumberFormat="1" applyFont="1" applyBorder="1" applyAlignment="1">
      <alignment horizontal="center" vertical="center" wrapText="1"/>
    </xf>
    <xf numFmtId="177" fontId="3" fillId="15" borderId="2" xfId="18" applyFont="1" applyFill="1" applyBorder="1" applyAlignment="1">
      <alignment horizontal="left" vertical="center" wrapText="1"/>
    </xf>
    <xf numFmtId="177" fontId="3" fillId="15" borderId="1" xfId="18" applyFont="1" applyFill="1" applyBorder="1" applyAlignment="1">
      <alignment horizontal="center" vertical="center" wrapText="1"/>
    </xf>
    <xf numFmtId="179" fontId="3" fillId="15" borderId="1" xfId="18" applyNumberFormat="1" applyFont="1" applyFill="1" applyBorder="1" applyAlignment="1">
      <alignment horizontal="center" vertical="center" wrapText="1"/>
    </xf>
    <xf numFmtId="178" fontId="3" fillId="15" borderId="1" xfId="18" applyNumberFormat="1" applyFont="1" applyFill="1" applyBorder="1" applyAlignment="1">
      <alignment horizontal="center" vertical="center" wrapText="1"/>
    </xf>
    <xf numFmtId="49" fontId="3" fillId="15" borderId="1" xfId="18" applyNumberFormat="1" applyFont="1" applyFill="1" applyBorder="1" applyAlignment="1">
      <alignment horizontal="center" vertical="center" wrapText="1"/>
    </xf>
    <xf numFmtId="178" fontId="3" fillId="15" borderId="1" xfId="18" applyNumberFormat="1" applyFont="1" applyFill="1" applyBorder="1" applyAlignment="1">
      <alignment horizontal="left" vertical="center" wrapText="1"/>
    </xf>
    <xf numFmtId="178" fontId="3" fillId="15" borderId="19" xfId="18" applyNumberFormat="1" applyFont="1" applyFill="1" applyBorder="1" applyAlignment="1">
      <alignment horizontal="center" vertical="center" wrapText="1"/>
    </xf>
    <xf numFmtId="178" fontId="3" fillId="15" borderId="2" xfId="18" applyNumberFormat="1" applyFont="1" applyFill="1" applyBorder="1" applyAlignment="1">
      <alignment horizontal="center" vertical="center" wrapText="1"/>
    </xf>
    <xf numFmtId="20" fontId="37" fillId="0" borderId="0" xfId="0" applyNumberFormat="1" applyFont="1">
      <alignment vertical="center"/>
    </xf>
    <xf numFmtId="177" fontId="37" fillId="0" borderId="0" xfId="0" applyFont="1" applyAlignment="1">
      <alignment vertical="center" wrapText="1"/>
    </xf>
    <xf numFmtId="177" fontId="2" fillId="11" borderId="2" xfId="0" applyNumberFormat="1" applyFont="1" applyFill="1" applyBorder="1" applyAlignment="1">
      <alignment horizontal="center" vertical="center" wrapText="1"/>
    </xf>
    <xf numFmtId="177" fontId="2" fillId="4" borderId="2" xfId="18" applyNumberFormat="1" applyFont="1" applyFill="1" applyBorder="1" applyAlignment="1">
      <alignment horizontal="center" vertical="center" wrapText="1"/>
    </xf>
    <xf numFmtId="0" fontId="2" fillId="0" borderId="2" xfId="0" applyNumberFormat="1" applyFont="1" applyBorder="1" applyAlignment="1">
      <alignment horizontal="center" vertical="center" wrapText="1"/>
    </xf>
    <xf numFmtId="49" fontId="5" fillId="4" borderId="2" xfId="0" applyNumberFormat="1" applyFont="1" applyFill="1" applyBorder="1" applyAlignment="1">
      <alignment horizontal="center" vertical="center" wrapText="1"/>
    </xf>
    <xf numFmtId="177" fontId="2" fillId="0" borderId="19" xfId="0" applyFont="1" applyBorder="1" applyAlignment="1">
      <alignment horizontal="center" vertical="center" wrapText="1"/>
    </xf>
    <xf numFmtId="177" fontId="3" fillId="28" borderId="2" xfId="0" applyNumberFormat="1" applyFont="1" applyFill="1" applyBorder="1" applyAlignment="1">
      <alignment horizontal="center" vertical="center" wrapText="1"/>
    </xf>
    <xf numFmtId="179" fontId="2" fillId="0" borderId="2" xfId="18" applyNumberFormat="1" applyFont="1" applyFill="1" applyBorder="1" applyAlignment="1">
      <alignment horizontal="center" vertical="center" wrapText="1"/>
    </xf>
    <xf numFmtId="177" fontId="37" fillId="0" borderId="0" xfId="0" applyFont="1">
      <alignment vertical="center"/>
    </xf>
    <xf numFmtId="49" fontId="6" fillId="14" borderId="2" xfId="0" applyNumberFormat="1" applyFont="1" applyFill="1" applyBorder="1" applyAlignment="1">
      <alignment horizontal="center" vertical="center" wrapText="1"/>
    </xf>
    <xf numFmtId="178" fontId="37" fillId="0" borderId="0" xfId="0" applyNumberFormat="1" applyFont="1" applyAlignment="1">
      <alignment horizontal="center" vertical="center"/>
    </xf>
    <xf numFmtId="178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vertical="center" wrapText="1"/>
    </xf>
    <xf numFmtId="177" fontId="37" fillId="0" borderId="19" xfId="0" applyFont="1" applyBorder="1" applyAlignment="1">
      <alignment horizontal="center" vertical="center"/>
    </xf>
    <xf numFmtId="180" fontId="7" fillId="24" borderId="19" xfId="18" applyNumberFormat="1" applyFont="1" applyFill="1" applyBorder="1" applyAlignment="1">
      <alignment horizontal="center" vertical="center" wrapText="1"/>
    </xf>
    <xf numFmtId="180" fontId="7" fillId="32" borderId="19" xfId="0" applyNumberFormat="1" applyFont="1" applyFill="1" applyBorder="1" applyAlignment="1">
      <alignment horizontal="center" vertical="center" wrapText="1"/>
    </xf>
    <xf numFmtId="180" fontId="3" fillId="0" borderId="0" xfId="0" applyNumberFormat="1" applyFont="1">
      <alignment vertical="center"/>
    </xf>
    <xf numFmtId="180" fontId="3" fillId="0" borderId="0" xfId="0" applyNumberFormat="1" applyFont="1" applyFill="1">
      <alignment vertical="center"/>
    </xf>
    <xf numFmtId="180" fontId="37" fillId="0" borderId="0" xfId="0" applyNumberFormat="1" applyFont="1">
      <alignment vertical="center"/>
    </xf>
    <xf numFmtId="178" fontId="3" fillId="33" borderId="2" xfId="18" applyNumberFormat="1" applyFont="1" applyFill="1" applyBorder="1" applyAlignment="1">
      <alignment horizontal="center" vertical="center" wrapText="1"/>
    </xf>
    <xf numFmtId="177" fontId="3" fillId="33" borderId="0" xfId="0" applyFont="1" applyFill="1">
      <alignment vertical="center"/>
    </xf>
    <xf numFmtId="177" fontId="3" fillId="33" borderId="0" xfId="0" applyFont="1" applyFill="1" applyAlignment="1">
      <alignment vertical="center" wrapText="1"/>
    </xf>
    <xf numFmtId="177" fontId="2" fillId="33" borderId="19" xfId="0" applyFont="1" applyFill="1" applyBorder="1" applyAlignment="1">
      <alignment horizontal="center" vertical="center" wrapText="1"/>
    </xf>
    <xf numFmtId="178" fontId="38" fillId="3" borderId="19" xfId="18" applyNumberFormat="1" applyFont="1" applyFill="1" applyBorder="1" applyAlignment="1">
      <alignment horizontal="center" vertical="center" wrapText="1"/>
    </xf>
    <xf numFmtId="178" fontId="39" fillId="0" borderId="19" xfId="0" applyNumberFormat="1" applyFont="1" applyBorder="1" applyAlignment="1">
      <alignment horizontal="center" vertical="center" wrapText="1"/>
    </xf>
    <xf numFmtId="177" fontId="39" fillId="0" borderId="19" xfId="0" applyFont="1" applyBorder="1" applyAlignment="1">
      <alignment horizontal="center" vertical="center" wrapText="1"/>
    </xf>
    <xf numFmtId="178" fontId="41" fillId="0" borderId="19" xfId="18" applyNumberFormat="1" applyFont="1" applyFill="1" applyBorder="1" applyAlignment="1">
      <alignment horizontal="center" vertical="center" wrapText="1"/>
    </xf>
    <xf numFmtId="178" fontId="2" fillId="0" borderId="19" xfId="18" applyNumberFormat="1" applyFont="1" applyFill="1" applyBorder="1" applyAlignment="1">
      <alignment horizontal="center" vertical="center" wrapText="1"/>
    </xf>
    <xf numFmtId="178" fontId="42" fillId="0" borderId="19" xfId="0" applyNumberFormat="1" applyFont="1" applyBorder="1" applyAlignment="1">
      <alignment horizontal="center" vertical="center"/>
    </xf>
    <xf numFmtId="177" fontId="3" fillId="24" borderId="2" xfId="18" applyNumberFormat="1" applyFont="1" applyFill="1" applyBorder="1" applyAlignment="1">
      <alignment horizontal="center" vertical="center" wrapText="1"/>
    </xf>
    <xf numFmtId="178" fontId="3" fillId="24" borderId="2" xfId="18" applyNumberFormat="1" applyFont="1" applyFill="1" applyBorder="1" applyAlignment="1">
      <alignment horizontal="center" vertical="center" wrapText="1"/>
    </xf>
    <xf numFmtId="176" fontId="3" fillId="24" borderId="3" xfId="18" applyNumberFormat="1" applyFont="1" applyFill="1" applyBorder="1" applyAlignment="1">
      <alignment horizontal="center" vertical="center" wrapText="1"/>
    </xf>
    <xf numFmtId="178" fontId="6" fillId="24" borderId="2" xfId="0" applyNumberFormat="1" applyFont="1" applyFill="1" applyBorder="1" applyAlignment="1">
      <alignment horizontal="center" vertical="center"/>
    </xf>
    <xf numFmtId="177" fontId="3" fillId="24" borderId="0" xfId="0" applyFont="1" applyFill="1">
      <alignment vertical="center"/>
    </xf>
    <xf numFmtId="177" fontId="3" fillId="24" borderId="19" xfId="0" applyFont="1" applyFill="1" applyBorder="1" applyAlignment="1">
      <alignment horizontal="center" vertical="center"/>
    </xf>
    <xf numFmtId="177" fontId="3" fillId="24" borderId="19" xfId="0" applyFont="1" applyFill="1" applyBorder="1" applyAlignment="1">
      <alignment horizontal="center" vertical="center" wrapText="1"/>
    </xf>
    <xf numFmtId="178" fontId="40" fillId="24" borderId="19" xfId="0" applyNumberFormat="1" applyFont="1" applyFill="1" applyBorder="1" applyAlignment="1">
      <alignment horizontal="center" vertical="center"/>
    </xf>
    <xf numFmtId="178" fontId="3" fillId="24" borderId="0" xfId="0" applyNumberFormat="1" applyFont="1" applyFill="1" applyAlignment="1">
      <alignment horizontal="center" vertical="center"/>
    </xf>
    <xf numFmtId="178" fontId="37" fillId="24" borderId="0" xfId="0" applyNumberFormat="1" applyFont="1" applyFill="1" applyAlignment="1">
      <alignment horizontal="center" vertical="center"/>
    </xf>
    <xf numFmtId="178" fontId="37" fillId="24" borderId="0" xfId="0" applyNumberFormat="1" applyFont="1" applyFill="1" applyAlignment="1">
      <alignment horizontal="center" vertical="center" wrapText="1"/>
    </xf>
    <xf numFmtId="178" fontId="37" fillId="24" borderId="0" xfId="0" applyNumberFormat="1" applyFont="1" applyFill="1" applyAlignment="1">
      <alignment vertical="center" wrapText="1"/>
    </xf>
    <xf numFmtId="177" fontId="37" fillId="24" borderId="0" xfId="0" applyFont="1" applyFill="1">
      <alignment vertical="center"/>
    </xf>
    <xf numFmtId="177" fontId="7" fillId="24" borderId="19" xfId="0" applyNumberFormat="1" applyFont="1" applyFill="1" applyBorder="1" applyAlignment="1">
      <alignment horizontal="center" vertical="center" wrapText="1"/>
    </xf>
    <xf numFmtId="177" fontId="7" fillId="24" borderId="19" xfId="0" applyFont="1" applyFill="1" applyBorder="1" applyAlignment="1">
      <alignment horizontal="center" vertical="center" wrapText="1"/>
    </xf>
    <xf numFmtId="178" fontId="6" fillId="25" borderId="19" xfId="0" applyNumberFormat="1" applyFont="1" applyFill="1" applyBorder="1" applyAlignment="1">
      <alignment horizontal="center" vertical="center"/>
    </xf>
    <xf numFmtId="178" fontId="6" fillId="25" borderId="19" xfId="0" applyNumberFormat="1" applyFont="1" applyFill="1" applyBorder="1" applyAlignment="1">
      <alignment horizontal="center" vertical="center" wrapText="1"/>
    </xf>
    <xf numFmtId="178" fontId="9" fillId="25" borderId="19" xfId="0" applyNumberFormat="1" applyFont="1" applyFill="1" applyBorder="1" applyAlignment="1">
      <alignment horizontal="center" vertical="center" wrapText="1"/>
    </xf>
    <xf numFmtId="177" fontId="3" fillId="25" borderId="2" xfId="0" applyNumberFormat="1" applyFont="1" applyFill="1" applyBorder="1" applyAlignment="1">
      <alignment horizontal="center" vertical="center" wrapText="1"/>
    </xf>
    <xf numFmtId="0" fontId="5" fillId="25" borderId="1" xfId="0" applyNumberFormat="1" applyFont="1" applyFill="1" applyBorder="1" applyAlignment="1">
      <alignment horizontal="center" vertical="center" wrapText="1"/>
    </xf>
    <xf numFmtId="178" fontId="2" fillId="25" borderId="2" xfId="0" applyNumberFormat="1" applyFont="1" applyFill="1" applyBorder="1" applyAlignment="1">
      <alignment horizontal="center" vertical="center" wrapText="1"/>
    </xf>
    <xf numFmtId="178" fontId="3" fillId="25" borderId="2" xfId="18" applyNumberFormat="1" applyFont="1" applyFill="1" applyBorder="1" applyAlignment="1">
      <alignment horizontal="center" vertical="center" wrapText="1"/>
    </xf>
    <xf numFmtId="178" fontId="5" fillId="25" borderId="2" xfId="0" applyNumberFormat="1" applyFont="1" applyFill="1" applyBorder="1" applyAlignment="1">
      <alignment horizontal="center" vertical="center" wrapText="1"/>
    </xf>
    <xf numFmtId="178" fontId="3" fillId="25" borderId="2" xfId="0" applyNumberFormat="1" applyFont="1" applyFill="1" applyBorder="1" applyAlignment="1">
      <alignment horizontal="center" vertical="center"/>
    </xf>
    <xf numFmtId="177" fontId="5" fillId="25" borderId="2" xfId="0" applyNumberFormat="1" applyFont="1" applyFill="1" applyBorder="1" applyAlignment="1">
      <alignment horizontal="center" vertical="center" wrapText="1"/>
    </xf>
    <xf numFmtId="177" fontId="3" fillId="25" borderId="19" xfId="0" applyNumberFormat="1" applyFont="1" applyFill="1" applyBorder="1" applyAlignment="1">
      <alignment horizontal="center" vertical="center"/>
    </xf>
    <xf numFmtId="179" fontId="3" fillId="25" borderId="3" xfId="18" applyNumberFormat="1" applyFont="1" applyFill="1" applyBorder="1" applyAlignment="1">
      <alignment horizontal="center" vertical="center" wrapText="1"/>
    </xf>
    <xf numFmtId="49" fontId="3" fillId="25" borderId="0" xfId="0" applyNumberFormat="1" applyFont="1" applyFill="1" applyAlignment="1">
      <alignment horizontal="center" vertical="center"/>
    </xf>
    <xf numFmtId="178" fontId="3" fillId="25" borderId="0" xfId="0" applyNumberFormat="1" applyFont="1" applyFill="1" applyAlignment="1">
      <alignment horizontal="center" vertical="center" wrapText="1"/>
    </xf>
    <xf numFmtId="178" fontId="3" fillId="25" borderId="0" xfId="0" applyNumberFormat="1" applyFont="1" applyFill="1" applyAlignment="1">
      <alignment horizontal="left" vertical="center"/>
    </xf>
    <xf numFmtId="178" fontId="3" fillId="25" borderId="0" xfId="0" applyNumberFormat="1" applyFont="1" applyFill="1" applyAlignment="1">
      <alignment horizontal="center" vertical="center"/>
    </xf>
    <xf numFmtId="178" fontId="0" fillId="25" borderId="0" xfId="0" applyNumberFormat="1" applyFill="1" applyAlignment="1">
      <alignment horizontal="center" vertical="center"/>
    </xf>
    <xf numFmtId="178" fontId="0" fillId="25" borderId="0" xfId="0" applyNumberFormat="1" applyFill="1" applyAlignment="1">
      <alignment horizontal="center" vertical="center" wrapText="1"/>
    </xf>
    <xf numFmtId="178" fontId="0" fillId="25" borderId="2" xfId="0" applyNumberFormat="1" applyFill="1" applyBorder="1" applyAlignment="1">
      <alignment vertical="center" wrapText="1"/>
    </xf>
    <xf numFmtId="178" fontId="10" fillId="25" borderId="2" xfId="0" applyNumberFormat="1" applyFont="1" applyFill="1" applyBorder="1" applyAlignment="1">
      <alignment horizontal="center" vertical="center" wrapText="1"/>
    </xf>
    <xf numFmtId="0" fontId="3" fillId="24" borderId="19" xfId="0" applyNumberFormat="1" applyFont="1" applyFill="1" applyBorder="1" applyAlignment="1">
      <alignment horizontal="center" vertical="center"/>
    </xf>
    <xf numFmtId="0" fontId="7" fillId="24" borderId="19" xfId="0" applyNumberFormat="1" applyFont="1" applyFill="1" applyBorder="1" applyAlignment="1">
      <alignment horizontal="center" vertical="center" wrapText="1"/>
    </xf>
    <xf numFmtId="14" fontId="3" fillId="0" borderId="13" xfId="18" applyNumberFormat="1" applyFont="1" applyFill="1" applyBorder="1" applyAlignment="1">
      <alignment horizontal="center" vertical="center" wrapText="1"/>
    </xf>
    <xf numFmtId="178" fontId="7" fillId="32" borderId="19" xfId="0" applyNumberFormat="1" applyFont="1" applyFill="1" applyBorder="1" applyAlignment="1">
      <alignment horizontal="center" vertical="center" wrapText="1"/>
    </xf>
    <xf numFmtId="178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178" fontId="3" fillId="0" borderId="0" xfId="0" applyNumberFormat="1" applyFont="1" applyFill="1">
      <alignment vertical="center"/>
    </xf>
    <xf numFmtId="178" fontId="31" fillId="13" borderId="2" xfId="0" applyNumberFormat="1" applyFont="1" applyFill="1" applyBorder="1" applyAlignment="1">
      <alignment horizontal="center" vertical="center" wrapText="1"/>
    </xf>
    <xf numFmtId="177" fontId="32" fillId="13" borderId="2" xfId="0" applyNumberFormat="1" applyFont="1" applyFill="1" applyBorder="1" applyAlignment="1">
      <alignment horizontal="center" vertical="center" wrapText="1"/>
    </xf>
    <xf numFmtId="177" fontId="32" fillId="13" borderId="2" xfId="18" applyNumberFormat="1" applyFont="1" applyFill="1" applyBorder="1" applyAlignment="1">
      <alignment horizontal="center" vertical="center" wrapText="1"/>
    </xf>
    <xf numFmtId="0" fontId="31" fillId="13" borderId="2" xfId="0" applyNumberFormat="1" applyFont="1" applyFill="1" applyBorder="1" applyAlignment="1">
      <alignment horizontal="center" vertical="center" wrapText="1"/>
    </xf>
    <xf numFmtId="49" fontId="22" fillId="13" borderId="2" xfId="18" applyNumberFormat="1" applyFont="1" applyFill="1" applyBorder="1" applyAlignment="1">
      <alignment horizontal="center" vertical="center" wrapText="1"/>
    </xf>
    <xf numFmtId="178" fontId="5" fillId="13" borderId="2" xfId="0" applyNumberFormat="1" applyFont="1" applyFill="1" applyBorder="1" applyAlignment="1">
      <alignment horizontal="center" vertical="center" wrapText="1"/>
    </xf>
    <xf numFmtId="177" fontId="31" fillId="13" borderId="19" xfId="0" applyNumberFormat="1" applyFont="1" applyFill="1" applyBorder="1" applyAlignment="1">
      <alignment horizontal="center" vertical="center" wrapText="1"/>
    </xf>
    <xf numFmtId="178" fontId="3" fillId="13" borderId="19" xfId="0" applyNumberFormat="1" applyFont="1" applyFill="1" applyBorder="1" applyAlignment="1">
      <alignment horizontal="center" vertical="center"/>
    </xf>
    <xf numFmtId="178" fontId="3" fillId="13" borderId="3" xfId="0" applyNumberFormat="1" applyFont="1" applyFill="1" applyBorder="1" applyAlignment="1">
      <alignment horizontal="center" vertical="center"/>
    </xf>
    <xf numFmtId="178" fontId="3" fillId="13" borderId="19" xfId="18" applyNumberFormat="1" applyFont="1" applyFill="1" applyBorder="1" applyAlignment="1">
      <alignment horizontal="center" vertical="center" wrapText="1"/>
    </xf>
    <xf numFmtId="177" fontId="0" fillId="13" borderId="0" xfId="0" applyFill="1">
      <alignment vertical="center"/>
    </xf>
    <xf numFmtId="177" fontId="7" fillId="13" borderId="19" xfId="0" applyFont="1" applyFill="1" applyBorder="1" applyAlignment="1">
      <alignment horizontal="center" vertical="center" wrapText="1"/>
    </xf>
    <xf numFmtId="178" fontId="7" fillId="13" borderId="2" xfId="0" applyNumberFormat="1" applyFont="1" applyFill="1" applyBorder="1" applyAlignment="1">
      <alignment horizontal="center" vertical="center" wrapText="1"/>
    </xf>
    <xf numFmtId="177" fontId="7" fillId="13" borderId="2" xfId="0" applyNumberFormat="1" applyFont="1" applyFill="1" applyBorder="1" applyAlignment="1">
      <alignment horizontal="center" vertical="center" wrapText="1"/>
    </xf>
    <xf numFmtId="177" fontId="7" fillId="13" borderId="2" xfId="18" applyNumberFormat="1" applyFont="1" applyFill="1" applyBorder="1" applyAlignment="1">
      <alignment horizontal="center" vertical="center" wrapText="1"/>
    </xf>
    <xf numFmtId="178" fontId="6" fillId="13" borderId="2" xfId="0" applyNumberFormat="1" applyFont="1" applyFill="1" applyBorder="1" applyAlignment="1">
      <alignment horizontal="center" vertical="center" wrapText="1"/>
    </xf>
    <xf numFmtId="177" fontId="3" fillId="13" borderId="0" xfId="0" applyFont="1" applyFill="1">
      <alignment vertical="center"/>
    </xf>
    <xf numFmtId="177" fontId="7" fillId="13" borderId="19" xfId="0" applyNumberFormat="1" applyFont="1" applyFill="1" applyBorder="1" applyAlignment="1">
      <alignment horizontal="center" vertical="center" wrapText="1"/>
    </xf>
    <xf numFmtId="177" fontId="9" fillId="13" borderId="2" xfId="0" applyNumberFormat="1" applyFont="1" applyFill="1" applyBorder="1" applyAlignment="1">
      <alignment horizontal="center" vertical="center" wrapText="1"/>
    </xf>
    <xf numFmtId="178" fontId="3" fillId="13" borderId="2" xfId="18" applyNumberFormat="1" applyFont="1" applyFill="1" applyBorder="1" applyAlignment="1">
      <alignment horizontal="center" vertical="center" wrapText="1"/>
    </xf>
    <xf numFmtId="178" fontId="3" fillId="13" borderId="0" xfId="0" applyNumberFormat="1" applyFont="1" applyFill="1" applyAlignment="1">
      <alignment horizontal="center" vertical="center"/>
    </xf>
    <xf numFmtId="178" fontId="0" fillId="13" borderId="0" xfId="0" applyNumberFormat="1" applyFill="1" applyAlignment="1">
      <alignment horizontal="center" vertical="center"/>
    </xf>
    <xf numFmtId="178" fontId="0" fillId="13" borderId="0" xfId="0" applyNumberFormat="1" applyFill="1" applyAlignment="1">
      <alignment horizontal="center" vertical="center" wrapText="1"/>
    </xf>
    <xf numFmtId="178" fontId="0" fillId="13" borderId="0" xfId="0" applyNumberFormat="1" applyFill="1" applyAlignment="1">
      <alignment vertical="center" wrapText="1"/>
    </xf>
    <xf numFmtId="178" fontId="8" fillId="13" borderId="19" xfId="0" applyNumberFormat="1" applyFont="1" applyFill="1" applyBorder="1" applyAlignment="1">
      <alignment horizontal="center" vertical="center" wrapText="1"/>
    </xf>
    <xf numFmtId="177" fontId="3" fillId="17" borderId="0" xfId="0" applyFont="1" applyFill="1">
      <alignment vertical="center"/>
    </xf>
    <xf numFmtId="177" fontId="3" fillId="17" borderId="19" xfId="0" applyFont="1" applyFill="1" applyBorder="1" applyAlignment="1">
      <alignment horizontal="center" vertical="center"/>
    </xf>
    <xf numFmtId="178" fontId="3" fillId="17" borderId="0" xfId="0" applyNumberFormat="1" applyFont="1" applyFill="1">
      <alignment vertical="center"/>
    </xf>
    <xf numFmtId="177" fontId="16" fillId="15" borderId="19" xfId="18" applyFont="1" applyFill="1" applyBorder="1" applyAlignment="1">
      <alignment horizontal="left" vertical="center" wrapText="1"/>
    </xf>
    <xf numFmtId="178" fontId="7" fillId="8" borderId="19" xfId="0" applyNumberFormat="1" applyFont="1" applyFill="1" applyBorder="1" applyAlignment="1">
      <alignment horizontal="center" vertical="center" wrapText="1"/>
    </xf>
    <xf numFmtId="178" fontId="7" fillId="4" borderId="19" xfId="18" applyNumberFormat="1" applyFont="1" applyFill="1" applyBorder="1" applyAlignment="1">
      <alignment horizontal="center" vertical="center" wrapText="1"/>
    </xf>
    <xf numFmtId="178" fontId="3" fillId="4" borderId="19" xfId="18" applyNumberFormat="1" applyFont="1" applyFill="1" applyBorder="1" applyAlignment="1">
      <alignment horizontal="left" vertical="center" wrapText="1"/>
    </xf>
    <xf numFmtId="176" fontId="3" fillId="4" borderId="19" xfId="18" applyNumberFormat="1" applyFont="1" applyFill="1" applyBorder="1" applyAlignment="1">
      <alignment horizontal="center" vertical="center" wrapText="1"/>
    </xf>
    <xf numFmtId="49" fontId="8" fillId="11" borderId="19" xfId="0" applyNumberFormat="1" applyFont="1" applyFill="1" applyBorder="1" applyAlignment="1">
      <alignment horizontal="center" vertical="center" wrapText="1"/>
    </xf>
    <xf numFmtId="49" fontId="8" fillId="4" borderId="19" xfId="18" applyNumberFormat="1" applyFont="1" applyFill="1" applyBorder="1" applyAlignment="1">
      <alignment horizontal="center" vertical="center" wrapText="1"/>
    </xf>
    <xf numFmtId="49" fontId="22" fillId="4" borderId="19" xfId="0" applyNumberFormat="1" applyFont="1" applyFill="1" applyBorder="1" applyAlignment="1">
      <alignment horizontal="center" vertical="center" wrapText="1"/>
    </xf>
    <xf numFmtId="178" fontId="6" fillId="0" borderId="19" xfId="0" applyNumberFormat="1" applyFont="1" applyFill="1" applyBorder="1" applyAlignment="1">
      <alignment horizontal="center" vertical="center"/>
    </xf>
    <xf numFmtId="177" fontId="7" fillId="11" borderId="19" xfId="0" applyNumberFormat="1" applyFont="1" applyFill="1" applyBorder="1" applyAlignment="1">
      <alignment horizontal="center" vertical="center" wrapText="1"/>
    </xf>
    <xf numFmtId="177" fontId="7" fillId="4" borderId="19" xfId="18" applyNumberFormat="1" applyFont="1" applyFill="1" applyBorder="1" applyAlignment="1">
      <alignment horizontal="center" vertical="center" wrapText="1"/>
    </xf>
    <xf numFmtId="179" fontId="7" fillId="0" borderId="19" xfId="18" applyNumberFormat="1" applyFont="1" applyFill="1" applyBorder="1" applyAlignment="1">
      <alignment horizontal="center" vertical="center" wrapText="1"/>
    </xf>
    <xf numFmtId="178" fontId="7" fillId="4" borderId="19" xfId="0" applyNumberFormat="1" applyFont="1" applyFill="1" applyBorder="1" applyAlignment="1">
      <alignment horizontal="center" vertical="center" wrapText="1"/>
    </xf>
    <xf numFmtId="179" fontId="8" fillId="0" borderId="19" xfId="18" applyNumberFormat="1" applyFont="1" applyFill="1" applyBorder="1" applyAlignment="1">
      <alignment horizontal="center" vertical="center" wrapText="1"/>
    </xf>
    <xf numFmtId="177" fontId="3" fillId="7" borderId="19" xfId="18" applyNumberFormat="1" applyFont="1" applyFill="1" applyBorder="1" applyAlignment="1">
      <alignment horizontal="center" vertical="center" wrapText="1"/>
    </xf>
    <xf numFmtId="177" fontId="3" fillId="7" borderId="19" xfId="0" applyNumberFormat="1" applyFont="1" applyFill="1" applyBorder="1">
      <alignment vertical="center"/>
    </xf>
    <xf numFmtId="177" fontId="3" fillId="4" borderId="19" xfId="0" applyNumberFormat="1" applyFont="1" applyFill="1" applyBorder="1" applyAlignment="1">
      <alignment horizontal="center" vertical="center" wrapText="1"/>
    </xf>
    <xf numFmtId="178" fontId="3" fillId="11" borderId="19" xfId="0" applyNumberFormat="1" applyFont="1" applyFill="1" applyBorder="1" applyAlignment="1">
      <alignment horizontal="center" vertical="center"/>
    </xf>
    <xf numFmtId="178" fontId="5" fillId="4" borderId="19" xfId="0" applyNumberFormat="1" applyFont="1" applyFill="1" applyBorder="1" applyAlignment="1">
      <alignment horizontal="center" vertical="center" wrapText="1"/>
    </xf>
    <xf numFmtId="49" fontId="9" fillId="0" borderId="19" xfId="0" applyNumberFormat="1" applyFont="1" applyBorder="1" applyAlignment="1">
      <alignment horizontal="center" vertical="center" wrapText="1"/>
    </xf>
    <xf numFmtId="177" fontId="7" fillId="14" borderId="19" xfId="15" applyFont="1" applyFill="1" applyBorder="1" applyAlignment="1">
      <alignment horizontal="center" vertical="center" wrapText="1"/>
    </xf>
    <xf numFmtId="49" fontId="7" fillId="4" borderId="19" xfId="18" applyNumberFormat="1" applyFont="1" applyFill="1" applyBorder="1" applyAlignment="1">
      <alignment horizontal="center" vertical="center" wrapText="1"/>
    </xf>
    <xf numFmtId="177" fontId="7" fillId="0" borderId="19" xfId="15" applyNumberFormat="1" applyFont="1" applyFill="1" applyBorder="1" applyAlignment="1">
      <alignment horizontal="center" vertical="center" wrapText="1"/>
    </xf>
    <xf numFmtId="179" fontId="4" fillId="5" borderId="19" xfId="18" applyNumberFormat="1" applyFont="1" applyFill="1" applyBorder="1" applyAlignment="1">
      <alignment horizontal="center" vertical="center" wrapText="1"/>
    </xf>
    <xf numFmtId="178" fontId="2" fillId="4" borderId="19" xfId="18" applyNumberFormat="1" applyFont="1" applyFill="1" applyBorder="1" applyAlignment="1">
      <alignment horizontal="center" vertical="center" wrapText="1"/>
    </xf>
    <xf numFmtId="178" fontId="6" fillId="4" borderId="19" xfId="0" applyNumberFormat="1" applyFont="1" applyFill="1" applyBorder="1" applyAlignment="1">
      <alignment horizontal="center" vertical="center"/>
    </xf>
    <xf numFmtId="178" fontId="2" fillId="9" borderId="19" xfId="15" applyNumberFormat="1" applyFont="1" applyFill="1" applyBorder="1" applyAlignment="1">
      <alignment horizontal="center" vertical="center" wrapText="1"/>
    </xf>
    <xf numFmtId="178" fontId="3" fillId="9" borderId="19" xfId="15" applyNumberFormat="1" applyFont="1" applyFill="1" applyBorder="1" applyAlignment="1">
      <alignment horizontal="center" vertical="center" wrapText="1"/>
    </xf>
    <xf numFmtId="0" fontId="5" fillId="4" borderId="19" xfId="0" applyNumberFormat="1" applyFont="1" applyFill="1" applyBorder="1" applyAlignment="1">
      <alignment horizontal="center" vertical="center" wrapText="1"/>
    </xf>
    <xf numFmtId="177" fontId="5" fillId="4" borderId="19" xfId="0" applyNumberFormat="1" applyFont="1" applyFill="1" applyBorder="1" applyAlignment="1">
      <alignment horizontal="center" vertical="center" wrapText="1"/>
    </xf>
    <xf numFmtId="178" fontId="3" fillId="11" borderId="19" xfId="0" applyNumberFormat="1" applyFont="1" applyFill="1" applyBorder="1" applyAlignment="1">
      <alignment horizontal="center" vertical="center" wrapText="1"/>
    </xf>
    <xf numFmtId="178" fontId="6" fillId="14" borderId="19" xfId="0" applyNumberFormat="1" applyFont="1" applyFill="1" applyBorder="1" applyAlignment="1">
      <alignment horizontal="center" vertical="center" wrapText="1"/>
    </xf>
    <xf numFmtId="177" fontId="7" fillId="14" borderId="19" xfId="0" applyNumberFormat="1" applyFont="1" applyFill="1" applyBorder="1" applyAlignment="1">
      <alignment horizontal="center" vertical="center" wrapText="1"/>
    </xf>
    <xf numFmtId="177" fontId="3" fillId="13" borderId="19" xfId="18" applyNumberFormat="1" applyFont="1" applyFill="1" applyBorder="1" applyAlignment="1">
      <alignment horizontal="center" vertical="center" wrapText="1"/>
    </xf>
    <xf numFmtId="178" fontId="7" fillId="0" borderId="19" xfId="0" applyNumberFormat="1" applyFont="1" applyBorder="1" applyAlignment="1">
      <alignment horizontal="center" vertical="center" wrapText="1"/>
    </xf>
    <xf numFmtId="178" fontId="2" fillId="7" borderId="19" xfId="18" applyNumberFormat="1" applyFont="1" applyFill="1" applyBorder="1" applyAlignment="1">
      <alignment horizontal="center" vertical="center" wrapText="1"/>
    </xf>
    <xf numFmtId="178" fontId="5" fillId="0" borderId="19" xfId="0" applyNumberFormat="1" applyFont="1" applyFill="1" applyBorder="1" applyAlignment="1">
      <alignment horizontal="center" vertical="center" wrapText="1"/>
    </xf>
    <xf numFmtId="178" fontId="3" fillId="0" borderId="19" xfId="18" applyNumberFormat="1" applyFont="1" applyFill="1" applyBorder="1" applyAlignment="1">
      <alignment horizontal="center" vertical="center" wrapText="1"/>
    </xf>
    <xf numFmtId="179" fontId="3" fillId="28" borderId="19" xfId="18" applyNumberFormat="1" applyFont="1" applyFill="1" applyBorder="1" applyAlignment="1">
      <alignment horizontal="center" vertical="center" wrapText="1"/>
    </xf>
    <xf numFmtId="178" fontId="6" fillId="6" borderId="19" xfId="0" applyNumberFormat="1" applyFont="1" applyFill="1" applyBorder="1" applyAlignment="1">
      <alignment horizontal="center" vertical="center"/>
    </xf>
    <xf numFmtId="0" fontId="5" fillId="0" borderId="19" xfId="0" applyNumberFormat="1" applyFont="1" applyBorder="1" applyAlignment="1">
      <alignment horizontal="center" vertical="center" wrapText="1"/>
    </xf>
    <xf numFmtId="178" fontId="9" fillId="0" borderId="19" xfId="0" applyNumberFormat="1" applyFont="1" applyBorder="1" applyAlignment="1">
      <alignment horizontal="center" vertical="center" wrapText="1"/>
    </xf>
    <xf numFmtId="178" fontId="4" fillId="4" borderId="19" xfId="15" applyNumberFormat="1" applyFont="1" applyFill="1" applyBorder="1" applyAlignment="1">
      <alignment horizontal="center" vertical="center" wrapText="1"/>
    </xf>
    <xf numFmtId="177" fontId="3" fillId="11" borderId="19" xfId="0" applyNumberFormat="1" applyFont="1" applyFill="1" applyBorder="1" applyAlignment="1">
      <alignment horizontal="center" vertical="center" wrapText="1"/>
    </xf>
    <xf numFmtId="0" fontId="2" fillId="28" borderId="19" xfId="18" applyNumberFormat="1" applyFont="1" applyFill="1" applyBorder="1" applyAlignment="1">
      <alignment horizontal="center" vertical="center" wrapText="1"/>
    </xf>
    <xf numFmtId="177" fontId="2" fillId="0" borderId="19" xfId="0" applyNumberFormat="1" applyFont="1" applyFill="1" applyBorder="1" applyAlignment="1">
      <alignment horizontal="center" vertical="center" wrapText="1"/>
    </xf>
    <xf numFmtId="0" fontId="7" fillId="8" borderId="19" xfId="0" applyNumberFormat="1" applyFont="1" applyFill="1" applyBorder="1" applyAlignment="1">
      <alignment horizontal="center" vertical="center" wrapText="1"/>
    </xf>
    <xf numFmtId="179" fontId="12" fillId="5" borderId="19" xfId="18" applyNumberFormat="1" applyFont="1" applyFill="1" applyBorder="1" applyAlignment="1">
      <alignment horizontal="center" vertical="center" wrapText="1"/>
    </xf>
    <xf numFmtId="178" fontId="9" fillId="0" borderId="19" xfId="0" applyNumberFormat="1" applyFont="1" applyFill="1" applyBorder="1" applyAlignment="1">
      <alignment horizontal="center" vertical="center" wrapText="1"/>
    </xf>
    <xf numFmtId="178" fontId="7" fillId="0" borderId="19" xfId="0" applyNumberFormat="1" applyFont="1" applyFill="1" applyBorder="1" applyAlignment="1">
      <alignment horizontal="center" vertical="center" wrapText="1"/>
    </xf>
    <xf numFmtId="178" fontId="3" fillId="7" borderId="19" xfId="0" applyNumberFormat="1" applyFont="1" applyFill="1" applyBorder="1">
      <alignment vertical="center"/>
    </xf>
    <xf numFmtId="179" fontId="7" fillId="7" borderId="19" xfId="18" applyNumberFormat="1" applyFont="1" applyFill="1" applyBorder="1" applyAlignment="1">
      <alignment horizontal="center" vertical="center" wrapText="1"/>
    </xf>
    <xf numFmtId="178" fontId="2" fillId="4" borderId="19" xfId="15" applyNumberFormat="1" applyFont="1" applyFill="1" applyBorder="1" applyAlignment="1">
      <alignment horizontal="center" vertical="center" wrapText="1"/>
    </xf>
    <xf numFmtId="49" fontId="3" fillId="4" borderId="19" xfId="15" applyNumberFormat="1" applyFont="1" applyFill="1" applyBorder="1" applyAlignment="1">
      <alignment horizontal="center" vertical="center" wrapText="1"/>
    </xf>
    <xf numFmtId="178" fontId="6" fillId="6" borderId="19" xfId="0" applyNumberFormat="1" applyFont="1" applyFill="1" applyBorder="1" applyAlignment="1">
      <alignment horizontal="center" vertical="center" wrapText="1"/>
    </xf>
    <xf numFmtId="178" fontId="7" fillId="0" borderId="19" xfId="15" applyNumberFormat="1" applyFont="1" applyFill="1" applyBorder="1" applyAlignment="1">
      <alignment horizontal="center" vertical="center" wrapText="1"/>
    </xf>
    <xf numFmtId="49" fontId="9" fillId="6" borderId="19" xfId="15" applyNumberFormat="1" applyFont="1" applyFill="1" applyBorder="1" applyAlignment="1">
      <alignment horizontal="center" vertical="center" wrapText="1"/>
    </xf>
    <xf numFmtId="49" fontId="11" fillId="0" borderId="19" xfId="0" applyNumberFormat="1" applyFont="1" applyBorder="1" applyAlignment="1">
      <alignment horizontal="center" vertical="center" wrapText="1"/>
    </xf>
    <xf numFmtId="179" fontId="3" fillId="24" borderId="19" xfId="18" applyNumberFormat="1" applyFont="1" applyFill="1" applyBorder="1" applyAlignment="1">
      <alignment horizontal="center" vertical="center" wrapText="1"/>
    </xf>
    <xf numFmtId="178" fontId="7" fillId="24" borderId="19" xfId="0" applyNumberFormat="1" applyFont="1" applyFill="1" applyBorder="1" applyAlignment="1">
      <alignment horizontal="center" vertical="center" wrapText="1"/>
    </xf>
    <xf numFmtId="49" fontId="3" fillId="24" borderId="19" xfId="15" applyNumberFormat="1" applyFont="1" applyFill="1" applyBorder="1" applyAlignment="1">
      <alignment horizontal="center" vertical="center" wrapText="1"/>
    </xf>
    <xf numFmtId="180" fontId="3" fillId="0" borderId="0" xfId="0" applyNumberFormat="1" applyFon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7" fontId="3" fillId="3" borderId="19" xfId="0" applyFont="1" applyFill="1" applyBorder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9" fontId="3" fillId="3" borderId="19" xfId="1" applyFont="1" applyFill="1" applyBorder="1" applyAlignment="1">
      <alignment horizontal="center" vertical="center" wrapText="1"/>
    </xf>
    <xf numFmtId="177" fontId="3" fillId="29" borderId="19" xfId="0" applyFont="1" applyFill="1" applyBorder="1" applyAlignment="1">
      <alignment horizontal="center" vertical="center"/>
    </xf>
    <xf numFmtId="177" fontId="7" fillId="29" borderId="19" xfId="0" applyFont="1" applyFill="1" applyBorder="1" applyAlignment="1">
      <alignment horizontal="center" vertical="center" wrapText="1"/>
    </xf>
    <xf numFmtId="177" fontId="3" fillId="29" borderId="19" xfId="0" applyFont="1" applyFill="1" applyBorder="1" applyAlignment="1">
      <alignment horizontal="center" vertical="center" wrapText="1"/>
    </xf>
    <xf numFmtId="177" fontId="7" fillId="3" borderId="19" xfId="0" applyFont="1" applyFill="1" applyBorder="1" applyAlignment="1">
      <alignment horizontal="center" vertical="center" wrapText="1"/>
    </xf>
    <xf numFmtId="178" fontId="2" fillId="3" borderId="19" xfId="18" applyNumberFormat="1" applyFont="1" applyFill="1" applyBorder="1" applyAlignment="1">
      <alignment horizontal="center" vertical="center" wrapText="1"/>
    </xf>
    <xf numFmtId="177" fontId="3" fillId="29" borderId="0" xfId="0" applyFont="1" applyFill="1" applyBorder="1" applyAlignment="1">
      <alignment horizontal="center" vertical="center"/>
    </xf>
    <xf numFmtId="177" fontId="7" fillId="0" borderId="0" xfId="0" applyFont="1" applyBorder="1" applyAlignment="1">
      <alignment horizontal="center" vertical="center" wrapText="1"/>
    </xf>
    <xf numFmtId="177" fontId="7" fillId="29" borderId="0" xfId="0" applyFont="1" applyFill="1" applyBorder="1" applyAlignment="1">
      <alignment horizontal="center" vertical="center" wrapText="1"/>
    </xf>
    <xf numFmtId="177" fontId="3" fillId="0" borderId="0" xfId="0" applyFont="1" applyBorder="1" applyAlignment="1">
      <alignment horizontal="center" vertical="center"/>
    </xf>
    <xf numFmtId="178" fontId="2" fillId="0" borderId="0" xfId="18" applyNumberFormat="1" applyFont="1" applyFill="1" applyBorder="1" applyAlignment="1">
      <alignment horizontal="center" vertical="center" wrapText="1"/>
    </xf>
    <xf numFmtId="178" fontId="2" fillId="3" borderId="0" xfId="18" applyNumberFormat="1" applyFont="1" applyFill="1" applyBorder="1" applyAlignment="1">
      <alignment horizontal="center" vertical="center" wrapText="1"/>
    </xf>
    <xf numFmtId="177" fontId="3" fillId="29" borderId="0" xfId="0" applyFont="1" applyFill="1" applyBorder="1" applyAlignment="1">
      <alignment horizontal="center" vertical="center" wrapText="1"/>
    </xf>
    <xf numFmtId="177" fontId="3" fillId="0" borderId="0" xfId="0" applyFont="1" applyBorder="1" applyAlignment="1">
      <alignment horizontal="center" vertical="center" wrapText="1"/>
    </xf>
    <xf numFmtId="177" fontId="0" fillId="0" borderId="0" xfId="0" applyBorder="1" applyAlignment="1">
      <alignment horizontal="center" vertical="center"/>
    </xf>
    <xf numFmtId="178" fontId="5" fillId="0" borderId="19" xfId="0" applyNumberFormat="1" applyFont="1" applyBorder="1" applyAlignment="1">
      <alignment horizontal="center" vertical="center" wrapText="1"/>
    </xf>
    <xf numFmtId="178" fontId="2" fillId="3" borderId="19" xfId="0" applyNumberFormat="1" applyFont="1" applyFill="1" applyBorder="1" applyAlignment="1">
      <alignment horizontal="center" vertical="center" wrapText="1"/>
    </xf>
    <xf numFmtId="177" fontId="5" fillId="6" borderId="19" xfId="0" applyNumberFormat="1" applyFont="1" applyFill="1" applyBorder="1" applyAlignment="1">
      <alignment horizontal="center" vertical="center" wrapText="1"/>
    </xf>
    <xf numFmtId="178" fontId="6" fillId="10" borderId="19" xfId="0" applyNumberFormat="1" applyFont="1" applyFill="1" applyBorder="1" applyAlignment="1">
      <alignment horizontal="center" vertical="center" wrapText="1"/>
    </xf>
    <xf numFmtId="178" fontId="6" fillId="10" borderId="19" xfId="0" applyNumberFormat="1" applyFont="1" applyFill="1" applyBorder="1" applyAlignment="1">
      <alignment horizontal="center" vertical="center"/>
    </xf>
    <xf numFmtId="178" fontId="2" fillId="14" borderId="19" xfId="0" applyNumberFormat="1" applyFont="1" applyFill="1" applyBorder="1" applyAlignment="1">
      <alignment horizontal="center" vertical="center" wrapText="1"/>
    </xf>
    <xf numFmtId="178" fontId="2" fillId="0" borderId="19" xfId="0" applyNumberFormat="1" applyFont="1" applyBorder="1" applyAlignment="1">
      <alignment horizontal="center" vertical="center" wrapText="1"/>
    </xf>
    <xf numFmtId="178" fontId="3" fillId="0" borderId="19" xfId="0" applyNumberFormat="1" applyFont="1" applyBorder="1">
      <alignment vertical="center"/>
    </xf>
    <xf numFmtId="0" fontId="9" fillId="0" borderId="19" xfId="0" applyNumberFormat="1" applyFont="1" applyBorder="1" applyAlignment="1">
      <alignment horizontal="center" vertical="center" wrapText="1"/>
    </xf>
    <xf numFmtId="0" fontId="2" fillId="8" borderId="19" xfId="0" applyNumberFormat="1" applyFont="1" applyFill="1" applyBorder="1" applyAlignment="1">
      <alignment horizontal="center" vertical="center" wrapText="1"/>
    </xf>
    <xf numFmtId="177" fontId="7" fillId="3" borderId="19" xfId="0" applyNumberFormat="1" applyFont="1" applyFill="1" applyBorder="1" applyAlignment="1">
      <alignment horizontal="center" vertical="center" wrapText="1"/>
    </xf>
    <xf numFmtId="0" fontId="2" fillId="0" borderId="19" xfId="15" applyNumberFormat="1" applyFont="1" applyFill="1" applyBorder="1" applyAlignment="1">
      <alignment horizontal="center" vertical="center" wrapText="1"/>
    </xf>
    <xf numFmtId="49" fontId="22" fillId="0" borderId="19" xfId="18" applyNumberFormat="1" applyFont="1" applyFill="1" applyBorder="1" applyAlignment="1">
      <alignment horizontal="center" vertical="center" wrapText="1"/>
    </xf>
    <xf numFmtId="49" fontId="2" fillId="7" borderId="19" xfId="18" applyNumberFormat="1" applyFont="1" applyFill="1" applyBorder="1" applyAlignment="1">
      <alignment horizontal="center" vertical="center" wrapText="1"/>
    </xf>
    <xf numFmtId="177" fontId="7" fillId="0" borderId="19" xfId="0" applyNumberFormat="1" applyFont="1" applyFill="1" applyBorder="1" applyAlignment="1">
      <alignment horizontal="center" vertical="center" wrapText="1"/>
    </xf>
    <xf numFmtId="178" fontId="7" fillId="28" borderId="19" xfId="15" applyNumberFormat="1" applyFont="1" applyFill="1" applyBorder="1" applyAlignment="1">
      <alignment horizontal="center" vertical="center" wrapText="1"/>
    </xf>
    <xf numFmtId="49" fontId="11" fillId="0" borderId="19" xfId="0" applyNumberFormat="1" applyFont="1" applyFill="1" applyBorder="1" applyAlignment="1">
      <alignment horizontal="center" vertical="center" wrapText="1"/>
    </xf>
    <xf numFmtId="49" fontId="2" fillId="4" borderId="19" xfId="18" applyNumberFormat="1" applyFont="1" applyFill="1" applyBorder="1" applyAlignment="1">
      <alignment horizontal="center" vertical="center" wrapText="1"/>
    </xf>
    <xf numFmtId="49" fontId="22" fillId="3" borderId="19" xfId="0" applyNumberFormat="1" applyFont="1" applyFill="1" applyBorder="1" applyAlignment="1">
      <alignment horizontal="center" vertical="center" wrapText="1"/>
    </xf>
    <xf numFmtId="178" fontId="22" fillId="0" borderId="19" xfId="18" applyNumberFormat="1" applyFont="1" applyFill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/>
    </xf>
    <xf numFmtId="178" fontId="22" fillId="4" borderId="19" xfId="0" applyNumberFormat="1" applyFont="1" applyFill="1" applyBorder="1" applyAlignment="1">
      <alignment horizontal="center" vertical="center" wrapText="1"/>
    </xf>
    <xf numFmtId="0" fontId="2" fillId="0" borderId="19" xfId="18" applyNumberFormat="1" applyFont="1" applyFill="1" applyBorder="1" applyAlignment="1">
      <alignment horizontal="center" vertical="center" wrapText="1"/>
    </xf>
    <xf numFmtId="0" fontId="10" fillId="0" borderId="19" xfId="0" applyNumberFormat="1" applyFont="1" applyBorder="1" applyAlignment="1">
      <alignment horizontal="center" vertical="center"/>
    </xf>
    <xf numFmtId="0" fontId="10" fillId="0" borderId="19" xfId="0" applyNumberFormat="1" applyFont="1" applyBorder="1" applyAlignment="1">
      <alignment horizontal="center" vertical="center" wrapText="1"/>
    </xf>
    <xf numFmtId="177" fontId="10" fillId="0" borderId="19" xfId="0" applyFont="1" applyBorder="1" applyAlignment="1">
      <alignment horizontal="center" vertical="center" wrapText="1"/>
    </xf>
    <xf numFmtId="178" fontId="2" fillId="0" borderId="13" xfId="18" applyNumberFormat="1" applyFont="1" applyFill="1" applyBorder="1" applyAlignment="1">
      <alignment horizontal="center" vertical="center" wrapText="1"/>
    </xf>
    <xf numFmtId="177" fontId="3" fillId="4" borderId="1" xfId="0" applyFont="1" applyFill="1" applyBorder="1" applyAlignment="1">
      <alignment horizontal="center" vertical="center"/>
    </xf>
    <xf numFmtId="178" fontId="2" fillId="4" borderId="4" xfId="18" applyNumberFormat="1" applyFont="1" applyFill="1" applyBorder="1" applyAlignment="1">
      <alignment horizontal="center" vertical="center" wrapText="1"/>
    </xf>
    <xf numFmtId="178" fontId="5" fillId="4" borderId="1" xfId="0" applyNumberFormat="1" applyFont="1" applyFill="1" applyBorder="1" applyAlignment="1">
      <alignment horizontal="center" vertical="center" wrapText="1"/>
    </xf>
    <xf numFmtId="177" fontId="3" fillId="13" borderId="1" xfId="18" applyNumberFormat="1" applyFont="1" applyFill="1" applyBorder="1" applyAlignment="1">
      <alignment horizontal="center" vertical="center" wrapText="1"/>
    </xf>
    <xf numFmtId="177" fontId="7" fillId="4" borderId="4" xfId="18" applyNumberFormat="1" applyFont="1" applyFill="1" applyBorder="1" applyAlignment="1">
      <alignment horizontal="center" vertical="center" wrapText="1"/>
    </xf>
    <xf numFmtId="177" fontId="3" fillId="0" borderId="1" xfId="18" applyNumberFormat="1" applyFont="1" applyFill="1" applyBorder="1" applyAlignment="1">
      <alignment horizontal="center" vertical="center" wrapText="1"/>
    </xf>
    <xf numFmtId="177" fontId="3" fillId="4" borderId="1" xfId="18" applyNumberFormat="1" applyFont="1" applyFill="1" applyBorder="1" applyAlignment="1">
      <alignment horizontal="center" vertical="center" wrapText="1"/>
    </xf>
    <xf numFmtId="178" fontId="3" fillId="0" borderId="1" xfId="0" applyNumberFormat="1" applyFont="1" applyBorder="1" applyAlignment="1">
      <alignment horizontal="center" vertical="center"/>
    </xf>
    <xf numFmtId="178" fontId="3" fillId="4" borderId="4" xfId="18" applyNumberFormat="1" applyFont="1" applyFill="1" applyBorder="1" applyAlignment="1">
      <alignment horizontal="left" vertical="center" wrapText="1"/>
    </xf>
    <xf numFmtId="178" fontId="5" fillId="0" borderId="1" xfId="0" applyNumberFormat="1" applyFont="1" applyBorder="1" applyAlignment="1">
      <alignment horizontal="center" vertical="center" wrapText="1"/>
    </xf>
    <xf numFmtId="178" fontId="2" fillId="0" borderId="4" xfId="18" applyNumberFormat="1" applyFont="1" applyFill="1" applyBorder="1" applyAlignment="1">
      <alignment horizontal="center" vertical="center" wrapText="1"/>
    </xf>
    <xf numFmtId="178" fontId="2" fillId="4" borderId="1" xfId="18" applyNumberFormat="1" applyFont="1" applyFill="1" applyBorder="1" applyAlignment="1">
      <alignment horizontal="center" vertical="center" wrapText="1"/>
    </xf>
    <xf numFmtId="49" fontId="8" fillId="4" borderId="4" xfId="18" applyNumberFormat="1" applyFont="1" applyFill="1" applyBorder="1" applyAlignment="1">
      <alignment horizontal="center" vertical="center" wrapText="1"/>
    </xf>
    <xf numFmtId="49" fontId="22" fillId="0" borderId="1" xfId="18" applyNumberFormat="1" applyFont="1" applyFill="1" applyBorder="1" applyAlignment="1">
      <alignment horizontal="center" vertical="center" wrapText="1"/>
    </xf>
    <xf numFmtId="177" fontId="16" fillId="15" borderId="6" xfId="18" applyFont="1" applyFill="1" applyBorder="1" applyAlignment="1">
      <alignment horizontal="left" vertical="center" wrapText="1"/>
    </xf>
    <xf numFmtId="177" fontId="16" fillId="15" borderId="15" xfId="18" applyFont="1" applyFill="1" applyBorder="1" applyAlignment="1">
      <alignment horizontal="center" vertical="center" wrapText="1"/>
    </xf>
    <xf numFmtId="179" fontId="16" fillId="15" borderId="15" xfId="18" applyNumberFormat="1" applyFont="1" applyFill="1" applyBorder="1" applyAlignment="1">
      <alignment horizontal="center" vertical="center" wrapText="1"/>
    </xf>
    <xf numFmtId="49" fontId="16" fillId="15" borderId="15" xfId="18" applyNumberFormat="1" applyFont="1" applyFill="1" applyBorder="1" applyAlignment="1">
      <alignment horizontal="center" vertical="center" wrapText="1"/>
    </xf>
    <xf numFmtId="178" fontId="16" fillId="15" borderId="15" xfId="18" applyNumberFormat="1" applyFont="1" applyFill="1" applyBorder="1" applyAlignment="1">
      <alignment horizontal="center" vertical="center" wrapText="1"/>
    </xf>
    <xf numFmtId="178" fontId="16" fillId="15" borderId="6" xfId="18" applyNumberFormat="1" applyFont="1" applyFill="1" applyBorder="1" applyAlignment="1">
      <alignment horizontal="center" vertical="center" wrapText="1"/>
    </xf>
    <xf numFmtId="178" fontId="7" fillId="32" borderId="6" xfId="0" applyNumberFormat="1" applyFont="1" applyFill="1" applyBorder="1" applyAlignment="1">
      <alignment horizontal="center" vertical="center" wrapText="1"/>
    </xf>
    <xf numFmtId="180" fontId="7" fillId="24" borderId="6" xfId="18" applyNumberFormat="1" applyFont="1" applyFill="1" applyBorder="1" applyAlignment="1">
      <alignment horizontal="center" vertical="center" wrapText="1"/>
    </xf>
    <xf numFmtId="178" fontId="9" fillId="0" borderId="6" xfId="0" applyNumberFormat="1" applyFont="1" applyFill="1" applyBorder="1" applyAlignment="1">
      <alignment horizontal="center" vertical="center" wrapText="1"/>
    </xf>
    <xf numFmtId="177" fontId="7" fillId="11" borderId="6" xfId="0" applyNumberFormat="1" applyFont="1" applyFill="1" applyBorder="1" applyAlignment="1">
      <alignment horizontal="center" vertical="center" wrapText="1"/>
    </xf>
    <xf numFmtId="178" fontId="7" fillId="0" borderId="6" xfId="0" applyNumberFormat="1" applyFont="1" applyFill="1" applyBorder="1" applyAlignment="1">
      <alignment horizontal="center" vertical="center" wrapText="1"/>
    </xf>
    <xf numFmtId="177" fontId="3" fillId="0" borderId="6" xfId="0" applyFont="1" applyBorder="1" applyAlignment="1">
      <alignment horizontal="center" vertical="center" wrapText="1"/>
    </xf>
    <xf numFmtId="177" fontId="0" fillId="0" borderId="6" xfId="0" applyBorder="1" applyAlignment="1">
      <alignment horizontal="center" vertical="center"/>
    </xf>
    <xf numFmtId="177" fontId="3" fillId="0" borderId="6" xfId="0" applyFont="1" applyBorder="1" applyAlignment="1">
      <alignment horizontal="center" vertical="center"/>
    </xf>
    <xf numFmtId="179" fontId="3" fillId="24" borderId="15" xfId="18" applyNumberFormat="1" applyFont="1" applyFill="1" applyBorder="1" applyAlignment="1">
      <alignment horizontal="center" vertical="center" wrapText="1"/>
    </xf>
    <xf numFmtId="179" fontId="3" fillId="4" borderId="6" xfId="18" applyNumberFormat="1" applyFont="1" applyFill="1" applyBorder="1" applyAlignment="1">
      <alignment horizontal="center" vertical="center" wrapText="1"/>
    </xf>
    <xf numFmtId="178" fontId="7" fillId="4" borderId="6" xfId="15" applyNumberFormat="1" applyFont="1" applyFill="1" applyBorder="1" applyAlignment="1">
      <alignment horizontal="center" vertical="center" wrapText="1"/>
    </xf>
    <xf numFmtId="49" fontId="7" fillId="12" borderId="6" xfId="15" applyNumberFormat="1" applyFont="1" applyFill="1" applyBorder="1" applyAlignment="1">
      <alignment horizontal="center" vertical="center" wrapText="1"/>
    </xf>
    <xf numFmtId="49" fontId="8" fillId="4" borderId="6" xfId="18" applyNumberFormat="1" applyFont="1" applyFill="1" applyBorder="1" applyAlignment="1">
      <alignment horizontal="center" vertical="center" wrapText="1"/>
    </xf>
    <xf numFmtId="177" fontId="0" fillId="0" borderId="6" xfId="0" applyBorder="1">
      <alignment vertical="center"/>
    </xf>
    <xf numFmtId="49" fontId="2" fillId="8" borderId="6" xfId="0" applyNumberFormat="1" applyFont="1" applyFill="1" applyBorder="1" applyAlignment="1">
      <alignment horizontal="center" vertical="center" wrapText="1"/>
    </xf>
    <xf numFmtId="178" fontId="2" fillId="3" borderId="6" xfId="0" applyNumberFormat="1" applyFont="1" applyFill="1" applyBorder="1" applyAlignment="1">
      <alignment horizontal="center" vertical="center" wrapText="1"/>
    </xf>
    <xf numFmtId="178" fontId="5" fillId="0" borderId="6" xfId="0" applyNumberFormat="1" applyFont="1" applyBorder="1" applyAlignment="1">
      <alignment horizontal="center" vertical="center" wrapText="1"/>
    </xf>
    <xf numFmtId="177" fontId="7" fillId="0" borderId="6" xfId="0" applyFont="1" applyBorder="1" applyAlignment="1">
      <alignment horizontal="center" vertical="center" wrapText="1"/>
    </xf>
    <xf numFmtId="178" fontId="22" fillId="4" borderId="6" xfId="0" applyNumberFormat="1" applyFont="1" applyFill="1" applyBorder="1" applyAlignment="1">
      <alignment horizontal="center" vertical="center" wrapText="1"/>
    </xf>
    <xf numFmtId="49" fontId="22" fillId="3" borderId="6" xfId="0" applyNumberFormat="1" applyFont="1" applyFill="1" applyBorder="1" applyAlignment="1">
      <alignment horizontal="center" vertical="center" wrapText="1"/>
    </xf>
    <xf numFmtId="49" fontId="22" fillId="0" borderId="6" xfId="18" applyNumberFormat="1" applyFont="1" applyFill="1" applyBorder="1" applyAlignment="1">
      <alignment horizontal="center" vertical="center" wrapText="1"/>
    </xf>
    <xf numFmtId="0" fontId="2" fillId="0" borderId="6" xfId="18" applyNumberFormat="1" applyFont="1" applyFill="1" applyBorder="1" applyAlignment="1">
      <alignment horizontal="center" vertical="center" wrapText="1"/>
    </xf>
    <xf numFmtId="178" fontId="2" fillId="0" borderId="6" xfId="18" applyNumberFormat="1" applyFont="1" applyFill="1" applyBorder="1" applyAlignment="1">
      <alignment horizontal="center" vertical="center" wrapText="1"/>
    </xf>
    <xf numFmtId="20" fontId="3" fillId="4" borderId="19" xfId="18" applyNumberFormat="1" applyFont="1" applyFill="1" applyBorder="1" applyAlignment="1">
      <alignment horizontal="center" vertical="center" wrapText="1"/>
    </xf>
    <xf numFmtId="179" fontId="2" fillId="0" borderId="19" xfId="18" applyNumberFormat="1" applyFont="1" applyFill="1" applyBorder="1" applyAlignment="1">
      <alignment horizontal="center" vertical="center" wrapText="1"/>
    </xf>
    <xf numFmtId="179" fontId="10" fillId="0" borderId="19" xfId="0" applyNumberFormat="1" applyFont="1" applyBorder="1" applyAlignment="1">
      <alignment horizontal="center" vertical="center" wrapText="1"/>
    </xf>
    <xf numFmtId="178" fontId="3" fillId="3" borderId="19" xfId="0" applyNumberFormat="1" applyFont="1" applyFill="1" applyBorder="1">
      <alignment vertical="center"/>
    </xf>
    <xf numFmtId="178" fontId="3" fillId="3" borderId="19" xfId="0" applyNumberFormat="1" applyFont="1" applyFill="1" applyBorder="1" applyAlignment="1">
      <alignment horizontal="center" vertical="center"/>
    </xf>
    <xf numFmtId="14" fontId="3" fillId="0" borderId="19" xfId="18" applyNumberFormat="1" applyFont="1" applyFill="1" applyBorder="1" applyAlignment="1">
      <alignment horizontal="center" vertical="center" wrapText="1"/>
    </xf>
    <xf numFmtId="14" fontId="3" fillId="0" borderId="0" xfId="18" applyNumberFormat="1" applyFont="1" applyFill="1" applyBorder="1" applyAlignment="1">
      <alignment horizontal="center" vertical="center" wrapText="1"/>
    </xf>
    <xf numFmtId="14" fontId="3" fillId="0" borderId="6" xfId="18" applyNumberFormat="1" applyFont="1" applyFill="1" applyBorder="1" applyAlignment="1">
      <alignment horizontal="center" vertical="center" wrapText="1"/>
    </xf>
    <xf numFmtId="14" fontId="3" fillId="0" borderId="13" xfId="18" applyNumberFormat="1" applyFont="1" applyFill="1" applyBorder="1" applyAlignment="1">
      <alignment horizontal="center" vertical="center" wrapText="1"/>
    </xf>
    <xf numFmtId="14" fontId="3" fillId="0" borderId="10" xfId="18" applyNumberFormat="1" applyFont="1" applyFill="1" applyBorder="1" applyAlignment="1">
      <alignment horizontal="center" vertical="center" wrapText="1"/>
    </xf>
    <xf numFmtId="14" fontId="8" fillId="4" borderId="6" xfId="18" applyNumberFormat="1" applyFont="1" applyFill="1" applyBorder="1" applyAlignment="1">
      <alignment horizontal="center" vertical="center" wrapText="1"/>
    </xf>
    <xf numFmtId="14" fontId="8" fillId="4" borderId="13" xfId="18" applyNumberFormat="1" applyFont="1" applyFill="1" applyBorder="1" applyAlignment="1">
      <alignment horizontal="center" vertical="center" wrapText="1"/>
    </xf>
    <xf numFmtId="14" fontId="8" fillId="4" borderId="10" xfId="18" applyNumberFormat="1" applyFont="1" applyFill="1" applyBorder="1" applyAlignment="1">
      <alignment horizontal="center" vertical="center" wrapText="1"/>
    </xf>
    <xf numFmtId="14" fontId="8" fillId="0" borderId="6" xfId="18" applyNumberFormat="1" applyFont="1" applyFill="1" applyBorder="1" applyAlignment="1">
      <alignment horizontal="center" vertical="center" wrapText="1"/>
    </xf>
    <xf numFmtId="14" fontId="8" fillId="0" borderId="13" xfId="18" applyNumberFormat="1" applyFont="1" applyFill="1" applyBorder="1" applyAlignment="1">
      <alignment horizontal="center" vertical="center" wrapText="1"/>
    </xf>
    <xf numFmtId="14" fontId="8" fillId="0" borderId="10" xfId="18" applyNumberFormat="1" applyFont="1" applyFill="1" applyBorder="1" applyAlignment="1">
      <alignment horizontal="center" vertical="center" wrapText="1"/>
    </xf>
    <xf numFmtId="14" fontId="8" fillId="0" borderId="2" xfId="18" applyNumberFormat="1" applyFont="1" applyFill="1" applyBorder="1" applyAlignment="1">
      <alignment horizontal="center" vertical="center" wrapText="1"/>
    </xf>
    <xf numFmtId="177" fontId="15" fillId="0" borderId="3" xfId="18" applyFont="1" applyBorder="1" applyAlignment="1">
      <alignment horizontal="center" vertical="center" wrapText="1"/>
    </xf>
    <xf numFmtId="177" fontId="15" fillId="0" borderId="4" xfId="18" applyFont="1" applyBorder="1" applyAlignment="1">
      <alignment horizontal="center" vertical="center" wrapText="1"/>
    </xf>
    <xf numFmtId="177" fontId="15" fillId="0" borderId="1" xfId="18" applyFont="1" applyBorder="1" applyAlignment="1">
      <alignment horizontal="center" vertical="center" wrapText="1"/>
    </xf>
    <xf numFmtId="14" fontId="8" fillId="0" borderId="12" xfId="18" applyNumberFormat="1" applyFont="1" applyFill="1" applyBorder="1" applyAlignment="1">
      <alignment horizontal="center" vertical="center" wrapText="1"/>
    </xf>
    <xf numFmtId="14" fontId="8" fillId="0" borderId="15" xfId="18" applyNumberFormat="1" applyFont="1" applyFill="1" applyBorder="1" applyAlignment="1">
      <alignment horizontal="center" vertical="center" wrapText="1"/>
    </xf>
    <xf numFmtId="14" fontId="8" fillId="0" borderId="16" xfId="18" applyNumberFormat="1" applyFont="1" applyFill="1" applyBorder="1" applyAlignment="1">
      <alignment horizontal="center" vertical="center" wrapText="1"/>
    </xf>
  </cellXfs>
  <cellStyles count="21">
    <cellStyle name="0,0_x000d__x000a_NA_x000d__x000a_" xfId="6"/>
    <cellStyle name="0,0_x000d__x000a_NA_x000d__x000a_ 2" xfId="11"/>
    <cellStyle name="SAPMemberCell" xfId="13"/>
    <cellStyle name="百分比" xfId="1" builtinId="5"/>
    <cellStyle name="百分比 2" xfId="2"/>
    <cellStyle name="常规" xfId="0" builtinId="0"/>
    <cellStyle name="常规 10 4" xfId="15"/>
    <cellStyle name="常规 10 4 3" xfId="12"/>
    <cellStyle name="常规 10 4 4" xfId="8"/>
    <cellStyle name="常规 16" xfId="9"/>
    <cellStyle name="常规 2" xfId="16"/>
    <cellStyle name="常规 3" xfId="17"/>
    <cellStyle name="常规 367" xfId="7"/>
    <cellStyle name="常规 6 2" xfId="4"/>
    <cellStyle name="常规 60" xfId="10"/>
    <cellStyle name="常规 8" xfId="3"/>
    <cellStyle name="常规 9" xfId="5"/>
    <cellStyle name="常规_Sheet1" xfId="14"/>
    <cellStyle name="常规_Sheet1_1" xfId="18"/>
    <cellStyle name="常规_Sheet1_1 2" xfId="19"/>
    <cellStyle name="样式 1" xfId="2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/>
  <colors>
    <mruColors>
      <color rgb="FFFF00FF"/>
      <color rgb="FF00FFFF"/>
      <color rgb="FFCC99FF"/>
      <color rgb="FFCC9900"/>
      <color rgb="FFFF9900"/>
      <color rgb="FF006666"/>
      <color rgb="FF339966"/>
      <color rgb="FF996633"/>
      <color rgb="FFFF99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T\1204803\1508969\&#25130;&#27490;8.8&#25298;&#3686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A1" t="str">
            <v>六位商品编码</v>
          </cell>
          <cell r="B1" t="str">
            <v>商品名称</v>
          </cell>
          <cell r="C1" t="str">
            <v>售价</v>
          </cell>
          <cell r="D1" t="str">
            <v>大类名称</v>
          </cell>
          <cell r="E1" t="str">
            <v>净订购金额</v>
          </cell>
          <cell r="F1" t="str">
            <v>有效金额</v>
          </cell>
          <cell r="G1" t="str">
            <v>拒退率</v>
          </cell>
          <cell r="H1" t="str">
            <v>最近一次销售情况</v>
          </cell>
          <cell r="I1" t="str">
            <v>最近第二次销售情况</v>
          </cell>
          <cell r="J1" t="str">
            <v>最近第三次销售情况</v>
          </cell>
          <cell r="K1" t="str">
            <v>最佳一次销售情况</v>
          </cell>
          <cell r="L1" t="str">
            <v>商品标签</v>
          </cell>
          <cell r="M1" t="str">
            <v>洼地或上浮</v>
          </cell>
          <cell r="N1" t="str">
            <v>新老会员</v>
          </cell>
          <cell r="O1" t="str">
            <v>会员年龄占比</v>
          </cell>
          <cell r="P1" t="str">
            <v>区域占比</v>
          </cell>
        </row>
        <row r="2">
          <cell r="A2">
            <v>159274</v>
          </cell>
          <cell r="B2" t="str">
            <v>京城之霜活化微整精华瓶1+1特供组</v>
          </cell>
          <cell r="C2" t="str">
            <v>499</v>
          </cell>
          <cell r="D2" t="str">
            <v>美容美体</v>
          </cell>
          <cell r="E2">
            <v>421029.81</v>
          </cell>
          <cell r="F2">
            <v>370622.3</v>
          </cell>
          <cell r="G2">
            <v>0.119724325458095</v>
          </cell>
          <cell r="H2" t="str">
            <v>20161110 110548;106%;10034</v>
          </cell>
          <cell r="I2" t="str">
            <v>20160819 141219;35%;1426</v>
          </cell>
          <cell r="J2"/>
          <cell r="K2" t="str">
            <v>20161110 110548;106%;10034</v>
          </cell>
          <cell r="L2" t="str">
            <v>准热卖</v>
          </cell>
          <cell r="M2" t="str">
            <v>达成上浮30%</v>
          </cell>
          <cell r="N2" t="str">
            <v>老会员：95%; 新会员：5%</v>
          </cell>
          <cell r="O2" t="str">
            <v>46-50岁19%; 51-55岁19%; 41-45岁13%</v>
          </cell>
          <cell r="P2" t="str">
            <v>湖南19%;浙江9%;江苏7%</v>
          </cell>
        </row>
        <row r="3">
          <cell r="A3">
            <v>160260</v>
          </cell>
          <cell r="B3" t="str">
            <v>双立人中式炒锅大满贯</v>
          </cell>
          <cell r="C3" t="str">
            <v>1998</v>
          </cell>
          <cell r="D3" t="str">
            <v>厨房</v>
          </cell>
          <cell r="E3">
            <v>801220</v>
          </cell>
          <cell r="F3">
            <v>659502</v>
          </cell>
          <cell r="G3">
            <v>0.17687776141384401</v>
          </cell>
          <cell r="H3" t="str">
            <v>20160920 232033;48%;2856</v>
          </cell>
          <cell r="I3" t="str">
            <v>20160905 185218;39%;2763</v>
          </cell>
          <cell r="J3" t="str">
            <v>20160809 195507;38%;3512</v>
          </cell>
          <cell r="K3" t="str">
            <v>20160920 232033;48%;2856</v>
          </cell>
          <cell r="L3">
            <v>0</v>
          </cell>
          <cell r="M3"/>
          <cell r="N3" t="str">
            <v>老会员：58%; 新会员：42%</v>
          </cell>
          <cell r="O3" t="str">
            <v>0-20岁25%; 51-55岁15%; 41-45岁14%</v>
          </cell>
          <cell r="P3" t="str">
            <v>湖南29%;江苏17%;广东7%</v>
          </cell>
        </row>
        <row r="4">
          <cell r="A4">
            <v>160810</v>
          </cell>
          <cell r="B4" t="str">
            <v>BOSS男士机械腕表(春季大开仓)</v>
          </cell>
          <cell r="C4" t="str">
            <v>1280</v>
          </cell>
          <cell r="D4" t="str">
            <v>时尚精品</v>
          </cell>
          <cell r="E4">
            <v>59790</v>
          </cell>
          <cell r="F4">
            <v>35884</v>
          </cell>
          <cell r="G4">
            <v>0.39983274795116203</v>
          </cell>
          <cell r="H4" t="str">
            <v>20170225 232026;36%;2086</v>
          </cell>
          <cell r="I4"/>
          <cell r="J4"/>
          <cell r="K4" t="str">
            <v>20170225 232026;36%;2086</v>
          </cell>
          <cell r="L4">
            <v>0</v>
          </cell>
          <cell r="M4"/>
          <cell r="N4" t="str">
            <v>老会员：80%; 新会员：20%</v>
          </cell>
          <cell r="O4" t="str">
            <v>51-55岁33%; 0-20岁17%; 46-50岁13%</v>
          </cell>
          <cell r="P4" t="str">
            <v>湖南27%;江苏10%;北京10%</v>
          </cell>
        </row>
        <row r="5">
          <cell r="A5">
            <v>160854</v>
          </cell>
          <cell r="B5" t="str">
            <v>GUCCI九十周年纪念限量版男表(春季大开仓)</v>
          </cell>
          <cell r="C5" t="str">
            <v>2980</v>
          </cell>
          <cell r="D5" t="str">
            <v>时尚精品</v>
          </cell>
          <cell r="E5">
            <v>51400</v>
          </cell>
          <cell r="F5">
            <v>29620</v>
          </cell>
          <cell r="G5">
            <v>0.423735408560311</v>
          </cell>
          <cell r="H5" t="str">
            <v>20170225 195554;22%;2131</v>
          </cell>
          <cell r="I5"/>
          <cell r="J5"/>
          <cell r="K5" t="str">
            <v>20170225 195554;22%;2131</v>
          </cell>
          <cell r="L5">
            <v>0</v>
          </cell>
          <cell r="M5"/>
          <cell r="N5" t="str">
            <v>老会员：75%; 新会员：25%</v>
          </cell>
          <cell r="O5" t="str">
            <v>0-20岁25%; 41-45岁25%; 46-50岁17%</v>
          </cell>
          <cell r="P5" t="str">
            <v>广东33%;浙江8%;安徽8%</v>
          </cell>
        </row>
        <row r="6">
          <cell r="A6">
            <v>165722</v>
          </cell>
          <cell r="B6" t="str">
            <v>Merefa 油画印象重磅真丝连衣裙1+1组(2016超级折扣日)</v>
          </cell>
          <cell r="C6" t="str">
            <v>498</v>
          </cell>
          <cell r="D6" t="str">
            <v>服装</v>
          </cell>
          <cell r="E6">
            <v>49155</v>
          </cell>
          <cell r="F6">
            <v>21597</v>
          </cell>
          <cell r="G6">
            <v>0.56063472688434501</v>
          </cell>
          <cell r="H6" t="str">
            <v>20160806 131739;49%;2511</v>
          </cell>
          <cell r="I6"/>
          <cell r="J6"/>
          <cell r="K6" t="str">
            <v>20160806 131739;49%;2511</v>
          </cell>
          <cell r="L6">
            <v>0</v>
          </cell>
          <cell r="M6"/>
          <cell r="N6" t="str">
            <v>老会员：97%; 新会员：3%</v>
          </cell>
          <cell r="O6" t="str">
            <v>51-55岁34%; 46-50岁27%; 56-60岁15%</v>
          </cell>
          <cell r="P6" t="str">
            <v>湖南22%;四川12%;江苏11%</v>
          </cell>
        </row>
        <row r="7">
          <cell r="A7">
            <v>165933</v>
          </cell>
          <cell r="B7" t="str">
            <v>今昇 100%桑蚕丝手工绣真丝连衣裙组(2016超级折扣日)</v>
          </cell>
          <cell r="C7" t="str">
            <v>458</v>
          </cell>
          <cell r="D7" t="str">
            <v>服装</v>
          </cell>
          <cell r="E7">
            <v>52821</v>
          </cell>
          <cell r="F7">
            <v>28907</v>
          </cell>
          <cell r="G7">
            <v>0.45273660097309798</v>
          </cell>
          <cell r="H7" t="str">
            <v>20160807 113250;54%;2727</v>
          </cell>
          <cell r="I7"/>
          <cell r="J7"/>
          <cell r="K7" t="str">
            <v>20160807 113250;54%;2727</v>
          </cell>
          <cell r="L7">
            <v>0</v>
          </cell>
          <cell r="M7"/>
          <cell r="N7" t="str">
            <v>老会员：93%; 新会员：7%</v>
          </cell>
          <cell r="O7" t="str">
            <v>51-55岁34%; 61-65岁19%; 46-50岁18%</v>
          </cell>
          <cell r="P7" t="str">
            <v>湖南19%;重庆12%;江苏9%</v>
          </cell>
        </row>
        <row r="8">
          <cell r="A8">
            <v>166418</v>
          </cell>
          <cell r="B8" t="str">
            <v>Merefa嫣羽倾城真丝裙裤1+1组(2016超级折扣日)</v>
          </cell>
          <cell r="C8" t="str">
            <v>398</v>
          </cell>
          <cell r="D8" t="str">
            <v>服装</v>
          </cell>
          <cell r="E8">
            <v>29866.93</v>
          </cell>
          <cell r="F8">
            <v>15197.93</v>
          </cell>
          <cell r="G8">
            <v>0.49114522316153703</v>
          </cell>
          <cell r="H8" t="str">
            <v>20160806 124858;34%;1809</v>
          </cell>
          <cell r="I8"/>
          <cell r="J8"/>
          <cell r="K8" t="str">
            <v>20160806 124858;34%;1809</v>
          </cell>
          <cell r="L8">
            <v>0</v>
          </cell>
          <cell r="M8"/>
          <cell r="N8" t="str">
            <v>老会员：96%; 新会员：4%</v>
          </cell>
          <cell r="O8" t="str">
            <v>51-55岁21%; 46-50岁19%; 61-65岁17%</v>
          </cell>
          <cell r="P8" t="str">
            <v>湖南15%;广东11%;天津9%</v>
          </cell>
        </row>
        <row r="9">
          <cell r="A9">
            <v>166577</v>
          </cell>
          <cell r="B9" t="str">
            <v>Merefa 奥利弗的幻想重磅真丝连体裤1+1组(2016超级折扣日)</v>
          </cell>
          <cell r="C9" t="str">
            <v>398</v>
          </cell>
          <cell r="D9" t="str">
            <v>服装</v>
          </cell>
          <cell r="E9">
            <v>59091.35</v>
          </cell>
          <cell r="F9">
            <v>25688</v>
          </cell>
          <cell r="G9">
            <v>0.56528324365579696</v>
          </cell>
          <cell r="H9" t="str">
            <v>20160806 151921;48%;1991</v>
          </cell>
          <cell r="I9"/>
          <cell r="J9"/>
          <cell r="K9" t="str">
            <v>20160806 151921;48%;1991</v>
          </cell>
          <cell r="L9">
            <v>0</v>
          </cell>
          <cell r="M9"/>
          <cell r="N9" t="str">
            <v>老会员：95%; 新会员：5%</v>
          </cell>
          <cell r="O9" t="str">
            <v>51-55岁29%; 46-50岁17%; 56-60岁15%</v>
          </cell>
          <cell r="P9" t="str">
            <v>重庆12%;江苏11%;湖南9%</v>
          </cell>
        </row>
        <row r="10">
          <cell r="A10">
            <v>166636</v>
          </cell>
          <cell r="B10" t="str">
            <v>“美人如玉”和田白玉四件套特惠组(2016超级折扣日)</v>
          </cell>
          <cell r="C10" t="str">
            <v>298</v>
          </cell>
          <cell r="D10" t="str">
            <v>珠宝首饰</v>
          </cell>
          <cell r="E10">
            <v>229788</v>
          </cell>
          <cell r="F10">
            <v>153757</v>
          </cell>
          <cell r="G10">
            <v>0.33087454523299697</v>
          </cell>
          <cell r="H10" t="str">
            <v>20160807 223159;56%;4563</v>
          </cell>
          <cell r="I10" t="str">
            <v>20160807 121607;168%;7277</v>
          </cell>
          <cell r="J10"/>
          <cell r="K10" t="str">
            <v>20160807 121607;168%;7277</v>
          </cell>
          <cell r="L10">
            <v>0</v>
          </cell>
          <cell r="M10" t="str">
            <v>达成下滑30%</v>
          </cell>
          <cell r="N10" t="str">
            <v>老会员：91%; 新会员：9%</v>
          </cell>
          <cell r="O10" t="str">
            <v>51-55岁21%; 46-50岁18%; 56-60岁13%</v>
          </cell>
          <cell r="P10" t="str">
            <v>湖南17%;江苏10%;浙江6%</v>
          </cell>
        </row>
        <row r="11">
          <cell r="A11">
            <v>166860</v>
          </cell>
          <cell r="B11" t="str">
            <v>Merefa 盛夏派对真丝半裙1+1组(2016超级折扣日)</v>
          </cell>
          <cell r="C11" t="str">
            <v>298</v>
          </cell>
          <cell r="D11" t="str">
            <v>服装</v>
          </cell>
          <cell r="E11">
            <v>29631</v>
          </cell>
          <cell r="F11">
            <v>13914</v>
          </cell>
          <cell r="G11">
            <v>0.530424217879923</v>
          </cell>
          <cell r="H11" t="str">
            <v>20160806 102830;47%;1933</v>
          </cell>
          <cell r="I11"/>
          <cell r="J11"/>
          <cell r="K11" t="str">
            <v>20160806 102830;47%;1933</v>
          </cell>
          <cell r="L11">
            <v>0</v>
          </cell>
          <cell r="M11"/>
          <cell r="N11" t="str">
            <v>老会员：93%; 新会员：7%</v>
          </cell>
          <cell r="O11" t="str">
            <v>51-55岁30%; 46-50岁21%; 61-65岁15%</v>
          </cell>
          <cell r="P11" t="str">
            <v>湖南24%;安徽9%;云南8%</v>
          </cell>
        </row>
        <row r="12">
          <cell r="A12">
            <v>166884</v>
          </cell>
          <cell r="B12" t="str">
            <v>Merefa 梦幻花开真丝连衣裙1+1组(2016超级折扣日)</v>
          </cell>
          <cell r="C12" t="str">
            <v>368</v>
          </cell>
          <cell r="D12" t="str">
            <v>服装</v>
          </cell>
          <cell r="E12">
            <v>22922</v>
          </cell>
          <cell r="F12">
            <v>9248</v>
          </cell>
          <cell r="G12">
            <v>0.59654480411831401</v>
          </cell>
          <cell r="H12" t="str">
            <v>20160806 103655;31%;1340</v>
          </cell>
          <cell r="I12"/>
          <cell r="J12"/>
          <cell r="K12" t="str">
            <v>20160806 103655;31%;1340</v>
          </cell>
          <cell r="L12">
            <v>0</v>
          </cell>
          <cell r="M12"/>
          <cell r="N12" t="str">
            <v>老会员：95%; 新会员：5%</v>
          </cell>
          <cell r="O12" t="str">
            <v>46-50岁32%; 51-55岁19%; 41-45岁19%</v>
          </cell>
          <cell r="P12" t="str">
            <v>广东23%;江苏18%;山东10%</v>
          </cell>
        </row>
        <row r="13">
          <cell r="A13">
            <v>167853</v>
          </cell>
          <cell r="B13" t="str">
            <v>Merefa 夏威夷假日真丝连衣裙2+2组(2016超级折扣日)</v>
          </cell>
          <cell r="C13" t="str">
            <v>398</v>
          </cell>
          <cell r="D13" t="str">
            <v>服装</v>
          </cell>
          <cell r="E13">
            <v>72170</v>
          </cell>
          <cell r="F13">
            <v>32404</v>
          </cell>
          <cell r="G13">
            <v>0.55100457253706503</v>
          </cell>
          <cell r="H13" t="str">
            <v>20160806 150841;98%;3682</v>
          </cell>
          <cell r="I13"/>
          <cell r="J13"/>
          <cell r="K13" t="str">
            <v>20160806 150841;98%;3682</v>
          </cell>
          <cell r="L13">
            <v>0</v>
          </cell>
          <cell r="M13"/>
          <cell r="N13" t="str">
            <v>老会员：98%; 新会员：2%</v>
          </cell>
          <cell r="O13" t="str">
            <v>51-55岁33%; 46-50岁19%; 56-60岁14%</v>
          </cell>
          <cell r="P13" t="str">
            <v>湖南17%;重庆9%;浙江8%</v>
          </cell>
        </row>
        <row r="14">
          <cell r="A14">
            <v>168233</v>
          </cell>
          <cell r="B14" t="str">
            <v>德式健康卫浴*高斯豪华大花洒单卫套组</v>
          </cell>
          <cell r="C14" t="str">
            <v>999</v>
          </cell>
          <cell r="D14" t="str">
            <v>家装建材</v>
          </cell>
          <cell r="E14">
            <v>46185</v>
          </cell>
          <cell r="F14">
            <v>35057</v>
          </cell>
          <cell r="G14">
            <v>0.24094402944679</v>
          </cell>
          <cell r="H14" t="str">
            <v>20160917 231754;35%;2990</v>
          </cell>
          <cell r="I14"/>
          <cell r="J14"/>
          <cell r="K14" t="str">
            <v>20160917 231754;35%;2990</v>
          </cell>
          <cell r="L14">
            <v>0</v>
          </cell>
          <cell r="M14"/>
          <cell r="N14" t="str">
            <v>老会员：100%; 新会员：0%</v>
          </cell>
          <cell r="O14" t="str">
            <v>46-50岁50%; 26-30岁25%; 61-65岁25%</v>
          </cell>
          <cell r="P14" t="str">
            <v>湖南50%;内蒙古25%;重庆25%</v>
          </cell>
        </row>
        <row r="15">
          <cell r="A15">
            <v>168234</v>
          </cell>
          <cell r="B15" t="str">
            <v>德式健康卫浴*高斯豪华大花洒双卫套组</v>
          </cell>
          <cell r="C15" t="str">
            <v>1799</v>
          </cell>
          <cell r="D15" t="str">
            <v>家装建材</v>
          </cell>
          <cell r="E15">
            <v>94515</v>
          </cell>
          <cell r="F15">
            <v>77365</v>
          </cell>
          <cell r="G15">
            <v>0.18145267946886701</v>
          </cell>
          <cell r="H15" t="str">
            <v>20160917 231754;35%;2990</v>
          </cell>
          <cell r="I15"/>
          <cell r="J15"/>
          <cell r="K15" t="str">
            <v>20160917 231754;35%;2990</v>
          </cell>
          <cell r="L15">
            <v>0</v>
          </cell>
          <cell r="M15"/>
          <cell r="N15" t="str">
            <v>老会员：83%; 新会员：17%</v>
          </cell>
          <cell r="O15" t="str">
            <v>0-20岁50%; 61-65岁17%; 46-50岁17%</v>
          </cell>
          <cell r="P15" t="str">
            <v>江苏33%;上海17%;福建17%</v>
          </cell>
        </row>
        <row r="16">
          <cell r="A16">
            <v>168961</v>
          </cell>
          <cell r="B16" t="str">
            <v>德国欧格斯高端家用制氧机(2016超级折扣日)</v>
          </cell>
          <cell r="C16" t="str">
            <v>1099</v>
          </cell>
          <cell r="D16" t="str">
            <v>生活家电</v>
          </cell>
          <cell r="E16">
            <v>130166</v>
          </cell>
          <cell r="F16">
            <v>114840</v>
          </cell>
          <cell r="G16">
            <v>0.11774196026612201</v>
          </cell>
          <cell r="H16" t="str">
            <v>20160807 181538;63%;3607</v>
          </cell>
          <cell r="I16" t="str">
            <v>20160805 232151;45%;2877</v>
          </cell>
          <cell r="J16"/>
          <cell r="K16" t="str">
            <v>20160807 181538;63%;3607</v>
          </cell>
          <cell r="L16">
            <v>0</v>
          </cell>
          <cell r="M16"/>
          <cell r="N16" t="str">
            <v>老会员：85%; 新会员：15%</v>
          </cell>
          <cell r="O16" t="str">
            <v>51-55岁18%; 56-60岁16%; 61-65岁14%</v>
          </cell>
          <cell r="P16" t="str">
            <v>湖南27%;浙江7%;天津6%</v>
          </cell>
        </row>
        <row r="17">
          <cell r="A17">
            <v>169239</v>
          </cell>
          <cell r="B17" t="str">
            <v>玲龙女人.四维油画印花洋装上衣裙特惠组(2016超级折扣日)</v>
          </cell>
          <cell r="C17" t="str">
            <v>198</v>
          </cell>
          <cell r="D17" t="str">
            <v>服装</v>
          </cell>
          <cell r="E17">
            <v>57473</v>
          </cell>
          <cell r="F17">
            <v>37143</v>
          </cell>
          <cell r="G17">
            <v>0.35373131731421698</v>
          </cell>
          <cell r="H17" t="str">
            <v>20160805 153003;74%;2835</v>
          </cell>
          <cell r="I17"/>
          <cell r="J17"/>
          <cell r="K17" t="str">
            <v>20160805 153003;74%;2835</v>
          </cell>
          <cell r="L17">
            <v>0</v>
          </cell>
          <cell r="M17"/>
          <cell r="N17" t="str">
            <v>老会员：90%; 新会员：10%</v>
          </cell>
          <cell r="O17" t="str">
            <v>51-55岁29%; 46-50岁20%; 0-20岁15%</v>
          </cell>
          <cell r="P17" t="str">
            <v>湖南14%;浙江7%;江苏7%</v>
          </cell>
        </row>
        <row r="18">
          <cell r="A18">
            <v>171384</v>
          </cell>
          <cell r="B18" t="str">
            <v>经典品质*.哈尔斯保温壶惊爆组</v>
          </cell>
          <cell r="D18" t="str">
            <v>生活用品</v>
          </cell>
          <cell r="E18">
            <v>-378</v>
          </cell>
          <cell r="F18">
            <v>-378</v>
          </cell>
          <cell r="G18">
            <v>0</v>
          </cell>
          <cell r="H18" t="str">
            <v>20161118 142526;88%;3631</v>
          </cell>
          <cell r="I18" t="str">
            <v>20161109 154306;127%;5132</v>
          </cell>
          <cell r="J18" t="str">
            <v>20161105 174301;69%;3484</v>
          </cell>
          <cell r="K18" t="str">
            <v>20161022 090427;141%;5005</v>
          </cell>
          <cell r="L18">
            <v>0</v>
          </cell>
          <cell r="M18" t="str">
            <v>达成下滑30%</v>
          </cell>
          <cell r="N18" t="str">
            <v>老会员：66%; 新会员：34%</v>
          </cell>
          <cell r="O18" t="str">
            <v>0-20岁26%; 51-55岁15%; 56-60岁11%</v>
          </cell>
          <cell r="P18" t="str">
            <v>湖南17%;江苏10%;北京7%</v>
          </cell>
        </row>
        <row r="19">
          <cell r="A19">
            <v>171485</v>
          </cell>
          <cell r="B19" t="str">
            <v>德国高斯卫浴淋浴大花洒组</v>
          </cell>
          <cell r="D19" t="str">
            <v>家装建材</v>
          </cell>
          <cell r="E19">
            <v>112977</v>
          </cell>
          <cell r="F19">
            <v>90789</v>
          </cell>
          <cell r="G19">
            <v>0.196393956291989</v>
          </cell>
          <cell r="H19" t="str">
            <v>20170616 150630;36%;1537</v>
          </cell>
          <cell r="I19" t="str">
            <v>20170525 123431;49%;2321</v>
          </cell>
          <cell r="J19" t="str">
            <v>20170523 224205;64%;4603</v>
          </cell>
          <cell r="K19" t="str">
            <v>20160913 210425;91%;10485</v>
          </cell>
          <cell r="L19">
            <v>0</v>
          </cell>
          <cell r="M19"/>
          <cell r="N19" t="str">
            <v>老会员：62%; 新会员：38%</v>
          </cell>
          <cell r="O19" t="str">
            <v>0-20岁28%; 46-50岁17%; 51-55岁15%</v>
          </cell>
          <cell r="P19" t="str">
            <v>湖南17%;江苏14%;浙江9%</v>
          </cell>
        </row>
        <row r="20">
          <cell r="A20">
            <v>171502</v>
          </cell>
          <cell r="B20" t="str">
            <v>原装进口 泰国TEETA乳胶床垫10cm(1.8米）</v>
          </cell>
          <cell r="C20" t="str">
            <v>4999</v>
          </cell>
          <cell r="D20" t="str">
            <v>家纺用品</v>
          </cell>
          <cell r="E20">
            <v>145462</v>
          </cell>
          <cell r="F20">
            <v>129540</v>
          </cell>
          <cell r="G20">
            <v>0.10945814027031101</v>
          </cell>
          <cell r="H20" t="str">
            <v>20170106 133354;30%;1496</v>
          </cell>
          <cell r="I20" t="str">
            <v>20161224 170825;48%;2761</v>
          </cell>
          <cell r="J20" t="str">
            <v>20161113 133406;79%;4763</v>
          </cell>
          <cell r="K20" t="str">
            <v>20161113 133406;79%;4763</v>
          </cell>
          <cell r="L20">
            <v>0</v>
          </cell>
          <cell r="M20"/>
          <cell r="N20" t="str">
            <v>老会员：100%; 新会员：0%</v>
          </cell>
          <cell r="O20" t="str">
            <v>51-55岁45%; 41-45岁37%; 31-35岁9%</v>
          </cell>
          <cell r="P20" t="str">
            <v>浙江37%;湖南18%;广西9%</v>
          </cell>
        </row>
        <row r="21">
          <cell r="A21">
            <v>172701</v>
          </cell>
          <cell r="B21" t="str">
            <v>AMPM浓缩透明质酸钠祛斑保湿精华液(特惠装)</v>
          </cell>
          <cell r="C21" t="str">
            <v>199</v>
          </cell>
          <cell r="D21" t="str">
            <v>美容美体</v>
          </cell>
          <cell r="E21">
            <v>1074425.77</v>
          </cell>
          <cell r="F21">
            <v>969488.77</v>
          </cell>
          <cell r="G21">
            <v>9.7667985011193503E-2</v>
          </cell>
          <cell r="H21" t="str">
            <v>20161018 154649;46%;1625</v>
          </cell>
          <cell r="I21" t="str">
            <v>20160926 145303;56%;1947</v>
          </cell>
          <cell r="J21" t="str">
            <v>20160917 150036;63%;2735</v>
          </cell>
          <cell r="K21" t="str">
            <v>20160913 153156;112%;3971</v>
          </cell>
          <cell r="L21">
            <v>0</v>
          </cell>
          <cell r="M21"/>
          <cell r="N21" t="str">
            <v>老会员：88%; 新会员：12%</v>
          </cell>
          <cell r="O21" t="str">
            <v>51-55岁20%; 46-50岁19%; 0-20岁13%</v>
          </cell>
          <cell r="P21" t="str">
            <v>湖南20%;江苏11%;浙江6%</v>
          </cell>
        </row>
        <row r="22">
          <cell r="A22">
            <v>173554</v>
          </cell>
          <cell r="B22" t="str">
            <v>藤井焗油染发膏超值特惠升级组(十周年特供)</v>
          </cell>
          <cell r="C22" t="str">
            <v>298</v>
          </cell>
          <cell r="D22" t="str">
            <v>美容美体</v>
          </cell>
          <cell r="E22">
            <v>73523</v>
          </cell>
          <cell r="F22">
            <v>66631</v>
          </cell>
          <cell r="G22">
            <v>9.3739374073419202E-2</v>
          </cell>
          <cell r="H22" t="str">
            <v>20160809 101150;56%;2102</v>
          </cell>
          <cell r="I22"/>
          <cell r="J22"/>
          <cell r="K22" t="str">
            <v>20160809 101150;56%;2102</v>
          </cell>
          <cell r="L22">
            <v>0</v>
          </cell>
          <cell r="M22"/>
          <cell r="N22" t="str">
            <v>老会员：81%; 新会员：19%</v>
          </cell>
          <cell r="O22" t="str">
            <v>51-55岁20%; 46-50岁19%; 0-20岁17%</v>
          </cell>
          <cell r="P22" t="str">
            <v>湖南34%;江苏9%;浙江6%</v>
          </cell>
        </row>
        <row r="23">
          <cell r="A23">
            <v>174136</v>
          </cell>
          <cell r="B23" t="str">
            <v>歌丽姬宝EGF白金回馈组(2016超级折扣日)</v>
          </cell>
          <cell r="C23" t="str">
            <v>199</v>
          </cell>
          <cell r="D23" t="str">
            <v>美容美体</v>
          </cell>
          <cell r="E23">
            <v>91595</v>
          </cell>
          <cell r="F23">
            <v>83696</v>
          </cell>
          <cell r="G23">
            <v>8.6238331786669606E-2</v>
          </cell>
          <cell r="H23" t="str">
            <v>20160807 163944;109%;4866</v>
          </cell>
          <cell r="I23"/>
          <cell r="J23"/>
          <cell r="K23" t="str">
            <v>20160807 163944;109%;4866</v>
          </cell>
          <cell r="L23" t="str">
            <v>准热卖</v>
          </cell>
          <cell r="M23"/>
          <cell r="N23" t="str">
            <v>老会员：92%; 新会员：8%</v>
          </cell>
          <cell r="O23" t="str">
            <v>51-55岁21%; 46-50岁19%; 56-60岁12%</v>
          </cell>
          <cell r="P23" t="str">
            <v>湖南24%;浙江6%;江苏6%</v>
          </cell>
        </row>
        <row r="24">
          <cell r="A24">
            <v>174204</v>
          </cell>
          <cell r="B24" t="str">
            <v>羽西灵芝抗衰明星组</v>
          </cell>
          <cell r="C24" t="str">
            <v>398</v>
          </cell>
          <cell r="D24" t="str">
            <v>美容美体</v>
          </cell>
          <cell r="E24">
            <v>316371</v>
          </cell>
          <cell r="F24">
            <v>295557</v>
          </cell>
          <cell r="G24">
            <v>6.5789847994917397E-2</v>
          </cell>
          <cell r="H24" t="str">
            <v>20161025 193302;75%;5203</v>
          </cell>
          <cell r="I24" t="str">
            <v>20160920 193247;47%;3344</v>
          </cell>
          <cell r="J24"/>
          <cell r="K24" t="str">
            <v>20161025 193302;75%;5203</v>
          </cell>
          <cell r="L24">
            <v>0</v>
          </cell>
          <cell r="M24"/>
          <cell r="N24" t="str">
            <v>老会员：75%; 新会员：25%</v>
          </cell>
          <cell r="O24" t="str">
            <v>41-45岁19%; 46-50岁19%; 0-20岁15%</v>
          </cell>
          <cell r="P24" t="str">
            <v>湖南33%;湖北10%;江苏7%</v>
          </cell>
        </row>
        <row r="25">
          <cell r="A25">
            <v>174618</v>
          </cell>
          <cell r="B25" t="str">
            <v>TCL32英寸安卓智能网络电视</v>
          </cell>
          <cell r="C25" t="str">
            <v>1599</v>
          </cell>
          <cell r="D25" t="str">
            <v>大家电</v>
          </cell>
          <cell r="E25">
            <v>14371</v>
          </cell>
          <cell r="F25">
            <v>11173</v>
          </cell>
          <cell r="G25">
            <v>0.22253148702247599</v>
          </cell>
          <cell r="H25" t="str">
            <v>20160803 205705;133%;16804</v>
          </cell>
          <cell r="I25"/>
          <cell r="J25"/>
          <cell r="K25" t="str">
            <v>20160803 205705;133%;16804</v>
          </cell>
          <cell r="L25" t="str">
            <v>准热卖</v>
          </cell>
          <cell r="M25"/>
          <cell r="N25" t="str">
            <v>老会员：14%; 新会员：86%</v>
          </cell>
          <cell r="O25" t="str">
            <v>0-20岁43%; 51-55岁29%; 46-50岁29%</v>
          </cell>
          <cell r="P25" t="str">
            <v>江苏43%;福建29%;湖南14%</v>
          </cell>
        </row>
        <row r="26">
          <cell r="A26">
            <v>180045</v>
          </cell>
          <cell r="B26" t="str">
            <v>海兴 欧式轻奢抽屉式滚轮整理柜--五层</v>
          </cell>
          <cell r="C26" t="str">
            <v>398</v>
          </cell>
          <cell r="D26" t="str">
            <v>生活用品</v>
          </cell>
          <cell r="E26">
            <v>287918</v>
          </cell>
          <cell r="F26">
            <v>249689</v>
          </cell>
          <cell r="G26">
            <v>0.13277738800630701</v>
          </cell>
          <cell r="H26" t="str">
            <v>20160801 093049;208%;6822</v>
          </cell>
          <cell r="I26"/>
          <cell r="J26"/>
          <cell r="K26" t="str">
            <v>20160801 093049;208%;6822</v>
          </cell>
          <cell r="L26" t="str">
            <v>准热卖</v>
          </cell>
          <cell r="M26"/>
          <cell r="N26" t="str">
            <v>老会员：79%; 新会员：21%</v>
          </cell>
          <cell r="O26" t="str">
            <v>51-55岁20%; 0-20岁20%; 56-60岁15%</v>
          </cell>
          <cell r="P26" t="str">
            <v>湖南20%;江苏12%;北京8%</v>
          </cell>
        </row>
        <row r="27">
          <cell r="A27">
            <v>180103</v>
          </cell>
          <cell r="B27" t="str">
            <v>MAGHOLIC自动卷发器超值组(2016超级折扣日)</v>
          </cell>
          <cell r="C27" t="str">
            <v>199</v>
          </cell>
          <cell r="D27" t="str">
            <v>美容器械</v>
          </cell>
          <cell r="E27">
            <v>42092</v>
          </cell>
          <cell r="F27">
            <v>33546</v>
          </cell>
          <cell r="G27">
            <v>0.20303145490829599</v>
          </cell>
          <cell r="H27" t="str">
            <v>20160806 182453;46%;2150</v>
          </cell>
          <cell r="I27"/>
          <cell r="J27"/>
          <cell r="K27" t="str">
            <v>20160806 182453;46%;2150</v>
          </cell>
          <cell r="L27">
            <v>0</v>
          </cell>
          <cell r="M27"/>
          <cell r="N27" t="str">
            <v>老会员：86%; 新会员：14%</v>
          </cell>
          <cell r="O27" t="str">
            <v>51-55岁22%; 41-45岁17%; 46-50岁15%</v>
          </cell>
          <cell r="P27" t="str">
            <v>湖南16%;江苏8%;北京7%</v>
          </cell>
        </row>
        <row r="28">
          <cell r="A28">
            <v>180376</v>
          </cell>
          <cell r="B28" t="str">
            <v>BalzoHome意大利触控式黑晶电陶炉</v>
          </cell>
          <cell r="C28" t="str">
            <v>398</v>
          </cell>
          <cell r="D28" t="str">
            <v>厨房</v>
          </cell>
          <cell r="E28">
            <v>224378</v>
          </cell>
          <cell r="F28">
            <v>194107</v>
          </cell>
          <cell r="G28">
            <v>0.134910730998583</v>
          </cell>
          <cell r="H28" t="str">
            <v>20160923 174013;66%;3070</v>
          </cell>
          <cell r="I28" t="str">
            <v>20160916 172856;44%;2547</v>
          </cell>
          <cell r="J28"/>
          <cell r="K28" t="str">
            <v>20160923 174013;66%;3070</v>
          </cell>
          <cell r="L28">
            <v>0</v>
          </cell>
          <cell r="M28"/>
          <cell r="N28" t="str">
            <v>老会员：78%; 新会员：22%</v>
          </cell>
          <cell r="O28" t="str">
            <v>0-20岁18%; 51-55岁15%; 41-45岁13%</v>
          </cell>
          <cell r="P28" t="str">
            <v>湖南23%;云南9%;江苏7%</v>
          </cell>
        </row>
        <row r="29">
          <cell r="A29">
            <v>181242</v>
          </cell>
          <cell r="B29" t="str">
            <v>全营养保留—惠人原汁机尊贵金（韩国原装进口）</v>
          </cell>
          <cell r="C29" t="str">
            <v>2198</v>
          </cell>
          <cell r="D29" t="str">
            <v>厨房</v>
          </cell>
          <cell r="E29">
            <v>2727005.38</v>
          </cell>
          <cell r="F29">
            <v>2297336.38</v>
          </cell>
          <cell r="G29">
            <v>0.15756074525969599</v>
          </cell>
          <cell r="H29" t="str">
            <v>20161217 094412;47%;2987</v>
          </cell>
          <cell r="I29" t="str">
            <v>20161115 202703;31%;3337</v>
          </cell>
          <cell r="J29" t="str">
            <v>20161104 213927;74%;8391</v>
          </cell>
          <cell r="K29" t="str">
            <v>20160906 215117;90%;9026</v>
          </cell>
          <cell r="L29">
            <v>0</v>
          </cell>
          <cell r="M29"/>
          <cell r="N29" t="str">
            <v>老会员：65%; 新会员：35%</v>
          </cell>
          <cell r="O29" t="str">
            <v>0-20岁20%; 51-55岁19%; 46-50岁17%</v>
          </cell>
          <cell r="P29" t="str">
            <v>湖南25%;江苏14%;浙江11%</v>
          </cell>
        </row>
        <row r="30">
          <cell r="A30">
            <v>181833</v>
          </cell>
          <cell r="B30" t="str">
            <v>Merefa浪漫东方印花真丝绡风衣（春季大开仓）</v>
          </cell>
          <cell r="C30" t="str">
            <v>298</v>
          </cell>
          <cell r="D30" t="str">
            <v>服装</v>
          </cell>
          <cell r="E30">
            <v>59139</v>
          </cell>
          <cell r="F30">
            <v>33633</v>
          </cell>
          <cell r="G30">
            <v>0.43128899710850699</v>
          </cell>
          <cell r="H30" t="str">
            <v>20170226 121345;126%;7474</v>
          </cell>
          <cell r="I30"/>
          <cell r="J30"/>
          <cell r="K30" t="str">
            <v>20170226 121345;126%;7474</v>
          </cell>
          <cell r="L30" t="str">
            <v>准热卖</v>
          </cell>
          <cell r="M30"/>
          <cell r="N30" t="str">
            <v>老会员：97%; 新会员：3%</v>
          </cell>
          <cell r="O30" t="str">
            <v>51-55岁36%; 46-50岁19%; 56-60岁14%</v>
          </cell>
          <cell r="P30" t="str">
            <v>湖南14%;浙江9%;天津8%</v>
          </cell>
        </row>
        <row r="31">
          <cell r="A31">
            <v>181834</v>
          </cell>
          <cell r="B31" t="str">
            <v>Merefa西西里之夏真丝连衣裙1+1组(2016超级折扣日)</v>
          </cell>
          <cell r="C31" t="str">
            <v>598</v>
          </cell>
          <cell r="D31" t="str">
            <v>服装</v>
          </cell>
          <cell r="E31">
            <v>99552</v>
          </cell>
          <cell r="F31">
            <v>49950</v>
          </cell>
          <cell r="G31">
            <v>0.49825216972034703</v>
          </cell>
          <cell r="H31" t="str">
            <v>20160806 155124;96%;4460</v>
          </cell>
          <cell r="I31"/>
          <cell r="J31"/>
          <cell r="K31" t="str">
            <v>20160806 155124;96%;4460</v>
          </cell>
          <cell r="L31">
            <v>0</v>
          </cell>
          <cell r="M31"/>
          <cell r="N31" t="str">
            <v>老会员：96%; 新会员：4%</v>
          </cell>
          <cell r="O31" t="str">
            <v>51-55岁30%; 46-50岁23%; 56-60岁11%</v>
          </cell>
          <cell r="P31" t="str">
            <v>湖南12%;四川11%;江苏10%</v>
          </cell>
        </row>
        <row r="32">
          <cell r="A32">
            <v>182321</v>
          </cell>
          <cell r="B32" t="str">
            <v>极致炫黑·老板烟灶消三件套超值组</v>
          </cell>
          <cell r="C32" t="str">
            <v>6380</v>
          </cell>
          <cell r="D32" t="str">
            <v>厨房</v>
          </cell>
          <cell r="E32">
            <v>1981432</v>
          </cell>
          <cell r="F32">
            <v>1168817</v>
          </cell>
          <cell r="G32">
            <v>0.410115007731782</v>
          </cell>
          <cell r="H32" t="str">
            <v>20161108 222903;92%;8544</v>
          </cell>
          <cell r="I32" t="str">
            <v>20160808 231126;48%;2751</v>
          </cell>
          <cell r="J32" t="str">
            <v>20160808 195453;66%;6013</v>
          </cell>
          <cell r="K32" t="str">
            <v>20160730 132457;135%;6660</v>
          </cell>
          <cell r="L32">
            <v>0</v>
          </cell>
          <cell r="M32" t="str">
            <v>达成上浮30%</v>
          </cell>
          <cell r="N32" t="str">
            <v>老会员：61%; 新会员：39%</v>
          </cell>
          <cell r="O32" t="str">
            <v>0-20岁21%; 46-50岁17%; 51-55岁17%</v>
          </cell>
          <cell r="P32" t="str">
            <v>湖南33%;江苏14%;浙江8%</v>
          </cell>
        </row>
        <row r="33">
          <cell r="A33">
            <v>182322</v>
          </cell>
          <cell r="B33" t="str">
            <v>极致炫黑·老板烟灶两件套超值组</v>
          </cell>
          <cell r="C33" t="str">
            <v>4380</v>
          </cell>
          <cell r="D33" t="str">
            <v>厨房</v>
          </cell>
          <cell r="E33">
            <v>245095</v>
          </cell>
          <cell r="F33">
            <v>170082</v>
          </cell>
          <cell r="G33">
            <v>0.30605683510475501</v>
          </cell>
          <cell r="H33" t="str">
            <v>20161108 222903;92%;8544</v>
          </cell>
          <cell r="I33" t="str">
            <v>20160808 231126;48%;2751</v>
          </cell>
          <cell r="J33" t="str">
            <v>20160808 195453;66%;6013</v>
          </cell>
          <cell r="K33" t="str">
            <v>20160730 132457;135%;6660</v>
          </cell>
          <cell r="L33">
            <v>0</v>
          </cell>
          <cell r="M33" t="str">
            <v>达成上浮30%</v>
          </cell>
          <cell r="N33" t="str">
            <v>老会员：70%; 新会员：30%</v>
          </cell>
          <cell r="O33" t="str">
            <v>0-20岁23%; 31-35岁18%; 51-55岁17%</v>
          </cell>
          <cell r="P33" t="str">
            <v>湖南25%;江苏15%;安徽8%</v>
          </cell>
        </row>
        <row r="34">
          <cell r="A34">
            <v>182418</v>
          </cell>
          <cell r="B34" t="str">
            <v>紫涵“謦圆“高档收藏级冰种翡翠手镯</v>
          </cell>
          <cell r="C34" t="str">
            <v>29800</v>
          </cell>
          <cell r="D34" t="str">
            <v>珠宝首饰</v>
          </cell>
          <cell r="E34">
            <v>80380</v>
          </cell>
          <cell r="F34">
            <v>26800</v>
          </cell>
          <cell r="G34">
            <v>0.66658372729534698</v>
          </cell>
          <cell r="H34" t="str">
            <v>20170216 210601;10%;820</v>
          </cell>
          <cell r="I34"/>
          <cell r="J34"/>
          <cell r="K34" t="str">
            <v>20170216 210601;10%;820</v>
          </cell>
          <cell r="L34">
            <v>0</v>
          </cell>
          <cell r="M34"/>
          <cell r="N34" t="str">
            <v>老会员：100%; 新会员：0%</v>
          </cell>
          <cell r="O34" t="str">
            <v>56-60岁100%; 71岁以上0%; 0-20岁0%</v>
          </cell>
          <cell r="P34" t="str">
            <v>内蒙古100%;重庆0%;安徽0%</v>
          </cell>
        </row>
        <row r="35">
          <cell r="A35">
            <v>182419</v>
          </cell>
          <cell r="B35" t="str">
            <v>金嘉福“典藏”E色豪华克拉钻戒(庆生价)</v>
          </cell>
          <cell r="C35" t="str">
            <v>19999</v>
          </cell>
          <cell r="D35" t="str">
            <v>珠宝首饰</v>
          </cell>
          <cell r="E35">
            <v>0</v>
          </cell>
          <cell r="F35">
            <v>0</v>
          </cell>
          <cell r="G35" t="e">
            <v>#DIV/0!</v>
          </cell>
          <cell r="H35" t="str">
            <v>20170318 230703;0%;0</v>
          </cell>
          <cell r="I35"/>
          <cell r="J35"/>
          <cell r="K35" t="str">
            <v>20170318 230703;0%;0</v>
          </cell>
          <cell r="L35">
            <v>0</v>
          </cell>
          <cell r="M35"/>
          <cell r="N35"/>
          <cell r="O35"/>
          <cell r="P35"/>
        </row>
        <row r="36">
          <cell r="A36">
            <v>182510</v>
          </cell>
          <cell r="B36" t="str">
            <v>印尼神果古法酵素窈窕升级组</v>
          </cell>
          <cell r="C36" t="str">
            <v>198</v>
          </cell>
          <cell r="D36" t="str">
            <v>保健食品</v>
          </cell>
          <cell r="E36">
            <v>147627</v>
          </cell>
          <cell r="F36">
            <v>132543</v>
          </cell>
          <cell r="G36">
            <v>0.10217643114064499</v>
          </cell>
          <cell r="H36" t="str">
            <v>20160807 210732;46%;4914</v>
          </cell>
          <cell r="I36" t="str">
            <v>20160805 112206;55%;2645</v>
          </cell>
          <cell r="J36"/>
          <cell r="K36" t="str">
            <v>20160805 112206;55%;2645</v>
          </cell>
          <cell r="L36">
            <v>0</v>
          </cell>
          <cell r="M36"/>
          <cell r="N36" t="str">
            <v>老会员：90%; 新会员：10%</v>
          </cell>
          <cell r="O36" t="str">
            <v>51-55岁19%; 46-50岁17%; 56-60岁15%</v>
          </cell>
          <cell r="P36" t="str">
            <v>湖南14%;江苏12%;四川7%</v>
          </cell>
        </row>
        <row r="37">
          <cell r="A37">
            <v>182540</v>
          </cell>
          <cell r="B37" t="str">
            <v>五粮液股份莲年有余珐琅臻藏酒(2016超级折扣日)</v>
          </cell>
          <cell r="C37" t="str">
            <v>799</v>
          </cell>
          <cell r="D37" t="str">
            <v>食品</v>
          </cell>
          <cell r="E37">
            <v>41188</v>
          </cell>
          <cell r="F37">
            <v>25278</v>
          </cell>
          <cell r="G37">
            <v>0.386277556569875</v>
          </cell>
          <cell r="H37" t="str">
            <v>20160806 114252;43%;2454</v>
          </cell>
          <cell r="I37"/>
          <cell r="J37"/>
          <cell r="K37" t="str">
            <v>20160806 114252;43%;2454</v>
          </cell>
          <cell r="L37">
            <v>0</v>
          </cell>
          <cell r="M37"/>
          <cell r="N37" t="str">
            <v>老会员：90%; 新会员：10%</v>
          </cell>
          <cell r="O37" t="str">
            <v>46-50岁28%; 51-55岁21%; 61-65岁17%</v>
          </cell>
          <cell r="P37" t="str">
            <v>湖南21%;山东10%;广东10%</v>
          </cell>
        </row>
        <row r="38">
          <cell r="A38">
            <v>182778</v>
          </cell>
          <cell r="B38" t="str">
            <v>Merefa月光花语重磅真丝连衣裙1+1组(2016超级折扣日)</v>
          </cell>
          <cell r="C38" t="str">
            <v>568</v>
          </cell>
          <cell r="D38" t="str">
            <v>服装</v>
          </cell>
          <cell r="E38">
            <v>77234</v>
          </cell>
          <cell r="F38">
            <v>44272</v>
          </cell>
          <cell r="G38">
            <v>0.42678095139446398</v>
          </cell>
          <cell r="H38" t="str">
            <v>20160806 125928;51%;2838</v>
          </cell>
          <cell r="I38"/>
          <cell r="J38"/>
          <cell r="K38" t="str">
            <v>20160806 125928;51%;2838</v>
          </cell>
          <cell r="L38">
            <v>0</v>
          </cell>
          <cell r="M38"/>
          <cell r="N38" t="str">
            <v>老会员：98%; 新会员：2%</v>
          </cell>
          <cell r="O38" t="str">
            <v>51-55岁27%; 46-50岁23%; 56-60岁17%</v>
          </cell>
          <cell r="P38" t="str">
            <v>湖南20%;福建8%;重庆8%</v>
          </cell>
        </row>
        <row r="39">
          <cell r="A39">
            <v>182944</v>
          </cell>
          <cell r="B39" t="str">
            <v>一叶子嫩石榴净透补水面膜超值（双11特供）</v>
          </cell>
          <cell r="C39" t="str">
            <v>199</v>
          </cell>
          <cell r="D39" t="str">
            <v>美容美体</v>
          </cell>
          <cell r="E39">
            <v>199592.57</v>
          </cell>
          <cell r="F39">
            <v>183746.57</v>
          </cell>
          <cell r="G39">
            <v>7.9391732868613299E-2</v>
          </cell>
          <cell r="H39" t="str">
            <v>20161111 100925;66%;6633</v>
          </cell>
          <cell r="I39"/>
          <cell r="J39"/>
          <cell r="K39" t="str">
            <v>20161111 100925;66%;6633</v>
          </cell>
          <cell r="L39">
            <v>0</v>
          </cell>
          <cell r="M39"/>
          <cell r="N39" t="str">
            <v>老会员：82%; 新会员：18%</v>
          </cell>
          <cell r="O39" t="str">
            <v>51-55岁20%; 0-20岁17%; 46-50岁15%</v>
          </cell>
          <cell r="P39" t="str">
            <v>湖南31%;江苏8%;浙江6%</v>
          </cell>
        </row>
        <row r="40">
          <cell r="A40">
            <v>183484</v>
          </cell>
          <cell r="B40" t="str">
            <v>德国米技炉双圈升级款</v>
          </cell>
          <cell r="C40" t="str">
            <v>1999</v>
          </cell>
          <cell r="D40" t="str">
            <v>厨房</v>
          </cell>
          <cell r="E40">
            <v>2518752</v>
          </cell>
          <cell r="F40">
            <v>2013944</v>
          </cell>
          <cell r="G40">
            <v>0.20041989048544701</v>
          </cell>
          <cell r="H40" t="str">
            <v>20161201 191705;43%;3479</v>
          </cell>
          <cell r="I40" t="str">
            <v>20161201 102354;55%;2814</v>
          </cell>
          <cell r="J40" t="str">
            <v>20161117 194808;35%;3987</v>
          </cell>
          <cell r="K40" t="str">
            <v>20161101 122513;85%;4801</v>
          </cell>
          <cell r="L40">
            <v>0</v>
          </cell>
          <cell r="M40"/>
          <cell r="N40" t="str">
            <v>老会员：72%; 新会员：28%</v>
          </cell>
          <cell r="O40" t="str">
            <v>0-20岁19%; 51-55岁16%; 46-50岁13%</v>
          </cell>
          <cell r="P40" t="str">
            <v>湖南19%;江苏12%;浙江10%</v>
          </cell>
        </row>
        <row r="41">
          <cell r="A41">
            <v>183505</v>
          </cell>
          <cell r="B41" t="str">
            <v>斯诺曼白鹅毛枕2+2套装</v>
          </cell>
          <cell r="C41" t="str">
            <v>199</v>
          </cell>
          <cell r="D41" t="str">
            <v>家纺用品</v>
          </cell>
          <cell r="E41">
            <v>368675.94</v>
          </cell>
          <cell r="F41">
            <v>327871.94</v>
          </cell>
          <cell r="G41">
            <v>0.110677143726819</v>
          </cell>
          <cell r="H41" t="str">
            <v>20161126 141955;76%;4073</v>
          </cell>
          <cell r="I41" t="str">
            <v>20161126 090259;65%;3407</v>
          </cell>
          <cell r="J41" t="str">
            <v>20161114 154158;72%;3230</v>
          </cell>
          <cell r="K41" t="str">
            <v>20161126 141955;76%;4073</v>
          </cell>
          <cell r="L41">
            <v>0</v>
          </cell>
          <cell r="M41"/>
          <cell r="N41" t="str">
            <v>老会员：76%; 新会员：24%</v>
          </cell>
          <cell r="O41" t="str">
            <v>0-20岁19%; 51-55岁18%; 56-60岁14%</v>
          </cell>
          <cell r="P41" t="str">
            <v>湖南20%;江苏11%;湖北7%</v>
          </cell>
        </row>
        <row r="42">
          <cell r="A42">
            <v>183796</v>
          </cell>
          <cell r="B42" t="str">
            <v>MAGHOLIC懒人俏俏贴(2016超级折扣日)</v>
          </cell>
          <cell r="C42" t="str">
            <v>189</v>
          </cell>
          <cell r="D42" t="str">
            <v>美容美体</v>
          </cell>
          <cell r="E42">
            <v>52847.41</v>
          </cell>
          <cell r="F42">
            <v>43488.41</v>
          </cell>
          <cell r="G42">
            <v>0.17709477153184999</v>
          </cell>
          <cell r="H42" t="str">
            <v>20160806 175827;57%;3270</v>
          </cell>
          <cell r="I42"/>
          <cell r="J42"/>
          <cell r="K42" t="str">
            <v>20160806 175827;57%;3270</v>
          </cell>
          <cell r="L42">
            <v>0</v>
          </cell>
          <cell r="M42"/>
          <cell r="N42" t="str">
            <v>老会员：86%; 新会员：14%</v>
          </cell>
          <cell r="O42" t="str">
            <v>51-55岁20%; 46-50岁18%; 56-60岁15%</v>
          </cell>
          <cell r="P42" t="str">
            <v>湖南15%;江苏10%;重庆7%</v>
          </cell>
        </row>
        <row r="43">
          <cell r="A43">
            <v>183950</v>
          </cell>
          <cell r="B43" t="str">
            <v>欧帝尔*永恒罗马奢华系列全套组合灯</v>
          </cell>
          <cell r="C43" t="str">
            <v>1399</v>
          </cell>
          <cell r="D43" t="str">
            <v>家具灯饰</v>
          </cell>
          <cell r="E43">
            <v>3769734</v>
          </cell>
          <cell r="F43">
            <v>2774801</v>
          </cell>
          <cell r="G43">
            <v>0.26392657943504799</v>
          </cell>
          <cell r="H43" t="str">
            <v>20170531 233952;35%;1632</v>
          </cell>
          <cell r="I43" t="str">
            <v>20170221 183147;49%;3286</v>
          </cell>
          <cell r="J43" t="str">
            <v>20170215 174053;50%;2821</v>
          </cell>
          <cell r="K43" t="str">
            <v>20161024 201445;153%;9061</v>
          </cell>
          <cell r="L43">
            <v>0</v>
          </cell>
          <cell r="M43"/>
          <cell r="N43" t="str">
            <v>老会员：66%; 新会员：34%</v>
          </cell>
          <cell r="O43" t="str">
            <v>0-20岁24%; 51-55岁17%; 46-50岁15%</v>
          </cell>
          <cell r="P43" t="str">
            <v>湖南17%;江苏12%;浙江9%</v>
          </cell>
        </row>
        <row r="44">
          <cell r="A44">
            <v>183951</v>
          </cell>
          <cell r="B44" t="str">
            <v>Merefa粉墨青华重磅真丝连衣裙1+1组(2016超级折扣日)</v>
          </cell>
          <cell r="C44" t="str">
            <v>568</v>
          </cell>
          <cell r="D44" t="str">
            <v>服装</v>
          </cell>
          <cell r="E44">
            <v>78660</v>
          </cell>
          <cell r="F44">
            <v>48891</v>
          </cell>
          <cell r="G44">
            <v>0.37845156369183802</v>
          </cell>
          <cell r="H44" t="str">
            <v>20160806 190455;35%;2843</v>
          </cell>
          <cell r="I44"/>
          <cell r="J44"/>
          <cell r="K44" t="str">
            <v>20160806 190455;35%;2843</v>
          </cell>
          <cell r="L44">
            <v>0</v>
          </cell>
          <cell r="M44"/>
          <cell r="N44" t="str">
            <v>老会员：97%; 新会员：3%</v>
          </cell>
          <cell r="O44" t="str">
            <v>51-55岁32%; 46-50岁21%; 56-60岁11%</v>
          </cell>
          <cell r="P44" t="str">
            <v>湖南18%;重庆11%;江苏9%</v>
          </cell>
        </row>
        <row r="45">
          <cell r="A45">
            <v>183952</v>
          </cell>
          <cell r="B45" t="str">
            <v>Merefa花语烂漫真丝连衣裙1+1组(2016超级折扣日)</v>
          </cell>
          <cell r="C45" t="str">
            <v>328</v>
          </cell>
          <cell r="D45" t="str">
            <v>服装</v>
          </cell>
          <cell r="E45">
            <v>30688</v>
          </cell>
          <cell r="F45">
            <v>17074</v>
          </cell>
          <cell r="G45">
            <v>0.443626173096976</v>
          </cell>
          <cell r="H45" t="str">
            <v>20160806 093101;45%;1856</v>
          </cell>
          <cell r="I45"/>
          <cell r="J45"/>
          <cell r="K45" t="str">
            <v>20160806 093101;45%;1856</v>
          </cell>
          <cell r="L45">
            <v>0</v>
          </cell>
          <cell r="M45"/>
          <cell r="N45" t="str">
            <v>老会员：89%; 新会员：11%</v>
          </cell>
          <cell r="O45" t="str">
            <v>46-50岁30%; 51-55岁27%; 0-20岁15%</v>
          </cell>
          <cell r="P45" t="str">
            <v>湖南19%;江苏13%;浙江11%</v>
          </cell>
        </row>
        <row r="46">
          <cell r="A46">
            <v>184004</v>
          </cell>
          <cell r="B46" t="str">
            <v>晴彩生物磁眼贴膜超值组合(2016超级折扣日)</v>
          </cell>
          <cell r="C46" t="str">
            <v>199</v>
          </cell>
          <cell r="D46" t="str">
            <v>美容美体</v>
          </cell>
          <cell r="E46">
            <v>28201</v>
          </cell>
          <cell r="F46">
            <v>25565</v>
          </cell>
          <cell r="G46">
            <v>9.3471862699904304E-2</v>
          </cell>
          <cell r="H46" t="str">
            <v>20160805 114101;47%;2148</v>
          </cell>
          <cell r="I46"/>
          <cell r="J46"/>
          <cell r="K46" t="str">
            <v>20160805 114101;47%;2148</v>
          </cell>
          <cell r="L46">
            <v>0</v>
          </cell>
          <cell r="M46"/>
          <cell r="N46" t="str">
            <v>老会员：97%; 新会员：3%</v>
          </cell>
          <cell r="O46" t="str">
            <v>51-55岁25%; 46-50岁21%; 41-45岁15%</v>
          </cell>
          <cell r="P46" t="str">
            <v>湖南18%;江苏13%;四川7%</v>
          </cell>
        </row>
        <row r="47">
          <cell r="A47">
            <v>184006</v>
          </cell>
          <cell r="B47" t="str">
            <v>圣蜜莱雅水养美白嫩肤组合(2016超级折扣日)</v>
          </cell>
          <cell r="C47" t="str">
            <v>198</v>
          </cell>
          <cell r="D47" t="str">
            <v>美容美体</v>
          </cell>
          <cell r="E47">
            <v>19811</v>
          </cell>
          <cell r="F47">
            <v>16886</v>
          </cell>
          <cell r="G47">
            <v>0.147645247589723</v>
          </cell>
          <cell r="H47" t="str">
            <v>20160805 115506;28%;1384</v>
          </cell>
          <cell r="I47"/>
          <cell r="J47"/>
          <cell r="K47" t="str">
            <v>20160805 115506;28%;1384</v>
          </cell>
          <cell r="L47">
            <v>0</v>
          </cell>
          <cell r="M47"/>
          <cell r="N47" t="str">
            <v>老会员：82%; 新会员：18%</v>
          </cell>
          <cell r="O47" t="str">
            <v>46-50岁20%; 51-55岁15%; 41-45岁15%</v>
          </cell>
          <cell r="P47" t="str">
            <v>湖南23%;江苏13%;四川7%</v>
          </cell>
        </row>
        <row r="48">
          <cell r="A48">
            <v>184185</v>
          </cell>
          <cell r="B48" t="str">
            <v>鹿王时尚修身印花真丝连衣裙(2016超级折扣日)</v>
          </cell>
          <cell r="C48" t="str">
            <v>239</v>
          </cell>
          <cell r="D48" t="str">
            <v>服装</v>
          </cell>
          <cell r="E48">
            <v>248126</v>
          </cell>
          <cell r="F48">
            <v>130036</v>
          </cell>
          <cell r="G48">
            <v>0.47592755293681399</v>
          </cell>
          <cell r="H48" t="str">
            <v>20160807 103914;55%;2752</v>
          </cell>
          <cell r="I48" t="str">
            <v>20160805 220328;49%;4931</v>
          </cell>
          <cell r="J48"/>
          <cell r="K48" t="str">
            <v>20160807 103914;55%;2752</v>
          </cell>
          <cell r="L48">
            <v>0</v>
          </cell>
          <cell r="M48"/>
          <cell r="N48" t="str">
            <v>老会员：91%; 新会员：9%</v>
          </cell>
          <cell r="O48" t="str">
            <v>51-55岁23%; 46-50岁16%; 56-60岁14%</v>
          </cell>
          <cell r="P48" t="str">
            <v>湖南13%;江苏13%;四川9%</v>
          </cell>
        </row>
        <row r="49">
          <cell r="A49">
            <v>184479</v>
          </cell>
          <cell r="B49" t="str">
            <v>福玉神阴沉木名木串珠劲爆组(春季大开仓)</v>
          </cell>
          <cell r="C49" t="str">
            <v>299</v>
          </cell>
          <cell r="D49" t="str">
            <v>珠宝首饰</v>
          </cell>
          <cell r="E49">
            <v>16244</v>
          </cell>
          <cell r="F49">
            <v>12437</v>
          </cell>
          <cell r="G49">
            <v>0.23436345727653299</v>
          </cell>
          <cell r="H49" t="str">
            <v>20170224 154603;38%;1352</v>
          </cell>
          <cell r="I49"/>
          <cell r="J49"/>
          <cell r="K49" t="str">
            <v>20170224 154603;38%;1352</v>
          </cell>
          <cell r="L49">
            <v>0</v>
          </cell>
          <cell r="M49"/>
          <cell r="N49" t="str">
            <v>老会员：83%; 新会员：17%</v>
          </cell>
          <cell r="O49" t="str">
            <v>51-55岁20%; 46-50岁20%; 41-45岁17%</v>
          </cell>
          <cell r="P49" t="str">
            <v>湖南33%;湖北10%;云南10%</v>
          </cell>
        </row>
        <row r="50">
          <cell r="A50">
            <v>184634</v>
          </cell>
          <cell r="B50" t="str">
            <v>日本川慈金酵素原液纤体组</v>
          </cell>
          <cell r="C50" t="str">
            <v>580</v>
          </cell>
          <cell r="D50" t="str">
            <v>保健食品</v>
          </cell>
          <cell r="E50">
            <v>81832.039999999994</v>
          </cell>
          <cell r="F50">
            <v>69315</v>
          </cell>
          <cell r="G50">
            <v>0.15296013639645301</v>
          </cell>
          <cell r="H50" t="str">
            <v>20160805 173601;71%;3215</v>
          </cell>
          <cell r="I50"/>
          <cell r="J50"/>
          <cell r="K50" t="str">
            <v>20160805 173601;71%;3215</v>
          </cell>
          <cell r="L50">
            <v>0</v>
          </cell>
          <cell r="M50"/>
          <cell r="N50" t="str">
            <v>老会员：95%; 新会员：5%</v>
          </cell>
          <cell r="O50" t="str">
            <v>46-50岁23%; 51-55岁21%; 41-45岁12%</v>
          </cell>
          <cell r="P50" t="str">
            <v>湖南18%;北京8%;广东7%</v>
          </cell>
        </row>
        <row r="51">
          <cell r="A51">
            <v>184636</v>
          </cell>
          <cell r="B51" t="str">
            <v>圣蜜莱雅蜂王乳修护隐形蚕丝面膜尊享组(2016超级折扣日)</v>
          </cell>
          <cell r="C51" t="str">
            <v>199</v>
          </cell>
          <cell r="D51" t="str">
            <v>美容美体</v>
          </cell>
          <cell r="E51">
            <v>47831</v>
          </cell>
          <cell r="F51">
            <v>45722</v>
          </cell>
          <cell r="G51">
            <v>4.4092743200016701E-2</v>
          </cell>
          <cell r="H51" t="str">
            <v>20160806 135123;73%;3976</v>
          </cell>
          <cell r="I51"/>
          <cell r="J51"/>
          <cell r="K51" t="str">
            <v>20160806 135123;73%;3976</v>
          </cell>
          <cell r="L51">
            <v>0</v>
          </cell>
          <cell r="M51"/>
          <cell r="N51" t="str">
            <v>老会员：89%; 新会员：11%</v>
          </cell>
          <cell r="O51" t="str">
            <v>51-55岁20%; 46-50岁19%; 41-45岁15%</v>
          </cell>
          <cell r="P51" t="str">
            <v>湖南22%;江苏9%;天津7%</v>
          </cell>
        </row>
        <row r="52">
          <cell r="A52">
            <v>184905</v>
          </cell>
          <cell r="B52" t="str">
            <v>宫诺灵芝袍子粉胶囊(2016超级折扣日)</v>
          </cell>
          <cell r="C52" t="str">
            <v>238</v>
          </cell>
          <cell r="D52" t="str">
            <v>保健食品</v>
          </cell>
          <cell r="E52">
            <v>51018</v>
          </cell>
          <cell r="F52">
            <v>47092</v>
          </cell>
          <cell r="G52">
            <v>7.6953232192559506E-2</v>
          </cell>
          <cell r="H52" t="str">
            <v>20160806 111629;88%;4528</v>
          </cell>
          <cell r="I52"/>
          <cell r="J52"/>
          <cell r="K52" t="str">
            <v>20160806 111629;88%;4528</v>
          </cell>
          <cell r="L52">
            <v>0</v>
          </cell>
          <cell r="M52"/>
          <cell r="N52" t="str">
            <v>老会员：92%; 新会员：8%</v>
          </cell>
          <cell r="O52" t="str">
            <v>51-55岁21%; 61-65岁17%; 56-60岁13%</v>
          </cell>
          <cell r="P52" t="str">
            <v>湖南13%;广东9%;浙江9%</v>
          </cell>
        </row>
        <row r="53">
          <cell r="A53">
            <v>185110</v>
          </cell>
          <cell r="B53" t="str">
            <v>中科国际馆—韩国惠人国庆抢购专档</v>
          </cell>
          <cell r="C53" t="str">
            <v>2298</v>
          </cell>
          <cell r="D53" t="str">
            <v>厨房</v>
          </cell>
          <cell r="E53">
            <v>632567</v>
          </cell>
          <cell r="F53">
            <v>531579</v>
          </cell>
          <cell r="G53">
            <v>0.15964791081419</v>
          </cell>
          <cell r="H53" t="str">
            <v>20161007 223004;83%;8377</v>
          </cell>
          <cell r="I53" t="str">
            <v>20161007 115242;64%;3799</v>
          </cell>
          <cell r="J53"/>
          <cell r="K53" t="str">
            <v>20161007 223004;83%;8377</v>
          </cell>
          <cell r="L53">
            <v>0</v>
          </cell>
          <cell r="M53"/>
          <cell r="N53" t="str">
            <v>老会员：55%; 新会员：45%</v>
          </cell>
          <cell r="O53" t="str">
            <v>0-20岁20%; 26-30岁20%; 36-40岁15%</v>
          </cell>
          <cell r="P53" t="str">
            <v>湖南35%;广西10%;江苏10%</v>
          </cell>
        </row>
        <row r="54">
          <cell r="A54">
            <v>185113</v>
          </cell>
          <cell r="B54" t="str">
            <v>今昇 100% 重磅真丝花卉连身裙(2016超级折扣日)</v>
          </cell>
          <cell r="C54" t="str">
            <v>498</v>
          </cell>
          <cell r="D54" t="str">
            <v>服装</v>
          </cell>
          <cell r="E54">
            <v>218639</v>
          </cell>
          <cell r="F54">
            <v>128429</v>
          </cell>
          <cell r="G54">
            <v>0.41259793540951101</v>
          </cell>
          <cell r="H54" t="str">
            <v>20160807 193910;40%;3267</v>
          </cell>
          <cell r="I54" t="str">
            <v>20160805 180202;76%;3752</v>
          </cell>
          <cell r="J54"/>
          <cell r="K54" t="str">
            <v>20160805 180202;76%;3752</v>
          </cell>
          <cell r="L54">
            <v>0</v>
          </cell>
          <cell r="M54" t="str">
            <v>达成下滑30%</v>
          </cell>
          <cell r="N54" t="str">
            <v>老会员：92%; 新会员：8%</v>
          </cell>
          <cell r="O54" t="str">
            <v>51-55岁25%; 46-50岁19%; 56-60岁15%</v>
          </cell>
          <cell r="P54" t="str">
            <v>湖南21%;江苏8%;四川8%</v>
          </cell>
        </row>
        <row r="55">
          <cell r="A55">
            <v>185133</v>
          </cell>
          <cell r="B55" t="str">
            <v>艾兰得氨糖软骨素健康组</v>
          </cell>
          <cell r="C55" t="str">
            <v>299</v>
          </cell>
          <cell r="D55" t="str">
            <v>保健食品</v>
          </cell>
          <cell r="E55">
            <v>267707</v>
          </cell>
          <cell r="F55">
            <v>242749</v>
          </cell>
          <cell r="G55">
            <v>9.3228791178415205E-2</v>
          </cell>
          <cell r="H55" t="str">
            <v>20160919 141558;56%;2075</v>
          </cell>
          <cell r="I55" t="str">
            <v>20160818 100754;50%;1887</v>
          </cell>
          <cell r="J55" t="str">
            <v>20160802 105054;65%;2601</v>
          </cell>
          <cell r="K55" t="str">
            <v>20160802 105054;65%;2601</v>
          </cell>
          <cell r="L55">
            <v>0</v>
          </cell>
          <cell r="M55"/>
          <cell r="N55" t="str">
            <v>老会员：82%; 新会员：18%</v>
          </cell>
          <cell r="O55" t="str">
            <v>51-55岁19%; 56-60岁17%; 0-20岁16%</v>
          </cell>
          <cell r="P55" t="str">
            <v>湖南20%;重庆8%;广东7%</v>
          </cell>
        </row>
        <row r="56">
          <cell r="A56">
            <v>185135</v>
          </cell>
          <cell r="B56" t="str">
            <v>一叶子奢华黑松露眼膜组</v>
          </cell>
          <cell r="C56" t="str">
            <v>189</v>
          </cell>
          <cell r="D56" t="str">
            <v>美容美体</v>
          </cell>
          <cell r="E56">
            <v>55025</v>
          </cell>
          <cell r="F56">
            <v>52091</v>
          </cell>
          <cell r="G56">
            <v>5.3321217628350799E-2</v>
          </cell>
          <cell r="H56" t="str">
            <v>20160807 170000;73%;3339</v>
          </cell>
          <cell r="I56"/>
          <cell r="J56"/>
          <cell r="K56" t="str">
            <v>20160807 170000;73%;3339</v>
          </cell>
          <cell r="L56">
            <v>0</v>
          </cell>
          <cell r="M56"/>
          <cell r="N56" t="str">
            <v>老会员：88%; 新会员：12%</v>
          </cell>
          <cell r="O56" t="str">
            <v>46-50岁21%; 51-55岁18%; 0-20岁14%</v>
          </cell>
          <cell r="P56" t="str">
            <v>江苏18%;浙江12%;安徽9%</v>
          </cell>
        </row>
        <row r="57">
          <cell r="A57">
            <v>185186</v>
          </cell>
          <cell r="B57" t="str">
            <v>御泥坊黑玫瑰蚕丝面膜升级金装版</v>
          </cell>
          <cell r="C57" t="str">
            <v>299</v>
          </cell>
          <cell r="D57" t="str">
            <v>美容美体</v>
          </cell>
          <cell r="E57">
            <v>4000579.19</v>
          </cell>
          <cell r="F57">
            <v>3746337.53</v>
          </cell>
          <cell r="G57">
            <v>6.3551212943243895E-2</v>
          </cell>
          <cell r="H57" t="str">
            <v>20170704 192214;55%;2451</v>
          </cell>
          <cell r="I57" t="str">
            <v>20170630 090141;45%;1249</v>
          </cell>
          <cell r="J57" t="str">
            <v>20170626 131329;69%;2343</v>
          </cell>
          <cell r="K57" t="str">
            <v>20170514 094218;141%;4652</v>
          </cell>
          <cell r="L57">
            <v>0</v>
          </cell>
          <cell r="M57"/>
          <cell r="N57" t="str">
            <v>老会员：74%; 新会员：26%</v>
          </cell>
          <cell r="O57" t="str">
            <v>0-20岁19%; 46-50岁16%; 51-55岁15%</v>
          </cell>
          <cell r="P57" t="str">
            <v>湖南25%;江苏10%;浙江7%</v>
          </cell>
        </row>
        <row r="58">
          <cell r="A58">
            <v>185187</v>
          </cell>
          <cell r="B58" t="str">
            <v>御泥坊燕窝紧致弹力蚕丝面膜(2016超级折扣日)</v>
          </cell>
          <cell r="C58" t="str">
            <v>239</v>
          </cell>
          <cell r="D58" t="str">
            <v>美容美体</v>
          </cell>
          <cell r="E58">
            <v>30400</v>
          </cell>
          <cell r="F58">
            <v>28747</v>
          </cell>
          <cell r="G58">
            <v>5.4375E-2</v>
          </cell>
          <cell r="H58" t="str">
            <v>20160807 125606;37%;2145</v>
          </cell>
          <cell r="I58"/>
          <cell r="J58"/>
          <cell r="K58" t="str">
            <v>20160807 125606;37%;2145</v>
          </cell>
          <cell r="L58">
            <v>0</v>
          </cell>
          <cell r="M58"/>
          <cell r="N58" t="str">
            <v>老会员：87%; 新会员：13%</v>
          </cell>
          <cell r="O58" t="str">
            <v>46-50岁24%; 51-55岁19%; 41-45岁13%</v>
          </cell>
          <cell r="P58" t="str">
            <v>湖南27%;重庆8%;山东7%</v>
          </cell>
        </row>
        <row r="59">
          <cell r="A59">
            <v>185264</v>
          </cell>
          <cell r="B59" t="str">
            <v>东芝43英寸全高清液晶电视</v>
          </cell>
          <cell r="C59" t="str">
            <v>2299</v>
          </cell>
          <cell r="D59" t="str">
            <v>大家电</v>
          </cell>
          <cell r="E59">
            <v>122873</v>
          </cell>
          <cell r="F59">
            <v>100994</v>
          </cell>
          <cell r="G59">
            <v>0.178061901312738</v>
          </cell>
          <cell r="H59" t="str">
            <v>20160828 231700;91%;7198</v>
          </cell>
          <cell r="I59" t="str">
            <v>20160715 121944;136%;9072</v>
          </cell>
          <cell r="J59"/>
          <cell r="K59" t="str">
            <v>20160715 121944;136%;9072</v>
          </cell>
          <cell r="L59">
            <v>0</v>
          </cell>
          <cell r="M59" t="str">
            <v>达成下滑30%</v>
          </cell>
          <cell r="N59" t="str">
            <v>老会员：83%; 新会员：17%</v>
          </cell>
          <cell r="O59" t="str">
            <v>51-55岁25%; 56-60岁21%; 0-20岁19%</v>
          </cell>
          <cell r="P59" t="str">
            <v>浙江13%;江苏11%;湖南11%</v>
          </cell>
        </row>
        <row r="60">
          <cell r="A60">
            <v>185388</v>
          </cell>
          <cell r="B60" t="str">
            <v>鹿王.澳普蒂姆时尚百搭蕾丝连衣裙(2016超级折扣日)</v>
          </cell>
          <cell r="C60" t="str">
            <v>199</v>
          </cell>
          <cell r="D60" t="str">
            <v>服装</v>
          </cell>
          <cell r="E60">
            <v>101038</v>
          </cell>
          <cell r="F60">
            <v>71993</v>
          </cell>
          <cell r="G60">
            <v>0.28746610186266602</v>
          </cell>
          <cell r="H60" t="str">
            <v>20160807 105544;106%;5413</v>
          </cell>
          <cell r="I60"/>
          <cell r="J60"/>
          <cell r="K60" t="str">
            <v>20160807 105544;106%;5413</v>
          </cell>
          <cell r="L60" t="str">
            <v>准热卖</v>
          </cell>
          <cell r="M60"/>
          <cell r="N60" t="str">
            <v>老会员：88%; 新会员：12%</v>
          </cell>
          <cell r="O60" t="str">
            <v>51-55岁25%; 46-50岁17%; 56-60岁14%</v>
          </cell>
          <cell r="P60" t="str">
            <v>湖南16%;江苏11%;重庆9%</v>
          </cell>
        </row>
        <row r="61">
          <cell r="A61">
            <v>185486</v>
          </cell>
          <cell r="B61" t="str">
            <v>原装进口 泰国TEETA乳胶床垫（1.5米）</v>
          </cell>
          <cell r="C61" t="str">
            <v>1899</v>
          </cell>
          <cell r="D61" t="str">
            <v>家纺用品</v>
          </cell>
          <cell r="E61">
            <v>209074</v>
          </cell>
          <cell r="F61">
            <v>173453</v>
          </cell>
          <cell r="G61">
            <v>0.17037508250667199</v>
          </cell>
          <cell r="H61" t="str">
            <v>20170106 133354;30%;1496</v>
          </cell>
          <cell r="I61" t="str">
            <v>20161224 170825;48%;2761</v>
          </cell>
          <cell r="J61" t="str">
            <v>20161113 133406;79%;4763</v>
          </cell>
          <cell r="K61" t="str">
            <v>20161113 133406;79%;4763</v>
          </cell>
          <cell r="L61">
            <v>0</v>
          </cell>
          <cell r="M61"/>
          <cell r="N61" t="str">
            <v>老会员：80%; 新会员：20%</v>
          </cell>
          <cell r="O61" t="str">
            <v>51-55岁33%; 56-60岁13%; 41-45岁13%</v>
          </cell>
          <cell r="P61" t="str">
            <v>湖南27%;广东17%;浙江10%</v>
          </cell>
        </row>
        <row r="62">
          <cell r="A62">
            <v>185487</v>
          </cell>
          <cell r="B62" t="str">
            <v>原装进口 泰国TEETA乳胶床垫（1.8米）</v>
          </cell>
          <cell r="C62" t="str">
            <v>1999</v>
          </cell>
          <cell r="D62" t="str">
            <v>家纺用品</v>
          </cell>
          <cell r="E62">
            <v>407095</v>
          </cell>
          <cell r="F62">
            <v>315961</v>
          </cell>
          <cell r="G62">
            <v>0.22386420859995801</v>
          </cell>
          <cell r="H62" t="str">
            <v>20170106 133354;30%;1496</v>
          </cell>
          <cell r="I62" t="str">
            <v>20161224 170825;48%;2761</v>
          </cell>
          <cell r="J62" t="str">
            <v>20161113 133406;79%;4763</v>
          </cell>
          <cell r="K62" t="str">
            <v>20161113 133406;79%;4763</v>
          </cell>
          <cell r="L62">
            <v>0</v>
          </cell>
          <cell r="M62"/>
          <cell r="N62" t="str">
            <v>老会员：74%; 新会员：26%</v>
          </cell>
          <cell r="O62" t="str">
            <v>51-55岁28%; 56-60岁14%; 41-45岁14%</v>
          </cell>
          <cell r="P62" t="str">
            <v>湖南14%;云南12%;河南12%</v>
          </cell>
        </row>
        <row r="63">
          <cell r="A63">
            <v>185569</v>
          </cell>
          <cell r="B63" t="str">
            <v>优芬多彩季节大容量百纳箱组</v>
          </cell>
          <cell r="D63" t="str">
            <v>生活用品</v>
          </cell>
          <cell r="E63">
            <v>0</v>
          </cell>
          <cell r="F63">
            <v>70</v>
          </cell>
          <cell r="G63" t="e">
            <v>#DIV/0!</v>
          </cell>
          <cell r="H63" t="str">
            <v>20170413 131901;73%;3131</v>
          </cell>
          <cell r="I63" t="str">
            <v>20170401 132227;58%;2532</v>
          </cell>
          <cell r="J63" t="str">
            <v>20170228 130742;53%;2612</v>
          </cell>
          <cell r="K63" t="str">
            <v>20161030 102255;112%;4667</v>
          </cell>
          <cell r="L63">
            <v>0</v>
          </cell>
          <cell r="M63"/>
          <cell r="N63" t="str">
            <v>老会员：57%; 新会员：43%</v>
          </cell>
          <cell r="O63" t="str">
            <v>0-20岁31%; 51-55岁16%; 56-60岁12%</v>
          </cell>
          <cell r="P63" t="str">
            <v>湖南16%;江苏11%;北京10%</v>
          </cell>
        </row>
        <row r="64">
          <cell r="A64">
            <v>185798</v>
          </cell>
          <cell r="B64" t="str">
            <v>创维43英寸4K超高清多核智能网络电视43M6</v>
          </cell>
          <cell r="C64" t="str">
            <v>2399</v>
          </cell>
          <cell r="D64" t="str">
            <v>大家电</v>
          </cell>
          <cell r="E64">
            <v>788556</v>
          </cell>
          <cell r="F64">
            <v>632813</v>
          </cell>
          <cell r="G64">
            <v>0.19750404536900401</v>
          </cell>
          <cell r="H64" t="str">
            <v>20161231 213733;108%;17867</v>
          </cell>
          <cell r="I64" t="str">
            <v>20161231 191034;132%;16358</v>
          </cell>
          <cell r="J64" t="str">
            <v>20161231 130240;88%;7911</v>
          </cell>
          <cell r="K64" t="str">
            <v>20161109 212800;195%;27306</v>
          </cell>
          <cell r="L64" t="str">
            <v>爆品</v>
          </cell>
          <cell r="M64"/>
          <cell r="N64" t="str">
            <v>老会员：66%; 新会员：34%</v>
          </cell>
          <cell r="O64" t="str">
            <v>0-20岁22%; 51-55岁17%; 46-50岁16%</v>
          </cell>
          <cell r="P64" t="str">
            <v>湖南20%;江苏18%;浙江9%</v>
          </cell>
        </row>
        <row r="65">
          <cell r="A65">
            <v>185799</v>
          </cell>
          <cell r="B65" t="str">
            <v>创维50英寸4K超高清多核智能网络电视50M5</v>
          </cell>
          <cell r="C65" t="str">
            <v>2799</v>
          </cell>
          <cell r="D65" t="str">
            <v>大家电</v>
          </cell>
          <cell r="E65">
            <v>718583</v>
          </cell>
          <cell r="F65">
            <v>617642</v>
          </cell>
          <cell r="G65">
            <v>0.14047229060526101</v>
          </cell>
          <cell r="H65" t="str">
            <v>20161231 213733;108%;17867</v>
          </cell>
          <cell r="I65" t="str">
            <v>20161231 191034;132%;16358</v>
          </cell>
          <cell r="J65" t="str">
            <v>20161231 130240;88%;7911</v>
          </cell>
          <cell r="K65" t="str">
            <v>20161109 212800;195%;27306</v>
          </cell>
          <cell r="L65" t="str">
            <v>爆品</v>
          </cell>
          <cell r="M65"/>
          <cell r="N65" t="str">
            <v>老会员：62%; 新会员：38%</v>
          </cell>
          <cell r="O65" t="str">
            <v>51-55岁21%; 0-20岁19%; 46-50岁19%</v>
          </cell>
          <cell r="P65" t="str">
            <v>湖南35%;山东10%;江苏8%</v>
          </cell>
        </row>
        <row r="66">
          <cell r="A66">
            <v>185890</v>
          </cell>
          <cell r="B66" t="str">
            <v>创维55英寸4K超高清智能网络电视55M6</v>
          </cell>
          <cell r="C66" t="str">
            <v>2999</v>
          </cell>
          <cell r="D66" t="str">
            <v>大家电</v>
          </cell>
          <cell r="E66">
            <v>675567</v>
          </cell>
          <cell r="F66">
            <v>564367</v>
          </cell>
          <cell r="G66">
            <v>0.16460247466202499</v>
          </cell>
          <cell r="H66" t="str">
            <v>20160723 215122;113%;17767</v>
          </cell>
          <cell r="I66" t="str">
            <v>20160723 123620;109%;8679</v>
          </cell>
          <cell r="J66"/>
          <cell r="K66" t="str">
            <v>20160723 215122;113%;17767</v>
          </cell>
          <cell r="L66" t="str">
            <v>准热卖</v>
          </cell>
          <cell r="M66"/>
          <cell r="N66" t="str">
            <v>老会员：71%; 新会员：29%</v>
          </cell>
          <cell r="O66" t="str">
            <v>0-20岁19%; 51-55岁18%; 46-50岁15%</v>
          </cell>
          <cell r="P66" t="str">
            <v>湖南30%;江苏10%;四川7%</v>
          </cell>
        </row>
        <row r="67">
          <cell r="A67">
            <v>186046</v>
          </cell>
          <cell r="B67" t="str">
            <v>欣赏水墨缘前扣零压蚕丝内杯套组</v>
          </cell>
          <cell r="C67" t="str">
            <v>298</v>
          </cell>
          <cell r="D67" t="str">
            <v>内衣</v>
          </cell>
          <cell r="E67">
            <v>1088165</v>
          </cell>
          <cell r="F67">
            <v>770478</v>
          </cell>
          <cell r="G67">
            <v>0.291947452821953</v>
          </cell>
          <cell r="H67" t="str">
            <v>20160908 105114;57%;2224</v>
          </cell>
          <cell r="I67" t="str">
            <v>20160831 183232;62%;2582</v>
          </cell>
          <cell r="J67" t="str">
            <v>20160831 100058;64%;2175</v>
          </cell>
          <cell r="K67" t="str">
            <v>20160719 172207;95%;3007</v>
          </cell>
          <cell r="L67">
            <v>0</v>
          </cell>
          <cell r="M67"/>
          <cell r="N67" t="str">
            <v>老会员：82%; 新会员：18%</v>
          </cell>
          <cell r="O67" t="str">
            <v>51-55岁20%; 46-50岁19%; 0-20岁17%</v>
          </cell>
          <cell r="P67" t="str">
            <v>湖南23%;江苏10%;浙江7%</v>
          </cell>
        </row>
        <row r="68">
          <cell r="A68">
            <v>186222</v>
          </cell>
          <cell r="B68" t="str">
            <v>德国设计HUSKEY哈仕奇不锈钢大容量保温壶畅销组</v>
          </cell>
          <cell r="C68" t="str">
            <v>268</v>
          </cell>
          <cell r="D68" t="str">
            <v>生活用品</v>
          </cell>
          <cell r="E68">
            <v>483551</v>
          </cell>
          <cell r="F68">
            <v>450037</v>
          </cell>
          <cell r="G68">
            <v>6.9308097801472901E-2</v>
          </cell>
          <cell r="H68" t="str">
            <v>20160822 144302;72%;2453</v>
          </cell>
          <cell r="I68" t="str">
            <v>20160816 135717;75%;2668</v>
          </cell>
          <cell r="J68" t="str">
            <v>20160802 101307;52%;2007</v>
          </cell>
          <cell r="K68" t="str">
            <v>20160728 105432;85%;3301</v>
          </cell>
          <cell r="L68">
            <v>0</v>
          </cell>
          <cell r="M68"/>
          <cell r="N68" t="str">
            <v>老会员：72%; 新会员：28%</v>
          </cell>
          <cell r="O68" t="str">
            <v>0-20岁23%; 51-55岁18%; 56-60岁15%</v>
          </cell>
          <cell r="P68" t="str">
            <v>湖南14%;江苏12%;北京9%</v>
          </cell>
        </row>
        <row r="69">
          <cell r="A69">
            <v>186314</v>
          </cell>
          <cell r="B69" t="str">
            <v>Merefa蝶舞潋滟真丝绡风衣套装（春季大开仓）</v>
          </cell>
          <cell r="C69" t="str">
            <v>298</v>
          </cell>
          <cell r="D69" t="str">
            <v>服装</v>
          </cell>
          <cell r="E69">
            <v>67704</v>
          </cell>
          <cell r="F69">
            <v>43768</v>
          </cell>
          <cell r="G69">
            <v>0.35353893418409499</v>
          </cell>
          <cell r="H69" t="str">
            <v>20170226 090325;136%;6947</v>
          </cell>
          <cell r="I69"/>
          <cell r="J69"/>
          <cell r="K69" t="str">
            <v>20170226 090325;136%;6947</v>
          </cell>
          <cell r="L69" t="str">
            <v>准热卖</v>
          </cell>
          <cell r="M69"/>
          <cell r="N69" t="str">
            <v>老会员：86%; 新会员：14%</v>
          </cell>
          <cell r="O69" t="str">
            <v>51-55岁30%; 46-50岁18%; 56-60岁15%</v>
          </cell>
          <cell r="P69" t="str">
            <v>湖南12%;四川11%;江苏11%</v>
          </cell>
        </row>
        <row r="70">
          <cell r="A70">
            <v>186316</v>
          </cell>
          <cell r="B70" t="str">
            <v>Merefa锦色如秋织锦刺绣风衣(2016超级折扣日)</v>
          </cell>
          <cell r="C70" t="str">
            <v>268</v>
          </cell>
          <cell r="D70" t="str">
            <v>服装</v>
          </cell>
          <cell r="E70">
            <v>112960</v>
          </cell>
          <cell r="F70">
            <v>66061</v>
          </cell>
          <cell r="G70">
            <v>0.41518236543909298</v>
          </cell>
          <cell r="H70" t="str">
            <v>20160806 195803;80%;7864</v>
          </cell>
          <cell r="I70"/>
          <cell r="J70"/>
          <cell r="K70" t="str">
            <v>20160806 195803;80%;7864</v>
          </cell>
          <cell r="L70">
            <v>0</v>
          </cell>
          <cell r="M70"/>
          <cell r="N70" t="str">
            <v>老会员：93%; 新会员：7%</v>
          </cell>
          <cell r="O70" t="str">
            <v>51-55岁25%; 46-50岁18%; 61-65岁15%</v>
          </cell>
          <cell r="P70" t="str">
            <v>湖南15%;江苏13%;湖北8%</v>
          </cell>
        </row>
        <row r="71">
          <cell r="A71">
            <v>186330</v>
          </cell>
          <cell r="B71" t="str">
            <v>Merefa锦绣芳华印花缎面披风(2016超级折扣日)</v>
          </cell>
          <cell r="C71" t="str">
            <v>268</v>
          </cell>
          <cell r="D71" t="str">
            <v>服装</v>
          </cell>
          <cell r="E71">
            <v>142788</v>
          </cell>
          <cell r="F71">
            <v>85674</v>
          </cell>
          <cell r="G71">
            <v>0.399991595932431</v>
          </cell>
          <cell r="H71" t="str">
            <v>20160806 132809;87%;4631</v>
          </cell>
          <cell r="I71"/>
          <cell r="J71"/>
          <cell r="K71" t="str">
            <v>20160806 132809;87%;4631</v>
          </cell>
          <cell r="L71">
            <v>0</v>
          </cell>
          <cell r="M71"/>
          <cell r="N71" t="str">
            <v>老会员：93%; 新会员：7%</v>
          </cell>
          <cell r="O71" t="str">
            <v>51-55岁27%; 46-50岁19%; 56-60岁18%</v>
          </cell>
          <cell r="P71" t="str">
            <v>湖南11%;江苏9%;四川8%</v>
          </cell>
        </row>
        <row r="72">
          <cell r="A72">
            <v>186999</v>
          </cell>
          <cell r="B72" t="str">
            <v>欣赏 轻盈零束缚前扣蚕丝内杯超值组</v>
          </cell>
          <cell r="C72" t="str">
            <v>298</v>
          </cell>
          <cell r="D72" t="str">
            <v>内衣</v>
          </cell>
          <cell r="E72">
            <v>150331</v>
          </cell>
          <cell r="F72">
            <v>113896</v>
          </cell>
          <cell r="G72">
            <v>0.24236518083429201</v>
          </cell>
          <cell r="H72" t="str">
            <v>20160826 191226;51%;2847</v>
          </cell>
          <cell r="I72"/>
          <cell r="J72"/>
          <cell r="K72" t="str">
            <v>20160826 191226;51%;2847</v>
          </cell>
          <cell r="L72">
            <v>0</v>
          </cell>
          <cell r="M72"/>
          <cell r="N72" t="str">
            <v>老会员：86%; 新会员：14%</v>
          </cell>
          <cell r="O72" t="str">
            <v>46-50岁19%; 51-55岁17%; 41-45岁13%</v>
          </cell>
          <cell r="P72" t="str">
            <v>湖南27%;浙江10%;江苏10%</v>
          </cell>
        </row>
        <row r="73">
          <cell r="A73">
            <v>187038</v>
          </cell>
          <cell r="B73" t="str">
            <v>双立人TWIN Nova III中式炒锅豪华升级组</v>
          </cell>
          <cell r="C73" t="str">
            <v>2488</v>
          </cell>
          <cell r="D73" t="str">
            <v>厨房</v>
          </cell>
          <cell r="E73">
            <v>104173</v>
          </cell>
          <cell r="F73">
            <v>88207</v>
          </cell>
          <cell r="G73">
            <v>0.15326428153168301</v>
          </cell>
          <cell r="H73" t="str">
            <v>20160722 204139;30%;2809</v>
          </cell>
          <cell r="I73"/>
          <cell r="J73"/>
          <cell r="K73" t="str">
            <v>20160722 204139;30%;2809</v>
          </cell>
          <cell r="L73">
            <v>0</v>
          </cell>
          <cell r="M73"/>
          <cell r="N73" t="str">
            <v>老会员：72%; 新会员：28%</v>
          </cell>
          <cell r="O73" t="str">
            <v>0-20岁22%; 41-45岁19%; 31-35岁12%</v>
          </cell>
          <cell r="P73" t="str">
            <v>湖南53%;江苏19%;安徽6%</v>
          </cell>
        </row>
        <row r="74">
          <cell r="A74">
            <v>187117</v>
          </cell>
          <cell r="B74" t="str">
            <v>法国SUGAR糖果时尚手机施华洛世奇人工宝石镶嵌（春季大开仓）</v>
          </cell>
          <cell r="C74" t="str">
            <v>699</v>
          </cell>
          <cell r="D74" t="str">
            <v>手机</v>
          </cell>
          <cell r="E74">
            <v>59704</v>
          </cell>
          <cell r="F74">
            <v>43707</v>
          </cell>
          <cell r="G74">
            <v>0.267938496583144</v>
          </cell>
          <cell r="H74" t="str">
            <v>20170224 230806;45%;3673</v>
          </cell>
          <cell r="I74"/>
          <cell r="J74"/>
          <cell r="K74" t="str">
            <v>20170224 230806;45%;3673</v>
          </cell>
          <cell r="L74">
            <v>0</v>
          </cell>
          <cell r="M74"/>
          <cell r="N74" t="str">
            <v>老会员：76%; 新会员：24%</v>
          </cell>
          <cell r="O74" t="str">
            <v>51-55岁24%; 56-60岁15%; 46-50岁15%</v>
          </cell>
          <cell r="P74" t="str">
            <v>湖南31%;江苏13%;四川9%</v>
          </cell>
        </row>
        <row r="75">
          <cell r="A75">
            <v>187208</v>
          </cell>
          <cell r="B75" t="str">
            <v>鹿王 法式女王风超长款修身大衣(2016超级折扣日)</v>
          </cell>
          <cell r="C75" t="str">
            <v>199</v>
          </cell>
          <cell r="D75" t="str">
            <v>服装</v>
          </cell>
          <cell r="E75">
            <v>82912</v>
          </cell>
          <cell r="F75">
            <v>45883</v>
          </cell>
          <cell r="G75">
            <v>0.44660604013894301</v>
          </cell>
          <cell r="H75" t="str">
            <v>20160805 212902;44%;4288</v>
          </cell>
          <cell r="I75"/>
          <cell r="J75"/>
          <cell r="K75" t="str">
            <v>20160805 212902;44%;4288</v>
          </cell>
          <cell r="L75">
            <v>0</v>
          </cell>
          <cell r="M75"/>
          <cell r="N75" t="str">
            <v>老会员：95%; 新会员：5%</v>
          </cell>
          <cell r="O75" t="str">
            <v>51-55岁24%; 56-60岁16%; 46-50岁15%</v>
          </cell>
          <cell r="P75" t="str">
            <v>湖南16%;江苏10%;云南8%</v>
          </cell>
        </row>
        <row r="76">
          <cell r="A76">
            <v>187275</v>
          </cell>
          <cell r="B76" t="str">
            <v>美国滨特尔爱惠浦大流量高效除铅台下式净水器</v>
          </cell>
          <cell r="C76" t="str">
            <v>1199</v>
          </cell>
          <cell r="D76" t="str">
            <v>厨房</v>
          </cell>
          <cell r="E76">
            <v>494662</v>
          </cell>
          <cell r="F76">
            <v>377445</v>
          </cell>
          <cell r="G76">
            <v>0.23696382580428699</v>
          </cell>
          <cell r="H76" t="str">
            <v>20160923 113124;87%;4342</v>
          </cell>
          <cell r="I76" t="str">
            <v>20160905 145554;89%;3429</v>
          </cell>
          <cell r="J76" t="str">
            <v>20160821 165005;61%;2994</v>
          </cell>
          <cell r="K76" t="str">
            <v>20160905 145554;89%;3429</v>
          </cell>
          <cell r="L76">
            <v>0</v>
          </cell>
          <cell r="M76"/>
          <cell r="N76" t="str">
            <v>老会员：72%; 新会员：28%</v>
          </cell>
          <cell r="O76" t="str">
            <v>51-55岁19%; 0-20岁17%; 61-65岁13%</v>
          </cell>
          <cell r="P76" t="str">
            <v>湖南23%;江苏10%;重庆10%</v>
          </cell>
        </row>
        <row r="77">
          <cell r="A77">
            <v>187306</v>
          </cell>
          <cell r="B77" t="str">
            <v>泰砻氏泰国原装进口茉莉香米抢鲜组</v>
          </cell>
          <cell r="C77" t="str">
            <v>298</v>
          </cell>
          <cell r="D77" t="str">
            <v>食品</v>
          </cell>
          <cell r="E77">
            <v>2470398.0099999998</v>
          </cell>
          <cell r="F77">
            <v>2353689.67</v>
          </cell>
          <cell r="G77">
            <v>4.7242727498796801E-2</v>
          </cell>
          <cell r="H77" t="str">
            <v>20170618 094132;121%;5144</v>
          </cell>
          <cell r="I77" t="str">
            <v>20170408 170320;36%;1500</v>
          </cell>
          <cell r="J77" t="str">
            <v>20170403 163916;74%;3091</v>
          </cell>
          <cell r="K77" t="str">
            <v>20170103 110137;129%;5753</v>
          </cell>
          <cell r="L77" t="str">
            <v>准热卖</v>
          </cell>
          <cell r="M77" t="str">
            <v>达成上浮30%</v>
          </cell>
          <cell r="N77" t="str">
            <v>老会员：81%; 新会员：19%</v>
          </cell>
          <cell r="O77" t="str">
            <v>0-20岁18%; 51-55岁17%; 56-60岁15%</v>
          </cell>
          <cell r="P77" t="str">
            <v>湖南18%;重庆9%;北京8%</v>
          </cell>
        </row>
        <row r="78">
          <cell r="A78">
            <v>187350</v>
          </cell>
          <cell r="B78" t="str">
            <v>富培美水精灵回馈组</v>
          </cell>
          <cell r="C78" t="str">
            <v>269</v>
          </cell>
          <cell r="D78" t="str">
            <v>生活用品</v>
          </cell>
          <cell r="E78">
            <v>373466.98</v>
          </cell>
          <cell r="F78">
            <v>351320.98</v>
          </cell>
          <cell r="G78">
            <v>5.9298415083443301E-2</v>
          </cell>
          <cell r="H78" t="str">
            <v>20160802 093312;62%;2106</v>
          </cell>
          <cell r="I78" t="str">
            <v>20160725 093255;88%;2929</v>
          </cell>
          <cell r="J78" t="str">
            <v>20160713 153353;69%;2248</v>
          </cell>
          <cell r="K78" t="str">
            <v>20160725 093255;88%;2929</v>
          </cell>
          <cell r="L78">
            <v>0</v>
          </cell>
          <cell r="M78"/>
          <cell r="N78" t="str">
            <v>老会员：70%; 新会员：30%</v>
          </cell>
          <cell r="O78" t="str">
            <v>0-20岁22%; 51-55岁16%; 56-60岁14%</v>
          </cell>
          <cell r="P78" t="str">
            <v>湖南18%;江苏13%;北京7%</v>
          </cell>
        </row>
        <row r="79">
          <cell r="A79">
            <v>187453</v>
          </cell>
          <cell r="B79" t="str">
            <v>百年品牌*德国高斯尊享生活大花洒套组</v>
          </cell>
          <cell r="D79" t="str">
            <v>家装建材</v>
          </cell>
          <cell r="E79">
            <v>251329</v>
          </cell>
          <cell r="F79">
            <v>164456</v>
          </cell>
          <cell r="G79">
            <v>0.345654500674415</v>
          </cell>
          <cell r="H79" t="str">
            <v>20170616 150630;36%;1537</v>
          </cell>
          <cell r="I79" t="str">
            <v>20170523 224205;64%;4603</v>
          </cell>
          <cell r="J79" t="str">
            <v>20170511 131816;32%;1666</v>
          </cell>
          <cell r="K79" t="str">
            <v>20160913 210425;91%;10485</v>
          </cell>
          <cell r="L79">
            <v>0</v>
          </cell>
          <cell r="M79"/>
          <cell r="N79" t="str">
            <v>老会员：60%; 新会员：40%</v>
          </cell>
          <cell r="O79" t="str">
            <v>0-20岁29%; 46-50岁17%; 51-55岁16%</v>
          </cell>
          <cell r="P79" t="str">
            <v>湖南27%;江苏13%;浙江7%</v>
          </cell>
        </row>
        <row r="80">
          <cell r="A80">
            <v>187554</v>
          </cell>
          <cell r="B80" t="str">
            <v>德国ALES（爱乐仕）不锈钢快速压力锅厨房大满贯组</v>
          </cell>
          <cell r="C80" t="str">
            <v>998</v>
          </cell>
          <cell r="D80" t="str">
            <v>厨房</v>
          </cell>
          <cell r="E80">
            <v>1392010</v>
          </cell>
          <cell r="F80">
            <v>1154776</v>
          </cell>
          <cell r="G80">
            <v>0.17042549981681199</v>
          </cell>
          <cell r="H80" t="str">
            <v>20170530 183234;37%;1968</v>
          </cell>
          <cell r="I80" t="str">
            <v>20161008 143046;68%;2657</v>
          </cell>
          <cell r="J80" t="str">
            <v>20161004 165801;34%;1571</v>
          </cell>
          <cell r="K80" t="str">
            <v>20160731 171115;95%;4366</v>
          </cell>
          <cell r="L80">
            <v>0</v>
          </cell>
          <cell r="M80" t="str">
            <v>达成下滑30%</v>
          </cell>
          <cell r="N80" t="str">
            <v>老会员：72%; 新会员：28%</v>
          </cell>
          <cell r="O80" t="str">
            <v>0-20岁20%; 31-35岁17%; 51-55岁14%</v>
          </cell>
          <cell r="P80" t="str">
            <v>湖南43%;江苏10%;湖北5%</v>
          </cell>
        </row>
        <row r="81">
          <cell r="A81">
            <v>187560</v>
          </cell>
          <cell r="B81" t="str">
            <v>德国品质*ALES不锈钢锅具劲爆套组</v>
          </cell>
          <cell r="D81" t="str">
            <v>厨房</v>
          </cell>
          <cell r="E81">
            <v>-299</v>
          </cell>
          <cell r="F81">
            <v>-299</v>
          </cell>
          <cell r="G81">
            <v>0</v>
          </cell>
          <cell r="H81" t="str">
            <v>20160825 164519;79%;3260</v>
          </cell>
          <cell r="I81" t="str">
            <v>20160821 173242;78%;3875</v>
          </cell>
          <cell r="J81" t="str">
            <v>20160815 172322;56%;2324</v>
          </cell>
          <cell r="K81" t="str">
            <v>20160825 164519;79%;3260</v>
          </cell>
          <cell r="L81">
            <v>0</v>
          </cell>
          <cell r="M81"/>
          <cell r="N81" t="str">
            <v>老会员：56%; 新会员：44%</v>
          </cell>
          <cell r="O81" t="str">
            <v>0-20岁31%; 51-55岁13%; 46-50岁11%</v>
          </cell>
          <cell r="P81" t="str">
            <v>湖南25%;江苏14%;广东6%</v>
          </cell>
        </row>
        <row r="82">
          <cell r="A82">
            <v>187689</v>
          </cell>
          <cell r="B82" t="str">
            <v>WEIEAST蔚伊思黑脸娃娃发光面膜组</v>
          </cell>
          <cell r="C82" t="str">
            <v>199</v>
          </cell>
          <cell r="D82" t="str">
            <v>美容美体</v>
          </cell>
          <cell r="E82">
            <v>180977.18</v>
          </cell>
          <cell r="F82">
            <v>163925.18</v>
          </cell>
          <cell r="G82">
            <v>9.4221823989079703E-2</v>
          </cell>
          <cell r="H82" t="str">
            <v>20160908 101102;48%;1915</v>
          </cell>
          <cell r="I82" t="str">
            <v>20160718 165131;74%;2622</v>
          </cell>
          <cell r="J82"/>
          <cell r="K82" t="str">
            <v>20160718 165131;74%;2622</v>
          </cell>
          <cell r="L82">
            <v>0</v>
          </cell>
          <cell r="M82"/>
          <cell r="N82" t="str">
            <v>老会员：85%; 新会员：15%</v>
          </cell>
          <cell r="O82" t="str">
            <v>51-55岁20%; 0-20岁17%; 46-50岁15%</v>
          </cell>
          <cell r="P82" t="str">
            <v>湖南20%;江苏11%;北京6%</v>
          </cell>
        </row>
        <row r="83">
          <cell r="A83">
            <v>187764</v>
          </cell>
          <cell r="B83" t="str">
            <v>艾力波登韩版时尚奢华羊毛皮草</v>
          </cell>
          <cell r="C83" t="str">
            <v>1780</v>
          </cell>
          <cell r="D83" t="str">
            <v>服装</v>
          </cell>
          <cell r="E83">
            <v>185315</v>
          </cell>
          <cell r="F83">
            <v>101305</v>
          </cell>
          <cell r="G83">
            <v>0.45333621131586799</v>
          </cell>
          <cell r="H83" t="str">
            <v>20160722 195053;35%;2760</v>
          </cell>
          <cell r="I83"/>
          <cell r="J83"/>
          <cell r="K83" t="str">
            <v>20160722 195053;35%;2760</v>
          </cell>
          <cell r="L83">
            <v>0</v>
          </cell>
          <cell r="M83"/>
          <cell r="N83" t="str">
            <v>老会员：87%; 新会员：13%</v>
          </cell>
          <cell r="O83" t="str">
            <v>46-50岁28%; 51-55岁25%; 56-60岁19%</v>
          </cell>
          <cell r="P83" t="str">
            <v>湖南17%;江苏11%;浙江10%</v>
          </cell>
        </row>
        <row r="84">
          <cell r="A84">
            <v>188655</v>
          </cell>
          <cell r="B84" t="str">
            <v>正宗安化“白沙溪”金花茯砖健康黑茶套组</v>
          </cell>
          <cell r="C84" t="str">
            <v>299</v>
          </cell>
          <cell r="D84" t="str">
            <v>食品</v>
          </cell>
          <cell r="E84">
            <v>93308</v>
          </cell>
          <cell r="F84">
            <v>86424</v>
          </cell>
          <cell r="G84">
            <v>7.3777168088481199E-2</v>
          </cell>
          <cell r="H84" t="str">
            <v>20160906 142552;56%;2329</v>
          </cell>
          <cell r="I84"/>
          <cell r="J84"/>
          <cell r="K84" t="str">
            <v>20160906 142552;56%;2329</v>
          </cell>
          <cell r="L84">
            <v>0</v>
          </cell>
          <cell r="M84"/>
          <cell r="N84" t="str">
            <v>老会员：78%; 新会员：22%</v>
          </cell>
          <cell r="O84" t="str">
            <v>51-55岁23%; 0-20岁19%; 46-50岁15%</v>
          </cell>
          <cell r="P84" t="str">
            <v>湖南13%;广东9%;江苏9%</v>
          </cell>
        </row>
        <row r="85">
          <cell r="A85">
            <v>188759</v>
          </cell>
          <cell r="B85" t="str">
            <v>鹿王 时尚英伦风加厚围巾一体大衣(2016超级折扣日)</v>
          </cell>
          <cell r="C85" t="str">
            <v>399</v>
          </cell>
          <cell r="D85" t="str">
            <v>服装</v>
          </cell>
          <cell r="E85">
            <v>77727</v>
          </cell>
          <cell r="F85">
            <v>49170</v>
          </cell>
          <cell r="G85">
            <v>0.36740128912733</v>
          </cell>
          <cell r="H85" t="str">
            <v>20160807 111428;61%;3193</v>
          </cell>
          <cell r="I85"/>
          <cell r="J85"/>
          <cell r="K85" t="str">
            <v>20160807 111428;61%;3193</v>
          </cell>
          <cell r="L85">
            <v>0</v>
          </cell>
          <cell r="M85"/>
          <cell r="N85" t="str">
            <v>老会员：95%; 新会员：5%</v>
          </cell>
          <cell r="O85" t="str">
            <v>51-55岁24%; 46-50岁15%; 56-60岁13%</v>
          </cell>
          <cell r="P85" t="str">
            <v>湖南16%;江苏14%;湖北10%</v>
          </cell>
        </row>
        <row r="86">
          <cell r="A86">
            <v>188801</v>
          </cell>
          <cell r="B86" t="str">
            <v>福库（CUCKOO）多功能高压电饭煲（青春版）</v>
          </cell>
          <cell r="C86" t="str">
            <v>1360</v>
          </cell>
          <cell r="D86" t="str">
            <v>厨房</v>
          </cell>
          <cell r="E86">
            <v>2981969</v>
          </cell>
          <cell r="F86">
            <v>2459942</v>
          </cell>
          <cell r="G86">
            <v>0.175061176021615</v>
          </cell>
          <cell r="H86" t="str">
            <v>20170308 194626;20%;1925</v>
          </cell>
          <cell r="I86" t="str">
            <v>20170301 110800;40%;2062</v>
          </cell>
          <cell r="J86" t="str">
            <v>20170223 111039;68%;3242</v>
          </cell>
          <cell r="K86" t="str">
            <v>20160911 173309;122%;6425</v>
          </cell>
          <cell r="L86">
            <v>0</v>
          </cell>
          <cell r="M86"/>
          <cell r="N86" t="str">
            <v>老会员：72%; 新会员：28%</v>
          </cell>
          <cell r="O86" t="str">
            <v>0-20岁20%; 51-55岁17%; 46-50岁14%</v>
          </cell>
          <cell r="P86" t="str">
            <v>湖南18%;江苏14%;浙江8%</v>
          </cell>
        </row>
        <row r="87">
          <cell r="A87">
            <v>189010</v>
          </cell>
          <cell r="B87" t="str">
            <v>香港加莱尼真空保鲜封口机套组</v>
          </cell>
          <cell r="C87" t="str">
            <v>299</v>
          </cell>
          <cell r="D87" t="str">
            <v>生活家电</v>
          </cell>
          <cell r="E87">
            <v>2860747.93</v>
          </cell>
          <cell r="F87">
            <v>2523049.9300000002</v>
          </cell>
          <cell r="G87">
            <v>0.118045353265361</v>
          </cell>
          <cell r="H87" t="str">
            <v>20170530 175126;48%;2490</v>
          </cell>
          <cell r="I87" t="str">
            <v>20170402 180741;46%;2357</v>
          </cell>
          <cell r="J87" t="str">
            <v>20170327 094157;46%;2392</v>
          </cell>
          <cell r="K87" t="str">
            <v>20160827 101238;89%;4075</v>
          </cell>
          <cell r="L87">
            <v>0</v>
          </cell>
          <cell r="M87"/>
          <cell r="N87" t="str">
            <v>老会员：66%; 新会员：34%</v>
          </cell>
          <cell r="O87" t="str">
            <v>0-20岁26%; 51-55岁15%; 56-60岁12%</v>
          </cell>
          <cell r="P87" t="str">
            <v>湖南17%;江苏10%;北京7%</v>
          </cell>
        </row>
        <row r="88">
          <cell r="A88">
            <v>189214</v>
          </cell>
          <cell r="B88" t="str">
            <v>梦洁家纺米诺皇后刺绣优雅六件套</v>
          </cell>
          <cell r="C88" t="str">
            <v>399</v>
          </cell>
          <cell r="D88" t="str">
            <v>家纺用品</v>
          </cell>
          <cell r="E88">
            <v>99733</v>
          </cell>
          <cell r="F88">
            <v>84896</v>
          </cell>
          <cell r="G88">
            <v>0.148767208446552</v>
          </cell>
          <cell r="H88" t="str">
            <v>20160712 133058;47%;2320</v>
          </cell>
          <cell r="I88"/>
          <cell r="J88"/>
          <cell r="K88" t="str">
            <v>20160712 133058;47%;2320</v>
          </cell>
          <cell r="L88">
            <v>0</v>
          </cell>
          <cell r="M88"/>
          <cell r="N88" t="str">
            <v>老会员：79%; 新会员：21%</v>
          </cell>
          <cell r="O88" t="str">
            <v>51-55岁23%; 0-20岁21%; 56-60岁15%</v>
          </cell>
          <cell r="P88" t="str">
            <v>湖南29%;江苏8%;重庆6%</v>
          </cell>
        </row>
        <row r="89">
          <cell r="A89">
            <v>189544</v>
          </cell>
          <cell r="B89" t="str">
            <v>TCL43英寸安卓智能网络电视</v>
          </cell>
          <cell r="C89" t="str">
            <v>2499</v>
          </cell>
          <cell r="D89" t="str">
            <v>大家电</v>
          </cell>
          <cell r="E89">
            <v>45962</v>
          </cell>
          <cell r="F89">
            <v>37966</v>
          </cell>
          <cell r="G89">
            <v>0.17396980114007199</v>
          </cell>
          <cell r="H89" t="str">
            <v>20160803 205705;133%;16804</v>
          </cell>
          <cell r="I89"/>
          <cell r="J89"/>
          <cell r="K89" t="str">
            <v>20160803 205705;133%;16804</v>
          </cell>
          <cell r="L89" t="str">
            <v>准热卖</v>
          </cell>
          <cell r="M89"/>
          <cell r="N89" t="str">
            <v>老会员：73%; 新会员：27%</v>
          </cell>
          <cell r="O89" t="str">
            <v>0-20岁23%; 66-70岁14%; 51-55岁14%</v>
          </cell>
          <cell r="P89" t="str">
            <v>江苏18%;福建14%;北京9%</v>
          </cell>
        </row>
        <row r="90">
          <cell r="A90">
            <v>189546</v>
          </cell>
          <cell r="B90" t="str">
            <v>TCL515升风冷无霜电脑温控对开门冰箱</v>
          </cell>
          <cell r="C90" t="str">
            <v>2799</v>
          </cell>
          <cell r="D90" t="str">
            <v>大家电</v>
          </cell>
          <cell r="E90">
            <v>1073871</v>
          </cell>
          <cell r="F90">
            <v>682201</v>
          </cell>
          <cell r="G90">
            <v>0.36472723446298499</v>
          </cell>
          <cell r="H90" t="str">
            <v>20160924 212338;92%;13644</v>
          </cell>
          <cell r="I90" t="str">
            <v>20160924 130618;100%;7240</v>
          </cell>
          <cell r="J90"/>
          <cell r="K90" t="str">
            <v>20160924 130618;100%;7240</v>
          </cell>
          <cell r="L90">
            <v>0</v>
          </cell>
          <cell r="M90"/>
          <cell r="N90" t="str">
            <v>老会员：40%; 新会员：60%</v>
          </cell>
          <cell r="O90" t="str">
            <v>46-50岁30%; 41-45岁20%; 0-20岁20%</v>
          </cell>
          <cell r="P90" t="str">
            <v>内蒙古30%;湖南30%;江苏20%</v>
          </cell>
        </row>
        <row r="91">
          <cell r="A91">
            <v>189550</v>
          </cell>
          <cell r="B91" t="str">
            <v>创维55英寸2K全高清多核智能网络电视55X5</v>
          </cell>
          <cell r="C91" t="str">
            <v>2699</v>
          </cell>
          <cell r="D91" t="str">
            <v>大家电</v>
          </cell>
          <cell r="E91">
            <v>2533220</v>
          </cell>
          <cell r="F91">
            <v>2149331</v>
          </cell>
          <cell r="G91">
            <v>0.151541911085496</v>
          </cell>
          <cell r="H91" t="str">
            <v>20161231 195714;69%;10410</v>
          </cell>
          <cell r="I91" t="str">
            <v>20161231 102846;88%;6699</v>
          </cell>
          <cell r="J91" t="str">
            <v>20161121 232603;57%;4145</v>
          </cell>
          <cell r="K91" t="str">
            <v>20161109 114006;186%;12534</v>
          </cell>
          <cell r="L91">
            <v>0</v>
          </cell>
          <cell r="M91"/>
          <cell r="N91" t="str">
            <v>老会员：59%; 新会员：41%</v>
          </cell>
          <cell r="O91" t="str">
            <v>0-20岁27%; 51-55岁14%; 46-50岁12%</v>
          </cell>
          <cell r="P91" t="str">
            <v>湖南29%;江苏9%;湖北8%</v>
          </cell>
        </row>
        <row r="92">
          <cell r="A92">
            <v>189551</v>
          </cell>
          <cell r="B92" t="str">
            <v>创维50英寸2K全高清多核智能网络电视50X5</v>
          </cell>
          <cell r="C92" t="str">
            <v>2299</v>
          </cell>
          <cell r="D92" t="str">
            <v>大家电</v>
          </cell>
          <cell r="E92">
            <v>599606</v>
          </cell>
          <cell r="F92">
            <v>506657</v>
          </cell>
          <cell r="G92">
            <v>0.15501679436163099</v>
          </cell>
          <cell r="H92" t="str">
            <v>20161231 195714;69%;10410</v>
          </cell>
          <cell r="I92" t="str">
            <v>20161231 102846;88%;6699</v>
          </cell>
          <cell r="J92" t="str">
            <v>20161121 232603;57%;4145</v>
          </cell>
          <cell r="K92" t="str">
            <v>20161109 114006;186%;12534</v>
          </cell>
          <cell r="L92">
            <v>0</v>
          </cell>
          <cell r="M92"/>
          <cell r="N92" t="str">
            <v>老会员：60%; 新会员：40%</v>
          </cell>
          <cell r="O92" t="str">
            <v>0-20岁26%; 51-55岁15%; 61-65岁9%</v>
          </cell>
          <cell r="P92" t="str">
            <v>湖南27%;江苏17%;天津6%</v>
          </cell>
        </row>
        <row r="93">
          <cell r="A93">
            <v>189552</v>
          </cell>
          <cell r="B93" t="str">
            <v>创维40英寸2K全高清多核智能网络电视40X5</v>
          </cell>
          <cell r="C93" t="str">
            <v>1799</v>
          </cell>
          <cell r="D93" t="str">
            <v>大家电</v>
          </cell>
          <cell r="E93">
            <v>613191</v>
          </cell>
          <cell r="F93">
            <v>529001</v>
          </cell>
          <cell r="G93">
            <v>0.137298166476677</v>
          </cell>
          <cell r="H93" t="str">
            <v>20161121 232603;57%;4145</v>
          </cell>
          <cell r="I93" t="str">
            <v>20161121 122549;142%;9405</v>
          </cell>
          <cell r="J93" t="str">
            <v>20161109 220626;137%;18156</v>
          </cell>
          <cell r="K93" t="str">
            <v>20161109 114006;186%;12534</v>
          </cell>
          <cell r="L93">
            <v>0</v>
          </cell>
          <cell r="M93" t="str">
            <v>达成下滑30%</v>
          </cell>
          <cell r="N93" t="str">
            <v>老会员：71%; 新会员：29%</v>
          </cell>
          <cell r="O93" t="str">
            <v>51-55岁20%; 0-20岁18%; 46-50岁12%</v>
          </cell>
          <cell r="P93" t="str">
            <v>湖南25%;江苏19%;浙江7%</v>
          </cell>
        </row>
        <row r="94">
          <cell r="A94">
            <v>189553</v>
          </cell>
          <cell r="B94" t="str">
            <v>创维32英寸超薄高清多核智能网络电视32X5</v>
          </cell>
          <cell r="C94" t="str">
            <v>1399</v>
          </cell>
          <cell r="D94" t="str">
            <v>大家电</v>
          </cell>
          <cell r="E94">
            <v>434204</v>
          </cell>
          <cell r="F94">
            <v>351644</v>
          </cell>
          <cell r="G94">
            <v>0.19014103969562701</v>
          </cell>
          <cell r="H94" t="str">
            <v>20170510 223746;157%;11906</v>
          </cell>
          <cell r="I94" t="str">
            <v>20170217 214453;66%;7689</v>
          </cell>
          <cell r="J94" t="str">
            <v>20161231 203823;98%;17682</v>
          </cell>
          <cell r="K94" t="str">
            <v>20161109 114006;186%;12534</v>
          </cell>
          <cell r="L94" t="str">
            <v>爆品</v>
          </cell>
          <cell r="M94" t="str">
            <v>达成上浮30%</v>
          </cell>
          <cell r="N94" t="str">
            <v>老会员：71%; 新会员：29%</v>
          </cell>
          <cell r="O94" t="str">
            <v>0-20岁26%; 51-55岁13%; 46-50岁13%</v>
          </cell>
          <cell r="P94" t="str">
            <v>湖南22%;江苏20%;浙江9%</v>
          </cell>
        </row>
        <row r="95">
          <cell r="A95">
            <v>189769</v>
          </cell>
          <cell r="B95" t="str">
            <v>东芝32英寸超薄窄边平板液晶电视</v>
          </cell>
          <cell r="C95" t="str">
            <v>1299</v>
          </cell>
          <cell r="D95" t="str">
            <v>大家电</v>
          </cell>
          <cell r="E95">
            <v>540660</v>
          </cell>
          <cell r="F95">
            <v>444105</v>
          </cell>
          <cell r="G95">
            <v>0.178587282210631</v>
          </cell>
          <cell r="H95" t="str">
            <v>20170305 232301;33%;2874</v>
          </cell>
          <cell r="I95" t="str">
            <v>20170215 232008;63%;4324</v>
          </cell>
          <cell r="J95" t="str">
            <v>20170207 215738;158%;16664</v>
          </cell>
          <cell r="K95" t="str">
            <v>20170207 215738;158%;16664</v>
          </cell>
          <cell r="L95" t="str">
            <v>畅销</v>
          </cell>
          <cell r="M95"/>
          <cell r="N95" t="str">
            <v>老会员：65%; 新会员：35%</v>
          </cell>
          <cell r="O95" t="str">
            <v>0-20岁30%; 51-55岁18%; 46-50岁14%</v>
          </cell>
          <cell r="P95" t="str">
            <v>江苏23%;湖南12%;浙江12%</v>
          </cell>
        </row>
        <row r="96">
          <cell r="A96">
            <v>190000</v>
          </cell>
          <cell r="B96" t="str">
            <v>韩国康绮墨丽珍气泫专业防脱发特惠组</v>
          </cell>
          <cell r="C96" t="str">
            <v>268</v>
          </cell>
          <cell r="D96" t="str">
            <v>美容美体</v>
          </cell>
          <cell r="E96">
            <v>61633</v>
          </cell>
          <cell r="F96">
            <v>54220</v>
          </cell>
          <cell r="G96">
            <v>0.12027647526487401</v>
          </cell>
          <cell r="H96" t="str">
            <v>20160823 140235;51%;1749</v>
          </cell>
          <cell r="I96"/>
          <cell r="J96"/>
          <cell r="K96" t="str">
            <v>20160823 140235;51%;1749</v>
          </cell>
          <cell r="L96">
            <v>0</v>
          </cell>
          <cell r="M96"/>
          <cell r="N96" t="str">
            <v>老会员：91%; 新会员：9%</v>
          </cell>
          <cell r="O96" t="str">
            <v>46-50岁19%; 51-55岁19%; 56-60岁12%</v>
          </cell>
          <cell r="P96" t="str">
            <v>湖南25%;北京7%;天津7%</v>
          </cell>
        </row>
        <row r="97">
          <cell r="A97">
            <v>190169</v>
          </cell>
          <cell r="B97" t="str">
            <v>飞利浦65英寸8核安卓智能网络电视</v>
          </cell>
          <cell r="C97" t="str">
            <v>5599</v>
          </cell>
          <cell r="D97" t="str">
            <v>大家电</v>
          </cell>
          <cell r="E97">
            <v>167970</v>
          </cell>
          <cell r="F97">
            <v>111980</v>
          </cell>
          <cell r="G97">
            <v>0.33333333333333298</v>
          </cell>
          <cell r="H97" t="str">
            <v>20160802 205412;106%;13315</v>
          </cell>
          <cell r="I97"/>
          <cell r="J97"/>
          <cell r="K97" t="str">
            <v>20160802 205412;106%;13315</v>
          </cell>
          <cell r="L97" t="str">
            <v>准热卖</v>
          </cell>
          <cell r="M97"/>
          <cell r="N97" t="str">
            <v>老会员：75%; 新会员：25%</v>
          </cell>
          <cell r="O97" t="str">
            <v>56-60岁25%; 56-60岁25%; 46-50岁14%</v>
          </cell>
          <cell r="P97" t="str">
            <v>湖南21%;河北14%;广东11%</v>
          </cell>
        </row>
        <row r="98">
          <cell r="A98">
            <v>190445</v>
          </cell>
          <cell r="B98" t="str">
            <v>韩国泰迪珍藏系列收纳箱加大升级组</v>
          </cell>
          <cell r="C98" t="str">
            <v>238</v>
          </cell>
          <cell r="D98" t="str">
            <v>生活用品</v>
          </cell>
          <cell r="E98">
            <v>60202</v>
          </cell>
          <cell r="F98">
            <v>56920</v>
          </cell>
          <cell r="G98">
            <v>5.45164612471346E-2</v>
          </cell>
          <cell r="H98" t="str">
            <v>20160805 121927;65%;3253</v>
          </cell>
          <cell r="I98"/>
          <cell r="J98"/>
          <cell r="K98" t="str">
            <v>20160805 121927;65%;3253</v>
          </cell>
          <cell r="L98">
            <v>0</v>
          </cell>
          <cell r="M98"/>
          <cell r="N98" t="str">
            <v>老会员：82%; 新会员：18%</v>
          </cell>
          <cell r="O98" t="str">
            <v>0-20岁18%; 51-55岁18%; 56-60岁14%</v>
          </cell>
          <cell r="P98" t="str">
            <v>湖南22%;江苏11%;北京7%</v>
          </cell>
        </row>
        <row r="99">
          <cell r="A99">
            <v>190448</v>
          </cell>
          <cell r="B99" t="str">
            <v>龟寿堂“喜上眉梢”铁壶套组</v>
          </cell>
          <cell r="C99" t="str">
            <v>999</v>
          </cell>
          <cell r="D99" t="str">
            <v>投资收藏</v>
          </cell>
          <cell r="E99">
            <v>88980</v>
          </cell>
          <cell r="F99">
            <v>69140</v>
          </cell>
          <cell r="G99">
            <v>0.222971454259384</v>
          </cell>
          <cell r="H99" t="str">
            <v>20160714 231900;34%;1720</v>
          </cell>
          <cell r="I99"/>
          <cell r="J99"/>
          <cell r="K99" t="str">
            <v>20160714 231900;34%;1720</v>
          </cell>
          <cell r="L99">
            <v>0</v>
          </cell>
          <cell r="M99"/>
          <cell r="N99" t="str">
            <v>老会员：73%; 新会员：27%</v>
          </cell>
          <cell r="O99" t="str">
            <v>0-20岁22%; 51-55岁19%; 46-50岁14%</v>
          </cell>
          <cell r="P99" t="str">
            <v>湖南18%;广东16%;江苏13%</v>
          </cell>
        </row>
        <row r="100">
          <cell r="A100">
            <v>190741</v>
          </cell>
          <cell r="B100" t="str">
            <v>海信55英寸VIDAA3炫彩14核4K智能电视</v>
          </cell>
          <cell r="C100" t="str">
            <v>3099</v>
          </cell>
          <cell r="D100" t="str">
            <v>大家电</v>
          </cell>
          <cell r="E100">
            <v>421090</v>
          </cell>
          <cell r="F100">
            <v>336738</v>
          </cell>
          <cell r="G100">
            <v>0.20031822175781899</v>
          </cell>
          <cell r="H100" t="str">
            <v>20161019 232612;45%;3392</v>
          </cell>
          <cell r="I100" t="str">
            <v>20160901 125359;87%;5662</v>
          </cell>
          <cell r="J100" t="str">
            <v>20160718 125503;111%;6611</v>
          </cell>
          <cell r="K100" t="str">
            <v>20160718 125503;111%;6611</v>
          </cell>
          <cell r="L100">
            <v>0</v>
          </cell>
          <cell r="M100" t="str">
            <v>达成下滑30%</v>
          </cell>
          <cell r="N100" t="str">
            <v>老会员：69%; 新会员：31%</v>
          </cell>
          <cell r="O100" t="str">
            <v>51-55岁20%; 46-50岁16%; 0-20岁16%</v>
          </cell>
          <cell r="P100" t="str">
            <v>湖南25%;北京10%;江苏8%</v>
          </cell>
        </row>
        <row r="101">
          <cell r="A101">
            <v>190743</v>
          </cell>
          <cell r="B101" t="str">
            <v>海信43英寸VIDAA3炫彩14核4K智能电视</v>
          </cell>
          <cell r="C101" t="str">
            <v>2499</v>
          </cell>
          <cell r="D101" t="str">
            <v>大家电</v>
          </cell>
          <cell r="E101">
            <v>124366</v>
          </cell>
          <cell r="F101">
            <v>108073</v>
          </cell>
          <cell r="G101">
            <v>0.131008474985125</v>
          </cell>
          <cell r="H101" t="str">
            <v>20161019 232612;45%;3392</v>
          </cell>
          <cell r="I101" t="str">
            <v>20160901 125359;87%;5662</v>
          </cell>
          <cell r="J101" t="str">
            <v>20160718 125503;111%;6611</v>
          </cell>
          <cell r="K101" t="str">
            <v>20160718 125503;111%;6611</v>
          </cell>
          <cell r="L101">
            <v>0</v>
          </cell>
          <cell r="M101" t="str">
            <v>达成下滑30%</v>
          </cell>
          <cell r="N101" t="str">
            <v>老会员：88%; 新会员：12%</v>
          </cell>
          <cell r="O101" t="str">
            <v>51-55岁19%; 61-65岁19%; 0-20岁18%</v>
          </cell>
          <cell r="P101" t="str">
            <v>湖南23%;江苏23%;湖北7%</v>
          </cell>
        </row>
        <row r="102">
          <cell r="A102">
            <v>190912</v>
          </cell>
          <cell r="B102" t="str">
            <v>鲸吸之力·老板至尊劲吸两件套奢华组</v>
          </cell>
          <cell r="C102" t="str">
            <v>4980</v>
          </cell>
          <cell r="D102" t="str">
            <v>厨房</v>
          </cell>
          <cell r="E102">
            <v>1862161</v>
          </cell>
          <cell r="F102">
            <v>1280871</v>
          </cell>
          <cell r="G102">
            <v>0.31215883052002502</v>
          </cell>
          <cell r="H102" t="str">
            <v>20170307 225407;103%;6884</v>
          </cell>
          <cell r="I102" t="str">
            <v>20170307 203811;50%;5322</v>
          </cell>
          <cell r="J102" t="str">
            <v>20170228 205658;95%;9661</v>
          </cell>
          <cell r="K102" t="str">
            <v>20161108 201420;189%;21299</v>
          </cell>
          <cell r="L102" t="str">
            <v>畅销</v>
          </cell>
          <cell r="M102" t="str">
            <v>达成上浮30%</v>
          </cell>
          <cell r="N102" t="str">
            <v>老会员：68%; 新会员：32%</v>
          </cell>
          <cell r="O102" t="str">
            <v>0-20岁20%; 41-45岁14%; 51-55岁14%</v>
          </cell>
          <cell r="P102" t="str">
            <v>湖南25%;江苏25%;浙江8%</v>
          </cell>
        </row>
        <row r="103">
          <cell r="A103">
            <v>190913</v>
          </cell>
          <cell r="B103" t="str">
            <v>鲸吸之力·老板至尊劲吸三件套奢华组</v>
          </cell>
          <cell r="C103" t="str">
            <v>7580</v>
          </cell>
          <cell r="D103" t="str">
            <v>厨房</v>
          </cell>
          <cell r="E103">
            <v>10119750</v>
          </cell>
          <cell r="F103">
            <v>5865120</v>
          </cell>
          <cell r="G103">
            <v>0.420428370266064</v>
          </cell>
          <cell r="H103" t="str">
            <v>20170307 225407;103%;6884</v>
          </cell>
          <cell r="I103" t="str">
            <v>20170307 203811;50%;5322</v>
          </cell>
          <cell r="J103" t="str">
            <v>20170228 205658;95%;9661</v>
          </cell>
          <cell r="K103" t="str">
            <v>20161108 201420;189%;21299</v>
          </cell>
          <cell r="L103" t="str">
            <v>畅销</v>
          </cell>
          <cell r="M103" t="str">
            <v>达成上浮30%</v>
          </cell>
          <cell r="N103" t="str">
            <v>老会员：64%; 新会员：36%</v>
          </cell>
          <cell r="O103" t="str">
            <v>0-20岁20%; 51-55岁15%; 46-50岁15%</v>
          </cell>
          <cell r="P103" t="str">
            <v>湖南30%;江苏15%;广东7%</v>
          </cell>
        </row>
        <row r="104">
          <cell r="A104">
            <v>190924</v>
          </cell>
          <cell r="B104" t="str">
            <v>创维·酷开32英寸高清智能网络电视K32</v>
          </cell>
          <cell r="C104" t="str">
            <v>1099</v>
          </cell>
          <cell r="D104" t="str">
            <v>大家电</v>
          </cell>
          <cell r="E104">
            <v>163236</v>
          </cell>
          <cell r="F104">
            <v>136860</v>
          </cell>
          <cell r="G104">
            <v>0.16158200396971301</v>
          </cell>
          <cell r="H104" t="str">
            <v>20170709 204349;48%;5162</v>
          </cell>
          <cell r="I104" t="str">
            <v>20170618 121850;152%;9219</v>
          </cell>
          <cell r="J104" t="str">
            <v>20170310 225716;129%;8815</v>
          </cell>
          <cell r="K104" t="str">
            <v>20161212 205840;201%;42292</v>
          </cell>
          <cell r="L104">
            <v>0</v>
          </cell>
          <cell r="M104" t="str">
            <v>达成下滑30%</v>
          </cell>
          <cell r="N104" t="str">
            <v>老会员：71%; 新会员：29%</v>
          </cell>
          <cell r="O104" t="str">
            <v>0-20岁25%; 51-55岁16%; 46-50岁15%</v>
          </cell>
          <cell r="P104" t="str">
            <v>湖南25%;江苏18%;浙江10%</v>
          </cell>
        </row>
        <row r="105">
          <cell r="A105">
            <v>190926</v>
          </cell>
          <cell r="B105" t="str">
            <v>创维·酷开50英寸智能十核网络电视K50</v>
          </cell>
          <cell r="C105" t="str">
            <v>2199</v>
          </cell>
          <cell r="D105" t="str">
            <v>大家电</v>
          </cell>
          <cell r="E105">
            <v>229385</v>
          </cell>
          <cell r="F105">
            <v>197421</v>
          </cell>
          <cell r="G105">
            <v>0.139346513503498</v>
          </cell>
          <cell r="H105" t="str">
            <v>20160827 231938;79%;6294</v>
          </cell>
          <cell r="I105" t="str">
            <v>20160801 212436;164%;20616</v>
          </cell>
          <cell r="J105"/>
          <cell r="K105" t="str">
            <v>20160801 212436;164%;20616</v>
          </cell>
          <cell r="L105">
            <v>0</v>
          </cell>
          <cell r="M105" t="str">
            <v>达成下滑30%</v>
          </cell>
          <cell r="N105" t="str">
            <v>老会员：69%; 新会员：31%</v>
          </cell>
          <cell r="O105" t="str">
            <v>0-20岁31%; 51-55岁18%; 41-45岁10%</v>
          </cell>
          <cell r="P105" t="str">
            <v>湖南25%;江苏18%;山西7%</v>
          </cell>
        </row>
        <row r="106">
          <cell r="A106">
            <v>190927</v>
          </cell>
          <cell r="B106" t="str">
            <v>创维·酷开55英寸智能十核网络电视K55</v>
          </cell>
          <cell r="C106" t="str">
            <v>2399</v>
          </cell>
          <cell r="D106" t="str">
            <v>大家电</v>
          </cell>
          <cell r="E106">
            <v>541164</v>
          </cell>
          <cell r="F106">
            <v>435758</v>
          </cell>
          <cell r="G106">
            <v>0.194776444848512</v>
          </cell>
          <cell r="H106" t="str">
            <v>20160827 231938;79%;6294</v>
          </cell>
          <cell r="I106" t="str">
            <v>20160801 212436;164%;20616</v>
          </cell>
          <cell r="J106"/>
          <cell r="K106" t="str">
            <v>20160801 212436;164%;20616</v>
          </cell>
          <cell r="L106">
            <v>0</v>
          </cell>
          <cell r="M106" t="str">
            <v>达成下滑30%</v>
          </cell>
          <cell r="N106" t="str">
            <v>老会员：67%; 新会员：33%</v>
          </cell>
          <cell r="O106" t="str">
            <v>0-20岁23%; 51-55岁15%; 46-50岁13%</v>
          </cell>
          <cell r="P106" t="str">
            <v>湖南26%;江苏13%;山西9%</v>
          </cell>
        </row>
        <row r="107">
          <cell r="A107">
            <v>190928</v>
          </cell>
          <cell r="B107" t="str">
            <v>创维·酷开50英寸4K超高清多核智能网络电视U50</v>
          </cell>
          <cell r="C107" t="str">
            <v>2499</v>
          </cell>
          <cell r="D107" t="str">
            <v>大家电</v>
          </cell>
          <cell r="E107">
            <v>580797</v>
          </cell>
          <cell r="F107">
            <v>475949</v>
          </cell>
          <cell r="G107">
            <v>0.18052434843843901</v>
          </cell>
          <cell r="H107" t="str">
            <v>20170310 225716;129%;8815</v>
          </cell>
          <cell r="I107" t="str">
            <v>20170123 231942;70%;4989</v>
          </cell>
          <cell r="J107" t="str">
            <v>20170123 121741;128%;7599</v>
          </cell>
          <cell r="K107" t="str">
            <v>20161212 205840;201%;42292</v>
          </cell>
          <cell r="L107" t="str">
            <v>爆品</v>
          </cell>
          <cell r="M107" t="str">
            <v>达成上浮30%</v>
          </cell>
          <cell r="N107" t="str">
            <v>老会员：55%; 新会员：45%</v>
          </cell>
          <cell r="O107" t="str">
            <v>0-20岁33%; 46-50岁17%; 41-45岁13%</v>
          </cell>
          <cell r="P107" t="str">
            <v>湖南24%;江苏12%;四川7%</v>
          </cell>
        </row>
        <row r="108">
          <cell r="A108">
            <v>191194</v>
          </cell>
          <cell r="B108" t="str">
            <v>汤臣倍健液体钙500粒健康组(2016超级折扣日)</v>
          </cell>
          <cell r="C108" t="str">
            <v>179</v>
          </cell>
          <cell r="D108" t="str">
            <v>保健食品</v>
          </cell>
          <cell r="E108">
            <v>58165</v>
          </cell>
          <cell r="F108">
            <v>54665</v>
          </cell>
          <cell r="G108">
            <v>6.0173643943952498E-2</v>
          </cell>
          <cell r="H108" t="str">
            <v>20160806 121128;81%;4481</v>
          </cell>
          <cell r="I108"/>
          <cell r="J108"/>
          <cell r="K108" t="str">
            <v>20160806 121128;81%;4481</v>
          </cell>
          <cell r="L108">
            <v>0</v>
          </cell>
          <cell r="M108"/>
          <cell r="N108" t="str">
            <v>老会员：96%; 新会员：4%</v>
          </cell>
          <cell r="O108" t="str">
            <v>46-50岁24%; 51-55岁20%; 56-60岁11%</v>
          </cell>
          <cell r="P108" t="str">
            <v>湖南39%;四川8%;广西7%</v>
          </cell>
        </row>
        <row r="109">
          <cell r="A109">
            <v>191640</v>
          </cell>
          <cell r="B109" t="str">
            <v>德国原装进口菲洛施厨房双宝清洁特惠组（4+2）(2016超级折扣日)</v>
          </cell>
          <cell r="C109" t="str">
            <v>228</v>
          </cell>
          <cell r="D109" t="str">
            <v>生活用品</v>
          </cell>
          <cell r="E109">
            <v>41243</v>
          </cell>
          <cell r="F109">
            <v>38865</v>
          </cell>
          <cell r="G109">
            <v>5.7658269282059998E-2</v>
          </cell>
          <cell r="H109" t="str">
            <v>20160806 223922;30%;3212</v>
          </cell>
          <cell r="I109"/>
          <cell r="J109"/>
          <cell r="K109" t="str">
            <v>20160806 223922;30%;3212</v>
          </cell>
          <cell r="L109">
            <v>0</v>
          </cell>
          <cell r="M109"/>
          <cell r="N109" t="str">
            <v>老会员：93%; 新会员：7%</v>
          </cell>
          <cell r="O109" t="str">
            <v>51-55岁24%; 46-50岁17%; 56-60岁13%</v>
          </cell>
          <cell r="P109" t="str">
            <v>江苏13%;湖南11%;浙江11%</v>
          </cell>
        </row>
        <row r="110">
          <cell r="A110">
            <v>191759</v>
          </cell>
          <cell r="B110" t="str">
            <v>鹿王 手工定制双色双面羊毛大衣(2016超级折扣日)</v>
          </cell>
          <cell r="C110" t="str">
            <v>599</v>
          </cell>
          <cell r="D110" t="str">
            <v>服装</v>
          </cell>
          <cell r="E110">
            <v>201494</v>
          </cell>
          <cell r="F110">
            <v>100899</v>
          </cell>
          <cell r="G110">
            <v>0.49924563510575998</v>
          </cell>
          <cell r="H110" t="str">
            <v>20160807 185511;76%;5637</v>
          </cell>
          <cell r="I110"/>
          <cell r="J110"/>
          <cell r="K110" t="str">
            <v>20160807 185511;76%;5637</v>
          </cell>
          <cell r="L110">
            <v>0</v>
          </cell>
          <cell r="M110"/>
          <cell r="N110" t="str">
            <v>老会员：95%; 新会员：5%</v>
          </cell>
          <cell r="O110" t="str">
            <v>51-55岁28%; 46-50岁26%; 56-60岁13%</v>
          </cell>
          <cell r="P110" t="str">
            <v>湖南24%;江苏10%;湖北7%</v>
          </cell>
        </row>
        <row r="111">
          <cell r="A111">
            <v>192163</v>
          </cell>
          <cell r="B111" t="str">
            <v>创维55英寸4K超高清智能网络电视55M5</v>
          </cell>
          <cell r="C111" t="str">
            <v>2899</v>
          </cell>
          <cell r="D111" t="str">
            <v>大家电</v>
          </cell>
          <cell r="E111">
            <v>2157502</v>
          </cell>
          <cell r="F111">
            <v>1802869</v>
          </cell>
          <cell r="G111">
            <v>0.16437203766207401</v>
          </cell>
          <cell r="H111" t="str">
            <v>20161109 212800;195%;27306</v>
          </cell>
          <cell r="I111" t="str">
            <v>20161015 134302;129%;8395</v>
          </cell>
          <cell r="J111" t="str">
            <v>20161001 215812;71%;10948</v>
          </cell>
          <cell r="K111" t="str">
            <v>20161109 212800;195%;27306</v>
          </cell>
          <cell r="L111" t="str">
            <v>爆品</v>
          </cell>
          <cell r="M111" t="str">
            <v>达成上浮30%</v>
          </cell>
          <cell r="N111" t="str">
            <v>老会员：67%; 新会员：33%</v>
          </cell>
          <cell r="O111" t="str">
            <v>0-20岁24%; 46-50岁16%; 51-55岁13%</v>
          </cell>
          <cell r="P111" t="str">
            <v>湖南40%;江苏12%;湖北6%</v>
          </cell>
        </row>
        <row r="112">
          <cell r="A112">
            <v>192194</v>
          </cell>
          <cell r="B112" t="str">
            <v>韩束十效裸妆秘蜜滋养组</v>
          </cell>
          <cell r="C112" t="str">
            <v>179</v>
          </cell>
          <cell r="D112" t="str">
            <v>美容美体</v>
          </cell>
          <cell r="E112">
            <v>114785</v>
          </cell>
          <cell r="F112">
            <v>105508</v>
          </cell>
          <cell r="G112">
            <v>8.0820664721000093E-2</v>
          </cell>
          <cell r="H112" t="str">
            <v>20160807 171740;74%;3414</v>
          </cell>
          <cell r="I112" t="str">
            <v>20160807 131249;70%;3721</v>
          </cell>
          <cell r="J112"/>
          <cell r="K112" t="str">
            <v>20160807 171740;74%;3414</v>
          </cell>
          <cell r="L112">
            <v>0</v>
          </cell>
          <cell r="M112"/>
          <cell r="N112" t="str">
            <v>老会员：83%; 新会员：17%</v>
          </cell>
          <cell r="O112" t="str">
            <v>51-55岁19%; 46-50岁16%; 0-20岁15%</v>
          </cell>
          <cell r="P112" t="str">
            <v>湖南22%;江苏9%;浙江6%</v>
          </cell>
        </row>
        <row r="113">
          <cell r="A113">
            <v>192197</v>
          </cell>
          <cell r="B113" t="str">
            <v>兰芝雪润无暇气垫BB霜组</v>
          </cell>
          <cell r="C113" t="str">
            <v>325</v>
          </cell>
          <cell r="D113" t="str">
            <v>美容美体</v>
          </cell>
          <cell r="E113">
            <v>4534782.93</v>
          </cell>
          <cell r="F113">
            <v>4061090.93</v>
          </cell>
          <cell r="G113">
            <v>0.104457480614182</v>
          </cell>
          <cell r="H113" t="str">
            <v>20170608 102709;65%;2029</v>
          </cell>
          <cell r="I113" t="str">
            <v>20170529 185220;56%;3039</v>
          </cell>
          <cell r="J113" t="str">
            <v>20170524 094246;64%;2127</v>
          </cell>
          <cell r="K113" t="str">
            <v>20160726 105919;102%;4189</v>
          </cell>
          <cell r="L113">
            <v>0</v>
          </cell>
          <cell r="M113"/>
          <cell r="N113" t="str">
            <v>老会员：77%; 新会员：23%</v>
          </cell>
          <cell r="O113" t="str">
            <v>46-50岁16%; 0-20岁16%; 41-45岁14%</v>
          </cell>
          <cell r="P113" t="str">
            <v>湖南24%;江苏10%;浙江7%</v>
          </cell>
        </row>
        <row r="114">
          <cell r="A114">
            <v>192587</v>
          </cell>
          <cell r="B114" t="str">
            <v>德国原装进口德亚酸牛奶（200ml*48）</v>
          </cell>
          <cell r="C114" t="str">
            <v>298</v>
          </cell>
          <cell r="D114" t="str">
            <v>食品</v>
          </cell>
          <cell r="E114">
            <v>2200505.7999999998</v>
          </cell>
          <cell r="F114">
            <v>2108856.7999999998</v>
          </cell>
          <cell r="G114">
            <v>4.1649060865915501E-2</v>
          </cell>
          <cell r="H114" t="str">
            <v>20170426 114108;140%;6076</v>
          </cell>
          <cell r="I114" t="str">
            <v>20170119 122621;59%;3238</v>
          </cell>
          <cell r="J114" t="str">
            <v>20170104 142318;85%;4073</v>
          </cell>
          <cell r="K114" t="str">
            <v>20160731 093005;143%;5597</v>
          </cell>
          <cell r="L114" t="str">
            <v>畅销</v>
          </cell>
          <cell r="M114" t="str">
            <v>达成上浮30%</v>
          </cell>
          <cell r="N114" t="str">
            <v>老会员：92%; 新会员：8%</v>
          </cell>
          <cell r="O114" t="str">
            <v>51-55岁19%; 56-60岁16%; 61-65岁13%</v>
          </cell>
          <cell r="P114" t="str">
            <v>湖南23%;江苏10%;浙江8%</v>
          </cell>
        </row>
        <row r="115">
          <cell r="A115">
            <v>192590</v>
          </cell>
          <cell r="B115" t="str">
            <v>千年传承东阿阿胶阿胶膏尊享组(2016超级折扣日)</v>
          </cell>
          <cell r="C115" t="str">
            <v>368</v>
          </cell>
          <cell r="D115" t="str">
            <v>滋补食品</v>
          </cell>
          <cell r="E115">
            <v>40609</v>
          </cell>
          <cell r="F115">
            <v>35547</v>
          </cell>
          <cell r="G115">
            <v>0.124652170701076</v>
          </cell>
          <cell r="H115" t="str">
            <v>20160807 141052;78%;3742</v>
          </cell>
          <cell r="I115"/>
          <cell r="J115"/>
          <cell r="K115" t="str">
            <v>20160807 141052;78%;3742</v>
          </cell>
          <cell r="L115">
            <v>0</v>
          </cell>
          <cell r="M115"/>
          <cell r="N115" t="str">
            <v>老会员：98%; 新会员：2%</v>
          </cell>
          <cell r="O115" t="str">
            <v>51-55岁22%; 56-60岁19%; 46-50岁14%</v>
          </cell>
          <cell r="P115" t="str">
            <v>湖南29%;云南12%;广东7%</v>
          </cell>
        </row>
        <row r="116">
          <cell r="A116">
            <v>192601</v>
          </cell>
          <cell r="B116" t="str">
            <v>力克优胶原蛋白透明质酸维生素C粉(2016超级折扣日)</v>
          </cell>
          <cell r="C116" t="str">
            <v>218</v>
          </cell>
          <cell r="D116" t="str">
            <v>保健食品</v>
          </cell>
          <cell r="E116">
            <v>8926</v>
          </cell>
          <cell r="F116">
            <v>8064</v>
          </cell>
          <cell r="G116">
            <v>9.6571812682052394E-2</v>
          </cell>
          <cell r="H116" t="str">
            <v>20160805 170555;30%;1241</v>
          </cell>
          <cell r="I116"/>
          <cell r="J116"/>
          <cell r="K116" t="str">
            <v>20160805 170555;30%;1241</v>
          </cell>
          <cell r="L116">
            <v>0</v>
          </cell>
          <cell r="M116"/>
          <cell r="N116" t="str">
            <v>老会员：100%; 新会员：0%</v>
          </cell>
          <cell r="O116" t="str">
            <v>51-55岁41%; 56-60岁17%; 31-35岁11%</v>
          </cell>
          <cell r="P116" t="str">
            <v>江苏21%;湖南21%;山西11%</v>
          </cell>
        </row>
        <row r="117">
          <cell r="A117">
            <v>192617</v>
          </cell>
          <cell r="B117" t="str">
            <v>韩束玫瑰花颜凝肌奢宠尊享组（林志玲签名款）</v>
          </cell>
          <cell r="C117" t="str">
            <v>299</v>
          </cell>
          <cell r="D117" t="str">
            <v>美容美体</v>
          </cell>
          <cell r="E117">
            <v>222576</v>
          </cell>
          <cell r="F117">
            <v>204967</v>
          </cell>
          <cell r="G117">
            <v>7.9114549636977893E-2</v>
          </cell>
          <cell r="H117" t="str">
            <v>20161208 170149;63%;2700</v>
          </cell>
          <cell r="I117" t="str">
            <v>20161112 093705;64%;4006</v>
          </cell>
          <cell r="J117"/>
          <cell r="K117" t="str">
            <v>20161112 093705;64%;4006</v>
          </cell>
          <cell r="L117">
            <v>0</v>
          </cell>
          <cell r="M117"/>
          <cell r="N117" t="str">
            <v>老会员：76%; 新会员：24%</v>
          </cell>
          <cell r="O117" t="str">
            <v>0-20岁20%; 51-55岁18%; 46-50岁14%</v>
          </cell>
          <cell r="P117" t="str">
            <v>湖南31%;浙江7%;江苏7%</v>
          </cell>
        </row>
        <row r="118">
          <cell r="A118">
            <v>192708</v>
          </cell>
          <cell r="B118" t="str">
            <v>韩愢安全有效急救焗油笔</v>
          </cell>
          <cell r="C118" t="str">
            <v>218</v>
          </cell>
          <cell r="D118" t="str">
            <v>美容美体</v>
          </cell>
          <cell r="E118">
            <v>56463</v>
          </cell>
          <cell r="F118">
            <v>44575</v>
          </cell>
          <cell r="G118">
            <v>0.210544958645485</v>
          </cell>
          <cell r="H118" t="str">
            <v>20170225 155459;94%;3910</v>
          </cell>
          <cell r="I118"/>
          <cell r="J118"/>
          <cell r="K118" t="str">
            <v>20170225 155459;94%;3910</v>
          </cell>
          <cell r="L118">
            <v>0</v>
          </cell>
          <cell r="M118"/>
          <cell r="N118" t="str">
            <v>老会员：89%; 新会员：11%</v>
          </cell>
          <cell r="O118" t="str">
            <v>51-55岁30%; 56-60岁15%; 46-50岁14%</v>
          </cell>
          <cell r="P118" t="str">
            <v>湖南21%;江苏15%;北京8%</v>
          </cell>
        </row>
        <row r="119">
          <cell r="A119">
            <v>192732</v>
          </cell>
          <cell r="B119" t="str">
            <v>唐安麒angel life加速清脂纤体酵精1+1特惠组(12.12特供)</v>
          </cell>
          <cell r="C119" t="str">
            <v>648</v>
          </cell>
          <cell r="D119" t="str">
            <v>保健食品</v>
          </cell>
          <cell r="E119">
            <v>154389.32999999999</v>
          </cell>
          <cell r="F119">
            <v>128476.33</v>
          </cell>
          <cell r="G119">
            <v>0.167841909800373</v>
          </cell>
          <cell r="H119" t="str">
            <v>20161210 153219;51%;2537</v>
          </cell>
          <cell r="I119" t="str">
            <v>20161022 154710;94%;3702</v>
          </cell>
          <cell r="J119"/>
          <cell r="K119" t="str">
            <v>20161022 154710;94%;3702</v>
          </cell>
          <cell r="L119">
            <v>0</v>
          </cell>
          <cell r="M119" t="str">
            <v>达成下滑30%</v>
          </cell>
          <cell r="N119" t="str">
            <v>老会员：84%; 新会员：16%</v>
          </cell>
          <cell r="O119" t="str">
            <v>51-55岁18%; 0-20岁17%; 46-50岁15%</v>
          </cell>
          <cell r="P119" t="str">
            <v>北京17%;江苏10%;重庆9%</v>
          </cell>
        </row>
        <row r="120">
          <cell r="A120">
            <v>192742</v>
          </cell>
          <cell r="B120" t="str">
            <v>中国生肖邮票一二三轮大全套(含80猴票）</v>
          </cell>
          <cell r="C120" t="str">
            <v>29800</v>
          </cell>
          <cell r="D120" t="str">
            <v>投资收藏</v>
          </cell>
          <cell r="E120">
            <v>119205</v>
          </cell>
          <cell r="F120">
            <v>29780</v>
          </cell>
          <cell r="G120">
            <v>0.75017826433455004</v>
          </cell>
          <cell r="H120" t="str">
            <v>20160824 214510;8%;711</v>
          </cell>
          <cell r="I120"/>
          <cell r="J120"/>
          <cell r="K120" t="str">
            <v>20160824 214510;8%;711</v>
          </cell>
          <cell r="L120">
            <v>0</v>
          </cell>
          <cell r="M120"/>
          <cell r="N120" t="str">
            <v>老会员：50%; 新会员：50%</v>
          </cell>
          <cell r="O120" t="str">
            <v>61-65岁50%; 61-65岁50%; 0-20岁0%</v>
          </cell>
          <cell r="P120" t="str">
            <v>山东50%;山东50%;安徽0%</v>
          </cell>
        </row>
        <row r="121">
          <cell r="A121">
            <v>192830</v>
          </cell>
          <cell r="B121" t="str">
            <v>京城之霜多效精华乳套组</v>
          </cell>
          <cell r="C121" t="str">
            <v>498</v>
          </cell>
          <cell r="D121" t="str">
            <v>美容美体</v>
          </cell>
          <cell r="E121">
            <v>1649774.25</v>
          </cell>
          <cell r="F121">
            <v>1482794.25</v>
          </cell>
          <cell r="G121">
            <v>0.10121384789464399</v>
          </cell>
          <cell r="H121" t="str">
            <v>20170513 110222;60%;2203</v>
          </cell>
          <cell r="I121" t="str">
            <v>20170419 111421;33%;1110</v>
          </cell>
          <cell r="J121" t="str">
            <v>20170326 232430;21%;1075</v>
          </cell>
          <cell r="K121" t="str">
            <v>20170316 105309;108%;4459</v>
          </cell>
          <cell r="L121">
            <v>0</v>
          </cell>
          <cell r="M121"/>
          <cell r="N121" t="str">
            <v>老会员：81%; 新会员：19%</v>
          </cell>
          <cell r="O121" t="str">
            <v>51-55岁18%; 46-50岁17%; 0-20岁17%</v>
          </cell>
          <cell r="P121" t="str">
            <v>湖南21%;江苏10%;浙江8%</v>
          </cell>
        </row>
        <row r="122">
          <cell r="A122">
            <v>193055</v>
          </cell>
          <cell r="B122" t="str">
            <v>百年品牌*德国高斯畅享生活淋浴花洒单卫组</v>
          </cell>
          <cell r="C122" t="str">
            <v>799</v>
          </cell>
          <cell r="D122" t="str">
            <v>家装建材</v>
          </cell>
          <cell r="E122">
            <v>418912</v>
          </cell>
          <cell r="F122">
            <v>339482</v>
          </cell>
          <cell r="G122">
            <v>0.18961022840119199</v>
          </cell>
          <cell r="H122" t="str">
            <v>20170325 222709;51%;6196</v>
          </cell>
          <cell r="I122" t="str">
            <v>20170308 232536;36%;2734</v>
          </cell>
          <cell r="J122" t="str">
            <v>20161209 223612;57%;5641</v>
          </cell>
          <cell r="K122" t="str">
            <v>20160905 223145;78%;7344</v>
          </cell>
          <cell r="L122">
            <v>0</v>
          </cell>
          <cell r="M122"/>
          <cell r="N122" t="str">
            <v>老会员：57%; 新会员：43%</v>
          </cell>
          <cell r="O122" t="str">
            <v>0-20岁25%; 51-55岁16%; 46-50岁16%</v>
          </cell>
          <cell r="P122" t="str">
            <v>湖南16%;江苏14%;重庆8%</v>
          </cell>
        </row>
        <row r="123">
          <cell r="A123">
            <v>193056</v>
          </cell>
          <cell r="B123" t="str">
            <v>百年品牌*德国高斯“畅享生活”淋浴花洒双卫组</v>
          </cell>
          <cell r="D123" t="str">
            <v>家装建材</v>
          </cell>
          <cell r="E123">
            <v>65829</v>
          </cell>
          <cell r="F123">
            <v>54258</v>
          </cell>
          <cell r="G123">
            <v>0.175773595223989</v>
          </cell>
          <cell r="H123" t="str">
            <v>20170525 123431;49%;2321</v>
          </cell>
          <cell r="I123" t="str">
            <v>20170325 222709;51%;6196</v>
          </cell>
          <cell r="J123" t="str">
            <v>20170308 232536;36%;2734</v>
          </cell>
          <cell r="K123" t="str">
            <v>20160905 223145;78%;7344</v>
          </cell>
          <cell r="L123">
            <v>0</v>
          </cell>
          <cell r="M123"/>
          <cell r="N123" t="str">
            <v>老会员：61%; 新会员：39%</v>
          </cell>
          <cell r="O123" t="str">
            <v>0-20岁26%; 51-55岁18%; 46-50岁17%</v>
          </cell>
          <cell r="P123" t="str">
            <v>湖南23%;江苏11%;浙江10%</v>
          </cell>
        </row>
        <row r="124">
          <cell r="A124">
            <v>193101</v>
          </cell>
          <cell r="B124" t="str">
            <v>三星4G全网通5.5英寸双卡双待智能手机ON7</v>
          </cell>
          <cell r="C124" t="str">
            <v>999</v>
          </cell>
          <cell r="D124" t="str">
            <v>手机</v>
          </cell>
          <cell r="E124">
            <v>410957</v>
          </cell>
          <cell r="F124">
            <v>338330</v>
          </cell>
          <cell r="G124">
            <v>0.17672651883287099</v>
          </cell>
          <cell r="H124" t="str">
            <v>20160805 234046;61%;4688</v>
          </cell>
          <cell r="I124" t="str">
            <v>20160805 202822;76%;10346</v>
          </cell>
          <cell r="J124"/>
          <cell r="K124" t="str">
            <v>20160805 202822;76%;10346</v>
          </cell>
          <cell r="L124">
            <v>0</v>
          </cell>
          <cell r="M124"/>
          <cell r="N124" t="str">
            <v>老会员：79%; 新会员：21%</v>
          </cell>
          <cell r="O124" t="str">
            <v>0-20岁17%; 51-55岁17%; 46-50岁15%</v>
          </cell>
          <cell r="P124" t="str">
            <v>湖南23%;江苏12%;湖北8%</v>
          </cell>
        </row>
        <row r="125">
          <cell r="A125">
            <v>193167</v>
          </cell>
          <cell r="B125" t="str">
            <v>Rellet逆转时光眼霜4+4超值特惠组(2016超级折扣日)</v>
          </cell>
          <cell r="C125" t="str">
            <v>189</v>
          </cell>
          <cell r="D125" t="str">
            <v>美容美体</v>
          </cell>
          <cell r="E125">
            <v>61288.22</v>
          </cell>
          <cell r="F125">
            <v>57215.22</v>
          </cell>
          <cell r="G125">
            <v>6.6456490333705195E-2</v>
          </cell>
          <cell r="H125" t="str">
            <v>20160805 164611;72%;3232</v>
          </cell>
          <cell r="I125"/>
          <cell r="J125"/>
          <cell r="K125" t="str">
            <v>20160805 164611;72%;3232</v>
          </cell>
          <cell r="L125">
            <v>0</v>
          </cell>
          <cell r="M125"/>
          <cell r="N125" t="str">
            <v>老会员：89%; 新会员：11%</v>
          </cell>
          <cell r="O125" t="str">
            <v>51-55岁25%; 46-50岁16%; 0-20岁14%</v>
          </cell>
          <cell r="P125" t="str">
            <v>湖南22%;安徽7%;江苏6%</v>
          </cell>
        </row>
        <row r="126">
          <cell r="A126">
            <v>193216</v>
          </cell>
          <cell r="B126" t="str">
            <v>健康好油爱度金色亚麻籽油1+1超值特惠组</v>
          </cell>
          <cell r="C126" t="str">
            <v>299</v>
          </cell>
          <cell r="D126" t="str">
            <v>食品</v>
          </cell>
          <cell r="E126">
            <v>74323</v>
          </cell>
          <cell r="F126">
            <v>69112</v>
          </cell>
          <cell r="G126">
            <v>7.0112885647780607E-2</v>
          </cell>
          <cell r="H126" t="str">
            <v>20170704 131227;52%;1986</v>
          </cell>
          <cell r="I126"/>
          <cell r="J126"/>
          <cell r="K126" t="str">
            <v>20170704 131227;52%;1986</v>
          </cell>
          <cell r="L126">
            <v>0</v>
          </cell>
          <cell r="M126"/>
          <cell r="N126" t="str">
            <v>老会员：60%; 新会员：40%</v>
          </cell>
          <cell r="O126" t="str">
            <v>0-20岁22%; 51-55岁18%; 61-65岁16%</v>
          </cell>
          <cell r="P126" t="str">
            <v>江苏13%;上海11%;湖南11%</v>
          </cell>
        </row>
        <row r="127">
          <cell r="A127">
            <v>193319</v>
          </cell>
          <cell r="B127" t="str">
            <v>富力友猴菇饼干全家健康分享组</v>
          </cell>
          <cell r="C127" t="str">
            <v>199</v>
          </cell>
          <cell r="D127" t="str">
            <v>食品</v>
          </cell>
          <cell r="E127">
            <v>1883107.06</v>
          </cell>
          <cell r="F127">
            <v>1781691.06</v>
          </cell>
          <cell r="G127">
            <v>5.3855674036929202E-2</v>
          </cell>
          <cell r="H127" t="str">
            <v>20161102 090141;59%;2451</v>
          </cell>
          <cell r="I127" t="str">
            <v>20161024 090038;62%;2169</v>
          </cell>
          <cell r="J127" t="str">
            <v>20160926 180620;62%;3099</v>
          </cell>
          <cell r="K127" t="str">
            <v>20160818 141343;110%;4176</v>
          </cell>
          <cell r="L127">
            <v>0</v>
          </cell>
          <cell r="M127"/>
          <cell r="N127" t="str">
            <v>老会员：83%; 新会员：17%</v>
          </cell>
          <cell r="O127" t="str">
            <v>51-55岁17%; 0-20岁17%; 56-60岁15%</v>
          </cell>
          <cell r="P127" t="str">
            <v>湖南16%;江苏13%;浙江8%</v>
          </cell>
        </row>
        <row r="128">
          <cell r="A128">
            <v>193389</v>
          </cell>
          <cell r="B128" t="str">
            <v>台湾DR.WU维他命C美白精华组</v>
          </cell>
          <cell r="C128" t="str">
            <v>698</v>
          </cell>
          <cell r="D128" t="str">
            <v>美容美体</v>
          </cell>
          <cell r="E128">
            <v>23402</v>
          </cell>
          <cell r="F128">
            <v>18526</v>
          </cell>
          <cell r="G128">
            <v>0.20835825997778001</v>
          </cell>
          <cell r="H128" t="str">
            <v>20160806 140425;37%;1669</v>
          </cell>
          <cell r="I128"/>
          <cell r="J128"/>
          <cell r="K128" t="str">
            <v>20160806 140425;37%;1669</v>
          </cell>
          <cell r="L128">
            <v>0</v>
          </cell>
          <cell r="M128"/>
          <cell r="N128" t="str">
            <v>老会员：93%; 新会员：7%</v>
          </cell>
          <cell r="O128" t="str">
            <v>51-55岁22%; 46-50岁21%; 61-65岁11%</v>
          </cell>
          <cell r="P128" t="str">
            <v>湖北14%;湖南14%;四川11%</v>
          </cell>
        </row>
        <row r="129">
          <cell r="A129">
            <v>193423</v>
          </cell>
          <cell r="B129" t="str">
            <v>艾芭莎 手工定制廓形版双面呢羊毛大衣(2016超级折扣日)</v>
          </cell>
          <cell r="C129" t="str">
            <v>698</v>
          </cell>
          <cell r="D129" t="str">
            <v>服装</v>
          </cell>
          <cell r="E129">
            <v>363235</v>
          </cell>
          <cell r="F129">
            <v>168787</v>
          </cell>
          <cell r="G129">
            <v>0.53532286260960504</v>
          </cell>
          <cell r="H129" t="str">
            <v>20160807 201702;57%;6138</v>
          </cell>
          <cell r="I129"/>
          <cell r="J129"/>
          <cell r="K129" t="str">
            <v>20160807 201702;57%;6138</v>
          </cell>
          <cell r="L129">
            <v>0</v>
          </cell>
          <cell r="M129"/>
          <cell r="N129" t="str">
            <v>老会员：92%; 新会员：8%</v>
          </cell>
          <cell r="O129" t="str">
            <v>51-55岁22%; 46-50岁19%; 0-20岁15%</v>
          </cell>
          <cell r="P129" t="str">
            <v>湖南17%;江苏10%;湖北7%</v>
          </cell>
        </row>
        <row r="130">
          <cell r="A130">
            <v>193545</v>
          </cell>
          <cell r="B130" t="str">
            <v>意大利REALONE瑞欧乳胶床垫1.8M  厚度7CM</v>
          </cell>
          <cell r="C130" t="str">
            <v>1999</v>
          </cell>
          <cell r="D130" t="str">
            <v>家纺用品</v>
          </cell>
          <cell r="E130">
            <v>232148</v>
          </cell>
          <cell r="F130">
            <v>196752</v>
          </cell>
          <cell r="G130">
            <v>0.15247169908851199</v>
          </cell>
          <cell r="H130" t="str">
            <v>20161202 232349;19%;1391</v>
          </cell>
          <cell r="I130" t="str">
            <v>20161008 122737;68%;3323</v>
          </cell>
          <cell r="J130" t="str">
            <v>20160905 105500;60%;2901</v>
          </cell>
          <cell r="K130" t="str">
            <v>20161008 122737;68%;3323</v>
          </cell>
          <cell r="L130">
            <v>0</v>
          </cell>
          <cell r="M130" t="str">
            <v>达成下滑30%</v>
          </cell>
          <cell r="N130" t="str">
            <v>老会员：80%; 新会员：20%</v>
          </cell>
          <cell r="O130" t="str">
            <v>0-20岁18%; 56-60岁14%; 31-35岁11%</v>
          </cell>
          <cell r="P130" t="str">
            <v>湖南14%;江苏9%;湖北9%</v>
          </cell>
        </row>
        <row r="131">
          <cell r="A131">
            <v>193546</v>
          </cell>
          <cell r="B131" t="str">
            <v>意大利REALONE瑞欧乳胶床垫1.5M  厚度7CM</v>
          </cell>
          <cell r="C131" t="str">
            <v>1799</v>
          </cell>
          <cell r="D131" t="str">
            <v>家纺用品</v>
          </cell>
          <cell r="E131">
            <v>113121</v>
          </cell>
          <cell r="F131">
            <v>98871</v>
          </cell>
          <cell r="G131">
            <v>0.12597130506272</v>
          </cell>
          <cell r="H131" t="str">
            <v>20161202 232349;19%;1391</v>
          </cell>
          <cell r="I131" t="str">
            <v>20161008 122737;68%;3323</v>
          </cell>
          <cell r="J131" t="str">
            <v>20160905 105500;60%;2901</v>
          </cell>
          <cell r="K131" t="str">
            <v>20161008 122737;68%;3323</v>
          </cell>
          <cell r="L131">
            <v>0</v>
          </cell>
          <cell r="M131" t="str">
            <v>达成下滑30%</v>
          </cell>
          <cell r="N131" t="str">
            <v>老会员：78%; 新会员：22%</v>
          </cell>
          <cell r="O131" t="str">
            <v>56-60岁22%; 51-55岁17%; 61-65岁13%</v>
          </cell>
          <cell r="P131" t="str">
            <v>湖北17%;广西13%;北京9%</v>
          </cell>
        </row>
        <row r="132">
          <cell r="A132">
            <v>193572</v>
          </cell>
          <cell r="B132" t="str">
            <v>御玲珑“美丽人生”四季珍珠套组(2016超级折扣日)</v>
          </cell>
          <cell r="C132" t="str">
            <v>888</v>
          </cell>
          <cell r="D132" t="str">
            <v>珠宝首饰</v>
          </cell>
          <cell r="E132">
            <v>65870</v>
          </cell>
          <cell r="F132">
            <v>22878</v>
          </cell>
          <cell r="G132">
            <v>0.652679520267193</v>
          </cell>
          <cell r="H132" t="str">
            <v>20160806 143421;40%;1412</v>
          </cell>
          <cell r="I132"/>
          <cell r="J132"/>
          <cell r="K132" t="str">
            <v>20160806 143421;40%;1412</v>
          </cell>
          <cell r="L132">
            <v>0</v>
          </cell>
          <cell r="M132"/>
          <cell r="N132" t="str">
            <v>老会员：96%; 新会员：4%</v>
          </cell>
          <cell r="O132" t="str">
            <v>51-55岁19%; 46-50岁17%; 61-65岁15%</v>
          </cell>
          <cell r="P132" t="str">
            <v>湖南13%;广东11%;湖北11%</v>
          </cell>
        </row>
        <row r="133">
          <cell r="A133">
            <v>193580</v>
          </cell>
          <cell r="B133" t="str">
            <v>百年老字号东来顺筋头巴脑品鲜组(春季大开仓）</v>
          </cell>
          <cell r="C133" t="str">
            <v>228</v>
          </cell>
          <cell r="D133" t="str">
            <v>食品</v>
          </cell>
          <cell r="E133">
            <v>40640</v>
          </cell>
          <cell r="F133">
            <v>36864</v>
          </cell>
          <cell r="G133">
            <v>9.2913385826771694E-2</v>
          </cell>
          <cell r="H133" t="str">
            <v>20170224 173859;88%;4128</v>
          </cell>
          <cell r="I133" t="str">
            <v>20170120 162418;88%;4114</v>
          </cell>
          <cell r="J133" t="str">
            <v>20170105 105703;67%;3745</v>
          </cell>
          <cell r="K133" t="str">
            <v>20161009 170047;95%;3902</v>
          </cell>
          <cell r="L133" t="str">
            <v>畅销</v>
          </cell>
          <cell r="M133"/>
          <cell r="N133" t="str">
            <v>老会员：64%; 新会员：36%</v>
          </cell>
          <cell r="O133" t="str">
            <v>0-20岁26%; 51-55岁14%; 61-65岁12%</v>
          </cell>
          <cell r="P133" t="str">
            <v>湖南21%;江苏11%;北京10%</v>
          </cell>
        </row>
        <row r="134">
          <cell r="A134">
            <v>193581</v>
          </cell>
          <cell r="B134" t="str">
            <v>百年老字号东来顺红焖羊肉冬日分享组(春季大开仓）</v>
          </cell>
          <cell r="C134" t="str">
            <v>228</v>
          </cell>
          <cell r="D134" t="str">
            <v>食品</v>
          </cell>
          <cell r="E134">
            <v>52682</v>
          </cell>
          <cell r="F134">
            <v>48896</v>
          </cell>
          <cell r="G134">
            <v>7.1865153183250402E-2</v>
          </cell>
          <cell r="H134" t="str">
            <v>20170225 160859;61%;3493</v>
          </cell>
          <cell r="I134" t="str">
            <v>20170120 110229;43%;2262</v>
          </cell>
          <cell r="J134" t="str">
            <v>20170105 164536;93%;4633</v>
          </cell>
          <cell r="K134" t="str">
            <v>20161215 181944;111%;6135</v>
          </cell>
          <cell r="L134">
            <v>0</v>
          </cell>
          <cell r="M134"/>
          <cell r="N134" t="str">
            <v>老会员：69%; 新会员：31%</v>
          </cell>
          <cell r="O134" t="str">
            <v>0-20岁24%; 51-55岁14%; 61-65岁13%</v>
          </cell>
          <cell r="P134" t="str">
            <v>湖南24%;江苏11%;北京9%</v>
          </cell>
        </row>
        <row r="135">
          <cell r="A135">
            <v>193745</v>
          </cell>
          <cell r="B135" t="str">
            <v>哈尔斯不锈钢真空保温电热水壶超值组(2016超级折扣日)</v>
          </cell>
          <cell r="C135" t="str">
            <v>248</v>
          </cell>
          <cell r="D135" t="str">
            <v>厨房</v>
          </cell>
          <cell r="E135">
            <v>51201</v>
          </cell>
          <cell r="F135">
            <v>44923</v>
          </cell>
          <cell r="G135">
            <v>0.12261479267983</v>
          </cell>
          <cell r="H135" t="str">
            <v>20160806 110045;63%;3456</v>
          </cell>
          <cell r="I135"/>
          <cell r="J135"/>
          <cell r="K135" t="str">
            <v>20160806 110045;63%;3456</v>
          </cell>
          <cell r="L135">
            <v>0</v>
          </cell>
          <cell r="M135"/>
          <cell r="N135" t="str">
            <v>老会员：89%; 新会员：11%</v>
          </cell>
          <cell r="O135" t="str">
            <v>51-55岁19%; 46-50岁15%; 56-60岁15%</v>
          </cell>
          <cell r="P135" t="str">
            <v>湖南20%;浙江8%;北京8%</v>
          </cell>
        </row>
        <row r="136">
          <cell r="A136">
            <v>193783</v>
          </cell>
          <cell r="B136" t="str">
            <v>西班牙原装进口丽瑞城堡干红葡萄酒·力金精选12支</v>
          </cell>
          <cell r="C136" t="str">
            <v>298</v>
          </cell>
          <cell r="D136" t="str">
            <v>食品</v>
          </cell>
          <cell r="E136">
            <v>279446</v>
          </cell>
          <cell r="F136">
            <v>257162</v>
          </cell>
          <cell r="G136">
            <v>7.9743492481552797E-2</v>
          </cell>
          <cell r="H136" t="str">
            <v>20161222 110447;48%;2506</v>
          </cell>
          <cell r="I136" t="str">
            <v>20161220 110211;53%;2858</v>
          </cell>
          <cell r="J136" t="str">
            <v>20160722 175827;57%;2652</v>
          </cell>
          <cell r="K136" t="str">
            <v>20160722 175827;57%;2652</v>
          </cell>
          <cell r="L136">
            <v>0</v>
          </cell>
          <cell r="M136"/>
          <cell r="N136" t="str">
            <v>老会员：73%; 新会员：27%</v>
          </cell>
          <cell r="O136" t="str">
            <v>0-20岁26%; 51-55岁18%; 56-60岁13%</v>
          </cell>
          <cell r="P136" t="str">
            <v>湖南24%;江苏12%;福建8%</v>
          </cell>
        </row>
        <row r="137">
          <cell r="A137">
            <v>193794</v>
          </cell>
          <cell r="B137" t="str">
            <v>韩束蜗牛抚纹紧致多效美颜组</v>
          </cell>
          <cell r="C137" t="str">
            <v>329</v>
          </cell>
          <cell r="D137" t="str">
            <v>美容美体</v>
          </cell>
          <cell r="E137">
            <v>29150</v>
          </cell>
          <cell r="F137">
            <v>26239</v>
          </cell>
          <cell r="G137">
            <v>9.9862778730703303E-2</v>
          </cell>
          <cell r="H137" t="str">
            <v>20160807 205221;16%;1738</v>
          </cell>
          <cell r="I137"/>
          <cell r="J137"/>
          <cell r="K137" t="str">
            <v>20160807 205221;16%;1738</v>
          </cell>
          <cell r="L137">
            <v>0</v>
          </cell>
          <cell r="M137"/>
          <cell r="N137" t="str">
            <v>老会员：80%; 新会员：20%</v>
          </cell>
          <cell r="O137" t="str">
            <v>46-50岁23%; 0-20岁16%; 41-45岁14%</v>
          </cell>
          <cell r="P137" t="str">
            <v>湖南28%;四川11%;重庆7%</v>
          </cell>
        </row>
        <row r="138">
          <cell r="A138">
            <v>193844</v>
          </cell>
          <cell r="B138" t="str">
            <v>全屏触控*伊莱特能量土锅智能电饭煲超值组(2016超级折扣日)</v>
          </cell>
          <cell r="C138" t="str">
            <v>639</v>
          </cell>
          <cell r="D138" t="str">
            <v>厨房</v>
          </cell>
          <cell r="E138">
            <v>46486</v>
          </cell>
          <cell r="F138">
            <v>33956</v>
          </cell>
          <cell r="G138">
            <v>0.26954351847868202</v>
          </cell>
          <cell r="H138" t="str">
            <v>20160806 104713;56%;2953</v>
          </cell>
          <cell r="I138"/>
          <cell r="J138"/>
          <cell r="K138" t="str">
            <v>20160806 104713;56%;2953</v>
          </cell>
          <cell r="L138">
            <v>0</v>
          </cell>
          <cell r="M138"/>
          <cell r="N138" t="str">
            <v>老会员：91%; 新会员：9%</v>
          </cell>
          <cell r="O138" t="str">
            <v>51-55岁19%; 46-50岁13%; 56-60岁10%</v>
          </cell>
          <cell r="P138" t="str">
            <v>四川23%;湖南15%;北京8%</v>
          </cell>
        </row>
        <row r="139">
          <cell r="A139">
            <v>193848</v>
          </cell>
          <cell r="B139" t="str">
            <v>福玛特智能变频保洁机器人升级款E-550G</v>
          </cell>
          <cell r="C139" t="str">
            <v>699</v>
          </cell>
          <cell r="D139" t="str">
            <v>生活家电</v>
          </cell>
          <cell r="E139">
            <v>355056</v>
          </cell>
          <cell r="F139">
            <v>284841</v>
          </cell>
          <cell r="G139">
            <v>0.19775753683925901</v>
          </cell>
          <cell r="H139" t="str">
            <v>20160916 121418;118%;7847</v>
          </cell>
          <cell r="I139"/>
          <cell r="J139"/>
          <cell r="K139" t="str">
            <v>20160916 121418;118%;7847</v>
          </cell>
          <cell r="L139" t="str">
            <v>准热卖</v>
          </cell>
          <cell r="M139"/>
          <cell r="N139" t="str">
            <v>老会员：73%; 新会员：27%</v>
          </cell>
          <cell r="O139" t="str">
            <v>0-20岁27%; 51-55岁24%; 41-45岁11%</v>
          </cell>
          <cell r="P139" t="str">
            <v>湖南24%;江苏13%;广西13%</v>
          </cell>
        </row>
        <row r="140">
          <cell r="A140">
            <v>193853</v>
          </cell>
          <cell r="B140" t="str">
            <v>宝家洁滤净拖把智能豪华套组(2016超级折扣日)</v>
          </cell>
          <cell r="C140" t="str">
            <v>259</v>
          </cell>
          <cell r="D140" t="str">
            <v>生活用品</v>
          </cell>
          <cell r="E140">
            <v>45905</v>
          </cell>
          <cell r="F140">
            <v>42887</v>
          </cell>
          <cell r="G140">
            <v>6.5744472279708102E-2</v>
          </cell>
          <cell r="H140" t="str">
            <v>20160807 100738;72%;3274</v>
          </cell>
          <cell r="I140"/>
          <cell r="J140"/>
          <cell r="K140" t="str">
            <v>20160807 100738;72%;3274</v>
          </cell>
          <cell r="L140">
            <v>0</v>
          </cell>
          <cell r="M140"/>
          <cell r="N140" t="str">
            <v>老会员：81%; 新会员：19%</v>
          </cell>
          <cell r="O140" t="str">
            <v>51-55岁20%; 46-50岁19%; 41-45岁13%</v>
          </cell>
          <cell r="P140" t="str">
            <v>湖南27%;江苏13%;湖北7%</v>
          </cell>
        </row>
        <row r="141">
          <cell r="A141">
            <v>193854</v>
          </cell>
          <cell r="B141" t="str">
            <v>Merefa清影醉花香香云纱真丝连衣裙（春季大开仓）</v>
          </cell>
          <cell r="C141" t="str">
            <v>398</v>
          </cell>
          <cell r="D141" t="str">
            <v>服装</v>
          </cell>
          <cell r="E141">
            <v>43876</v>
          </cell>
          <cell r="F141">
            <v>29310</v>
          </cell>
          <cell r="G141">
            <v>0.33198103746923102</v>
          </cell>
          <cell r="H141" t="str">
            <v>20170226 091156;137%;6979</v>
          </cell>
          <cell r="I141"/>
          <cell r="J141"/>
          <cell r="K141" t="str">
            <v>20170226 091156;137%;6979</v>
          </cell>
          <cell r="L141" t="str">
            <v>准热卖</v>
          </cell>
          <cell r="M141"/>
          <cell r="N141" t="str">
            <v>老会员：86%; 新会员：14%</v>
          </cell>
          <cell r="O141" t="str">
            <v>46-50岁24%; 56-60岁21%; 51-55岁17%</v>
          </cell>
          <cell r="P141" t="str">
            <v>湖南12%;江苏11%;北京9%</v>
          </cell>
        </row>
        <row r="142">
          <cell r="A142">
            <v>193855</v>
          </cell>
          <cell r="B142" t="str">
            <v>Merefa姹紫芳华香云纱真丝连衣裙（春季大开仓）</v>
          </cell>
          <cell r="C142" t="str">
            <v>398</v>
          </cell>
          <cell r="D142" t="str">
            <v>服装</v>
          </cell>
          <cell r="E142">
            <v>67386</v>
          </cell>
          <cell r="F142">
            <v>45438</v>
          </cell>
          <cell r="G142">
            <v>0.32570563618555798</v>
          </cell>
          <cell r="H142" t="str">
            <v>20170225 171918;89%;5105</v>
          </cell>
          <cell r="I142"/>
          <cell r="J142"/>
          <cell r="K142" t="str">
            <v>20170225 171918;89%;5105</v>
          </cell>
          <cell r="L142">
            <v>0</v>
          </cell>
          <cell r="M142"/>
          <cell r="N142" t="str">
            <v>老会员：92%; 新会员：8%</v>
          </cell>
          <cell r="O142" t="str">
            <v>51-55岁21%; 46-50岁16%; 56-60岁16%</v>
          </cell>
          <cell r="P142" t="str">
            <v>江苏16%;湖南9%;福建9%</v>
          </cell>
        </row>
        <row r="143">
          <cell r="A143">
            <v>193856</v>
          </cell>
          <cell r="B143" t="str">
            <v>Merefa花影春意香云纱真丝连衣裙（春季大开仓）</v>
          </cell>
          <cell r="C143" t="str">
            <v>558</v>
          </cell>
          <cell r="D143" t="str">
            <v>服装</v>
          </cell>
          <cell r="E143">
            <v>112004</v>
          </cell>
          <cell r="F143">
            <v>66678</v>
          </cell>
          <cell r="G143">
            <v>0.40468197564372699</v>
          </cell>
          <cell r="H143" t="str">
            <v>20170226 121953;124%;7492</v>
          </cell>
          <cell r="I143"/>
          <cell r="J143"/>
          <cell r="K143" t="str">
            <v>20170226 121953;124%;7492</v>
          </cell>
          <cell r="L143" t="str">
            <v>准热卖</v>
          </cell>
          <cell r="M143"/>
          <cell r="N143" t="str">
            <v>老会员：89%; 新会员：11%</v>
          </cell>
          <cell r="O143" t="str">
            <v>51-55岁25%; 56-60岁21%; 46-50岁15%</v>
          </cell>
          <cell r="P143" t="str">
            <v>湖南10%;江苏10%;湖北10%</v>
          </cell>
        </row>
        <row r="144">
          <cell r="A144">
            <v>194049</v>
          </cell>
          <cell r="B144" t="str">
            <v>京城之霜眼部呵护超值组</v>
          </cell>
          <cell r="C144" t="str">
            <v>398</v>
          </cell>
          <cell r="D144" t="str">
            <v>美容美体</v>
          </cell>
          <cell r="E144">
            <v>596267.24</v>
          </cell>
          <cell r="F144">
            <v>528736.24</v>
          </cell>
          <cell r="G144">
            <v>0.113256264087224</v>
          </cell>
          <cell r="H144" t="str">
            <v>20161127 190854;63%;5515</v>
          </cell>
          <cell r="I144" t="str">
            <v>20161018 123328;83%;3695</v>
          </cell>
          <cell r="J144" t="str">
            <v>20160913 145517;61%;2157</v>
          </cell>
          <cell r="K144" t="str">
            <v>20161018 123328;83%;3695</v>
          </cell>
          <cell r="L144">
            <v>0</v>
          </cell>
          <cell r="M144"/>
          <cell r="N144" t="str">
            <v>老会员：92%; 新会员：8%</v>
          </cell>
          <cell r="O144" t="str">
            <v>46-50岁20%; 51-55岁20%; 41-45岁16%</v>
          </cell>
          <cell r="P144" t="str">
            <v>湖南29%;江苏10%;浙江7%</v>
          </cell>
        </row>
        <row r="145">
          <cell r="A145">
            <v>194056</v>
          </cell>
          <cell r="B145" t="str">
            <v>意大利金舵老船长户外鞋1+1套组</v>
          </cell>
          <cell r="C145" t="str">
            <v>298</v>
          </cell>
          <cell r="D145" t="str">
            <v>鞋类</v>
          </cell>
          <cell r="E145">
            <v>1269990.51</v>
          </cell>
          <cell r="F145">
            <v>1089871.51</v>
          </cell>
          <cell r="G145">
            <v>0.14182704404617999</v>
          </cell>
          <cell r="H145" t="str">
            <v>20170303 120536;45%;2427</v>
          </cell>
          <cell r="I145" t="str">
            <v>20170219 090117;50%;2278</v>
          </cell>
          <cell r="J145" t="str">
            <v>20170205 134046;97%;4510</v>
          </cell>
          <cell r="K145" t="str">
            <v>20161030 172659;135%;5472</v>
          </cell>
          <cell r="L145">
            <v>0</v>
          </cell>
          <cell r="M145"/>
          <cell r="N145" t="str">
            <v>老会员：65%; 新会员：35%</v>
          </cell>
          <cell r="O145" t="str">
            <v>0-20岁26%; 51-55岁16%; 61-65岁12%</v>
          </cell>
          <cell r="P145" t="str">
            <v>湖南21%;江苏10%;湖北7%</v>
          </cell>
        </row>
        <row r="146">
          <cell r="A146">
            <v>194066</v>
          </cell>
          <cell r="B146" t="str">
            <v>Merefa金色华年真丝绡风衣2件套组(2016超级折扣日)</v>
          </cell>
          <cell r="C146" t="str">
            <v>468</v>
          </cell>
          <cell r="D146" t="str">
            <v>服装</v>
          </cell>
          <cell r="E146">
            <v>83771</v>
          </cell>
          <cell r="F146">
            <v>44128</v>
          </cell>
          <cell r="G146">
            <v>0.47323059292595299</v>
          </cell>
          <cell r="H146" t="str">
            <v>20160806 160533;57%;2674</v>
          </cell>
          <cell r="I146"/>
          <cell r="J146"/>
          <cell r="K146" t="str">
            <v>20160806 160533;57%;2674</v>
          </cell>
          <cell r="L146">
            <v>0</v>
          </cell>
          <cell r="M146"/>
          <cell r="N146" t="str">
            <v>老会员：95%; 新会员：5%</v>
          </cell>
          <cell r="O146" t="str">
            <v>51-55岁36%; 46-50岁17%; 56-60岁16%</v>
          </cell>
          <cell r="P146" t="str">
            <v>江苏14%;湖南13%;北京8%</v>
          </cell>
        </row>
        <row r="147">
          <cell r="A147">
            <v>194067</v>
          </cell>
          <cell r="B147" t="str">
            <v>丝绸故事100%桑蚕丝内裤舒适无痕高腰5条组</v>
          </cell>
          <cell r="C147" t="str">
            <v>268</v>
          </cell>
          <cell r="D147" t="str">
            <v>内衣</v>
          </cell>
          <cell r="E147">
            <v>1502681.83</v>
          </cell>
          <cell r="F147">
            <v>1314726.83</v>
          </cell>
          <cell r="G147">
            <v>0.12507970499649901</v>
          </cell>
          <cell r="H147" t="str">
            <v>20170311 163157;41%;2111</v>
          </cell>
          <cell r="I147" t="str">
            <v>20170304 102651;48%;2581</v>
          </cell>
          <cell r="J147" t="str">
            <v>20170228 090220;58%;2374</v>
          </cell>
          <cell r="K147" t="str">
            <v>20160821 113237;116%;5066</v>
          </cell>
          <cell r="L147">
            <v>0</v>
          </cell>
          <cell r="M147"/>
          <cell r="N147" t="str">
            <v>老会员：83%; 新会员：17%</v>
          </cell>
          <cell r="O147" t="str">
            <v>51-55岁21%; 0-20岁17%; 46-50岁16%</v>
          </cell>
          <cell r="P147" t="str">
            <v>湖南17%;江苏12%;北京8%</v>
          </cell>
        </row>
        <row r="148">
          <cell r="A148">
            <v>194080</v>
          </cell>
          <cell r="B148" t="str">
            <v>HOPKINS  LAB经典眼霜组</v>
          </cell>
          <cell r="C148" t="str">
            <v>798</v>
          </cell>
          <cell r="D148" t="str">
            <v>美容美体</v>
          </cell>
          <cell r="E148">
            <v>777707.62</v>
          </cell>
          <cell r="F148">
            <v>644726.62</v>
          </cell>
          <cell r="G148">
            <v>0.17099099530489401</v>
          </cell>
          <cell r="H148" t="str">
            <v>20161015 150139;184%;7175</v>
          </cell>
          <cell r="I148" t="str">
            <v>20160829 093104;109%;3616</v>
          </cell>
          <cell r="J148" t="str">
            <v>20160818 112720;44%;1815</v>
          </cell>
          <cell r="K148" t="str">
            <v>20161015 150139;184%;7175</v>
          </cell>
          <cell r="L148" t="str">
            <v>爆品</v>
          </cell>
          <cell r="M148" t="str">
            <v>达成上浮30%</v>
          </cell>
          <cell r="N148" t="str">
            <v>老会员：78%; 新会员：22%</v>
          </cell>
          <cell r="O148" t="str">
            <v>0-20岁20%; 51-55岁18%; 46-50岁14%</v>
          </cell>
          <cell r="P148" t="str">
            <v>湖南15%;江苏12%;湖北6%</v>
          </cell>
        </row>
        <row r="149">
          <cell r="A149">
            <v>194121</v>
          </cell>
          <cell r="B149" t="str">
            <v>韩加移动式餐具高温保洁柜</v>
          </cell>
          <cell r="C149" t="str">
            <v>278</v>
          </cell>
          <cell r="D149" t="str">
            <v>厨房</v>
          </cell>
          <cell r="E149">
            <v>258230.99</v>
          </cell>
          <cell r="F149">
            <v>235441.99</v>
          </cell>
          <cell r="G149">
            <v>8.8250445850825296E-2</v>
          </cell>
          <cell r="H149" t="str">
            <v>20161101 181550;52%;2893</v>
          </cell>
          <cell r="I149" t="str">
            <v>20161017 102149;91%;3889</v>
          </cell>
          <cell r="J149"/>
          <cell r="K149" t="str">
            <v>20161017 102149;91%;3889</v>
          </cell>
          <cell r="L149">
            <v>0</v>
          </cell>
          <cell r="M149" t="str">
            <v>达成下滑30%</v>
          </cell>
          <cell r="N149" t="str">
            <v>老会员：78%; 新会员：22%</v>
          </cell>
          <cell r="O149" t="str">
            <v>51-55岁19%; 0-20岁16%; 56-60岁15%</v>
          </cell>
          <cell r="P149" t="str">
            <v>湖南20%;北京9%;江苏9%</v>
          </cell>
        </row>
        <row r="150">
          <cell r="A150">
            <v>194125</v>
          </cell>
          <cell r="B150" t="str">
            <v>OXETTE蓝海之夜希腊原装进口精美套组</v>
          </cell>
          <cell r="C150" t="str">
            <v>899</v>
          </cell>
          <cell r="D150" t="str">
            <v>时尚精品</v>
          </cell>
          <cell r="E150">
            <v>61201</v>
          </cell>
          <cell r="F150">
            <v>31954</v>
          </cell>
          <cell r="G150">
            <v>0.47788434829496301</v>
          </cell>
          <cell r="H150" t="str">
            <v>20160812 155137;32%;873</v>
          </cell>
          <cell r="I150"/>
          <cell r="J150"/>
          <cell r="K150" t="str">
            <v>20160812 155137;32%;873</v>
          </cell>
          <cell r="L150">
            <v>0</v>
          </cell>
          <cell r="M150"/>
          <cell r="N150" t="str">
            <v>老会员：94%; 新会员：6%</v>
          </cell>
          <cell r="O150" t="str">
            <v>51-55岁30%; 56-60岁22%; 46-50岁15%</v>
          </cell>
          <cell r="P150" t="str">
            <v>浙江11%;江苏9%;北京9%</v>
          </cell>
        </row>
        <row r="151">
          <cell r="A151">
            <v>194150</v>
          </cell>
          <cell r="B151" t="str">
            <v>力博得声波牙刷特惠套组(2016超级折扣日)</v>
          </cell>
          <cell r="C151" t="str">
            <v>319</v>
          </cell>
          <cell r="D151" t="str">
            <v>生活家电</v>
          </cell>
          <cell r="E151">
            <v>37201</v>
          </cell>
          <cell r="F151">
            <v>34121</v>
          </cell>
          <cell r="G151">
            <v>8.27934732937287E-2</v>
          </cell>
          <cell r="H151" t="str">
            <v>20160807 093233;67%;2820</v>
          </cell>
          <cell r="I151"/>
          <cell r="J151"/>
          <cell r="K151" t="str">
            <v>20160807 093233;67%;2820</v>
          </cell>
          <cell r="L151">
            <v>0</v>
          </cell>
          <cell r="M151"/>
          <cell r="N151" t="str">
            <v>老会员：87%; 新会员：13%</v>
          </cell>
          <cell r="O151" t="str">
            <v>51-55岁27%; 46-50岁16%; 56-60岁13%</v>
          </cell>
          <cell r="P151" t="str">
            <v>湖南19%;浙江14%;北京9%</v>
          </cell>
        </row>
        <row r="152">
          <cell r="A152">
            <v>194208</v>
          </cell>
          <cell r="B152" t="str">
            <v>帕格尼时尚真皮软床1.8米组合</v>
          </cell>
          <cell r="D152" t="str">
            <v>家具灯饰</v>
          </cell>
          <cell r="E152">
            <v>-5999</v>
          </cell>
          <cell r="F152">
            <v>-5999</v>
          </cell>
          <cell r="G152">
            <v>0</v>
          </cell>
          <cell r="H152" t="str">
            <v>20170208 205612;38%;4719</v>
          </cell>
          <cell r="I152" t="str">
            <v>20160811 211237;58%;5441</v>
          </cell>
          <cell r="J152" t="str">
            <v>20160804 201405;69%;6419</v>
          </cell>
          <cell r="K152" t="str">
            <v>20160804 201405;69%;6419</v>
          </cell>
          <cell r="L152">
            <v>0</v>
          </cell>
          <cell r="M152"/>
          <cell r="N152" t="str">
            <v>老会员：64%; 新会员：36%</v>
          </cell>
          <cell r="O152" t="str">
            <v>0-20岁23%; 51-55岁16%; 46-50岁15%</v>
          </cell>
          <cell r="P152" t="str">
            <v>湖南24%;江苏15%;湖北9%</v>
          </cell>
        </row>
        <row r="153">
          <cell r="A153">
            <v>194209</v>
          </cell>
          <cell r="B153" t="str">
            <v>帕格尼时尚真皮软床1.5米组合</v>
          </cell>
          <cell r="C153" t="str">
            <v>5799</v>
          </cell>
          <cell r="D153" t="str">
            <v>家具灯饰</v>
          </cell>
          <cell r="E153">
            <v>266329</v>
          </cell>
          <cell r="F153">
            <v>138946</v>
          </cell>
          <cell r="G153">
            <v>0.47829188710204301</v>
          </cell>
          <cell r="H153" t="str">
            <v>20170208 205612;38%;4719</v>
          </cell>
          <cell r="I153" t="str">
            <v>20160811 211237;58%;5441</v>
          </cell>
          <cell r="J153" t="str">
            <v>20160804 201405;69%;6419</v>
          </cell>
          <cell r="K153" t="str">
            <v>20160804 201405;69%;6419</v>
          </cell>
          <cell r="L153">
            <v>0</v>
          </cell>
          <cell r="M153"/>
          <cell r="N153" t="str">
            <v>老会员：73%; 新会员：27%</v>
          </cell>
          <cell r="O153" t="str">
            <v>0-20岁33%; 41-45岁15%; 36-40岁12%</v>
          </cell>
          <cell r="P153" t="str">
            <v>江苏21%;湖南12%;广东12%</v>
          </cell>
        </row>
        <row r="154">
          <cell r="A154">
            <v>194245</v>
          </cell>
          <cell r="B154" t="str">
            <v>Merefa鹂鸣春晓真丝绡连衣裙(2016超级折扣日)</v>
          </cell>
          <cell r="C154" t="str">
            <v>368</v>
          </cell>
          <cell r="D154" t="str">
            <v>服装</v>
          </cell>
          <cell r="E154">
            <v>84973</v>
          </cell>
          <cell r="F154">
            <v>36994</v>
          </cell>
          <cell r="G154">
            <v>0.56463817918632997</v>
          </cell>
          <cell r="H154" t="str">
            <v>20160806 100206;83%;3894</v>
          </cell>
          <cell r="I154"/>
          <cell r="J154"/>
          <cell r="K154" t="str">
            <v>20160806 100206;83%;3894</v>
          </cell>
          <cell r="L154">
            <v>0</v>
          </cell>
          <cell r="M154"/>
          <cell r="N154" t="str">
            <v>老会员：96%; 新会员：4%</v>
          </cell>
          <cell r="O154" t="str">
            <v>51-55岁27%; 46-50岁23%; 41-45岁15%</v>
          </cell>
          <cell r="P154" t="str">
            <v>湖南20%;江苏14%;重庆10%</v>
          </cell>
        </row>
        <row r="155">
          <cell r="A155">
            <v>194257</v>
          </cell>
          <cell r="B155" t="str">
            <v>时珍验方蕲艾足贴</v>
          </cell>
          <cell r="D155" t="str">
            <v>健康用品</v>
          </cell>
          <cell r="E155">
            <v>-864</v>
          </cell>
          <cell r="F155">
            <v>-864</v>
          </cell>
          <cell r="G155">
            <v>0</v>
          </cell>
          <cell r="H155" t="str">
            <v>20170322 102215;61%;2955</v>
          </cell>
          <cell r="I155" t="str">
            <v>20170313 094227;68%;3199</v>
          </cell>
          <cell r="J155" t="str">
            <v>20160824 100948;56%;2086</v>
          </cell>
          <cell r="K155" t="str">
            <v>20160719 111801;122%;4870</v>
          </cell>
          <cell r="L155">
            <v>0</v>
          </cell>
          <cell r="M155"/>
          <cell r="N155" t="str">
            <v>老会员：81%; 新会员：19%</v>
          </cell>
          <cell r="O155" t="str">
            <v>51-55岁20%; 0-20岁18%; 46-50岁14%</v>
          </cell>
          <cell r="P155" t="str">
            <v>湖南20%;江苏11%;浙江8%</v>
          </cell>
        </row>
        <row r="156">
          <cell r="A156">
            <v>194310</v>
          </cell>
          <cell r="B156" t="str">
            <v>merefa时尚拼接真丝连衣裙1+1超值组(2016超级折扣日)</v>
          </cell>
          <cell r="C156" t="str">
            <v>398</v>
          </cell>
          <cell r="D156" t="str">
            <v>服装</v>
          </cell>
          <cell r="E156">
            <v>146473</v>
          </cell>
          <cell r="F156">
            <v>76025</v>
          </cell>
          <cell r="G156">
            <v>0.48096236166392398</v>
          </cell>
          <cell r="H156" t="str">
            <v>20160806 122605;71%;3899</v>
          </cell>
          <cell r="I156"/>
          <cell r="J156"/>
          <cell r="K156" t="str">
            <v>20160806 122605;71%;3899</v>
          </cell>
          <cell r="L156">
            <v>0</v>
          </cell>
          <cell r="M156"/>
          <cell r="N156" t="str">
            <v>老会员：93%; 新会员：7%</v>
          </cell>
          <cell r="O156" t="str">
            <v>51-55岁34%; 46-50岁20%; 56-60岁14%</v>
          </cell>
          <cell r="P156" t="str">
            <v>湖南16%;江苏10%;重庆7%</v>
          </cell>
        </row>
        <row r="157">
          <cell r="A157">
            <v>194315</v>
          </cell>
          <cell r="B157" t="str">
            <v>万宝格 欧式浮雕滑轮式环保组合收纳柜(2016超级折扣日)</v>
          </cell>
          <cell r="C157" t="str">
            <v>498</v>
          </cell>
          <cell r="D157" t="str">
            <v>生活用品</v>
          </cell>
          <cell r="E157">
            <v>69508</v>
          </cell>
          <cell r="F157">
            <v>55794</v>
          </cell>
          <cell r="G157">
            <v>0.197301030097255</v>
          </cell>
          <cell r="H157" t="str">
            <v>20160807 183640;32%;1706</v>
          </cell>
          <cell r="I157" t="str">
            <v>20160806 173327;59%;2799</v>
          </cell>
          <cell r="J157"/>
          <cell r="K157" t="str">
            <v>20160806 173327;59%;2799</v>
          </cell>
          <cell r="L157">
            <v>0</v>
          </cell>
          <cell r="M157"/>
          <cell r="N157" t="str">
            <v>老会员：78%; 新会员：22%</v>
          </cell>
          <cell r="O157" t="str">
            <v>51-55岁25%; 0-20岁21%; 46-50岁14%</v>
          </cell>
          <cell r="P157" t="str">
            <v>湖南19%;江苏9%;山东7%</v>
          </cell>
        </row>
        <row r="158">
          <cell r="A158">
            <v>194547</v>
          </cell>
          <cell r="B158" t="str">
            <v>八马茶业福建乌龙茶精选组(2016超级折扣日)</v>
          </cell>
          <cell r="C158" t="str">
            <v>318</v>
          </cell>
          <cell r="D158" t="str">
            <v>食品</v>
          </cell>
          <cell r="E158">
            <v>47902</v>
          </cell>
          <cell r="F158">
            <v>44211</v>
          </cell>
          <cell r="G158">
            <v>7.7053150181620803E-2</v>
          </cell>
          <cell r="H158" t="str">
            <v>20160807 142332;67%;3227</v>
          </cell>
          <cell r="I158"/>
          <cell r="J158"/>
          <cell r="K158" t="str">
            <v>20160807 142332;67%;3227</v>
          </cell>
          <cell r="L158">
            <v>0</v>
          </cell>
          <cell r="M158"/>
          <cell r="N158" t="str">
            <v>老会员：90%; 新会员：10%</v>
          </cell>
          <cell r="O158" t="str">
            <v>51-55岁21%; 46-50岁18%; 56-60岁14%</v>
          </cell>
          <cell r="P158" t="str">
            <v>湖南11%;江苏11%;浙江8%</v>
          </cell>
        </row>
        <row r="159">
          <cell r="A159">
            <v>194580</v>
          </cell>
          <cell r="B159" t="str">
            <v>今昇 水墨中国风真丝连衣裙(2016超级折扣日)</v>
          </cell>
          <cell r="C159" t="str">
            <v>299</v>
          </cell>
          <cell r="D159" t="str">
            <v>服装</v>
          </cell>
          <cell r="E159">
            <v>173157</v>
          </cell>
          <cell r="F159">
            <v>97730</v>
          </cell>
          <cell r="G159">
            <v>0.43559890734997703</v>
          </cell>
          <cell r="H159" t="str">
            <v>20160806 225432;28%;2044</v>
          </cell>
          <cell r="I159" t="str">
            <v>20160805 182510;54%;2696</v>
          </cell>
          <cell r="J159"/>
          <cell r="K159" t="str">
            <v>20160805 182510;54%;2696</v>
          </cell>
          <cell r="L159">
            <v>0</v>
          </cell>
          <cell r="M159"/>
          <cell r="N159" t="str">
            <v>老会员：94%; 新会员：6%</v>
          </cell>
          <cell r="O159" t="str">
            <v>51-55岁29%; 46-50岁20%; 56-60岁10%</v>
          </cell>
          <cell r="P159" t="str">
            <v>湖南15%;江苏10%;四川8%</v>
          </cell>
        </row>
        <row r="160">
          <cell r="A160">
            <v>194594</v>
          </cell>
          <cell r="B160" t="str">
            <v>V6创意生活家用电动工具</v>
          </cell>
          <cell r="C160" t="str">
            <v>299</v>
          </cell>
          <cell r="D160" t="str">
            <v>生活用品</v>
          </cell>
          <cell r="E160">
            <v>70711</v>
          </cell>
          <cell r="F160">
            <v>61126</v>
          </cell>
          <cell r="G160">
            <v>0.13555175290973101</v>
          </cell>
          <cell r="H160" t="str">
            <v>20160719 164208;46%;1661</v>
          </cell>
          <cell r="I160"/>
          <cell r="J160"/>
          <cell r="K160" t="str">
            <v>20160719 164208;46%;1661</v>
          </cell>
          <cell r="L160">
            <v>0</v>
          </cell>
          <cell r="M160"/>
          <cell r="N160" t="str">
            <v>老会员：54%; 新会员：46%</v>
          </cell>
          <cell r="O160" t="str">
            <v>0-20岁35%; 51-55岁15%; 56-60岁12%</v>
          </cell>
          <cell r="P160" t="str">
            <v>湖南21%;江苏11%;山东8%</v>
          </cell>
        </row>
        <row r="161">
          <cell r="A161">
            <v>194749</v>
          </cell>
          <cell r="B161" t="str">
            <v>派丽蒙 时尚一夏墨镜超值组(2016超级折扣日)</v>
          </cell>
          <cell r="C161" t="str">
            <v>168</v>
          </cell>
          <cell r="D161" t="str">
            <v>奢侈品</v>
          </cell>
          <cell r="E161">
            <v>51894</v>
          </cell>
          <cell r="F161">
            <v>44258</v>
          </cell>
          <cell r="G161">
            <v>0.147146105522796</v>
          </cell>
          <cell r="H161"/>
          <cell r="I161"/>
          <cell r="J161"/>
          <cell r="K161"/>
          <cell r="L161"/>
          <cell r="M161"/>
          <cell r="N161" t="str">
            <v>老会员：93%; 新会员：7%</v>
          </cell>
          <cell r="O161" t="str">
            <v>51-55岁28%; 56-60岁15%; 46-50岁14%</v>
          </cell>
          <cell r="P161" t="str">
            <v>湖南20%;江苏9%;北京7%</v>
          </cell>
        </row>
        <row r="162">
          <cell r="A162">
            <v>194777</v>
          </cell>
          <cell r="B162" t="str">
            <v>时珍验方 蕲艾热敷贴组</v>
          </cell>
          <cell r="D162" t="str">
            <v>健康用品</v>
          </cell>
          <cell r="E162">
            <v>-28790</v>
          </cell>
          <cell r="F162">
            <v>-28790</v>
          </cell>
          <cell r="G162">
            <v>0</v>
          </cell>
          <cell r="H162" t="str">
            <v>20161218 170255;50%;2776</v>
          </cell>
          <cell r="I162" t="str">
            <v>20161201 155144;38%;1613</v>
          </cell>
          <cell r="J162" t="str">
            <v>20161119 094059;71%;3366</v>
          </cell>
          <cell r="K162" t="str">
            <v>20161019 164132;101%;3799</v>
          </cell>
          <cell r="L162">
            <v>0</v>
          </cell>
          <cell r="M162"/>
          <cell r="N162" t="str">
            <v>老会员：79%; 新会员：21%</v>
          </cell>
          <cell r="O162" t="str">
            <v>51-55岁21%; 0-20岁19%; 56-60岁15%</v>
          </cell>
          <cell r="P162" t="str">
            <v>湖南17%;江苏11%;广东8%</v>
          </cell>
        </row>
        <row r="163">
          <cell r="A163">
            <v>195034</v>
          </cell>
          <cell r="B163" t="str">
            <v>鹿王 名媛气质中袖蕾丝百褶长裙(2016超级折扣日)</v>
          </cell>
          <cell r="C163" t="str">
            <v>399</v>
          </cell>
          <cell r="D163" t="str">
            <v>服装</v>
          </cell>
          <cell r="E163">
            <v>102250</v>
          </cell>
          <cell r="F163">
            <v>61025</v>
          </cell>
          <cell r="G163">
            <v>0.403178484107579</v>
          </cell>
          <cell r="H163" t="str">
            <v>20160807 232056;55%;3438</v>
          </cell>
          <cell r="I163" t="str">
            <v>20160807 200001;18%;1954</v>
          </cell>
          <cell r="J163" t="str">
            <v>20160805 211229;24%;2503</v>
          </cell>
          <cell r="K163" t="str">
            <v>20160807 232056;55%;3438</v>
          </cell>
          <cell r="L163">
            <v>0</v>
          </cell>
          <cell r="M163" t="str">
            <v>达成上浮30%</v>
          </cell>
          <cell r="N163" t="str">
            <v>老会员：85%; 新会员：15%</v>
          </cell>
          <cell r="O163" t="str">
            <v>0-20岁18%; 51-55岁18%; 46-50岁16%</v>
          </cell>
          <cell r="P163" t="str">
            <v>湖南16%;江苏14%;湖北7%</v>
          </cell>
        </row>
        <row r="164">
          <cell r="A164">
            <v>195063</v>
          </cell>
          <cell r="B164" t="str">
            <v>韩国原装进口惠人三代原汁机</v>
          </cell>
          <cell r="C164" t="str">
            <v>2580</v>
          </cell>
          <cell r="D164" t="str">
            <v>厨房</v>
          </cell>
          <cell r="E164">
            <v>1461412.37</v>
          </cell>
          <cell r="F164">
            <v>1322522.3700000001</v>
          </cell>
          <cell r="G164">
            <v>9.5038199245569499E-2</v>
          </cell>
          <cell r="H164" t="str">
            <v>20160920 215158;56%;5573</v>
          </cell>
          <cell r="I164" t="str">
            <v>20160829 183403;106%;5867</v>
          </cell>
          <cell r="J164" t="str">
            <v>20160825 173013;71%;3011</v>
          </cell>
          <cell r="K164" t="str">
            <v>20160829 183403;106%;5867</v>
          </cell>
          <cell r="L164">
            <v>0</v>
          </cell>
          <cell r="M164" t="str">
            <v>达成下滑30%</v>
          </cell>
          <cell r="N164" t="str">
            <v>老会员：57%; 新会员：43%</v>
          </cell>
          <cell r="O164" t="str">
            <v>0-20岁23%; 46-50岁14%; 51-55岁11%</v>
          </cell>
          <cell r="P164" t="str">
            <v>湖南21%;江苏17%;浙江10%</v>
          </cell>
        </row>
        <row r="165">
          <cell r="A165">
            <v>195077</v>
          </cell>
          <cell r="B165" t="str">
            <v>原装法国巴隆堡美乐1718干红组</v>
          </cell>
          <cell r="C165" t="str">
            <v>398</v>
          </cell>
          <cell r="D165" t="str">
            <v>食品</v>
          </cell>
          <cell r="E165">
            <v>689158</v>
          </cell>
          <cell r="F165">
            <v>646410</v>
          </cell>
          <cell r="G165">
            <v>6.2029316934578103E-2</v>
          </cell>
          <cell r="H165" t="str">
            <v>20160928 164203;50%;2223</v>
          </cell>
          <cell r="I165" t="str">
            <v>20160921 193139;43%;4046</v>
          </cell>
          <cell r="J165" t="str">
            <v>20160904 193930;62%;5627</v>
          </cell>
          <cell r="K165" t="str">
            <v>20160817 184428;74%;4585</v>
          </cell>
          <cell r="L165">
            <v>0</v>
          </cell>
          <cell r="M165"/>
          <cell r="N165" t="str">
            <v>老会员：81%; 新会员：19%</v>
          </cell>
          <cell r="O165" t="str">
            <v>51-55岁21%; 46-50岁18%; 56-60岁13%</v>
          </cell>
          <cell r="P165" t="str">
            <v>湖南25%;江苏17%;广东10%</v>
          </cell>
        </row>
        <row r="166">
          <cell r="A166">
            <v>195147</v>
          </cell>
          <cell r="B166" t="str">
            <v>印尼一盏一码原装进口左氏燕窝正品组(2016超级折扣日)</v>
          </cell>
          <cell r="C166" t="str">
            <v>1380</v>
          </cell>
          <cell r="D166" t="str">
            <v>滋补食品</v>
          </cell>
          <cell r="E166">
            <v>65860</v>
          </cell>
          <cell r="F166">
            <v>48040</v>
          </cell>
          <cell r="G166">
            <v>0.27057394473124802</v>
          </cell>
          <cell r="H166" t="str">
            <v>20160807 132749;61%;3507</v>
          </cell>
          <cell r="I166"/>
          <cell r="J166"/>
          <cell r="K166" t="str">
            <v>20160807 132749;61%;3507</v>
          </cell>
          <cell r="L166">
            <v>0</v>
          </cell>
          <cell r="M166"/>
          <cell r="N166" t="str">
            <v>老会员：94%; 新会员：6%</v>
          </cell>
          <cell r="O166" t="str">
            <v>51-55岁31%; 56-60岁19%; 46-50岁14%</v>
          </cell>
          <cell r="P166" t="str">
            <v>湖南14%;重庆14%;四川11%</v>
          </cell>
        </row>
        <row r="167">
          <cell r="A167">
            <v>195171</v>
          </cell>
          <cell r="B167" t="str">
            <v>弈禧“娇俏玲珑”碧玉套组(2016超级折扣日)</v>
          </cell>
          <cell r="C167" t="str">
            <v>398</v>
          </cell>
          <cell r="D167" t="str">
            <v>珠宝首饰</v>
          </cell>
          <cell r="E167">
            <v>27120</v>
          </cell>
          <cell r="F167">
            <v>16038</v>
          </cell>
          <cell r="G167">
            <v>0.408628318584071</v>
          </cell>
          <cell r="H167" t="str">
            <v>20160805 105121;37%;1359</v>
          </cell>
          <cell r="I167"/>
          <cell r="J167"/>
          <cell r="K167" t="str">
            <v>20160805 105121;37%;1359</v>
          </cell>
          <cell r="L167">
            <v>0</v>
          </cell>
          <cell r="M167"/>
          <cell r="N167" t="str">
            <v>老会员：77%; 新会员：23%</v>
          </cell>
          <cell r="O167" t="str">
            <v>51-55岁30%; 0-20岁20%; 46-50岁14%</v>
          </cell>
          <cell r="P167" t="str">
            <v>江苏20%;浙江14%;北京8%</v>
          </cell>
        </row>
        <row r="168">
          <cell r="A168">
            <v>195184</v>
          </cell>
          <cell r="B168" t="str">
            <v>坂田七寸台湾脆虾礼盒装</v>
          </cell>
          <cell r="C168" t="str">
            <v>199</v>
          </cell>
          <cell r="D168" t="str">
            <v>食品</v>
          </cell>
          <cell r="E168">
            <v>100782</v>
          </cell>
          <cell r="F168">
            <v>94096</v>
          </cell>
          <cell r="G168">
            <v>6.6341211724315896E-2</v>
          </cell>
          <cell r="H168" t="str">
            <v>20160827 181117;57%;2931</v>
          </cell>
          <cell r="I168"/>
          <cell r="J168"/>
          <cell r="K168" t="str">
            <v>20160827 181117;57%;2931</v>
          </cell>
          <cell r="L168">
            <v>0</v>
          </cell>
          <cell r="M168"/>
          <cell r="N168" t="str">
            <v>老会员：87%; 新会员：13%</v>
          </cell>
          <cell r="O168" t="str">
            <v>51-55岁17%; 61-65岁15%; 0-20岁15%</v>
          </cell>
          <cell r="P168" t="str">
            <v>湖南17%;江苏14%;北京12%</v>
          </cell>
        </row>
        <row r="169">
          <cell r="A169">
            <v>195187</v>
          </cell>
          <cell r="B169" t="str">
            <v>法国原装进口金圣城堡甄藏波尔多干红1.5L金猴特惠双支装</v>
          </cell>
          <cell r="C169" t="str">
            <v>598</v>
          </cell>
          <cell r="D169" t="str">
            <v>食品</v>
          </cell>
          <cell r="E169">
            <v>9996</v>
          </cell>
          <cell r="F169">
            <v>9573</v>
          </cell>
          <cell r="G169">
            <v>4.23169267707083E-2</v>
          </cell>
          <cell r="H169" t="str">
            <v>20160730 145224;7%;264</v>
          </cell>
          <cell r="I169"/>
          <cell r="J169"/>
          <cell r="K169" t="str">
            <v>20160730 145224;7%;264</v>
          </cell>
          <cell r="L169">
            <v>0</v>
          </cell>
          <cell r="M169"/>
          <cell r="N169" t="str">
            <v>老会员：87%; 新会员：13%</v>
          </cell>
          <cell r="O169" t="str">
            <v>56-60岁20%; 61-65岁18%; 46-50岁17%</v>
          </cell>
          <cell r="P169" t="str">
            <v>辽宁23%;北京20%;江苏19%</v>
          </cell>
        </row>
        <row r="170">
          <cell r="A170">
            <v>195198</v>
          </cell>
          <cell r="B170" t="str">
            <v>极脉 时尚生活多功能旅行外套(女款)</v>
          </cell>
          <cell r="C170" t="str">
            <v>298</v>
          </cell>
          <cell r="D170" t="str">
            <v>服装</v>
          </cell>
          <cell r="E170">
            <v>119640.78</v>
          </cell>
          <cell r="F170">
            <v>94298.78</v>
          </cell>
          <cell r="G170">
            <v>0.211817408746416</v>
          </cell>
          <cell r="H170" t="str">
            <v>20161005 184227;39%;2329</v>
          </cell>
          <cell r="I170" t="str">
            <v>20160921 185311;58%;4372</v>
          </cell>
          <cell r="J170"/>
          <cell r="K170" t="str">
            <v>20160921 185311;58%;4372</v>
          </cell>
          <cell r="L170">
            <v>0</v>
          </cell>
          <cell r="M170"/>
          <cell r="N170" t="str">
            <v>老会员：79%; 新会员：21%</v>
          </cell>
          <cell r="O170" t="str">
            <v>46-50岁19%; 51-55岁18%; 61-65岁14%</v>
          </cell>
          <cell r="P170" t="str">
            <v>湖南21%;河北12%;江苏11%</v>
          </cell>
        </row>
        <row r="171">
          <cell r="A171">
            <v>195203</v>
          </cell>
          <cell r="B171" t="str">
            <v>极脉 时尚生活多功能旅行外套(男款)</v>
          </cell>
          <cell r="C171" t="str">
            <v>298</v>
          </cell>
          <cell r="D171" t="str">
            <v>服装</v>
          </cell>
          <cell r="E171">
            <v>149376</v>
          </cell>
          <cell r="F171">
            <v>126088</v>
          </cell>
          <cell r="G171">
            <v>0.155901885175664</v>
          </cell>
          <cell r="H171" t="str">
            <v>20161005 184227;39%;2329</v>
          </cell>
          <cell r="I171" t="str">
            <v>20160921 185311;58%;4372</v>
          </cell>
          <cell r="J171"/>
          <cell r="K171" t="str">
            <v>20160921 185311;58%;4372</v>
          </cell>
          <cell r="L171">
            <v>0</v>
          </cell>
          <cell r="M171"/>
          <cell r="N171" t="str">
            <v>老会员：75%; 新会员：25%</v>
          </cell>
          <cell r="O171" t="str">
            <v>56-60岁23%; 51-55岁20%; 46-50岁18%</v>
          </cell>
          <cell r="P171" t="str">
            <v>江苏20%;湖南13%;浙江11%</v>
          </cell>
        </row>
        <row r="172">
          <cell r="A172">
            <v>195206</v>
          </cell>
          <cell r="B172" t="str">
            <v>美即微精华3D紧致面膜组</v>
          </cell>
          <cell r="C172" t="str">
            <v>198</v>
          </cell>
          <cell r="D172" t="str">
            <v>美容美体</v>
          </cell>
          <cell r="E172">
            <v>68778</v>
          </cell>
          <cell r="F172">
            <v>65096</v>
          </cell>
          <cell r="G172">
            <v>5.3534560469917697E-2</v>
          </cell>
          <cell r="H172" t="str">
            <v>20160820 144742;46%;1803</v>
          </cell>
          <cell r="I172"/>
          <cell r="J172"/>
          <cell r="K172" t="str">
            <v>20160820 144742;46%;1803</v>
          </cell>
          <cell r="L172">
            <v>0</v>
          </cell>
          <cell r="M172"/>
          <cell r="N172" t="str">
            <v>老会员：78%; 新会员：22%</v>
          </cell>
          <cell r="O172" t="str">
            <v>46-50岁23%; 0-20岁18%; 51-55岁15%</v>
          </cell>
          <cell r="P172" t="str">
            <v>湖南25%;浙江9%;江苏8%</v>
          </cell>
        </row>
        <row r="173">
          <cell r="A173">
            <v>195207</v>
          </cell>
          <cell r="B173" t="str">
            <v>嘉媚乐玫瑰弹润保湿版套组（双11特供）</v>
          </cell>
          <cell r="C173" t="str">
            <v>288</v>
          </cell>
          <cell r="D173" t="str">
            <v>美容美体</v>
          </cell>
          <cell r="E173">
            <v>121059.23</v>
          </cell>
          <cell r="F173">
            <v>108725.93</v>
          </cell>
          <cell r="G173">
            <v>0.10187822935929799</v>
          </cell>
          <cell r="H173" t="str">
            <v>20161110 153608;45%;3474</v>
          </cell>
          <cell r="I173"/>
          <cell r="J173"/>
          <cell r="K173" t="str">
            <v>20161110 153608;45%;3474</v>
          </cell>
          <cell r="L173">
            <v>0</v>
          </cell>
          <cell r="M173"/>
          <cell r="N173" t="str">
            <v>老会员：78%; 新会员：22%</v>
          </cell>
          <cell r="O173" t="str">
            <v>0-20岁22%; 51-55岁17%; 46-50岁13%</v>
          </cell>
          <cell r="P173" t="str">
            <v>湖南22%;江苏8%;浙江6%</v>
          </cell>
        </row>
        <row r="174">
          <cell r="A174">
            <v>195254</v>
          </cell>
          <cell r="B174" t="str">
            <v>万客丰瓯柑全果蜜炼尝鲜组</v>
          </cell>
          <cell r="C174" t="str">
            <v>199</v>
          </cell>
          <cell r="D174" t="str">
            <v>食品</v>
          </cell>
          <cell r="E174">
            <v>38201</v>
          </cell>
          <cell r="F174">
            <v>35532</v>
          </cell>
          <cell r="G174">
            <v>6.9867280961231404E-2</v>
          </cell>
          <cell r="H174" t="str">
            <v>20160805 143023;34%;1649</v>
          </cell>
          <cell r="I174" t="str">
            <v>20160712 145252;19%;743</v>
          </cell>
          <cell r="J174"/>
          <cell r="K174" t="str">
            <v>20160805 143023;34%;1649</v>
          </cell>
          <cell r="L174">
            <v>0</v>
          </cell>
          <cell r="M174"/>
          <cell r="N174" t="str">
            <v>老会员：96%; 新会员：4%</v>
          </cell>
          <cell r="O174" t="str">
            <v>56-60岁20%; 51-55岁18%; 46-50岁17%</v>
          </cell>
          <cell r="P174" t="str">
            <v>湖南21%;北京12%;江苏12%</v>
          </cell>
        </row>
        <row r="175">
          <cell r="A175">
            <v>195451</v>
          </cell>
          <cell r="B175" t="str">
            <v>京城之霜酒粕奢颜美肌精华露</v>
          </cell>
          <cell r="C175" t="str">
            <v>499</v>
          </cell>
          <cell r="D175" t="str">
            <v>美容美体</v>
          </cell>
          <cell r="E175">
            <v>1040667.03</v>
          </cell>
          <cell r="F175">
            <v>926026.03</v>
          </cell>
          <cell r="G175">
            <v>0.110161076208977</v>
          </cell>
          <cell r="H175" t="str">
            <v>20170406 102211;48%;1518</v>
          </cell>
          <cell r="I175" t="str">
            <v>20170220 111235;45%;1742</v>
          </cell>
          <cell r="J175" t="str">
            <v>20170119 094230;53%;1948</v>
          </cell>
          <cell r="K175" t="str">
            <v>20161016 124337;80%;4183</v>
          </cell>
          <cell r="L175">
            <v>0</v>
          </cell>
          <cell r="M175"/>
          <cell r="N175" t="str">
            <v>老会员：88%; 新会员：12%</v>
          </cell>
          <cell r="O175" t="str">
            <v>46-50岁20%; 51-55岁19%; 41-45岁13%</v>
          </cell>
          <cell r="P175" t="str">
            <v>湖南17%;江苏10%;浙江8%</v>
          </cell>
        </row>
        <row r="176">
          <cell r="A176">
            <v>195551</v>
          </cell>
          <cell r="B176" t="str">
            <v>波司登商务休闲天丝POLO衫1+1组(2016超级折扣日)</v>
          </cell>
          <cell r="C176" t="str">
            <v>268</v>
          </cell>
          <cell r="D176" t="str">
            <v>服装</v>
          </cell>
          <cell r="E176">
            <v>50181</v>
          </cell>
          <cell r="F176">
            <v>44515</v>
          </cell>
          <cell r="G176">
            <v>0.112911261234332</v>
          </cell>
          <cell r="H176" t="str">
            <v>20160806 232427;13%;877</v>
          </cell>
          <cell r="I176" t="str">
            <v>20160805 162830;52%;2037</v>
          </cell>
          <cell r="J176"/>
          <cell r="K176" t="str">
            <v>20160805 162830;52%;2037</v>
          </cell>
          <cell r="L176">
            <v>0</v>
          </cell>
          <cell r="M176" t="str">
            <v>达成下滑30%</v>
          </cell>
          <cell r="N176" t="str">
            <v>老会员：91%; 新会员：9%</v>
          </cell>
          <cell r="O176" t="str">
            <v>51-55岁26%; 46-50岁21%; 56-60岁15%</v>
          </cell>
          <cell r="P176" t="str">
            <v>湖南22%;江苏10%;云南6%</v>
          </cell>
        </row>
        <row r="177">
          <cell r="A177">
            <v>195562</v>
          </cell>
          <cell r="B177" t="str">
            <v>Merefa 凤尾花真丝绡套装组(2016超级折扣日)</v>
          </cell>
          <cell r="C177" t="str">
            <v>398</v>
          </cell>
          <cell r="D177" t="str">
            <v>服装</v>
          </cell>
          <cell r="E177">
            <v>81505</v>
          </cell>
          <cell r="F177">
            <v>42998</v>
          </cell>
          <cell r="G177">
            <v>0.47244954297282399</v>
          </cell>
          <cell r="H177" t="str">
            <v>20160806 094244;74%;2986</v>
          </cell>
          <cell r="I177"/>
          <cell r="J177"/>
          <cell r="K177" t="str">
            <v>20160806 094244;74%;2986</v>
          </cell>
          <cell r="L177">
            <v>0</v>
          </cell>
          <cell r="M177"/>
          <cell r="N177" t="str">
            <v>老会员：95%; 新会员：5%</v>
          </cell>
          <cell r="O177" t="str">
            <v>51-55岁28%; 46-50岁17%; 56-60岁13%</v>
          </cell>
          <cell r="P177" t="str">
            <v>湖南18%;江苏8%;北京8%</v>
          </cell>
        </row>
        <row r="178">
          <cell r="A178">
            <v>195563</v>
          </cell>
          <cell r="B178" t="str">
            <v>派丽蒙欧美时尚墨镜组(2016超级折扣日)</v>
          </cell>
          <cell r="C178" t="str">
            <v>168</v>
          </cell>
          <cell r="D178" t="str">
            <v>奢侈品</v>
          </cell>
          <cell r="E178">
            <v>31163</v>
          </cell>
          <cell r="F178">
            <v>23264</v>
          </cell>
          <cell r="G178">
            <v>0.25347367069922699</v>
          </cell>
          <cell r="H178"/>
          <cell r="I178"/>
          <cell r="J178"/>
          <cell r="K178"/>
          <cell r="L178"/>
          <cell r="M178"/>
          <cell r="N178" t="str">
            <v>老会员：88%; 新会员：12%</v>
          </cell>
          <cell r="O178" t="str">
            <v>46-50岁17%; 51-55岁16%; 41-45岁12%</v>
          </cell>
          <cell r="P178" t="str">
            <v>湖南25%;江苏8%;浙江7%</v>
          </cell>
        </row>
        <row r="179">
          <cell r="A179">
            <v>195591</v>
          </cell>
          <cell r="B179" t="str">
            <v>御玲珑“一生一世”宠爱珍珠套组</v>
          </cell>
          <cell r="C179" t="str">
            <v>1314</v>
          </cell>
          <cell r="D179" t="str">
            <v>珠宝首饰</v>
          </cell>
          <cell r="E179">
            <v>562872</v>
          </cell>
          <cell r="F179">
            <v>317797</v>
          </cell>
          <cell r="G179">
            <v>0.43540094373143501</v>
          </cell>
          <cell r="H179" t="str">
            <v>20160831 163151;92%;2651</v>
          </cell>
          <cell r="I179" t="str">
            <v>20160821 133118;52%;1998</v>
          </cell>
          <cell r="J179" t="str">
            <v>20160809 135315;93%;2641</v>
          </cell>
          <cell r="K179" t="str">
            <v>20160809 135315;93%;2641</v>
          </cell>
          <cell r="L179">
            <v>0</v>
          </cell>
          <cell r="M179" t="str">
            <v>达成上浮30%</v>
          </cell>
          <cell r="N179" t="str">
            <v>老会员：84%; 新会员：16%</v>
          </cell>
          <cell r="O179" t="str">
            <v>51-55岁26%; 56-60岁18%; 0-20岁15%</v>
          </cell>
          <cell r="P179" t="str">
            <v>湖南14%;江苏12%;北京11%</v>
          </cell>
        </row>
        <row r="180">
          <cell r="A180">
            <v>195602</v>
          </cell>
          <cell r="B180" t="str">
            <v>海信50英寸VIDAA3炫彩14核4K智能电视</v>
          </cell>
          <cell r="C180" t="str">
            <v>2699</v>
          </cell>
          <cell r="D180" t="str">
            <v>大家电</v>
          </cell>
          <cell r="E180">
            <v>166696</v>
          </cell>
          <cell r="F180">
            <v>143325</v>
          </cell>
          <cell r="G180">
            <v>0.14020132456687601</v>
          </cell>
          <cell r="H180" t="str">
            <v>20161019 232612;45%;3392</v>
          </cell>
          <cell r="I180" t="str">
            <v>20160901 125359;87%;5662</v>
          </cell>
          <cell r="J180" t="str">
            <v>20160718 125503;111%;6611</v>
          </cell>
          <cell r="K180" t="str">
            <v>20160718 125503;111%;6611</v>
          </cell>
          <cell r="L180">
            <v>0</v>
          </cell>
          <cell r="M180" t="str">
            <v>达成下滑30%</v>
          </cell>
          <cell r="N180" t="str">
            <v>老会员：75%; 新会员：25%</v>
          </cell>
          <cell r="O180" t="str">
            <v>51-55岁18%; 46-50岁17%; 0-20岁16%</v>
          </cell>
          <cell r="P180" t="str">
            <v>湖南33%;重庆11%;北京9%</v>
          </cell>
        </row>
        <row r="181">
          <cell r="A181">
            <v>195626</v>
          </cell>
          <cell r="B181" t="str">
            <v>飞利浦65英寸8核安卓智能网络电视</v>
          </cell>
          <cell r="C181" t="str">
            <v>5799</v>
          </cell>
          <cell r="D181" t="str">
            <v>大家电</v>
          </cell>
          <cell r="E181">
            <v>1233732</v>
          </cell>
          <cell r="F181">
            <v>816789</v>
          </cell>
          <cell r="G181">
            <v>0.33795265098092597</v>
          </cell>
          <cell r="H181" t="str">
            <v>20161030 215228;106%;12766</v>
          </cell>
          <cell r="I181" t="str">
            <v>20161004 215100;125%;14489</v>
          </cell>
          <cell r="J181" t="str">
            <v>20160918 213759;76%;9483</v>
          </cell>
          <cell r="K181" t="str">
            <v>20161004 215100;125%;14489</v>
          </cell>
          <cell r="L181" t="str">
            <v>爆品</v>
          </cell>
          <cell r="M181"/>
          <cell r="N181" t="str">
            <v>老会员：76%; 新会员：24%</v>
          </cell>
          <cell r="O181" t="str">
            <v>51-55岁19%; 46-50岁18%; 0-20岁13%</v>
          </cell>
          <cell r="P181" t="str">
            <v>湖南31%;浙江9%;山西8%</v>
          </cell>
        </row>
        <row r="182">
          <cell r="A182">
            <v>195742</v>
          </cell>
          <cell r="B182" t="str">
            <v>紫涵“福缘”翡翠手镯(2016超级折扣日)</v>
          </cell>
          <cell r="C182" t="str">
            <v>1980</v>
          </cell>
          <cell r="D182" t="str">
            <v>珠宝首饰</v>
          </cell>
          <cell r="E182">
            <v>381185</v>
          </cell>
          <cell r="F182">
            <v>150050</v>
          </cell>
          <cell r="G182">
            <v>0.60635911696420397</v>
          </cell>
          <cell r="H182" t="str">
            <v>20160807 212832;41%;3469</v>
          </cell>
          <cell r="I182" t="str">
            <v>20160807 123036;103%;4246</v>
          </cell>
          <cell r="J182"/>
          <cell r="K182" t="str">
            <v>20160807 123036;103%;4246</v>
          </cell>
          <cell r="L182">
            <v>0</v>
          </cell>
          <cell r="M182" t="str">
            <v>达成下滑30%</v>
          </cell>
          <cell r="N182" t="str">
            <v>老会员：96%; 新会员：4%</v>
          </cell>
          <cell r="O182" t="str">
            <v>51-55岁31%; 46-50岁15%; 56-60岁13%</v>
          </cell>
          <cell r="P182" t="str">
            <v>湖南19%;广西9%;湖北8%</v>
          </cell>
        </row>
        <row r="183">
          <cell r="A183">
            <v>195743</v>
          </cell>
          <cell r="B183" t="str">
            <v>韩束蜗牛抚纹紧致多效美颜组</v>
          </cell>
          <cell r="C183" t="str">
            <v>289</v>
          </cell>
          <cell r="D183" t="str">
            <v>美容美体</v>
          </cell>
          <cell r="E183">
            <v>102327</v>
          </cell>
          <cell r="F183">
            <v>93508</v>
          </cell>
          <cell r="G183">
            <v>8.6184486987794004E-2</v>
          </cell>
          <cell r="H183" t="str">
            <v>20170226 094217;84%;3596</v>
          </cell>
          <cell r="I183" t="str">
            <v>20170224 100743;107%;4213</v>
          </cell>
          <cell r="J183" t="str">
            <v>20160905 200920;31%;2764</v>
          </cell>
          <cell r="K183" t="str">
            <v>20170224 100743;107%;4213</v>
          </cell>
          <cell r="L183">
            <v>0</v>
          </cell>
          <cell r="M183"/>
          <cell r="N183" t="str">
            <v>老会员：76%; 新会员：24%</v>
          </cell>
          <cell r="O183" t="str">
            <v>41-45岁17%; 46-50岁17%; 0-20岁17%</v>
          </cell>
          <cell r="P183" t="str">
            <v>湖南35%;江苏8%;浙江6%</v>
          </cell>
        </row>
        <row r="184">
          <cell r="A184">
            <v>195744</v>
          </cell>
          <cell r="B184" t="str">
            <v>AMPM 角鲨烷倍润修护1+1+1组</v>
          </cell>
          <cell r="C184" t="str">
            <v>199</v>
          </cell>
          <cell r="D184" t="str">
            <v>美容美体</v>
          </cell>
          <cell r="E184">
            <v>156774.76</v>
          </cell>
          <cell r="F184">
            <v>141548.76</v>
          </cell>
          <cell r="G184">
            <v>9.7120225219926998E-2</v>
          </cell>
          <cell r="H184" t="str">
            <v>20161030 090441;70%;2409</v>
          </cell>
          <cell r="I184" t="str">
            <v>20161018 161554;67%;2478</v>
          </cell>
          <cell r="J184"/>
          <cell r="K184" t="str">
            <v>20161030 090441;70%;2409</v>
          </cell>
          <cell r="L184">
            <v>0</v>
          </cell>
          <cell r="M184"/>
          <cell r="N184" t="str">
            <v>老会员：84%; 新会员：16%</v>
          </cell>
          <cell r="O184" t="str">
            <v>51-55岁20%; 0-20岁17%; 46-50岁16%</v>
          </cell>
          <cell r="P184" t="str">
            <v>湖南17%;江苏7%;北京7%</v>
          </cell>
        </row>
        <row r="185">
          <cell r="A185">
            <v>195757</v>
          </cell>
          <cell r="B185" t="str">
            <v>玲龙女人宫廷复古雪纺连衣裙特惠加赠组</v>
          </cell>
          <cell r="C185" t="str">
            <v>199</v>
          </cell>
          <cell r="D185" t="str">
            <v>服装</v>
          </cell>
          <cell r="E185">
            <v>278540</v>
          </cell>
          <cell r="F185">
            <v>175983</v>
          </cell>
          <cell r="G185">
            <v>0.36819487326775302</v>
          </cell>
          <cell r="H185" t="str">
            <v>20160803 153202;79%;2559</v>
          </cell>
          <cell r="I185" t="str">
            <v>20160729 105359;73%;2892</v>
          </cell>
          <cell r="J185"/>
          <cell r="K185" t="str">
            <v>20160803 153202;79%;2559</v>
          </cell>
          <cell r="L185">
            <v>0</v>
          </cell>
          <cell r="M185"/>
          <cell r="N185" t="str">
            <v>老会员：79%; 新会员：21%</v>
          </cell>
          <cell r="O185" t="str">
            <v>51-55岁20%; 0-20岁19%; 56-60岁17%</v>
          </cell>
          <cell r="P185" t="str">
            <v>湖南16%;江苏11%;湖北6%</v>
          </cell>
        </row>
        <row r="186">
          <cell r="A186">
            <v>195761</v>
          </cell>
          <cell r="B186" t="str">
            <v>安瑞祥“平安吉祥”和田玉镂空香囊吊坠</v>
          </cell>
          <cell r="C186" t="str">
            <v>1580</v>
          </cell>
          <cell r="D186" t="str">
            <v>珠宝首饰</v>
          </cell>
          <cell r="E186">
            <v>43675</v>
          </cell>
          <cell r="F186">
            <v>24955</v>
          </cell>
          <cell r="G186">
            <v>0.42862049227246701</v>
          </cell>
          <cell r="H186" t="str">
            <v>20160719 144706;40%;1016</v>
          </cell>
          <cell r="I186"/>
          <cell r="J186"/>
          <cell r="K186" t="str">
            <v>20160719 144706;40%;1016</v>
          </cell>
          <cell r="L186">
            <v>0</v>
          </cell>
          <cell r="M186"/>
          <cell r="N186" t="str">
            <v>老会员：93%; 新会员：7%</v>
          </cell>
          <cell r="O186" t="str">
            <v>56-60岁22%; 71岁以上21%; 0-20岁21%</v>
          </cell>
          <cell r="P186" t="str">
            <v>北京21%;重庆21%;新疆7%</v>
          </cell>
        </row>
        <row r="187">
          <cell r="A187">
            <v>195762</v>
          </cell>
          <cell r="B187" t="str">
            <v>安瑞祥“锦绣年华”和田玉镂空香囊吊牌</v>
          </cell>
          <cell r="C187" t="str">
            <v>1580</v>
          </cell>
          <cell r="D187" t="str">
            <v>珠宝首饰</v>
          </cell>
          <cell r="E187">
            <v>10920</v>
          </cell>
          <cell r="F187">
            <v>7760</v>
          </cell>
          <cell r="G187">
            <v>0.28937728937728902</v>
          </cell>
          <cell r="H187" t="str">
            <v>20160719 144706;40%;1016</v>
          </cell>
          <cell r="I187"/>
          <cell r="J187"/>
          <cell r="K187" t="str">
            <v>20160719 144706;40%;1016</v>
          </cell>
          <cell r="L187">
            <v>0</v>
          </cell>
          <cell r="M187"/>
          <cell r="N187" t="str">
            <v>老会员：75%; 新会员：25%</v>
          </cell>
          <cell r="O187" t="str">
            <v>56-60岁51%; 41-45岁25%; 51-55岁24%</v>
          </cell>
          <cell r="P187" t="str">
            <v>重庆25%;重庆25%;四川25%</v>
          </cell>
        </row>
        <row r="188">
          <cell r="A188">
            <v>195795</v>
          </cell>
          <cell r="B188" t="str">
            <v>良记金轮王泰国茉莉香米装</v>
          </cell>
          <cell r="C188" t="str">
            <v>299</v>
          </cell>
          <cell r="D188" t="str">
            <v>食品</v>
          </cell>
          <cell r="E188">
            <v>843210</v>
          </cell>
          <cell r="F188">
            <v>782458</v>
          </cell>
          <cell r="G188">
            <v>7.2048481398465397E-2</v>
          </cell>
          <cell r="H188" t="str">
            <v>20170116 122227;40%;2381</v>
          </cell>
          <cell r="I188" t="str">
            <v>20160927 181357;58%;2929</v>
          </cell>
          <cell r="J188" t="str">
            <v>20160914 181223;52%;2571</v>
          </cell>
          <cell r="K188" t="str">
            <v>20160725 165144;80%;3204</v>
          </cell>
          <cell r="L188">
            <v>0</v>
          </cell>
          <cell r="M188"/>
          <cell r="N188" t="str">
            <v>老会员：87%; 新会员：13%</v>
          </cell>
          <cell r="O188" t="str">
            <v>51-55岁19%; 0-20岁16%; 56-60岁14%</v>
          </cell>
          <cell r="P188" t="str">
            <v>湖南18%;江苏9%;北京8%</v>
          </cell>
        </row>
        <row r="189">
          <cell r="A189">
            <v>195834</v>
          </cell>
          <cell r="B189" t="str">
            <v>太湖雪 桑蚕长丝子母被超值特惠组1.5M(2016超级折扣日)</v>
          </cell>
          <cell r="C189" t="str">
            <v>1099</v>
          </cell>
          <cell r="D189" t="str">
            <v>家纺用品</v>
          </cell>
          <cell r="E189">
            <v>4386</v>
          </cell>
          <cell r="F189">
            <v>3297</v>
          </cell>
          <cell r="G189">
            <v>0.24829001367989101</v>
          </cell>
          <cell r="H189" t="str">
            <v>20160807 173905;19%;976</v>
          </cell>
          <cell r="I189"/>
          <cell r="J189"/>
          <cell r="K189" t="str">
            <v>20160807 173905;19%;976</v>
          </cell>
          <cell r="L189">
            <v>0</v>
          </cell>
          <cell r="M189"/>
          <cell r="N189" t="str">
            <v>老会员：100%; 新会员：0%</v>
          </cell>
          <cell r="O189" t="str">
            <v>51-55岁67%; 46-50岁33%; 0-20岁0%</v>
          </cell>
          <cell r="P189" t="str">
            <v>浙江33%;浙江33%;湖南33%</v>
          </cell>
        </row>
        <row r="190">
          <cell r="A190">
            <v>195835</v>
          </cell>
          <cell r="B190" t="str">
            <v>太湖雪 桑蚕长丝子母被超值特惠组1.8M(2016超级折扣日)</v>
          </cell>
          <cell r="C190" t="str">
            <v>1199</v>
          </cell>
          <cell r="D190" t="str">
            <v>家纺用品</v>
          </cell>
          <cell r="E190">
            <v>16616</v>
          </cell>
          <cell r="F190">
            <v>10751</v>
          </cell>
          <cell r="G190">
            <v>0.35297303803562802</v>
          </cell>
          <cell r="H190" t="str">
            <v>20160807 173905;19%;976</v>
          </cell>
          <cell r="I190"/>
          <cell r="J190"/>
          <cell r="K190" t="str">
            <v>20160807 173905;19%;976</v>
          </cell>
          <cell r="L190">
            <v>0</v>
          </cell>
          <cell r="M190"/>
          <cell r="N190" t="str">
            <v>老会员：83%; 新会员：17%</v>
          </cell>
          <cell r="O190" t="str">
            <v>46-50岁24%; 51-55岁17%; 0-20岁17%</v>
          </cell>
          <cell r="P190" t="str">
            <v>湖南42%;江苏25%;天津8%</v>
          </cell>
        </row>
        <row r="191">
          <cell r="A191">
            <v>195847</v>
          </cell>
          <cell r="B191" t="str">
            <v>健康尊享*巴洛克不锈钢浴室柜白金款（60cm）</v>
          </cell>
          <cell r="C191" t="str">
            <v>1980</v>
          </cell>
          <cell r="D191" t="str">
            <v>家装建材</v>
          </cell>
          <cell r="E191">
            <v>628560</v>
          </cell>
          <cell r="F191">
            <v>388030</v>
          </cell>
          <cell r="G191">
            <v>0.38266832124220401</v>
          </cell>
          <cell r="H191" t="str">
            <v>20170217 231835;31%;2157</v>
          </cell>
          <cell r="I191" t="str">
            <v>20170208 223556;43%;4346</v>
          </cell>
          <cell r="J191" t="str">
            <v>20170101 232137;58%;3745</v>
          </cell>
          <cell r="K191" t="str">
            <v>20161214 183102;100%;6712</v>
          </cell>
          <cell r="L191">
            <v>0</v>
          </cell>
          <cell r="M191"/>
          <cell r="N191" t="str">
            <v>老会员：72%; 新会员：28%</v>
          </cell>
          <cell r="O191" t="str">
            <v>51-55岁23%; 0-20岁21%; 46-50岁13%</v>
          </cell>
          <cell r="P191" t="str">
            <v>湖南19%;广东13%;江苏12%</v>
          </cell>
        </row>
        <row r="192">
          <cell r="A192">
            <v>195848</v>
          </cell>
          <cell r="B192" t="str">
            <v>健康尊享*巴洛克不锈钢浴室柜白金款（80cm）</v>
          </cell>
          <cell r="C192" t="str">
            <v>2180</v>
          </cell>
          <cell r="D192" t="str">
            <v>家装建材</v>
          </cell>
          <cell r="E192">
            <v>2300815</v>
          </cell>
          <cell r="F192">
            <v>1385050</v>
          </cell>
          <cell r="G192">
            <v>0.39801765895997698</v>
          </cell>
          <cell r="H192" t="str">
            <v>20170217 231835;31%;2157</v>
          </cell>
          <cell r="I192" t="str">
            <v>20170208 223556;43%;4346</v>
          </cell>
          <cell r="J192" t="str">
            <v>20170101 232137;58%;3745</v>
          </cell>
          <cell r="K192" t="str">
            <v>20161214 183102;100%;6712</v>
          </cell>
          <cell r="L192">
            <v>0</v>
          </cell>
          <cell r="M192"/>
          <cell r="N192" t="str">
            <v>老会员：72%; 新会员：28%</v>
          </cell>
          <cell r="O192" t="str">
            <v>0-20岁21%; 51-55岁17%; 46-50岁16%</v>
          </cell>
          <cell r="P192" t="str">
            <v>湖南28%;江苏15%;广东7%</v>
          </cell>
        </row>
        <row r="193">
          <cell r="A193">
            <v>195849</v>
          </cell>
          <cell r="B193" t="str">
            <v>健康尊享*巴洛克不锈钢浴室柜白金款（100cm）</v>
          </cell>
          <cell r="C193" t="str">
            <v>2380</v>
          </cell>
          <cell r="D193" t="str">
            <v>家装建材</v>
          </cell>
          <cell r="E193">
            <v>2613470</v>
          </cell>
          <cell r="F193">
            <v>1447570</v>
          </cell>
          <cell r="G193">
            <v>0.44611187425147403</v>
          </cell>
          <cell r="H193" t="str">
            <v>20170217 231835;31%;2157</v>
          </cell>
          <cell r="I193" t="str">
            <v>20170208 223556;43%;4346</v>
          </cell>
          <cell r="J193" t="str">
            <v>20170101 232137;58%;3745</v>
          </cell>
          <cell r="K193" t="str">
            <v>20161214 183102;100%;6712</v>
          </cell>
          <cell r="L193">
            <v>0</v>
          </cell>
          <cell r="M193"/>
          <cell r="N193" t="str">
            <v>老会员：68%; 新会员：32%</v>
          </cell>
          <cell r="O193" t="str">
            <v>0-20岁20%; 51-55岁17%; 46-50岁17%</v>
          </cell>
          <cell r="P193" t="str">
            <v>湖南18%;江苏15%;浙江11%</v>
          </cell>
        </row>
        <row r="194">
          <cell r="A194">
            <v>195852</v>
          </cell>
          <cell r="B194" t="str">
            <v>双立人中式炒锅大满贯升级套装(十周年）</v>
          </cell>
          <cell r="C194" t="str">
            <v>1998</v>
          </cell>
          <cell r="D194" t="str">
            <v>厨房</v>
          </cell>
          <cell r="E194">
            <v>2602709.19</v>
          </cell>
          <cell r="F194">
            <v>2252461.19</v>
          </cell>
          <cell r="G194">
            <v>0.134570547238126</v>
          </cell>
          <cell r="H194" t="str">
            <v>20161217 194401;28%;3649</v>
          </cell>
          <cell r="I194" t="str">
            <v>20161118 190401;56%;4558</v>
          </cell>
          <cell r="J194" t="str">
            <v>20161103 223641;97%;8839</v>
          </cell>
          <cell r="K194" t="str">
            <v>20161025 213309;112%;10901</v>
          </cell>
          <cell r="L194">
            <v>0</v>
          </cell>
          <cell r="M194"/>
          <cell r="N194" t="str">
            <v>老会员：55%; 新会员：45%</v>
          </cell>
          <cell r="O194" t="str">
            <v>0-20岁23%; 51-55岁16%; 46-50岁14%</v>
          </cell>
          <cell r="P194" t="str">
            <v>湖南30%;江苏14%;湖北6%</v>
          </cell>
        </row>
        <row r="195">
          <cell r="A195">
            <v>195863</v>
          </cell>
          <cell r="B195" t="str">
            <v>美国康宁166周年庆生特供装</v>
          </cell>
          <cell r="C195" t="str">
            <v>1199</v>
          </cell>
          <cell r="D195" t="str">
            <v>厨房</v>
          </cell>
          <cell r="E195">
            <v>487150.44</v>
          </cell>
          <cell r="F195">
            <v>415745.44</v>
          </cell>
          <cell r="G195">
            <v>0.146576897272227</v>
          </cell>
          <cell r="H195" t="str">
            <v>20160727 173048;73%;2948</v>
          </cell>
          <cell r="I195" t="str">
            <v>20160719 210337;73%;6895</v>
          </cell>
          <cell r="J195"/>
          <cell r="K195" t="str">
            <v>20160719 210337;73%;6895</v>
          </cell>
          <cell r="L195">
            <v>0</v>
          </cell>
          <cell r="M195"/>
          <cell r="N195" t="str">
            <v>老会员：62%; 新会员：38%</v>
          </cell>
          <cell r="O195" t="str">
            <v>0-20岁27%; 51-55岁17%; 46-50岁13%</v>
          </cell>
          <cell r="P195" t="str">
            <v>江苏16%;湖南11%;浙江8%</v>
          </cell>
        </row>
        <row r="196">
          <cell r="A196">
            <v>195866</v>
          </cell>
          <cell r="B196" t="str">
            <v>御泥坊紧致明眸水润眼贴膜</v>
          </cell>
          <cell r="C196" t="str">
            <v>199</v>
          </cell>
          <cell r="D196" t="str">
            <v>美容美体</v>
          </cell>
          <cell r="E196">
            <v>156268.89000000001</v>
          </cell>
          <cell r="F196">
            <v>145991.89000000001</v>
          </cell>
          <cell r="G196">
            <v>6.5764849292779898E-2</v>
          </cell>
          <cell r="H196" t="str">
            <v>20161001 160723;35%;1839</v>
          </cell>
          <cell r="I196" t="str">
            <v>20160818 212906;38%;3328</v>
          </cell>
          <cell r="J196"/>
          <cell r="K196" t="str">
            <v>20160818 212906;38%;3328</v>
          </cell>
          <cell r="L196">
            <v>0</v>
          </cell>
          <cell r="M196"/>
          <cell r="N196" t="str">
            <v>老会员：79%; 新会员：21%</v>
          </cell>
          <cell r="O196" t="str">
            <v>51-55岁20%; 46-50岁19%; 0-20岁16%</v>
          </cell>
          <cell r="P196" t="str">
            <v>湖南19%;江苏9%;浙江8%</v>
          </cell>
        </row>
        <row r="197">
          <cell r="A197">
            <v>195876</v>
          </cell>
          <cell r="B197" t="str">
            <v>一生美 诺丽酵素美颜升级组</v>
          </cell>
          <cell r="C197" t="str">
            <v>298</v>
          </cell>
          <cell r="D197" t="str">
            <v>保健食品</v>
          </cell>
          <cell r="E197">
            <v>19724</v>
          </cell>
          <cell r="F197">
            <v>15662</v>
          </cell>
          <cell r="G197">
            <v>0.20594199959440301</v>
          </cell>
          <cell r="H197" t="str">
            <v>20160807 162823;41%;1865</v>
          </cell>
          <cell r="I197"/>
          <cell r="J197"/>
          <cell r="K197" t="str">
            <v>20160807 162823;41%;1865</v>
          </cell>
          <cell r="L197">
            <v>0</v>
          </cell>
          <cell r="M197"/>
          <cell r="N197" t="str">
            <v>老会员：98%; 新会员：2%</v>
          </cell>
          <cell r="O197" t="str">
            <v>51-55岁23%; 46-50岁21%; 0-20岁13%</v>
          </cell>
          <cell r="P197" t="str">
            <v>湖南29%;天津8%;湖北6%</v>
          </cell>
        </row>
        <row r="198">
          <cell r="A198">
            <v>195879</v>
          </cell>
          <cell r="B198" t="str">
            <v>歌丽姬宝居家美容黄金版焕颜组</v>
          </cell>
          <cell r="C198" t="str">
            <v>298</v>
          </cell>
          <cell r="D198" t="str">
            <v>美容美体</v>
          </cell>
          <cell r="E198">
            <v>85953</v>
          </cell>
          <cell r="F198">
            <v>73479</v>
          </cell>
          <cell r="G198">
            <v>0.145125824578549</v>
          </cell>
          <cell r="H198" t="str">
            <v>20160713 141244;63%;2111</v>
          </cell>
          <cell r="I198"/>
          <cell r="J198"/>
          <cell r="K198" t="str">
            <v>20160713 141244;63%;2111</v>
          </cell>
          <cell r="L198">
            <v>0</v>
          </cell>
          <cell r="M198"/>
          <cell r="N198" t="str">
            <v>老会员：71%; 新会员：29%</v>
          </cell>
          <cell r="O198" t="str">
            <v>0-20岁31%; 51-55岁17%; 46-50岁12%</v>
          </cell>
          <cell r="P198" t="str">
            <v>湖南16%;江苏9%;北京8%</v>
          </cell>
        </row>
        <row r="199">
          <cell r="A199">
            <v>195914</v>
          </cell>
          <cell r="B199" t="str">
            <v>德国原装进口德亚低脂牛奶周庆组（200ml*90）</v>
          </cell>
          <cell r="C199" t="str">
            <v>268</v>
          </cell>
          <cell r="D199" t="str">
            <v>食品</v>
          </cell>
          <cell r="E199">
            <v>2300996.7000000002</v>
          </cell>
          <cell r="F199">
            <v>2206179.7000000002</v>
          </cell>
          <cell r="G199">
            <v>4.1206925677033802E-2</v>
          </cell>
          <cell r="H199" t="str">
            <v>20170709 182104;54%;2194</v>
          </cell>
          <cell r="I199" t="str">
            <v>20170709 090037;96%;3219</v>
          </cell>
          <cell r="J199" t="str">
            <v>20170705 090045;64%;1988</v>
          </cell>
          <cell r="K199" t="str">
            <v>20160830 152906;178%;6559</v>
          </cell>
          <cell r="L199">
            <v>0</v>
          </cell>
          <cell r="M199" t="str">
            <v>达成下滑30%</v>
          </cell>
          <cell r="N199" t="str">
            <v>老会员：81%; 新会员：19%</v>
          </cell>
          <cell r="O199" t="str">
            <v>51-55岁18%; 0-20岁16%; 56-60岁14%</v>
          </cell>
          <cell r="P199" t="str">
            <v>湖南18%;江苏11%;北京9%</v>
          </cell>
        </row>
        <row r="200">
          <cell r="A200">
            <v>195923</v>
          </cell>
          <cell r="B200" t="str">
            <v>德国原装进口德亚全脂牛奶家庭装（200ML*90）</v>
          </cell>
          <cell r="C200" t="str">
            <v>268</v>
          </cell>
          <cell r="D200" t="str">
            <v>食品</v>
          </cell>
          <cell r="E200">
            <v>3830944.46</v>
          </cell>
          <cell r="F200">
            <v>3683160.46</v>
          </cell>
          <cell r="G200">
            <v>3.8576388027301199E-2</v>
          </cell>
          <cell r="H200" t="str">
            <v>20170709 182104;54%;2194</v>
          </cell>
          <cell r="I200" t="str">
            <v>20170709 090037;96%;3219</v>
          </cell>
          <cell r="J200" t="str">
            <v>20170705 090045;64%;1988</v>
          </cell>
          <cell r="K200" t="str">
            <v>20160830 152906;178%;6559</v>
          </cell>
          <cell r="L200">
            <v>0</v>
          </cell>
          <cell r="M200" t="str">
            <v>达成下滑30%</v>
          </cell>
          <cell r="N200" t="str">
            <v>老会员：87%; 新会员：13%</v>
          </cell>
          <cell r="O200" t="str">
            <v>51-55岁15%; 56-60岁14%; 61-65岁13%</v>
          </cell>
          <cell r="P200" t="str">
            <v>湖南23%;江苏10%;浙江7%</v>
          </cell>
        </row>
        <row r="201">
          <cell r="A201">
            <v>195924</v>
          </cell>
          <cell r="B201" t="str">
            <v>鹿王优雅复古手工双面羊毛大衣(2016超级折扣日)</v>
          </cell>
          <cell r="C201" t="str">
            <v>699</v>
          </cell>
          <cell r="D201" t="str">
            <v>服装</v>
          </cell>
          <cell r="E201">
            <v>244901</v>
          </cell>
          <cell r="F201">
            <v>108513</v>
          </cell>
          <cell r="G201">
            <v>0.55691075169149995</v>
          </cell>
          <cell r="H201" t="str">
            <v>20160805 214216;74%;7863</v>
          </cell>
          <cell r="I201"/>
          <cell r="J201"/>
          <cell r="K201" t="str">
            <v>20160805 214216;74%;7863</v>
          </cell>
          <cell r="L201">
            <v>0</v>
          </cell>
          <cell r="M201"/>
          <cell r="N201" t="str">
            <v>老会员：96%; 新会员：4%</v>
          </cell>
          <cell r="O201" t="str">
            <v>46-50岁23%; 51-55岁21%; 56-60岁13%</v>
          </cell>
          <cell r="P201" t="str">
            <v>湖南21%;浙江7%;重庆7%</v>
          </cell>
        </row>
        <row r="202">
          <cell r="A202">
            <v>195988</v>
          </cell>
          <cell r="B202" t="str">
            <v>鹿王. 澳普蒂姆女式长款清凉裙二件组</v>
          </cell>
          <cell r="C202" t="str">
            <v>299</v>
          </cell>
          <cell r="D202" t="str">
            <v>服装</v>
          </cell>
          <cell r="E202">
            <v>434400.59</v>
          </cell>
          <cell r="F202">
            <v>256896.59</v>
          </cell>
          <cell r="G202">
            <v>0.408618229547064</v>
          </cell>
          <cell r="H202" t="str">
            <v>20160904 125042;41%;2057</v>
          </cell>
          <cell r="I202" t="str">
            <v>20160719 100623;84%;3098</v>
          </cell>
          <cell r="J202" t="str">
            <v>20160713 113314;58%;2383</v>
          </cell>
          <cell r="K202" t="str">
            <v>20160719 100623;84%;3098</v>
          </cell>
          <cell r="L202">
            <v>0</v>
          </cell>
          <cell r="M202" t="str">
            <v>达成下滑30%</v>
          </cell>
          <cell r="N202" t="str">
            <v>老会员：82%; 新会员：18%</v>
          </cell>
          <cell r="O202" t="str">
            <v>51-55岁24%; 0-20岁19%; 56-60岁15%</v>
          </cell>
          <cell r="P202" t="str">
            <v>湖南15%;江苏10%;四川8%</v>
          </cell>
        </row>
        <row r="203">
          <cell r="A203">
            <v>196045</v>
          </cell>
          <cell r="B203" t="str">
            <v>梦洁 亲肤100%桑蚕丝被特惠组(2016超级折扣日)</v>
          </cell>
          <cell r="C203" t="str">
            <v>399</v>
          </cell>
          <cell r="D203" t="str">
            <v>家纺用品</v>
          </cell>
          <cell r="E203">
            <v>95048</v>
          </cell>
          <cell r="F203">
            <v>73982</v>
          </cell>
          <cell r="G203">
            <v>0.221635384226917</v>
          </cell>
          <cell r="H203" t="str">
            <v>20160806 221701;32%;3814</v>
          </cell>
          <cell r="I203"/>
          <cell r="J203"/>
          <cell r="K203" t="str">
            <v>20160806 221701;32%;3814</v>
          </cell>
          <cell r="L203">
            <v>0</v>
          </cell>
          <cell r="M203"/>
          <cell r="N203" t="str">
            <v>老会员：88%; 新会员：12%</v>
          </cell>
          <cell r="O203" t="str">
            <v>51-55岁25%; 46-50岁16%; 0-20岁16%</v>
          </cell>
          <cell r="P203" t="str">
            <v>湖南38%;江苏9%;浙江7%</v>
          </cell>
        </row>
        <row r="204">
          <cell r="A204">
            <v>196080</v>
          </cell>
          <cell r="B204" t="str">
            <v>T动力蝶翼云魔方-方太烟灶消三件套</v>
          </cell>
          <cell r="C204" t="str">
            <v>6880</v>
          </cell>
          <cell r="D204" t="str">
            <v>厨房</v>
          </cell>
          <cell r="E204">
            <v>339020</v>
          </cell>
          <cell r="F204">
            <v>182020</v>
          </cell>
          <cell r="G204">
            <v>0.463099522152085</v>
          </cell>
          <cell r="H204" t="str">
            <v>20160921 162414;85%;4357</v>
          </cell>
          <cell r="I204"/>
          <cell r="J204"/>
          <cell r="K204" t="str">
            <v>20160921 162414;85%;4357</v>
          </cell>
          <cell r="L204">
            <v>0</v>
          </cell>
          <cell r="M204"/>
          <cell r="N204" t="str">
            <v>老会员：0%; 新会员：100%</v>
          </cell>
          <cell r="O204" t="str">
            <v>56-60岁199%; 56-60岁199%; 21-25岁0%</v>
          </cell>
          <cell r="P204" t="str">
            <v>云南100%;云南100%;江苏100%</v>
          </cell>
        </row>
        <row r="205">
          <cell r="A205">
            <v>196081</v>
          </cell>
          <cell r="B205" t="str">
            <v>T动力蝶翼云魔方-方太烟灶两件套</v>
          </cell>
          <cell r="C205" t="str">
            <v>4680</v>
          </cell>
          <cell r="D205" t="str">
            <v>厨房</v>
          </cell>
          <cell r="E205">
            <v>23390</v>
          </cell>
          <cell r="F205">
            <v>14030</v>
          </cell>
          <cell r="G205">
            <v>0.400171013253527</v>
          </cell>
          <cell r="H205" t="str">
            <v>20160921 162414;85%;4357</v>
          </cell>
          <cell r="I205"/>
          <cell r="J205"/>
          <cell r="K205" t="str">
            <v>20160921 162414;85%;4357</v>
          </cell>
          <cell r="L205">
            <v>0</v>
          </cell>
          <cell r="M205"/>
          <cell r="N205" t="str">
            <v>老会员：100%; 新会员：0%</v>
          </cell>
          <cell r="O205" t="str">
            <v>0-20岁100%; 71岁以上0%; 21-25岁0%</v>
          </cell>
          <cell r="P205" t="str">
            <v>湖南100%;重庆0%;安徽0%</v>
          </cell>
        </row>
        <row r="206">
          <cell r="A206">
            <v>196083</v>
          </cell>
          <cell r="B206" t="str">
            <v>派丽蒙韩版复古墨镜(2016超级折扣日)</v>
          </cell>
          <cell r="C206" t="str">
            <v>168</v>
          </cell>
          <cell r="D206" t="str">
            <v>箱包眼镜</v>
          </cell>
          <cell r="E206">
            <v>38463</v>
          </cell>
          <cell r="F206">
            <v>31143</v>
          </cell>
          <cell r="G206">
            <v>0.19031276811481199</v>
          </cell>
          <cell r="H206" t="str">
            <v>20160807 154350;68%;2708</v>
          </cell>
          <cell r="I206"/>
          <cell r="J206"/>
          <cell r="K206" t="str">
            <v>20160807 154350;68%;2708</v>
          </cell>
          <cell r="L206">
            <v>0</v>
          </cell>
          <cell r="M206"/>
          <cell r="N206" t="str">
            <v>老会员：92%; 新会员：8%</v>
          </cell>
          <cell r="O206" t="str">
            <v>51-55岁26%; 46-50岁16%; 41-45岁14%</v>
          </cell>
          <cell r="P206" t="str">
            <v>湖南20%;天津8%;江苏7%</v>
          </cell>
        </row>
        <row r="207">
          <cell r="A207">
            <v>196110</v>
          </cell>
          <cell r="B207" t="str">
            <v>日本TIGER虎牌智能电饭煲（10周年尊享款）</v>
          </cell>
          <cell r="C207" t="str">
            <v>1598</v>
          </cell>
          <cell r="D207" t="str">
            <v>厨房</v>
          </cell>
          <cell r="E207">
            <v>255056</v>
          </cell>
          <cell r="F207">
            <v>182191</v>
          </cell>
          <cell r="G207">
            <v>0.28568235995232399</v>
          </cell>
          <cell r="H207" t="str">
            <v>20161025 130418;51%;2362</v>
          </cell>
          <cell r="I207" t="str">
            <v>20160915 124740;53%;2957</v>
          </cell>
          <cell r="J207"/>
          <cell r="K207" t="str">
            <v>20160915 124740;53%;2957</v>
          </cell>
          <cell r="L207">
            <v>0</v>
          </cell>
          <cell r="M207"/>
          <cell r="N207" t="str">
            <v>老会员：73%; 新会员：27%</v>
          </cell>
          <cell r="O207" t="str">
            <v>51-55岁21%; 0-20岁17%; 56-60岁14%</v>
          </cell>
          <cell r="P207" t="str">
            <v>江苏20%;湖南14%;福建10%</v>
          </cell>
        </row>
        <row r="208">
          <cell r="A208">
            <v>196129</v>
          </cell>
          <cell r="B208" t="str">
            <v>上蜜坊多花种结晶蜂蜜组</v>
          </cell>
          <cell r="C208" t="str">
            <v>199</v>
          </cell>
          <cell r="D208" t="str">
            <v>滋补食品</v>
          </cell>
          <cell r="E208">
            <v>19447</v>
          </cell>
          <cell r="F208">
            <v>17716</v>
          </cell>
          <cell r="G208">
            <v>8.9011158533449902E-2</v>
          </cell>
          <cell r="H208" t="str">
            <v>20170122 102210;29%;1638</v>
          </cell>
          <cell r="I208" t="str">
            <v>20160821 145115;48%;2108</v>
          </cell>
          <cell r="J208"/>
          <cell r="K208" t="str">
            <v>20160821 145115;48%;2108</v>
          </cell>
          <cell r="L208">
            <v>0</v>
          </cell>
          <cell r="M208"/>
          <cell r="N208" t="str">
            <v>老会员：88%; 新会员：12%</v>
          </cell>
          <cell r="O208" t="str">
            <v>51-55岁24%; 0-20岁17%; 41-45岁17%</v>
          </cell>
          <cell r="P208" t="str">
            <v>湖南30%;江苏12%;北京8%</v>
          </cell>
        </row>
        <row r="209">
          <cell r="A209">
            <v>196151</v>
          </cell>
          <cell r="B209" t="str">
            <v>贝香琳 丝之袜语冰冻丝袜10+20特惠组(2016超级折扣日)</v>
          </cell>
          <cell r="C209" t="str">
            <v>159</v>
          </cell>
          <cell r="D209" t="str">
            <v>服装配饰</v>
          </cell>
          <cell r="E209">
            <v>30851</v>
          </cell>
          <cell r="F209">
            <v>26062</v>
          </cell>
          <cell r="G209">
            <v>0.15522997633788199</v>
          </cell>
          <cell r="H209" t="str">
            <v>20160805 141724;56%;2369</v>
          </cell>
          <cell r="I209"/>
          <cell r="J209"/>
          <cell r="K209" t="str">
            <v>20160805 141724;56%;2369</v>
          </cell>
          <cell r="L209">
            <v>0</v>
          </cell>
          <cell r="M209"/>
          <cell r="N209" t="str">
            <v>老会员：89%; 新会员：11%</v>
          </cell>
          <cell r="O209" t="str">
            <v>51-55岁22%; 46-50岁20%; 56-60岁17%</v>
          </cell>
          <cell r="P209" t="str">
            <v>湖南15%;江苏12%;广东7%</v>
          </cell>
        </row>
        <row r="210">
          <cell r="A210">
            <v>196198</v>
          </cell>
          <cell r="B210" t="str">
            <v>郑多燕十年亲研益生菌魅力套组(2016超级折扣日)</v>
          </cell>
          <cell r="C210" t="str">
            <v>198</v>
          </cell>
          <cell r="D210" t="str">
            <v>保健食品</v>
          </cell>
          <cell r="E210">
            <v>472035.44</v>
          </cell>
          <cell r="F210">
            <v>401046.44</v>
          </cell>
          <cell r="G210">
            <v>0.150389131799087</v>
          </cell>
          <cell r="H210" t="str">
            <v>20160806 214103;23%;2396</v>
          </cell>
          <cell r="I210" t="str">
            <v>20160806 141618;133%;6141</v>
          </cell>
          <cell r="J210" t="str">
            <v>20160806 101428;107%;5327</v>
          </cell>
          <cell r="K210" t="str">
            <v>20160806 141618;133%;6141</v>
          </cell>
          <cell r="L210">
            <v>0</v>
          </cell>
          <cell r="M210" t="str">
            <v>达成下滑30%</v>
          </cell>
          <cell r="N210" t="str">
            <v>老会员：84%; 新会员：16%</v>
          </cell>
          <cell r="O210" t="str">
            <v>51-55岁17%; 46-50岁17%; 0-20岁16%</v>
          </cell>
          <cell r="P210" t="str">
            <v>湖南19%;江苏9%;浙江7%</v>
          </cell>
        </row>
        <row r="211">
          <cell r="A211">
            <v>196200</v>
          </cell>
          <cell r="B211" t="str">
            <v>SIMELO印象京都系列保温杯壶超值套组(2016超级折扣日)</v>
          </cell>
          <cell r="C211" t="str">
            <v>179</v>
          </cell>
          <cell r="D211" t="str">
            <v>生活用品</v>
          </cell>
          <cell r="E211">
            <v>87203.36</v>
          </cell>
          <cell r="F211">
            <v>80551.360000000001</v>
          </cell>
          <cell r="G211">
            <v>7.6281464383941205E-2</v>
          </cell>
          <cell r="H211" t="str">
            <v>20160806 215556;53%;5633</v>
          </cell>
          <cell r="I211"/>
          <cell r="J211"/>
          <cell r="K211" t="str">
            <v>20160806 215556;53%;5633</v>
          </cell>
          <cell r="L211">
            <v>0</v>
          </cell>
          <cell r="M211"/>
          <cell r="N211" t="str">
            <v>老会员：84%; 新会员：16%</v>
          </cell>
          <cell r="O211" t="str">
            <v>51-55岁20%; 0-20岁17%; 46-50岁15%</v>
          </cell>
          <cell r="P211" t="str">
            <v>湖南27%;广东9%;四川8%</v>
          </cell>
        </row>
        <row r="212">
          <cell r="A212">
            <v>196206</v>
          </cell>
          <cell r="B212" t="str">
            <v>韩束 林志玲签名版花颜凝肌尊享组(2016超级折扣日)</v>
          </cell>
          <cell r="C212" t="str">
            <v>399</v>
          </cell>
          <cell r="D212" t="str">
            <v>美容美体</v>
          </cell>
          <cell r="E212">
            <v>39300</v>
          </cell>
          <cell r="F212">
            <v>34517</v>
          </cell>
          <cell r="G212">
            <v>0.121704834605598</v>
          </cell>
          <cell r="H212" t="str">
            <v>20160805 171514;43%;1907</v>
          </cell>
          <cell r="I212"/>
          <cell r="J212"/>
          <cell r="K212" t="str">
            <v>20160805 171514;43%;1907</v>
          </cell>
          <cell r="L212">
            <v>0</v>
          </cell>
          <cell r="M212"/>
          <cell r="N212" t="str">
            <v>老会员：76%; 新会员：24%</v>
          </cell>
          <cell r="O212" t="str">
            <v>46-50岁16%; 46-50岁16%; 36-40岁14%</v>
          </cell>
          <cell r="P212" t="str">
            <v>湖南30%;广西10%;江苏8%</v>
          </cell>
        </row>
        <row r="213">
          <cell r="A213">
            <v>196225</v>
          </cell>
          <cell r="B213" t="str">
            <v>五粮液股份有限公司富贵天下珍品级整箱组</v>
          </cell>
          <cell r="C213" t="str">
            <v>999</v>
          </cell>
          <cell r="D213" t="str">
            <v>食品</v>
          </cell>
          <cell r="E213">
            <v>1310654</v>
          </cell>
          <cell r="F213">
            <v>1189277</v>
          </cell>
          <cell r="G213">
            <v>9.2607965183793703E-2</v>
          </cell>
          <cell r="H213" t="str">
            <v>20170118 231701;51%;3104</v>
          </cell>
          <cell r="I213" t="str">
            <v>20170117 194530;89%;8924</v>
          </cell>
          <cell r="J213" t="str">
            <v>20161209 182307;57%;3158</v>
          </cell>
          <cell r="K213" t="str">
            <v>20161005 180319;109%;5845</v>
          </cell>
          <cell r="L213">
            <v>0</v>
          </cell>
          <cell r="M213" t="str">
            <v>达成下滑30%</v>
          </cell>
          <cell r="N213" t="str">
            <v>老会员：64%; 新会员：36%</v>
          </cell>
          <cell r="O213" t="str">
            <v>0-20岁24%; 51-55岁16%; 46-50岁14%</v>
          </cell>
          <cell r="P213" t="str">
            <v>湖南34%;江苏16%;浙江7%</v>
          </cell>
        </row>
        <row r="214">
          <cell r="A214">
            <v>196226</v>
          </cell>
          <cell r="B214" t="str">
            <v>方太智能增压风魔方烟灶消三件套</v>
          </cell>
          <cell r="C214" t="str">
            <v>6880</v>
          </cell>
          <cell r="D214" t="str">
            <v>厨房</v>
          </cell>
          <cell r="E214">
            <v>1675290</v>
          </cell>
          <cell r="F214">
            <v>1077350</v>
          </cell>
          <cell r="G214">
            <v>0.35691730983889403</v>
          </cell>
          <cell r="H214" t="str">
            <v>20160921 205418;123%;14973</v>
          </cell>
          <cell r="I214" t="str">
            <v>20160921 141903;106%;5090</v>
          </cell>
          <cell r="J214" t="str">
            <v>20160921 113835;123%;7085</v>
          </cell>
          <cell r="K214" t="str">
            <v>20160921 205418;123%;14973</v>
          </cell>
          <cell r="L214" t="str">
            <v>爆品</v>
          </cell>
          <cell r="M214"/>
          <cell r="N214" t="str">
            <v>老会员：100%; 新会员：0%</v>
          </cell>
          <cell r="O214" t="str">
            <v>41-45岁67%; 31-35岁66%; 21-25岁33%</v>
          </cell>
          <cell r="P214" t="str">
            <v>湖南67%;山东33%;安徽33%</v>
          </cell>
        </row>
        <row r="215">
          <cell r="A215">
            <v>196227</v>
          </cell>
          <cell r="B215" t="str">
            <v>方太智能增压风魔方烟灶两件套</v>
          </cell>
          <cell r="C215" t="str">
            <v>4680</v>
          </cell>
          <cell r="D215" t="str">
            <v>厨房</v>
          </cell>
          <cell r="E215">
            <v>131020</v>
          </cell>
          <cell r="F215">
            <v>70200</v>
          </cell>
          <cell r="G215">
            <v>0.46420393833002599</v>
          </cell>
          <cell r="H215" t="str">
            <v>20160921 205418;123%;14973</v>
          </cell>
          <cell r="I215" t="str">
            <v>20160921 141903;106%;5090</v>
          </cell>
          <cell r="J215" t="str">
            <v>20160921 113835;123%;7085</v>
          </cell>
          <cell r="K215" t="str">
            <v>20160921 205418;123%;14973</v>
          </cell>
          <cell r="L215" t="str">
            <v>爆品</v>
          </cell>
          <cell r="M215"/>
          <cell r="N215"/>
          <cell r="O215"/>
          <cell r="P215"/>
        </row>
        <row r="216">
          <cell r="A216">
            <v>196281</v>
          </cell>
          <cell r="B216" t="str">
            <v>Queen`Mate全智能养生破壁料理机</v>
          </cell>
          <cell r="C216" t="str">
            <v>999</v>
          </cell>
          <cell r="D216" t="str">
            <v>厨房</v>
          </cell>
          <cell r="E216">
            <v>433715</v>
          </cell>
          <cell r="F216">
            <v>345105</v>
          </cell>
          <cell r="G216">
            <v>0.204304670117473</v>
          </cell>
          <cell r="H216" t="str">
            <v>20160905 133209;37%;1808</v>
          </cell>
          <cell r="I216" t="str">
            <v>20160811 125615;32%;1510</v>
          </cell>
          <cell r="J216" t="str">
            <v>20160723 162715;53%;2794</v>
          </cell>
          <cell r="K216" t="str">
            <v>20160712 125145;63%;3227</v>
          </cell>
          <cell r="L216">
            <v>0</v>
          </cell>
          <cell r="M216"/>
          <cell r="N216" t="str">
            <v>老会员：71%; 新会员：29%</v>
          </cell>
          <cell r="O216" t="str">
            <v>0-20岁22%; 51-55岁15%; 61-65岁9%</v>
          </cell>
          <cell r="P216" t="str">
            <v>湖南19%;山东13%;北京13%</v>
          </cell>
        </row>
        <row r="217">
          <cell r="A217">
            <v>196350</v>
          </cell>
          <cell r="B217" t="str">
            <v>千年爱恋红玛瑙套组</v>
          </cell>
          <cell r="C217" t="str">
            <v>199</v>
          </cell>
          <cell r="D217" t="str">
            <v>珠宝首饰</v>
          </cell>
          <cell r="E217">
            <v>69750</v>
          </cell>
          <cell r="F217">
            <v>49216</v>
          </cell>
          <cell r="G217">
            <v>0.29439426523297502</v>
          </cell>
          <cell r="H217" t="str">
            <v>20160805 110537;99%;3515</v>
          </cell>
          <cell r="I217"/>
          <cell r="J217"/>
          <cell r="K217" t="str">
            <v>20160805 110537;99%;3515</v>
          </cell>
          <cell r="L217">
            <v>0</v>
          </cell>
          <cell r="M217"/>
          <cell r="N217" t="str">
            <v>老会员：73%; 新会员：27%</v>
          </cell>
          <cell r="O217" t="str">
            <v>0-20岁21%; 51-55岁16%; 56-60岁12%</v>
          </cell>
          <cell r="P217" t="str">
            <v>湖南25%;江苏9%;湖北8%</v>
          </cell>
        </row>
        <row r="218">
          <cell r="A218">
            <v>196470</v>
          </cell>
          <cell r="B218" t="str">
            <v>鹿王 韩版印花雪纺裙2件组(2016超级折扣日)</v>
          </cell>
          <cell r="C218" t="str">
            <v>199</v>
          </cell>
          <cell r="D218" t="str">
            <v>服装</v>
          </cell>
          <cell r="E218">
            <v>155869</v>
          </cell>
          <cell r="F218">
            <v>100365</v>
          </cell>
          <cell r="G218">
            <v>0.35609389936420999</v>
          </cell>
          <cell r="H218" t="str">
            <v>20160807 232056;55%;3438</v>
          </cell>
          <cell r="I218" t="str">
            <v>20160805 103458;65%;2776</v>
          </cell>
          <cell r="J218"/>
          <cell r="K218" t="str">
            <v>20160805 103458;65%;2776</v>
          </cell>
          <cell r="L218">
            <v>0</v>
          </cell>
          <cell r="M218"/>
          <cell r="N218" t="str">
            <v>老会员：88%; 新会员：12%</v>
          </cell>
          <cell r="O218" t="str">
            <v>51-55岁27%; 46-50岁18%; 56-60岁16%</v>
          </cell>
          <cell r="P218" t="str">
            <v>湖南21%;江苏12%;湖北7%</v>
          </cell>
        </row>
        <row r="219">
          <cell r="A219">
            <v>196472</v>
          </cell>
          <cell r="B219" t="str">
            <v>欣赏零束缚蚕丝内杯美背塑形套装</v>
          </cell>
          <cell r="C219" t="str">
            <v>298</v>
          </cell>
          <cell r="D219" t="str">
            <v>内衣</v>
          </cell>
          <cell r="E219">
            <v>312451.24</v>
          </cell>
          <cell r="F219">
            <v>227787.24</v>
          </cell>
          <cell r="G219">
            <v>0.27096707953535398</v>
          </cell>
          <cell r="H219" t="str">
            <v>20160824 173710;53%;1839</v>
          </cell>
          <cell r="I219" t="str">
            <v>20160809 171619;70%;2261</v>
          </cell>
          <cell r="J219" t="str">
            <v>20160721 181643;58%;2121</v>
          </cell>
          <cell r="K219" t="str">
            <v>20160809 171619;70%;2261</v>
          </cell>
          <cell r="L219">
            <v>0</v>
          </cell>
          <cell r="M219"/>
          <cell r="N219" t="str">
            <v>老会员：81%; 新会员：19%</v>
          </cell>
          <cell r="O219" t="str">
            <v>51-55岁21%; 0-20岁17%; 46-50岁17%</v>
          </cell>
          <cell r="P219" t="str">
            <v>湖南18%;江苏11%;浙江6%</v>
          </cell>
        </row>
        <row r="220">
          <cell r="A220">
            <v>196478</v>
          </cell>
          <cell r="B220" t="str">
            <v>韩愢生态鲜花3D泡泡染护组</v>
          </cell>
          <cell r="C220" t="str">
            <v>298</v>
          </cell>
          <cell r="D220" t="str">
            <v>美容美体</v>
          </cell>
          <cell r="E220">
            <v>1017591.87</v>
          </cell>
          <cell r="F220">
            <v>889042.75</v>
          </cell>
          <cell r="G220">
            <v>0.126326795437153</v>
          </cell>
          <cell r="H220" t="str">
            <v>20170524 090218;32%;983</v>
          </cell>
          <cell r="I220" t="str">
            <v>20170501 130229;79%;3288</v>
          </cell>
          <cell r="J220" t="str">
            <v>20161201 131204;53%;2616</v>
          </cell>
          <cell r="K220" t="str">
            <v>20160816 143605;91%;3097</v>
          </cell>
          <cell r="L220">
            <v>0</v>
          </cell>
          <cell r="M220" t="str">
            <v>达成下滑30%</v>
          </cell>
          <cell r="N220" t="str">
            <v>老会员：67%; 新会员：33%</v>
          </cell>
          <cell r="O220" t="str">
            <v>0-20岁25%; 51-55岁20%; 56-60岁13%</v>
          </cell>
          <cell r="P220" t="str">
            <v>湖南18%;江苏10%;北京8%</v>
          </cell>
        </row>
        <row r="221">
          <cell r="A221">
            <v>196481</v>
          </cell>
          <cell r="B221" t="str">
            <v>维灵牌深海鱼油软胶囊组</v>
          </cell>
          <cell r="C221" t="str">
            <v>298</v>
          </cell>
          <cell r="D221" t="str">
            <v>保健食品</v>
          </cell>
          <cell r="E221">
            <v>578020</v>
          </cell>
          <cell r="F221">
            <v>533676</v>
          </cell>
          <cell r="G221">
            <v>7.6717068613542799E-2</v>
          </cell>
          <cell r="H221" t="str">
            <v>20170406 090435;72%;2465</v>
          </cell>
          <cell r="I221" t="str">
            <v>20161009 142256;62%;2220</v>
          </cell>
          <cell r="J221" t="str">
            <v>20160824 105200;64%;2582</v>
          </cell>
          <cell r="K221" t="str">
            <v>20160726 141604;90%;3048</v>
          </cell>
          <cell r="L221">
            <v>0</v>
          </cell>
          <cell r="M221"/>
          <cell r="N221" t="str">
            <v>老会员：74%; 新会员：26%</v>
          </cell>
          <cell r="O221" t="str">
            <v>0-20岁21%; 51-55岁15%; 56-60岁14%</v>
          </cell>
          <cell r="P221" t="str">
            <v>湖南25%;江苏11%;浙江8%</v>
          </cell>
        </row>
        <row r="222">
          <cell r="A222">
            <v>196508</v>
          </cell>
          <cell r="B222" t="str">
            <v>Merefa 重磅真丝连衣裙褶皱外套组(2016超级折扣日)</v>
          </cell>
          <cell r="C222" t="str">
            <v>498</v>
          </cell>
          <cell r="D222" t="str">
            <v>服装</v>
          </cell>
          <cell r="E222">
            <v>48857</v>
          </cell>
          <cell r="F222">
            <v>22683</v>
          </cell>
          <cell r="G222">
            <v>0.53572671265120697</v>
          </cell>
          <cell r="H222" t="str">
            <v>20160806 201502;23%;2363</v>
          </cell>
          <cell r="I222"/>
          <cell r="J222"/>
          <cell r="K222" t="str">
            <v>20160806 201502;23%;2363</v>
          </cell>
          <cell r="L222">
            <v>0</v>
          </cell>
          <cell r="M222"/>
          <cell r="N222" t="str">
            <v>老会员：98%; 新会员：2%</v>
          </cell>
          <cell r="O222" t="str">
            <v>51-55岁30%; 46-50岁21%; 56-60岁16%</v>
          </cell>
          <cell r="P222" t="str">
            <v>湖南14%;湖北14%;江苏11%</v>
          </cell>
        </row>
        <row r="223">
          <cell r="A223">
            <v>196509</v>
          </cell>
          <cell r="B223" t="str">
            <v>Merefa花开富贵重磅真丝连衣裙(2016超级折扣日)</v>
          </cell>
          <cell r="C223" t="str">
            <v>368</v>
          </cell>
          <cell r="D223" t="str">
            <v>服装</v>
          </cell>
          <cell r="E223">
            <v>77895</v>
          </cell>
          <cell r="F223">
            <v>37847</v>
          </cell>
          <cell r="G223">
            <v>0.51412799281083499</v>
          </cell>
          <cell r="H223" t="str">
            <v>20160806 153411;76%;3052</v>
          </cell>
          <cell r="I223"/>
          <cell r="J223"/>
          <cell r="K223" t="str">
            <v>20160806 153411;76%;3052</v>
          </cell>
          <cell r="L223">
            <v>0</v>
          </cell>
          <cell r="M223"/>
          <cell r="N223" t="str">
            <v>老会员：92%; 新会员：8%</v>
          </cell>
          <cell r="O223" t="str">
            <v>51-55岁23%; 46-50岁23%; 56-60岁18%</v>
          </cell>
          <cell r="P223" t="str">
            <v>湖南16%;江苏11%;广东8%</v>
          </cell>
        </row>
        <row r="224">
          <cell r="A224">
            <v>196522</v>
          </cell>
          <cell r="B224" t="str">
            <v>新一代夏日神器·BalzoHome营养萃取果汁料理杯</v>
          </cell>
          <cell r="C224" t="str">
            <v>298</v>
          </cell>
          <cell r="D224" t="str">
            <v>厨房</v>
          </cell>
          <cell r="E224">
            <v>1960530.46</v>
          </cell>
          <cell r="F224">
            <v>1608034.46</v>
          </cell>
          <cell r="G224">
            <v>0.17979623739179201</v>
          </cell>
          <cell r="H224" t="str">
            <v>20160919 172812;41%;1854</v>
          </cell>
          <cell r="I224" t="str">
            <v>20160919 113112;58%;2858</v>
          </cell>
          <cell r="J224" t="str">
            <v>20160914 161139;54%;2326</v>
          </cell>
          <cell r="K224" t="str">
            <v>20160731 162608;103%;4829</v>
          </cell>
          <cell r="L224">
            <v>0</v>
          </cell>
          <cell r="M224"/>
          <cell r="N224" t="str">
            <v>老会员：70%; 新会员：30%</v>
          </cell>
          <cell r="O224" t="str">
            <v>0-20岁23%; 51-55岁18%; 56-60岁14%</v>
          </cell>
          <cell r="P224" t="str">
            <v>湖南20%;江苏11%;北京7%</v>
          </cell>
        </row>
        <row r="225">
          <cell r="A225">
            <v>196537</v>
          </cell>
          <cell r="B225" t="str">
            <v>法国Sitilon涂抹式水光肌原液套组</v>
          </cell>
          <cell r="C225" t="str">
            <v>998</v>
          </cell>
          <cell r="D225" t="str">
            <v>美容美体</v>
          </cell>
          <cell r="E225">
            <v>2859393.12</v>
          </cell>
          <cell r="F225">
            <v>2385037.08</v>
          </cell>
          <cell r="G225">
            <v>0.165893957246424</v>
          </cell>
          <cell r="H225" t="str">
            <v>20170521 214402;64%;4916</v>
          </cell>
          <cell r="I225" t="str">
            <v>20170521 102808;54%;1896</v>
          </cell>
          <cell r="J225" t="str">
            <v>20170425 205815;34%;2476</v>
          </cell>
          <cell r="K225" t="str">
            <v>20170108 153545;219%;8475</v>
          </cell>
          <cell r="L225">
            <v>0</v>
          </cell>
          <cell r="M225"/>
          <cell r="N225" t="str">
            <v>老会员：75%; 新会员：25%</v>
          </cell>
          <cell r="O225" t="str">
            <v>51-55岁21%; 0-20岁20%; 46-50岁17%</v>
          </cell>
          <cell r="P225" t="str">
            <v>湖南14%;江苏10%;浙江7%</v>
          </cell>
        </row>
        <row r="226">
          <cell r="A226">
            <v>196574</v>
          </cell>
          <cell r="B226" t="str">
            <v>意大利REALONE瑞欧乳胶床垫1.8M（6.18特供）</v>
          </cell>
          <cell r="C226" t="str">
            <v>999</v>
          </cell>
          <cell r="D226" t="str">
            <v>家纺用品</v>
          </cell>
          <cell r="E226">
            <v>977795</v>
          </cell>
          <cell r="F226">
            <v>839754</v>
          </cell>
          <cell r="G226">
            <v>0.14117580883518499</v>
          </cell>
          <cell r="H226" t="str">
            <v>20170616 232545;55%;2805</v>
          </cell>
          <cell r="I226" t="str">
            <v>20170616 101548;94%;3833</v>
          </cell>
          <cell r="J226" t="str">
            <v>20170121 210846;84%;10458</v>
          </cell>
          <cell r="K226" t="str">
            <v>20160909 224315;156%;15210</v>
          </cell>
          <cell r="L226">
            <v>0</v>
          </cell>
          <cell r="M226" t="str">
            <v>达成下滑30%</v>
          </cell>
          <cell r="N226" t="str">
            <v>老会员：76%; 新会员：24%</v>
          </cell>
          <cell r="O226" t="str">
            <v>51-55岁20%; 0-20岁18%; 46-50岁15%</v>
          </cell>
          <cell r="P226" t="str">
            <v>湖南21%;江苏12%;浙江7%</v>
          </cell>
        </row>
        <row r="227">
          <cell r="A227">
            <v>196575</v>
          </cell>
          <cell r="B227" t="str">
            <v>意大利REALONE瑞欧乳胶床垫1.5M（6.18特供）</v>
          </cell>
          <cell r="C227" t="str">
            <v>999</v>
          </cell>
          <cell r="D227" t="str">
            <v>家纺用品</v>
          </cell>
          <cell r="E227">
            <v>446829</v>
          </cell>
          <cell r="F227">
            <v>383243</v>
          </cell>
          <cell r="G227">
            <v>0.14230499810889599</v>
          </cell>
          <cell r="H227" t="str">
            <v>20170616 232545;55%;2805</v>
          </cell>
          <cell r="I227" t="str">
            <v>20170616 101548;94%;3833</v>
          </cell>
          <cell r="J227" t="str">
            <v>20170121 210846;84%;10458</v>
          </cell>
          <cell r="K227" t="str">
            <v>20160909 224315;156%;15210</v>
          </cell>
          <cell r="L227">
            <v>0</v>
          </cell>
          <cell r="M227" t="str">
            <v>达成下滑30%</v>
          </cell>
          <cell r="N227" t="str">
            <v>老会员：76%; 新会员：24%</v>
          </cell>
          <cell r="O227" t="str">
            <v>51-55岁19%; 0-20岁19%; 56-60岁13%</v>
          </cell>
          <cell r="P227" t="str">
            <v>湖南16%;江苏13%;广东7%</v>
          </cell>
        </row>
        <row r="228">
          <cell r="A228">
            <v>196647</v>
          </cell>
          <cell r="B228" t="str">
            <v>聚天红新疆枣夹核桃6+2营养分享组</v>
          </cell>
          <cell r="C228" t="str">
            <v>268</v>
          </cell>
          <cell r="D228" t="str">
            <v>食品</v>
          </cell>
          <cell r="E228">
            <v>2324690.94</v>
          </cell>
          <cell r="F228">
            <v>2175936.94</v>
          </cell>
          <cell r="G228">
            <v>6.3988721012523106E-2</v>
          </cell>
          <cell r="H228" t="str">
            <v>20170206 102116;33%;1482</v>
          </cell>
          <cell r="I228" t="str">
            <v>20170116 165744;79%;3827</v>
          </cell>
          <cell r="J228" t="str">
            <v>20161221 143110;70%;3212</v>
          </cell>
          <cell r="K228" t="str">
            <v>20160831 175145;123%;5576</v>
          </cell>
          <cell r="L228">
            <v>0</v>
          </cell>
          <cell r="M228" t="str">
            <v>达成下滑30%</v>
          </cell>
          <cell r="N228" t="str">
            <v>老会员：80%; 新会员：20%</v>
          </cell>
          <cell r="O228" t="str">
            <v>51-55岁19%; 0-20岁18%; 56-60岁13%</v>
          </cell>
          <cell r="P228" t="str">
            <v>湖南25%;江苏12%;浙江6%</v>
          </cell>
        </row>
        <row r="229">
          <cell r="A229">
            <v>196781</v>
          </cell>
          <cell r="B229" t="str">
            <v>五粮液股份出品转心套瓶收藏酒(2016超级折扣日)</v>
          </cell>
          <cell r="C229" t="str">
            <v>1780</v>
          </cell>
          <cell r="D229" t="str">
            <v>食品</v>
          </cell>
          <cell r="E229">
            <v>47910</v>
          </cell>
          <cell r="F229">
            <v>35530</v>
          </cell>
          <cell r="G229">
            <v>0.25840116885827602</v>
          </cell>
          <cell r="H229" t="str">
            <v>20160806 212300;20%;2434</v>
          </cell>
          <cell r="I229"/>
          <cell r="J229"/>
          <cell r="K229" t="str">
            <v>20160806 212300;20%;2434</v>
          </cell>
          <cell r="L229">
            <v>0</v>
          </cell>
          <cell r="M229"/>
          <cell r="N229" t="str">
            <v>老会员：68%; 新会员：32%</v>
          </cell>
          <cell r="O229" t="str">
            <v>51-55岁27%; 0-20岁18%; 61-65岁14%</v>
          </cell>
          <cell r="P229" t="str">
            <v>湖南23%;江苏14%;湖北14%</v>
          </cell>
        </row>
        <row r="230">
          <cell r="A230">
            <v>196828</v>
          </cell>
          <cell r="B230" t="str">
            <v>新西兰原装进口RICHORA麦卢卡花蜂蜜UMF5+健康组</v>
          </cell>
          <cell r="C230" t="str">
            <v>368</v>
          </cell>
          <cell r="D230" t="str">
            <v>滋补食品</v>
          </cell>
          <cell r="E230">
            <v>318282</v>
          </cell>
          <cell r="F230">
            <v>265829</v>
          </cell>
          <cell r="G230">
            <v>0.16480039713210301</v>
          </cell>
          <cell r="H230" t="str">
            <v>20170509 094818;33%;1270</v>
          </cell>
          <cell r="I230" t="str">
            <v>20170415 181314;44%;2132</v>
          </cell>
          <cell r="J230" t="str">
            <v>20170410 192414;55%;3613</v>
          </cell>
          <cell r="K230" t="str">
            <v>20161017 181902;126%;5978</v>
          </cell>
          <cell r="L230">
            <v>0</v>
          </cell>
          <cell r="M230"/>
          <cell r="N230" t="str">
            <v>老会员：75%; 新会员：25%</v>
          </cell>
          <cell r="O230" t="str">
            <v>0-20岁24%; 51-55岁14%; 61-65岁13%</v>
          </cell>
          <cell r="P230" t="str">
            <v>湖南20%;江苏14%;北京9%</v>
          </cell>
        </row>
        <row r="231">
          <cell r="A231">
            <v>196829</v>
          </cell>
          <cell r="B231" t="str">
            <v>新西兰原装进口RICHORA麦卢卡花蜂蜜UMF10+健康组</v>
          </cell>
          <cell r="C231" t="str">
            <v>599</v>
          </cell>
          <cell r="D231" t="str">
            <v>滋补食品</v>
          </cell>
          <cell r="E231">
            <v>2301824</v>
          </cell>
          <cell r="F231">
            <v>2060536</v>
          </cell>
          <cell r="G231">
            <v>0.104824695545793</v>
          </cell>
          <cell r="H231" t="str">
            <v>20170509 094818;33%;1270</v>
          </cell>
          <cell r="I231" t="str">
            <v>20170415 181314;44%;2132</v>
          </cell>
          <cell r="J231" t="str">
            <v>20170410 192414;55%;3613</v>
          </cell>
          <cell r="K231" t="str">
            <v>20161017 181902;126%;5978</v>
          </cell>
          <cell r="L231">
            <v>0</v>
          </cell>
          <cell r="M231"/>
          <cell r="N231" t="str">
            <v>老会员：81%; 新会员：19%</v>
          </cell>
          <cell r="O231" t="str">
            <v>0-20岁20%; 51-55岁17%; 56-60岁13%</v>
          </cell>
          <cell r="P231" t="str">
            <v>湖南16%;江苏14%;上海10%</v>
          </cell>
        </row>
        <row r="232">
          <cell r="A232">
            <v>196831</v>
          </cell>
          <cell r="B232" t="str">
            <v>TST活酵母新生面膜乳</v>
          </cell>
          <cell r="C232" t="str">
            <v>1098</v>
          </cell>
          <cell r="D232" t="str">
            <v>美容美体</v>
          </cell>
          <cell r="E232">
            <v>251253</v>
          </cell>
          <cell r="F232">
            <v>194602</v>
          </cell>
          <cell r="G232">
            <v>0.22547392468945601</v>
          </cell>
          <cell r="H232" t="str">
            <v>20160714 172104;87%;3137</v>
          </cell>
          <cell r="I232" t="str">
            <v>20160714 093111;55%;1851</v>
          </cell>
          <cell r="J232"/>
          <cell r="K232" t="str">
            <v>20160714 172104;87%;3137</v>
          </cell>
          <cell r="L232">
            <v>0</v>
          </cell>
          <cell r="M232" t="str">
            <v>达成上浮30%</v>
          </cell>
          <cell r="N232" t="str">
            <v>老会员：64%; 新会员：36%</v>
          </cell>
          <cell r="O232" t="str">
            <v>0-20岁24%; 46-50岁14%; 31-35岁13%</v>
          </cell>
          <cell r="P232" t="str">
            <v>湖南16%;江苏12%;山东8%</v>
          </cell>
        </row>
        <row r="233">
          <cell r="A233">
            <v>196841</v>
          </cell>
          <cell r="B233" t="str">
            <v>美国百诺肯母婴款台下式1+1净水器惊爆组(2016超级折扣日)</v>
          </cell>
          <cell r="C233" t="str">
            <v>999</v>
          </cell>
          <cell r="D233" t="str">
            <v>厨房</v>
          </cell>
          <cell r="E233">
            <v>37802</v>
          </cell>
          <cell r="F233">
            <v>31878</v>
          </cell>
          <cell r="G233">
            <v>0.15671128511719001</v>
          </cell>
          <cell r="H233" t="str">
            <v>20160805 225912;23%;1643</v>
          </cell>
          <cell r="I233"/>
          <cell r="J233"/>
          <cell r="K233" t="str">
            <v>20160805 225912;23%;1643</v>
          </cell>
          <cell r="L233">
            <v>0</v>
          </cell>
          <cell r="M233"/>
          <cell r="N233" t="str">
            <v>老会员：76%; 新会员：24%</v>
          </cell>
          <cell r="O233" t="str">
            <v>0-20岁28%; 46-50岁14%; 36-40岁14%</v>
          </cell>
          <cell r="P233" t="str">
            <v>湖南28%;江苏14%;湖北10%</v>
          </cell>
        </row>
        <row r="234">
          <cell r="A234">
            <v>196856</v>
          </cell>
          <cell r="B234" t="str">
            <v>瑞士swiss military 家用电动工具升级款(2016)</v>
          </cell>
          <cell r="C234" t="str">
            <v>479</v>
          </cell>
          <cell r="D234" t="str">
            <v>生活用品</v>
          </cell>
          <cell r="E234">
            <v>176448</v>
          </cell>
          <cell r="F234">
            <v>162787</v>
          </cell>
          <cell r="G234">
            <v>7.7422243380486006E-2</v>
          </cell>
          <cell r="H234" t="str">
            <v>20160805 193733;79%;6143</v>
          </cell>
          <cell r="I234"/>
          <cell r="J234"/>
          <cell r="K234" t="str">
            <v>20160805 193733;79%;6143</v>
          </cell>
          <cell r="L234">
            <v>0</v>
          </cell>
          <cell r="M234"/>
          <cell r="N234" t="str">
            <v>老会员：68%; 新会员：32%</v>
          </cell>
          <cell r="O234" t="str">
            <v>0-20岁20%; 51-55岁18%; 46-50岁12%</v>
          </cell>
          <cell r="P234" t="str">
            <v>湖南21%;江苏14%;广东9%</v>
          </cell>
        </row>
        <row r="235">
          <cell r="A235">
            <v>196909</v>
          </cell>
          <cell r="B235" t="str">
            <v>TCL健康钛金智能变频柜式空调大2P</v>
          </cell>
          <cell r="C235" t="str">
            <v>4999</v>
          </cell>
          <cell r="D235" t="str">
            <v>大家电</v>
          </cell>
          <cell r="E235">
            <v>1301099</v>
          </cell>
          <cell r="F235">
            <v>912167</v>
          </cell>
          <cell r="G235">
            <v>0.29892575430462998</v>
          </cell>
          <cell r="H235" t="str">
            <v>20170616 122211;85%;4767</v>
          </cell>
          <cell r="I235" t="str">
            <v>20170515 223002;97%;8937</v>
          </cell>
          <cell r="J235" t="str">
            <v>20170515 130751;115%;7027</v>
          </cell>
          <cell r="K235" t="str">
            <v>20170321 205747;175%;28129</v>
          </cell>
          <cell r="L235" t="str">
            <v>畅销</v>
          </cell>
          <cell r="M235"/>
          <cell r="N235" t="str">
            <v>老会员：58%; 新会员：42%</v>
          </cell>
          <cell r="O235" t="str">
            <v>0-20岁31%; 56-60岁14%; 51-55岁14%</v>
          </cell>
          <cell r="P235" t="str">
            <v>湖南13%;江苏12%;北京10%</v>
          </cell>
        </row>
        <row r="236">
          <cell r="A236">
            <v>196919</v>
          </cell>
          <cell r="B236" t="str">
            <v>TCL智能钛金健康艺术空调大2P</v>
          </cell>
          <cell r="C236" t="str">
            <v>4199</v>
          </cell>
          <cell r="D236" t="str">
            <v>大家电</v>
          </cell>
          <cell r="E236">
            <v>981726</v>
          </cell>
          <cell r="F236">
            <v>729916</v>
          </cell>
          <cell r="G236">
            <v>0.25649723038811201</v>
          </cell>
          <cell r="H236" t="str">
            <v>20170707 205852;108%;10065</v>
          </cell>
          <cell r="I236" t="str">
            <v>20170630 203109;68%;7749</v>
          </cell>
          <cell r="J236" t="str">
            <v>20170624 231525;53%;3612</v>
          </cell>
          <cell r="K236" t="str">
            <v>20170411 224322;154%;14843</v>
          </cell>
          <cell r="L236" t="str">
            <v>准热卖</v>
          </cell>
          <cell r="M236" t="str">
            <v>达成上浮30%</v>
          </cell>
          <cell r="N236" t="str">
            <v>老会员：41%; 新会员：59%</v>
          </cell>
          <cell r="O236" t="str">
            <v>0-20岁41%; 51-55岁14%; 61-65岁11%</v>
          </cell>
          <cell r="P236" t="str">
            <v>江苏12%;北京12%;湖南11%</v>
          </cell>
        </row>
        <row r="237">
          <cell r="A237">
            <v>196920</v>
          </cell>
          <cell r="B237" t="str">
            <v>TCL智能钛金健康艺术空调大3P</v>
          </cell>
          <cell r="C237" t="str">
            <v>4999</v>
          </cell>
          <cell r="D237" t="str">
            <v>大家电</v>
          </cell>
          <cell r="E237">
            <v>3292519</v>
          </cell>
          <cell r="F237">
            <v>2272963</v>
          </cell>
          <cell r="G237">
            <v>0.30965834973161899</v>
          </cell>
          <cell r="H237" t="str">
            <v>20170707 205852;108%;10065</v>
          </cell>
          <cell r="I237" t="str">
            <v>20170630 203109;68%;7749</v>
          </cell>
          <cell r="J237" t="str">
            <v>20170624 231525;53%;3612</v>
          </cell>
          <cell r="K237" t="str">
            <v>20170411 224322;154%;14843</v>
          </cell>
          <cell r="L237" t="str">
            <v>准热卖</v>
          </cell>
          <cell r="M237" t="str">
            <v>达成上浮30%</v>
          </cell>
          <cell r="N237" t="str">
            <v>老会员：55%; 新会员：45%</v>
          </cell>
          <cell r="O237" t="str">
            <v>0-20岁30%; 46-50岁15%; 51-55岁15%</v>
          </cell>
          <cell r="P237" t="str">
            <v>湖南16%;江苏14%;山东8%</v>
          </cell>
        </row>
        <row r="238">
          <cell r="A238">
            <v>196930</v>
          </cell>
          <cell r="B238" t="str">
            <v>TCL健康钛金智能变频柜式空调大3P</v>
          </cell>
          <cell r="C238" t="str">
            <v>5799</v>
          </cell>
          <cell r="D238" t="str">
            <v>大家电</v>
          </cell>
          <cell r="E238">
            <v>4040491</v>
          </cell>
          <cell r="F238">
            <v>2571007</v>
          </cell>
          <cell r="G238">
            <v>0.363689462493544</v>
          </cell>
          <cell r="H238" t="str">
            <v>20170515 223002;97%;8937</v>
          </cell>
          <cell r="I238" t="str">
            <v>20170515 130751;115%;7027</v>
          </cell>
          <cell r="J238" t="str">
            <v>20170508 224353;56%;4413</v>
          </cell>
          <cell r="K238" t="str">
            <v>20170321 205747;175%;28129</v>
          </cell>
          <cell r="L238" t="str">
            <v>畅销</v>
          </cell>
          <cell r="M238"/>
          <cell r="N238" t="str">
            <v>老会员：60%; 新会员：40%</v>
          </cell>
          <cell r="O238" t="str">
            <v>0-20岁24%; 51-55岁16%; 46-50岁13%</v>
          </cell>
          <cell r="P238" t="str">
            <v>湖南21%;江苏18%;广东7%</v>
          </cell>
        </row>
        <row r="239">
          <cell r="A239">
            <v>196958</v>
          </cell>
          <cell r="B239" t="str">
            <v>嘟嘟宝贝 空间收纳特惠六件套加赠组(2016超级折扣日)</v>
          </cell>
          <cell r="C239" t="str">
            <v>198</v>
          </cell>
          <cell r="D239" t="str">
            <v>生活用品</v>
          </cell>
          <cell r="E239">
            <v>123107</v>
          </cell>
          <cell r="F239">
            <v>115089</v>
          </cell>
          <cell r="G239">
            <v>6.5130333774683802E-2</v>
          </cell>
          <cell r="H239" t="str">
            <v>20160807 094701;145%;6221</v>
          </cell>
          <cell r="I239"/>
          <cell r="J239"/>
          <cell r="K239" t="str">
            <v>20160807 094701;145%;6221</v>
          </cell>
          <cell r="L239" t="str">
            <v>准热卖</v>
          </cell>
          <cell r="M239"/>
          <cell r="N239" t="str">
            <v>老会员：82%; 新会员：18%</v>
          </cell>
          <cell r="O239" t="str">
            <v>51-55岁22%; 0-20岁15%; 56-60岁13%</v>
          </cell>
          <cell r="P239" t="str">
            <v>湖南20%;江苏10%;重庆8%</v>
          </cell>
        </row>
        <row r="240">
          <cell r="A240">
            <v>196960</v>
          </cell>
          <cell r="B240" t="str">
            <v>德国菲仕乐-6L快锅全家福升级加赠套组</v>
          </cell>
          <cell r="C240" t="str">
            <v>2980</v>
          </cell>
          <cell r="D240" t="str">
            <v>厨房</v>
          </cell>
          <cell r="E240">
            <v>657185</v>
          </cell>
          <cell r="F240">
            <v>484615</v>
          </cell>
          <cell r="G240">
            <v>0.26258968174866998</v>
          </cell>
          <cell r="H240" t="str">
            <v>20161008 204405;64%;6264</v>
          </cell>
          <cell r="I240" t="str">
            <v>20160918 204435;62%;6360</v>
          </cell>
          <cell r="J240"/>
          <cell r="K240" t="str">
            <v>20161008 204405;64%;6264</v>
          </cell>
          <cell r="L240">
            <v>0</v>
          </cell>
          <cell r="M240"/>
          <cell r="N240" t="str">
            <v>老会员：60%; 新会员：40%</v>
          </cell>
          <cell r="O240" t="str">
            <v>0-20岁30%; 31-35岁30%; 26-30岁10%</v>
          </cell>
          <cell r="P240" t="str">
            <v>湖南40%;浙江20%;重庆20%</v>
          </cell>
        </row>
        <row r="241">
          <cell r="A241">
            <v>197110</v>
          </cell>
          <cell r="B241" t="str">
            <v>艾莉诗美姿 白瓷娃娃活氧平衡仪套组</v>
          </cell>
          <cell r="C241" t="str">
            <v>298</v>
          </cell>
          <cell r="D241" t="str">
            <v>美容美体</v>
          </cell>
          <cell r="E241">
            <v>575553.46</v>
          </cell>
          <cell r="F241">
            <v>487948.46</v>
          </cell>
          <cell r="G241">
            <v>0.15221001364495301</v>
          </cell>
          <cell r="H241" t="str">
            <v>20161010 151228;71%;2322</v>
          </cell>
          <cell r="I241" t="str">
            <v>20160928 144731;65%;2268</v>
          </cell>
          <cell r="J241" t="str">
            <v>20160923 224252;43%;3119</v>
          </cell>
          <cell r="K241" t="str">
            <v>20160902 152958;91%;3203</v>
          </cell>
          <cell r="L241">
            <v>0</v>
          </cell>
          <cell r="M241"/>
          <cell r="N241" t="str">
            <v>老会员：61%; 新会员：39%</v>
          </cell>
          <cell r="O241" t="str">
            <v>0-20岁28%; 51-55岁15%; 46-50岁12%</v>
          </cell>
          <cell r="P241" t="str">
            <v>湖南14%;广东11%;湖北7%</v>
          </cell>
        </row>
        <row r="242">
          <cell r="A242">
            <v>197171</v>
          </cell>
          <cell r="B242" t="str">
            <v>禾凯发旺旺生发育发组</v>
          </cell>
          <cell r="C242" t="str">
            <v>798</v>
          </cell>
          <cell r="D242" t="str">
            <v>美容美体</v>
          </cell>
          <cell r="E242">
            <v>528874</v>
          </cell>
          <cell r="F242">
            <v>449118</v>
          </cell>
          <cell r="G242">
            <v>0.15080340496980399</v>
          </cell>
          <cell r="H242" t="str">
            <v>20161024 193237;86%;5709</v>
          </cell>
          <cell r="I242" t="str">
            <v>20160817 180520;55%;2464</v>
          </cell>
          <cell r="J242" t="str">
            <v>20160811 162855;76%;2811</v>
          </cell>
          <cell r="K242" t="str">
            <v>20161024 193237;86%;5709</v>
          </cell>
          <cell r="L242">
            <v>0</v>
          </cell>
          <cell r="M242" t="str">
            <v>达成上浮30%</v>
          </cell>
          <cell r="N242" t="str">
            <v>老会员：84%; 新会员：16%</v>
          </cell>
          <cell r="O242" t="str">
            <v>46-50岁20%; 51-55岁18%; 0-20岁13%</v>
          </cell>
          <cell r="P242" t="str">
            <v>湖南20%;江苏9%;北京8%</v>
          </cell>
        </row>
        <row r="243">
          <cell r="A243">
            <v>197207</v>
          </cell>
          <cell r="B243" t="str">
            <v>Merefa花想云裳真丝双绉套装(2016超级折扣日)</v>
          </cell>
          <cell r="C243" t="str">
            <v>628</v>
          </cell>
          <cell r="D243" t="str">
            <v>服装</v>
          </cell>
          <cell r="E243">
            <v>55267</v>
          </cell>
          <cell r="F243">
            <v>35979</v>
          </cell>
          <cell r="G243">
            <v>0.34899668880163598</v>
          </cell>
          <cell r="H243" t="str">
            <v>20160806 192446;28%;2207</v>
          </cell>
          <cell r="I243"/>
          <cell r="J243"/>
          <cell r="K243" t="str">
            <v>20160806 192446;28%;2207</v>
          </cell>
          <cell r="L243">
            <v>0</v>
          </cell>
          <cell r="M243"/>
          <cell r="N243" t="str">
            <v>老会员：99%; 新会员：1%</v>
          </cell>
          <cell r="O243" t="str">
            <v>51-55岁36%; 46-50岁21%; 56-60岁16%</v>
          </cell>
          <cell r="P243" t="str">
            <v>湖南19%;北京9%;江苏7%</v>
          </cell>
        </row>
        <row r="244">
          <cell r="A244">
            <v>197208</v>
          </cell>
          <cell r="B244" t="str">
            <v>Merefa花漾盛宴真丝连衣裙1+1组(2016超级折扣日)</v>
          </cell>
          <cell r="C244" t="str">
            <v>398</v>
          </cell>
          <cell r="D244" t="str">
            <v>服装</v>
          </cell>
          <cell r="E244">
            <v>60034</v>
          </cell>
          <cell r="F244">
            <v>27973</v>
          </cell>
          <cell r="G244">
            <v>0.534047373155212</v>
          </cell>
          <cell r="H244" t="str">
            <v>20160806 194407;43%;3370</v>
          </cell>
          <cell r="I244"/>
          <cell r="J244"/>
          <cell r="K244" t="str">
            <v>20160806 194407;43%;3370</v>
          </cell>
          <cell r="L244">
            <v>0</v>
          </cell>
          <cell r="M244"/>
          <cell r="N244" t="str">
            <v>老会员：95%; 新会员：5%</v>
          </cell>
          <cell r="O244" t="str">
            <v>51-55岁27%; 56-60岁17%; 46-50岁16%</v>
          </cell>
          <cell r="P244" t="str">
            <v>湖南18%;江苏12%;重庆9%</v>
          </cell>
        </row>
        <row r="245">
          <cell r="A245">
            <v>197238</v>
          </cell>
          <cell r="B245" t="str">
            <v>日本REFA滚轮美容仪尊贵组（原装进口）</v>
          </cell>
          <cell r="C245" t="str">
            <v>1798</v>
          </cell>
          <cell r="D245" t="str">
            <v>美容器械</v>
          </cell>
          <cell r="E245">
            <v>62516</v>
          </cell>
          <cell r="F245">
            <v>47304</v>
          </cell>
          <cell r="G245">
            <v>0.243329707594856</v>
          </cell>
          <cell r="H245" t="str">
            <v>20161027 140149;42%;1303</v>
          </cell>
          <cell r="I245"/>
          <cell r="J245"/>
          <cell r="K245" t="str">
            <v>20161027 140149;42%;1303</v>
          </cell>
          <cell r="L245">
            <v>0</v>
          </cell>
          <cell r="M245"/>
          <cell r="N245" t="str">
            <v>老会员：80%; 新会员：20%</v>
          </cell>
          <cell r="O245" t="str">
            <v>51-55岁28%; 46-50岁20%; 0-20岁16%</v>
          </cell>
          <cell r="P245" t="str">
            <v>广东20%;北京20%;安徽8%</v>
          </cell>
        </row>
        <row r="246">
          <cell r="A246">
            <v>197242</v>
          </cell>
          <cell r="B246" t="str">
            <v>郑明明50周年美白防晒精华组</v>
          </cell>
          <cell r="C246" t="str">
            <v>199</v>
          </cell>
          <cell r="D246" t="str">
            <v>美容美体</v>
          </cell>
          <cell r="E246">
            <v>71700</v>
          </cell>
          <cell r="F246">
            <v>62488</v>
          </cell>
          <cell r="G246">
            <v>0.12847977684797801</v>
          </cell>
          <cell r="H246" t="str">
            <v>20160829 144115;52%;1726</v>
          </cell>
          <cell r="I246"/>
          <cell r="J246"/>
          <cell r="K246" t="str">
            <v>20160829 144115;52%;1726</v>
          </cell>
          <cell r="L246">
            <v>0</v>
          </cell>
          <cell r="M246"/>
          <cell r="N246" t="str">
            <v>老会员：81%; 新会员：19%</v>
          </cell>
          <cell r="O246" t="str">
            <v>51-55岁23%; 46-50岁16%; 56-60岁12%</v>
          </cell>
          <cell r="P246" t="str">
            <v>湖南20%;江苏10%;安徽6%</v>
          </cell>
        </row>
        <row r="247">
          <cell r="A247">
            <v>197243</v>
          </cell>
          <cell r="B247" t="str">
            <v>美国滨特尔除铅大流量直饮净水器套组</v>
          </cell>
          <cell r="C247" t="str">
            <v>1399</v>
          </cell>
          <cell r="D247" t="str">
            <v>厨房</v>
          </cell>
          <cell r="E247">
            <v>670942</v>
          </cell>
          <cell r="F247">
            <v>493627</v>
          </cell>
          <cell r="G247">
            <v>0.26427768719203698</v>
          </cell>
          <cell r="H247" t="str">
            <v>20160910 145101;73%;3231</v>
          </cell>
          <cell r="I247" t="str">
            <v>20160829 124504;41%;1961</v>
          </cell>
          <cell r="J247" t="str">
            <v>20160817 143939;89%;3454</v>
          </cell>
          <cell r="K247" t="str">
            <v>20160817 143939;89%;3454</v>
          </cell>
          <cell r="L247">
            <v>0</v>
          </cell>
          <cell r="M247" t="str">
            <v>达成上浮30%</v>
          </cell>
          <cell r="N247" t="str">
            <v>老会员：77%; 新会员：23%</v>
          </cell>
          <cell r="O247" t="str">
            <v>0-20岁18%; 51-55岁16%; 56-60岁14%</v>
          </cell>
          <cell r="P247" t="str">
            <v>湖南30%;江苏10%;湖北8%</v>
          </cell>
        </row>
        <row r="248">
          <cell r="A248">
            <v>197249</v>
          </cell>
          <cell r="B248" t="str">
            <v>芷秀韩版印花时尚阔腿裤套装2+2组(2016超级折扣日)</v>
          </cell>
          <cell r="C248" t="str">
            <v>298</v>
          </cell>
          <cell r="D248" t="str">
            <v>服装</v>
          </cell>
          <cell r="E248">
            <v>27452</v>
          </cell>
          <cell r="F248">
            <v>16586</v>
          </cell>
          <cell r="G248">
            <v>0.395818155325659</v>
          </cell>
          <cell r="H248" t="str">
            <v>20160805 155634;35%;1394</v>
          </cell>
          <cell r="I248"/>
          <cell r="J248"/>
          <cell r="K248" t="str">
            <v>20160805 155634;35%;1394</v>
          </cell>
          <cell r="L248">
            <v>0</v>
          </cell>
          <cell r="M248"/>
          <cell r="N248" t="str">
            <v>老会员：93%; 新会员：7%</v>
          </cell>
          <cell r="O248" t="str">
            <v>51-55岁26%; 46-50岁23%; 56-60岁16%</v>
          </cell>
          <cell r="P248" t="str">
            <v>湖南16%;江苏11%;浙江10%</v>
          </cell>
        </row>
        <row r="249">
          <cell r="A249">
            <v>197395</v>
          </cell>
          <cell r="B249" t="str">
            <v>东芝55英寸4K超高清智能网络电视</v>
          </cell>
          <cell r="C249" t="str">
            <v>4399</v>
          </cell>
          <cell r="D249" t="str">
            <v>大家电</v>
          </cell>
          <cell r="E249">
            <v>346998</v>
          </cell>
          <cell r="F249">
            <v>231222</v>
          </cell>
          <cell r="G249">
            <v>0.33365033804229399</v>
          </cell>
          <cell r="H249" t="str">
            <v>20170305 232301;33%;2874</v>
          </cell>
          <cell r="I249" t="str">
            <v>20170228 114729;73%;4475</v>
          </cell>
          <cell r="J249" t="str">
            <v>20160828 231700;91%;7198</v>
          </cell>
          <cell r="K249" t="str">
            <v>20160828 231700;91%;7198</v>
          </cell>
          <cell r="L249">
            <v>0</v>
          </cell>
          <cell r="M249" t="str">
            <v>达成下滑30%</v>
          </cell>
          <cell r="N249" t="str">
            <v>老会员：74%; 新会员：26%</v>
          </cell>
          <cell r="O249" t="str">
            <v>0-20岁22%; 46-50岁22%; 51-55岁22%</v>
          </cell>
          <cell r="P249" t="str">
            <v>湖南31%;江西9%;四川7%</v>
          </cell>
        </row>
        <row r="250">
          <cell r="A250">
            <v>197504</v>
          </cell>
          <cell r="B250" t="str">
            <v>山东聊城丁马甲鱼美味营养组</v>
          </cell>
          <cell r="C250" t="str">
            <v>398</v>
          </cell>
          <cell r="D250" t="str">
            <v>食品</v>
          </cell>
          <cell r="E250">
            <v>125324</v>
          </cell>
          <cell r="F250">
            <v>111798</v>
          </cell>
          <cell r="G250">
            <v>0.107928249976062</v>
          </cell>
          <cell r="H250" t="str">
            <v>20160927 173548;51%;2328</v>
          </cell>
          <cell r="I250" t="str">
            <v>20160914 101153;18%;816</v>
          </cell>
          <cell r="J250"/>
          <cell r="K250" t="str">
            <v>20160927 173548;51%;2328</v>
          </cell>
          <cell r="L250">
            <v>0</v>
          </cell>
          <cell r="M250" t="str">
            <v>达成上浮30%</v>
          </cell>
          <cell r="N250" t="str">
            <v>老会员：89%; 新会员：11%</v>
          </cell>
          <cell r="O250" t="str">
            <v>56-60岁19%; 51-55岁16%; 46-50岁12%</v>
          </cell>
          <cell r="P250" t="str">
            <v>湖南31%;江苏14%;湖北8%</v>
          </cell>
        </row>
        <row r="251">
          <cell r="A251">
            <v>197508</v>
          </cell>
          <cell r="B251" t="str">
            <v>西门子开关优雅白全房超55只装（春季大开仓）</v>
          </cell>
          <cell r="C251" t="str">
            <v>699</v>
          </cell>
          <cell r="D251" t="str">
            <v>家装建材</v>
          </cell>
          <cell r="E251">
            <v>36797</v>
          </cell>
          <cell r="F251">
            <v>30556</v>
          </cell>
          <cell r="G251">
            <v>0.16960621789819799</v>
          </cell>
          <cell r="H251" t="str">
            <v>20170225 115332;76%;5941</v>
          </cell>
          <cell r="I251" t="str">
            <v>20161205 140249;23%;1222</v>
          </cell>
          <cell r="J251" t="str">
            <v>20161028 141647;54%;2248</v>
          </cell>
          <cell r="K251" t="str">
            <v>20170225 115332;76%;5941</v>
          </cell>
          <cell r="L251">
            <v>0</v>
          </cell>
          <cell r="M251" t="str">
            <v>达成上浮30%</v>
          </cell>
          <cell r="N251" t="str">
            <v>老会员：73%; 新会员：27%</v>
          </cell>
          <cell r="O251" t="str">
            <v>51-55岁25%; 0-20岁17%; 56-60岁15%</v>
          </cell>
          <cell r="P251" t="str">
            <v>江苏15%;湖南15%;湖北7%</v>
          </cell>
        </row>
        <row r="252">
          <cell r="A252">
            <v>197509</v>
          </cell>
          <cell r="B252" t="str">
            <v>西门子开关豪华金全房55只装（春季大开仓）</v>
          </cell>
          <cell r="C252" t="str">
            <v>999</v>
          </cell>
          <cell r="D252" t="str">
            <v>家装建材</v>
          </cell>
          <cell r="E252">
            <v>59570</v>
          </cell>
          <cell r="F252">
            <v>52617</v>
          </cell>
          <cell r="G252">
            <v>0.116719825415478</v>
          </cell>
          <cell r="H252" t="str">
            <v>20170225 115332;76%;5941</v>
          </cell>
          <cell r="I252" t="str">
            <v>20161205 140249;23%;1222</v>
          </cell>
          <cell r="J252" t="str">
            <v>20161028 141647;54%;2248</v>
          </cell>
          <cell r="K252" t="str">
            <v>20170225 115332;76%;5941</v>
          </cell>
          <cell r="L252">
            <v>0</v>
          </cell>
          <cell r="M252" t="str">
            <v>达成上浮30%</v>
          </cell>
          <cell r="N252" t="str">
            <v>老会员：77%; 新会员：23%</v>
          </cell>
          <cell r="O252" t="str">
            <v>51-55岁24%; 0-20岁16%; 46-50岁10%</v>
          </cell>
          <cell r="P252" t="str">
            <v>湖南32%;江苏10%;湖北6%</v>
          </cell>
        </row>
        <row r="253">
          <cell r="A253">
            <v>197515</v>
          </cell>
          <cell r="B253" t="str">
            <v>东菱多功能便携式果汁机（1+2）组</v>
          </cell>
          <cell r="C253" t="str">
            <v>199</v>
          </cell>
          <cell r="D253" t="str">
            <v>厨房</v>
          </cell>
          <cell r="E253">
            <v>1066232.3500000001</v>
          </cell>
          <cell r="F253">
            <v>957928.35</v>
          </cell>
          <cell r="G253">
            <v>0.10157635903656501</v>
          </cell>
          <cell r="H253" t="str">
            <v>20160928 141238;70%;2848</v>
          </cell>
          <cell r="I253" t="str">
            <v>20160905 181338;59%;2897</v>
          </cell>
          <cell r="J253" t="str">
            <v>20160818 170821;54%;2223</v>
          </cell>
          <cell r="K253" t="str">
            <v>20160723 170808;74%;3777</v>
          </cell>
          <cell r="L253">
            <v>0</v>
          </cell>
          <cell r="M253"/>
          <cell r="N253" t="str">
            <v>老会员：66%; 新会员：34%</v>
          </cell>
          <cell r="O253" t="str">
            <v>0-20岁24%; 36-40岁14%; 51-55岁13%</v>
          </cell>
          <cell r="P253" t="str">
            <v>湖南33%;江苏13%;山东5%</v>
          </cell>
        </row>
        <row r="254">
          <cell r="A254">
            <v>197539</v>
          </cell>
          <cell r="B254" t="str">
            <v>Merefa重工刺绣真丝连衣裙（春季大开仓）</v>
          </cell>
          <cell r="C254" t="str">
            <v>238</v>
          </cell>
          <cell r="D254" t="str">
            <v>服装</v>
          </cell>
          <cell r="E254">
            <v>54753</v>
          </cell>
          <cell r="F254">
            <v>35617</v>
          </cell>
          <cell r="G254">
            <v>0.34949683122385999</v>
          </cell>
          <cell r="H254" t="str">
            <v>20170224 091450;103%;4879</v>
          </cell>
          <cell r="I254"/>
          <cell r="J254"/>
          <cell r="K254" t="str">
            <v>20170224 091450;103%;4879</v>
          </cell>
          <cell r="L254" t="str">
            <v>准热卖</v>
          </cell>
          <cell r="M254"/>
          <cell r="N254" t="str">
            <v>老会员：86%; 新会员：14%</v>
          </cell>
          <cell r="O254" t="str">
            <v>51-55岁29%; 46-50岁16%; 0-20岁15%</v>
          </cell>
          <cell r="P254" t="str">
            <v>湖南19%;江苏10%;四川9%</v>
          </cell>
        </row>
        <row r="255">
          <cell r="A255">
            <v>197544</v>
          </cell>
          <cell r="B255" t="str">
            <v>德国原装进口亨利水果麦片+原味玉米片健康组</v>
          </cell>
          <cell r="C255" t="str">
            <v>199</v>
          </cell>
          <cell r="D255" t="str">
            <v>食品</v>
          </cell>
          <cell r="E255">
            <v>350721.51</v>
          </cell>
          <cell r="F255">
            <v>328193.51</v>
          </cell>
          <cell r="G255">
            <v>6.4233300090433598E-2</v>
          </cell>
          <cell r="H255" t="str">
            <v>20161128 090211;32%;1443</v>
          </cell>
          <cell r="I255" t="str">
            <v>20160818 144202;78%;2933</v>
          </cell>
          <cell r="J255" t="str">
            <v>20160815 185248;53%;3407</v>
          </cell>
          <cell r="K255" t="str">
            <v>20160818 144202;78%;2933</v>
          </cell>
          <cell r="L255">
            <v>0</v>
          </cell>
          <cell r="M255" t="str">
            <v>达成下滑30%</v>
          </cell>
          <cell r="N255" t="str">
            <v>老会员：90%; 新会员：10%</v>
          </cell>
          <cell r="O255" t="str">
            <v>51-55岁21%; 56-60岁16%; 46-50岁12%</v>
          </cell>
          <cell r="P255" t="str">
            <v>湖南22%;江苏11%;北京6%</v>
          </cell>
        </row>
        <row r="256">
          <cell r="A256">
            <v>197556</v>
          </cell>
          <cell r="B256" t="str">
            <v>日本川慈金酵素原液超值组(2016超级折扣日)</v>
          </cell>
          <cell r="C256" t="str">
            <v>348</v>
          </cell>
          <cell r="D256" t="str">
            <v>保健食品</v>
          </cell>
          <cell r="E256">
            <v>2769</v>
          </cell>
          <cell r="F256">
            <v>2048</v>
          </cell>
          <cell r="G256">
            <v>0.26038280967858402</v>
          </cell>
          <cell r="H256" t="str">
            <v>20160805 173601;71%;3215</v>
          </cell>
          <cell r="I256"/>
          <cell r="J256"/>
          <cell r="K256" t="str">
            <v>20160805 173601;71%;3215</v>
          </cell>
          <cell r="L256">
            <v>0</v>
          </cell>
          <cell r="M256"/>
          <cell r="N256" t="str">
            <v>老会员：80%; 新会员：20%</v>
          </cell>
          <cell r="O256" t="str">
            <v>0-20岁40%; 56-60岁20%; 46-50岁20%</v>
          </cell>
          <cell r="P256" t="str">
            <v>内蒙古60%;云南20%;湖南20%</v>
          </cell>
        </row>
        <row r="257">
          <cell r="A257">
            <v>197813</v>
          </cell>
          <cell r="B257" t="str">
            <v>羽西净萃悦白祛斑精华组</v>
          </cell>
          <cell r="C257" t="str">
            <v>398</v>
          </cell>
          <cell r="D257" t="str">
            <v>美容美体</v>
          </cell>
          <cell r="E257">
            <v>299667</v>
          </cell>
          <cell r="F257">
            <v>263517</v>
          </cell>
          <cell r="G257">
            <v>0.120633903633033</v>
          </cell>
          <cell r="H257" t="str">
            <v>20160815 131309;77%;3220</v>
          </cell>
          <cell r="I257" t="str">
            <v>20160804 145254;43%;1417</v>
          </cell>
          <cell r="J257" t="str">
            <v>20160717 165354;66%;2804</v>
          </cell>
          <cell r="K257" t="str">
            <v>20160815 131309;77%;3220</v>
          </cell>
          <cell r="L257">
            <v>0</v>
          </cell>
          <cell r="M257" t="str">
            <v>达成上浮30%</v>
          </cell>
          <cell r="N257" t="str">
            <v>老会员：80%; 新会员：20%</v>
          </cell>
          <cell r="O257" t="str">
            <v>46-50岁19%; 51-55岁17%; 41-45岁14%</v>
          </cell>
          <cell r="P257" t="str">
            <v>湖南22%;江苏10%;浙江7%</v>
          </cell>
        </row>
        <row r="258">
          <cell r="A258">
            <v>197857</v>
          </cell>
          <cell r="B258" t="str">
            <v>TCL巧克力智能钛金变频大1P冷暖空调</v>
          </cell>
          <cell r="C258" t="str">
            <v>1999</v>
          </cell>
          <cell r="D258" t="str">
            <v>大家电</v>
          </cell>
          <cell r="E258">
            <v>101169</v>
          </cell>
          <cell r="F258">
            <v>31844</v>
          </cell>
          <cell r="G258">
            <v>0.68523954966442302</v>
          </cell>
          <cell r="H258" t="str">
            <v>20160723 110011;87%;6524</v>
          </cell>
          <cell r="I258"/>
          <cell r="J258"/>
          <cell r="K258" t="str">
            <v>20160723 110011;87%;6524</v>
          </cell>
          <cell r="L258">
            <v>0</v>
          </cell>
          <cell r="M258"/>
          <cell r="N258" t="str">
            <v>老会员：64%; 新会员：36%</v>
          </cell>
          <cell r="O258" t="str">
            <v>51-55岁27%; 46-50岁18%; 0-20岁9%</v>
          </cell>
          <cell r="P258" t="str">
            <v>湖南36%;山西18%;北京9%</v>
          </cell>
        </row>
        <row r="259">
          <cell r="A259">
            <v>197858</v>
          </cell>
          <cell r="B259" t="str">
            <v>TCL巧克力智能钛金变频1.5P冷暖空调</v>
          </cell>
          <cell r="C259" t="str">
            <v>2499</v>
          </cell>
          <cell r="D259" t="str">
            <v>大家电</v>
          </cell>
          <cell r="E259">
            <v>96891</v>
          </cell>
          <cell r="F259">
            <v>52129</v>
          </cell>
          <cell r="G259">
            <v>0.46198305312154903</v>
          </cell>
          <cell r="H259" t="str">
            <v>20160723 110011;87%;6524</v>
          </cell>
          <cell r="I259"/>
          <cell r="J259"/>
          <cell r="K259" t="str">
            <v>20160723 110011;87%;6524</v>
          </cell>
          <cell r="L259">
            <v>0</v>
          </cell>
          <cell r="M259"/>
          <cell r="N259" t="str">
            <v>老会员：86%; 新会员：14%</v>
          </cell>
          <cell r="O259" t="str">
            <v>56-60岁29%; 51-55岁14%; 46-50岁14%</v>
          </cell>
          <cell r="P259" t="str">
            <v>湖南28%;江苏21%;广西14%</v>
          </cell>
        </row>
        <row r="260">
          <cell r="A260">
            <v>198105</v>
          </cell>
          <cell r="B260" t="str">
            <v>华为5.5英寸八核1300万像素双4G MATE S 64G版</v>
          </cell>
          <cell r="C260" t="str">
            <v>2999</v>
          </cell>
          <cell r="D260" t="str">
            <v>手机</v>
          </cell>
          <cell r="E260">
            <v>117944</v>
          </cell>
          <cell r="F260">
            <v>92314</v>
          </cell>
          <cell r="G260">
            <v>0.21730651834768999</v>
          </cell>
          <cell r="H260" t="str">
            <v>20160722 232421;41%;2707</v>
          </cell>
          <cell r="I260"/>
          <cell r="J260"/>
          <cell r="K260" t="str">
            <v>20160722 232421;41%;2707</v>
          </cell>
          <cell r="L260">
            <v>0</v>
          </cell>
          <cell r="M260"/>
          <cell r="N260" t="str">
            <v>老会员：81%; 新会员：19%</v>
          </cell>
          <cell r="O260" t="str">
            <v>0-20岁27%; 51-55岁21%; 46-50岁15%</v>
          </cell>
          <cell r="P260" t="str">
            <v>湖南24%;四川10%;北京8%</v>
          </cell>
        </row>
        <row r="261">
          <cell r="A261">
            <v>198132</v>
          </cell>
          <cell r="B261" t="str">
            <v>锁甲双系统隐形防盗锁</v>
          </cell>
          <cell r="C261" t="str">
            <v>998</v>
          </cell>
          <cell r="D261" t="str">
            <v>生活用品</v>
          </cell>
          <cell r="E261">
            <v>1394724.67</v>
          </cell>
          <cell r="F261">
            <v>1112350</v>
          </cell>
          <cell r="G261">
            <v>0.20245907746078701</v>
          </cell>
          <cell r="H261" t="str">
            <v>20160910 232452;31%;1922</v>
          </cell>
          <cell r="I261" t="str">
            <v>20160903 125131;66%;3256</v>
          </cell>
          <cell r="J261" t="str">
            <v>20160828 223138;65%;5265</v>
          </cell>
          <cell r="K261" t="str">
            <v>20160731 175428;87%;4112</v>
          </cell>
          <cell r="L261">
            <v>0</v>
          </cell>
          <cell r="M261" t="str">
            <v>达成下滑30%</v>
          </cell>
          <cell r="N261" t="str">
            <v>老会员：75%; 新会员：25%</v>
          </cell>
          <cell r="O261" t="str">
            <v>0-20岁28%; 51-55岁15%; 56-60岁14%</v>
          </cell>
          <cell r="P261" t="str">
            <v>湖南11%;广东8%;北京8%</v>
          </cell>
        </row>
        <row r="262">
          <cell r="A262">
            <v>198147</v>
          </cell>
          <cell r="B262" t="str">
            <v>哈尔斯 迪士尼夏季便携杯特供组</v>
          </cell>
          <cell r="D262" t="str">
            <v>生活用品</v>
          </cell>
          <cell r="E262">
            <v>-189</v>
          </cell>
          <cell r="F262">
            <v>-189</v>
          </cell>
          <cell r="G262">
            <v>0</v>
          </cell>
          <cell r="H262" t="str">
            <v>20160801 161827;75%;2778</v>
          </cell>
          <cell r="I262" t="str">
            <v>20160722 144403;63%;2083</v>
          </cell>
          <cell r="J262" t="str">
            <v>20160718 161606;94%;3371</v>
          </cell>
          <cell r="K262" t="str">
            <v>20160718 161606;94%;3371</v>
          </cell>
          <cell r="L262">
            <v>0</v>
          </cell>
          <cell r="M262"/>
          <cell r="N262" t="str">
            <v>老会员：82%; 新会员：18%</v>
          </cell>
          <cell r="O262" t="str">
            <v>51-55岁21%; 0-20岁16%; 56-60岁15%</v>
          </cell>
          <cell r="P262" t="str">
            <v>湖南23%;江苏9%;北京8%</v>
          </cell>
        </row>
        <row r="263">
          <cell r="A263">
            <v>198306</v>
          </cell>
          <cell r="B263" t="str">
            <v>茅台股份国博十二生肖酒全套珍藏组</v>
          </cell>
          <cell r="C263" t="str">
            <v>1980</v>
          </cell>
          <cell r="D263" t="str">
            <v>食品</v>
          </cell>
          <cell r="E263">
            <v>107895.18</v>
          </cell>
          <cell r="F263">
            <v>86315.18</v>
          </cell>
          <cell r="G263">
            <v>0.20000893459744901</v>
          </cell>
          <cell r="H263" t="str">
            <v>20160826 232507;47%;2640</v>
          </cell>
          <cell r="I263"/>
          <cell r="J263"/>
          <cell r="K263" t="str">
            <v>20160826 232507;47%;2640</v>
          </cell>
          <cell r="L263">
            <v>0</v>
          </cell>
          <cell r="M263"/>
          <cell r="N263" t="str">
            <v>老会员：74%; 新会员：26%</v>
          </cell>
          <cell r="O263" t="str">
            <v>0-20岁28%; 51-55岁16%; 56-60岁16%</v>
          </cell>
          <cell r="P263" t="str">
            <v>广东16%;江苏9%;北京9%</v>
          </cell>
        </row>
        <row r="264">
          <cell r="A264">
            <v>198308</v>
          </cell>
          <cell r="B264" t="str">
            <v>快乐购自营五常金方田无公害黑土香米</v>
          </cell>
          <cell r="D264" t="str">
            <v>食品</v>
          </cell>
          <cell r="E264">
            <v>0</v>
          </cell>
          <cell r="F264">
            <v>-238</v>
          </cell>
          <cell r="G264" t="e">
            <v>#DIV/0!</v>
          </cell>
          <cell r="H264" t="str">
            <v>20170414 180310;64%;2739</v>
          </cell>
          <cell r="I264" t="str">
            <v>20161222 182057;121%;4220</v>
          </cell>
          <cell r="J264" t="str">
            <v>20161130 154239;84%;3753</v>
          </cell>
          <cell r="K264" t="str">
            <v>20161222 182057;121%;4220</v>
          </cell>
          <cell r="L264">
            <v>0</v>
          </cell>
          <cell r="M264" t="str">
            <v>达成下滑30%</v>
          </cell>
          <cell r="N264" t="str">
            <v>老会员：83%; 新会员：17%</v>
          </cell>
          <cell r="O264" t="str">
            <v>0-20岁18%; 51-55岁17%; 61-65岁15%</v>
          </cell>
          <cell r="P264" t="str">
            <v>湖南18%;江苏9%;北京9%</v>
          </cell>
        </row>
        <row r="265">
          <cell r="A265">
            <v>198309</v>
          </cell>
          <cell r="B265" t="str">
            <v>雪完美 男士竹纤维平角内裤12条组</v>
          </cell>
          <cell r="D265" t="str">
            <v>内衣</v>
          </cell>
          <cell r="E265">
            <v>0</v>
          </cell>
          <cell r="F265">
            <v>189</v>
          </cell>
          <cell r="G265" t="e">
            <v>#DIV/0!</v>
          </cell>
          <cell r="H265" t="str">
            <v>20170324 101721;48%;2310</v>
          </cell>
          <cell r="I265" t="str">
            <v>20170312 142713;56%;2779</v>
          </cell>
          <cell r="J265" t="str">
            <v>20170304 110702;69%;3938</v>
          </cell>
          <cell r="K265" t="str">
            <v>20160724 161253;128%;4835</v>
          </cell>
          <cell r="L265">
            <v>0</v>
          </cell>
          <cell r="M265"/>
          <cell r="N265" t="str">
            <v>老会员：72%; 新会员：28%</v>
          </cell>
          <cell r="O265" t="str">
            <v>0-20岁23%; 51-55岁17%; 46-50岁14%</v>
          </cell>
          <cell r="P265" t="str">
            <v>湖南17%;江苏13%;北京7%</v>
          </cell>
        </row>
        <row r="266">
          <cell r="A266">
            <v>198313</v>
          </cell>
          <cell r="B266" t="str">
            <v>日本SIXPAD智能健身器两片装</v>
          </cell>
          <cell r="C266" t="str">
            <v>988</v>
          </cell>
          <cell r="D266" t="str">
            <v>美容器械</v>
          </cell>
          <cell r="E266">
            <v>47366</v>
          </cell>
          <cell r="F266">
            <v>33979</v>
          </cell>
          <cell r="G266">
            <v>0.28262888992104002</v>
          </cell>
          <cell r="H266" t="str">
            <v>20160823 132210;34%;1273</v>
          </cell>
          <cell r="I266" t="str">
            <v>20160809 183720;54%;2459</v>
          </cell>
          <cell r="J266"/>
          <cell r="K266" t="str">
            <v>20160809 183720;54%;2459</v>
          </cell>
          <cell r="L266">
            <v>0</v>
          </cell>
          <cell r="M266"/>
          <cell r="N266" t="str">
            <v>老会员：86%; 新会员：14%</v>
          </cell>
          <cell r="O266" t="str">
            <v>51-55岁24%; 46-50岁20%; 0-20岁17%</v>
          </cell>
          <cell r="P266" t="str">
            <v>湖南14%;江苏14%;安徽10%</v>
          </cell>
        </row>
        <row r="267">
          <cell r="A267">
            <v>198314</v>
          </cell>
          <cell r="B267" t="str">
            <v>日本SIXPAD智能腹部健身器</v>
          </cell>
          <cell r="C267" t="str">
            <v>1488</v>
          </cell>
          <cell r="D267" t="str">
            <v>美容器械</v>
          </cell>
          <cell r="E267">
            <v>119063</v>
          </cell>
          <cell r="F267">
            <v>98400</v>
          </cell>
          <cell r="G267">
            <v>0.173546777756314</v>
          </cell>
          <cell r="H267" t="str">
            <v>20160823 132210;34%;1273</v>
          </cell>
          <cell r="I267" t="str">
            <v>20160809 183720;54%;2459</v>
          </cell>
          <cell r="J267"/>
          <cell r="K267" t="str">
            <v>20160809 183720;54%;2459</v>
          </cell>
          <cell r="L267">
            <v>0</v>
          </cell>
          <cell r="M267"/>
          <cell r="N267" t="str">
            <v>老会员：86%; 新会员：14%</v>
          </cell>
          <cell r="O267" t="str">
            <v>51-55岁25%; 0-20岁20%; 46-50岁19%</v>
          </cell>
          <cell r="P267" t="str">
            <v>湖南26%;江苏13%;重庆12%</v>
          </cell>
        </row>
        <row r="268">
          <cell r="A268">
            <v>198331</v>
          </cell>
          <cell r="B268" t="str">
            <v>ROVOS荣耀全方位智能太空舱按摩椅</v>
          </cell>
          <cell r="C268" t="str">
            <v>3980</v>
          </cell>
          <cell r="D268" t="str">
            <v>健康用品</v>
          </cell>
          <cell r="E268">
            <v>7555236</v>
          </cell>
          <cell r="F268">
            <v>4998191</v>
          </cell>
          <cell r="G268">
            <v>0.33844674077685999</v>
          </cell>
          <cell r="H268" t="str">
            <v>20161229 231750;29%;1885</v>
          </cell>
          <cell r="I268" t="str">
            <v>20161214 224314;39%;2889</v>
          </cell>
          <cell r="J268" t="str">
            <v>20161207 224000;71%;5663</v>
          </cell>
          <cell r="K268" t="str">
            <v>20161109 224220;112%;8606</v>
          </cell>
          <cell r="L268">
            <v>0</v>
          </cell>
          <cell r="M268"/>
          <cell r="N268" t="str">
            <v>老会员：63%; 新会员：37%</v>
          </cell>
          <cell r="O268" t="str">
            <v>0-20岁25%; 51-55岁15%; 46-50岁12%</v>
          </cell>
          <cell r="P268" t="str">
            <v>湖南24%;江苏14%;浙江6%</v>
          </cell>
        </row>
        <row r="269">
          <cell r="A269">
            <v>198363</v>
          </cell>
          <cell r="B269" t="str">
            <v>先锋十叶大风量遥控落地扇(2016超级折扣日)</v>
          </cell>
          <cell r="C269" t="str">
            <v>259</v>
          </cell>
          <cell r="D269" t="str">
            <v>生活家电</v>
          </cell>
          <cell r="E269">
            <v>31506</v>
          </cell>
          <cell r="F269">
            <v>29743</v>
          </cell>
          <cell r="G269">
            <v>5.5957595378658E-2</v>
          </cell>
          <cell r="H269" t="str">
            <v>20160806 164256;33%;1739</v>
          </cell>
          <cell r="I269"/>
          <cell r="J269"/>
          <cell r="K269" t="str">
            <v>20160806 164256;33%;1739</v>
          </cell>
          <cell r="L269">
            <v>0</v>
          </cell>
          <cell r="M269"/>
          <cell r="N269" t="str">
            <v>老会员：81%; 新会员：19%</v>
          </cell>
          <cell r="O269" t="str">
            <v>0-20岁18%; 51-55岁16%; 66-70岁13%</v>
          </cell>
          <cell r="P269" t="str">
            <v>湖南26%;江苏16%;浙江8%</v>
          </cell>
        </row>
        <row r="270">
          <cell r="A270">
            <v>198375</v>
          </cell>
          <cell r="B270" t="str">
            <v>意式经典*巴洛克不锈钢浴室柜（100cm）</v>
          </cell>
          <cell r="C270" t="str">
            <v>2580</v>
          </cell>
          <cell r="D270" t="str">
            <v>家装建材</v>
          </cell>
          <cell r="E270">
            <v>149640</v>
          </cell>
          <cell r="F270">
            <v>87720</v>
          </cell>
          <cell r="G270">
            <v>0.41379310344827602</v>
          </cell>
          <cell r="H270" t="str">
            <v>20160805 222813;39%;4598</v>
          </cell>
          <cell r="I270"/>
          <cell r="J270"/>
          <cell r="K270" t="str">
            <v>20160805 222813;39%;4598</v>
          </cell>
          <cell r="L270">
            <v>0</v>
          </cell>
          <cell r="M270"/>
          <cell r="N270" t="str">
            <v>老会员：74%; 新会员：26%</v>
          </cell>
          <cell r="O270" t="str">
            <v>51-55岁26%; 41-45岁18%; 0-20岁15%</v>
          </cell>
          <cell r="P270" t="str">
            <v>湖南49%;浙江10%;广东5%</v>
          </cell>
        </row>
        <row r="271">
          <cell r="A271">
            <v>198376</v>
          </cell>
          <cell r="B271" t="str">
            <v>意式经典*巴洛克不锈钢浴室柜（80cm）</v>
          </cell>
          <cell r="C271" t="str">
            <v>2580</v>
          </cell>
          <cell r="D271" t="str">
            <v>家装建材</v>
          </cell>
          <cell r="E271">
            <v>61870</v>
          </cell>
          <cell r="F271">
            <v>30920</v>
          </cell>
          <cell r="G271">
            <v>0.50024244383384497</v>
          </cell>
          <cell r="H271" t="str">
            <v>20160805 222813;39%;4598</v>
          </cell>
          <cell r="I271"/>
          <cell r="J271"/>
          <cell r="K271" t="str">
            <v>20160805 222813;39%;4598</v>
          </cell>
          <cell r="L271">
            <v>0</v>
          </cell>
          <cell r="M271"/>
          <cell r="N271" t="str">
            <v>老会员：87%; 新会员：13%</v>
          </cell>
          <cell r="O271" t="str">
            <v>41-45岁40%; 46-50岁33%; 26-30岁13%</v>
          </cell>
          <cell r="P271" t="str">
            <v>湖南60%;四川20%;湖北13%</v>
          </cell>
        </row>
        <row r="272">
          <cell r="A272">
            <v>198377</v>
          </cell>
          <cell r="B272" t="str">
            <v>风光无限*桥田欧式静音吊扇灯</v>
          </cell>
          <cell r="C272" t="str">
            <v>598</v>
          </cell>
          <cell r="D272" t="str">
            <v>家装建材</v>
          </cell>
          <cell r="E272">
            <v>197514</v>
          </cell>
          <cell r="F272">
            <v>145828</v>
          </cell>
          <cell r="G272">
            <v>0.26168271616189198</v>
          </cell>
          <cell r="H272" t="str">
            <v>20170608 114207;38%;1800</v>
          </cell>
          <cell r="I272" t="str">
            <v>20170505 122311;38%;2047</v>
          </cell>
          <cell r="J272"/>
          <cell r="K272" t="str">
            <v>20170505 122311;38%;2047</v>
          </cell>
          <cell r="L272">
            <v>0</v>
          </cell>
          <cell r="M272"/>
          <cell r="N272" t="str">
            <v>老会员：63%; 新会员：37%</v>
          </cell>
          <cell r="O272" t="str">
            <v>0-20岁23%; 51-55岁19%; 56-60岁17%</v>
          </cell>
          <cell r="P272" t="str">
            <v>湖南12%;江苏12%;重庆11%</v>
          </cell>
        </row>
        <row r="273">
          <cell r="A273">
            <v>198383</v>
          </cell>
          <cell r="B273" t="str">
            <v>德国凯驰多功能高温杀菌清洁机升级款</v>
          </cell>
          <cell r="C273" t="str">
            <v>1398</v>
          </cell>
          <cell r="D273" t="str">
            <v>生活家电</v>
          </cell>
          <cell r="E273">
            <v>515560</v>
          </cell>
          <cell r="F273">
            <v>430175</v>
          </cell>
          <cell r="G273">
            <v>0.165616029172162</v>
          </cell>
          <cell r="H273" t="str">
            <v>20160906 185358;32%;2281</v>
          </cell>
          <cell r="I273" t="str">
            <v>20160831 224415;11%;816</v>
          </cell>
          <cell r="J273" t="str">
            <v>20160811 175133;86%;3870</v>
          </cell>
          <cell r="K273" t="str">
            <v>20160811 175133;86%;3870</v>
          </cell>
          <cell r="L273">
            <v>0</v>
          </cell>
          <cell r="M273"/>
          <cell r="N273" t="str">
            <v>老会员：56%; 新会员：44%</v>
          </cell>
          <cell r="O273" t="str">
            <v>21-25岁31%; 26-30岁18%; 0-20岁12%</v>
          </cell>
          <cell r="P273" t="str">
            <v>湖南57%;广东5%;北京5%</v>
          </cell>
        </row>
        <row r="274">
          <cell r="A274">
            <v>198395</v>
          </cell>
          <cell r="B274" t="str">
            <v>泰国原装进口泰星暹冻干金枕榴莲美味组</v>
          </cell>
          <cell r="C274" t="str">
            <v>298</v>
          </cell>
          <cell r="D274" t="str">
            <v>食品</v>
          </cell>
          <cell r="E274">
            <v>160088</v>
          </cell>
          <cell r="F274">
            <v>148221</v>
          </cell>
          <cell r="G274">
            <v>7.4127979611213798E-2</v>
          </cell>
          <cell r="H274" t="str">
            <v>20161012 161121;40%;1686</v>
          </cell>
          <cell r="I274" t="str">
            <v>20161006 173125;51%;2492</v>
          </cell>
          <cell r="J274"/>
          <cell r="K274" t="str">
            <v>20161006 173125;51%;2492</v>
          </cell>
          <cell r="L274">
            <v>0</v>
          </cell>
          <cell r="M274"/>
          <cell r="N274" t="str">
            <v>老会员：90%; 新会员：10%</v>
          </cell>
          <cell r="O274" t="str">
            <v>56-60岁24%; 0-20岁16%; 61-65岁14%</v>
          </cell>
          <cell r="P274" t="str">
            <v>湖南24%;江苏10%;辽宁8%</v>
          </cell>
        </row>
        <row r="275">
          <cell r="A275">
            <v>198400</v>
          </cell>
          <cell r="B275" t="str">
            <v>佩兰妮时尚韩版显瘦褶皱连衣裙(2016超级折扣日)</v>
          </cell>
          <cell r="C275" t="str">
            <v>298</v>
          </cell>
          <cell r="D275" t="str">
            <v>服装</v>
          </cell>
          <cell r="E275">
            <v>46908</v>
          </cell>
          <cell r="F275">
            <v>20270</v>
          </cell>
          <cell r="G275">
            <v>0.56787754753986497</v>
          </cell>
          <cell r="H275" t="str">
            <v>20160805 130746;24%;1165</v>
          </cell>
          <cell r="I275"/>
          <cell r="J275"/>
          <cell r="K275" t="str">
            <v>20160805 130746;24%;1165</v>
          </cell>
          <cell r="L275">
            <v>0</v>
          </cell>
          <cell r="M275"/>
          <cell r="N275" t="str">
            <v>老会员：87%; 新会员：13%</v>
          </cell>
          <cell r="O275" t="str">
            <v>51-55岁26%; 0-20岁16%; 46-50岁14%</v>
          </cell>
          <cell r="P275" t="str">
            <v>湖南17%;江苏11%;湖北10%</v>
          </cell>
        </row>
        <row r="276">
          <cell r="A276">
            <v>198525</v>
          </cell>
          <cell r="B276" t="str">
            <v>高丽雅娜姿人肌源焕能真营养液特惠组</v>
          </cell>
          <cell r="C276" t="str">
            <v>998</v>
          </cell>
          <cell r="D276" t="str">
            <v>美容美体</v>
          </cell>
          <cell r="E276">
            <v>16836</v>
          </cell>
          <cell r="F276">
            <v>13882</v>
          </cell>
          <cell r="G276">
            <v>0.175457353290568</v>
          </cell>
          <cell r="H276" t="str">
            <v>20160829 191626;8%;484</v>
          </cell>
          <cell r="I276"/>
          <cell r="J276"/>
          <cell r="K276" t="str">
            <v>20160829 191626;8%;484</v>
          </cell>
          <cell r="L276">
            <v>0</v>
          </cell>
          <cell r="M276"/>
          <cell r="N276" t="str">
            <v>老会员：100%; 新会员：0%</v>
          </cell>
          <cell r="O276" t="str">
            <v>36-40岁33%; 51-55岁17%; 0-20岁17%</v>
          </cell>
          <cell r="P276" t="str">
            <v>山东25%;湖南25%;北京17%</v>
          </cell>
        </row>
        <row r="277">
          <cell r="A277">
            <v>198659</v>
          </cell>
          <cell r="B277" t="str">
            <v>凯瑞摩男士户外速干T超值三件组(2016超级折扣日)</v>
          </cell>
          <cell r="C277" t="str">
            <v>169</v>
          </cell>
          <cell r="D277" t="str">
            <v>服装</v>
          </cell>
          <cell r="E277">
            <v>42160</v>
          </cell>
          <cell r="F277">
            <v>37687</v>
          </cell>
          <cell r="G277">
            <v>0.106095825426945</v>
          </cell>
          <cell r="H277" t="str">
            <v>20160805 191626;26%;1980</v>
          </cell>
          <cell r="I277" t="str">
            <v>20160805 095014;55%;2318</v>
          </cell>
          <cell r="J277"/>
          <cell r="K277" t="str">
            <v>20160805 095014;55%;2318</v>
          </cell>
          <cell r="L277">
            <v>0</v>
          </cell>
          <cell r="M277"/>
          <cell r="N277" t="str">
            <v>老会员：87%; 新会员：13%</v>
          </cell>
          <cell r="O277" t="str">
            <v>51-55岁23%; 46-50岁15%; 0-20岁14%</v>
          </cell>
          <cell r="P277" t="str">
            <v>湖南20%;江苏9%;北京9%</v>
          </cell>
        </row>
        <row r="278">
          <cell r="A278">
            <v>198669</v>
          </cell>
          <cell r="B278" t="str">
            <v>Daphne达芙妮牛皮坡跟甜美女单鞋</v>
          </cell>
          <cell r="C278" t="str">
            <v>219</v>
          </cell>
          <cell r="D278" t="str">
            <v>鞋类</v>
          </cell>
          <cell r="E278">
            <v>255950</v>
          </cell>
          <cell r="F278">
            <v>194075</v>
          </cell>
          <cell r="G278">
            <v>0.241746434850557</v>
          </cell>
          <cell r="H278" t="str">
            <v>20160927 120554;51%;2353</v>
          </cell>
          <cell r="I278" t="str">
            <v>20160724 093150;64%;2494</v>
          </cell>
          <cell r="J278" t="str">
            <v>20160714 143604;49%;1635</v>
          </cell>
          <cell r="K278" t="str">
            <v>20160724 093150;64%;2494</v>
          </cell>
          <cell r="L278">
            <v>0</v>
          </cell>
          <cell r="M278"/>
          <cell r="N278" t="str">
            <v>老会员：88%; 新会员：12%</v>
          </cell>
          <cell r="O278" t="str">
            <v>51-55岁23%; 56-60岁17%; 46-50岁15%</v>
          </cell>
          <cell r="P278" t="str">
            <v>湖南19%;江苏12%;重庆7%</v>
          </cell>
        </row>
        <row r="279">
          <cell r="A279">
            <v>198670</v>
          </cell>
          <cell r="B279" t="str">
            <v>凯瑞摩女士户外速干T超值三件组(2016超级折扣日)</v>
          </cell>
          <cell r="C279" t="str">
            <v>169</v>
          </cell>
          <cell r="D279" t="str">
            <v>服装</v>
          </cell>
          <cell r="E279">
            <v>29735</v>
          </cell>
          <cell r="F279">
            <v>24258</v>
          </cell>
          <cell r="G279">
            <v>0.184193711114848</v>
          </cell>
          <cell r="H279" t="str">
            <v>20160805 191626;26%;1980</v>
          </cell>
          <cell r="I279" t="str">
            <v>20160805 095014;55%;2318</v>
          </cell>
          <cell r="J279"/>
          <cell r="K279" t="str">
            <v>20160805 095014;55%;2318</v>
          </cell>
          <cell r="L279">
            <v>0</v>
          </cell>
          <cell r="M279"/>
          <cell r="N279" t="str">
            <v>老会员：92%; 新会员：8%</v>
          </cell>
          <cell r="O279" t="str">
            <v>51-55岁25%; 46-50岁18%; 56-60岁12%</v>
          </cell>
          <cell r="P279" t="str">
            <v>湖南19%;江苏10%;北京9%</v>
          </cell>
        </row>
        <row r="280">
          <cell r="A280">
            <v>198671</v>
          </cell>
          <cell r="B280" t="str">
            <v>松下高端智能电子坐便盖</v>
          </cell>
          <cell r="C280" t="str">
            <v>1999</v>
          </cell>
          <cell r="D280" t="str">
            <v>家装建材</v>
          </cell>
          <cell r="E280">
            <v>2316320</v>
          </cell>
          <cell r="F280">
            <v>1812917</v>
          </cell>
          <cell r="G280">
            <v>0.217328780134006</v>
          </cell>
          <cell r="H280" t="str">
            <v>20170705 203245;45%;3803</v>
          </cell>
          <cell r="I280" t="str">
            <v>20170605 205925;49%;4839</v>
          </cell>
          <cell r="J280" t="str">
            <v>20170412 220444;101%;10268</v>
          </cell>
          <cell r="K280" t="str">
            <v>20170412 220444;101%;10268</v>
          </cell>
          <cell r="L280">
            <v>0</v>
          </cell>
          <cell r="M280"/>
          <cell r="N280" t="str">
            <v>老会员：53%; 新会员：47%</v>
          </cell>
          <cell r="O280" t="str">
            <v>0-20岁33%; 51-55岁16%; 56-60岁11%</v>
          </cell>
          <cell r="P280" t="str">
            <v>湖南15%;江苏13%;浙江9%</v>
          </cell>
        </row>
        <row r="281">
          <cell r="A281">
            <v>198673</v>
          </cell>
          <cell r="B281" t="str">
            <v>韩电 10公斤超大容量智能洗衣机</v>
          </cell>
          <cell r="C281" t="str">
            <v>1799</v>
          </cell>
          <cell r="D281" t="str">
            <v>大家电</v>
          </cell>
          <cell r="E281">
            <v>106239</v>
          </cell>
          <cell r="F281">
            <v>77938</v>
          </cell>
          <cell r="G281">
            <v>0.26638993213415002</v>
          </cell>
          <cell r="H281" t="str">
            <v>20160814 135630;44%;2436</v>
          </cell>
          <cell r="I281"/>
          <cell r="J281"/>
          <cell r="K281" t="str">
            <v>20160814 135630;44%;2436</v>
          </cell>
          <cell r="L281">
            <v>0</v>
          </cell>
          <cell r="M281"/>
          <cell r="N281" t="str">
            <v>老会员：76%; 新会员：24%</v>
          </cell>
          <cell r="O281" t="str">
            <v>51-55岁17%; 56-60岁15%; 0-20岁14%</v>
          </cell>
          <cell r="P281" t="str">
            <v>湖南27%;重庆11%;江苏9%</v>
          </cell>
        </row>
        <row r="282">
          <cell r="A282">
            <v>198680</v>
          </cell>
          <cell r="B282" t="str">
            <v>Daphne达芙妮羊皮粗跟浅口女单鞋</v>
          </cell>
          <cell r="C282" t="str">
            <v>219</v>
          </cell>
          <cell r="D282" t="str">
            <v>鞋类</v>
          </cell>
          <cell r="E282">
            <v>656369.52</v>
          </cell>
          <cell r="F282">
            <v>532387.52</v>
          </cell>
          <cell r="G282">
            <v>0.18889055055451101</v>
          </cell>
          <cell r="H282" t="str">
            <v>20170219 172801;63%;2975</v>
          </cell>
          <cell r="I282" t="str">
            <v>20161012 145758;50%;1667</v>
          </cell>
          <cell r="J282" t="str">
            <v>20160910 181132;58%;2973</v>
          </cell>
          <cell r="K282" t="str">
            <v>20160904 161236;93%;3933</v>
          </cell>
          <cell r="L282">
            <v>0</v>
          </cell>
          <cell r="M282"/>
          <cell r="N282" t="str">
            <v>老会员：83%; 新会员：17%</v>
          </cell>
          <cell r="O282" t="str">
            <v>51-55岁26%; 0-20岁18%; 46-50岁17%</v>
          </cell>
          <cell r="P282" t="str">
            <v>湖南19%;江苏9%;北京7%</v>
          </cell>
        </row>
        <row r="283">
          <cell r="A283">
            <v>198682</v>
          </cell>
          <cell r="B283" t="str">
            <v>Daphne达芙妮亮丝尖头水钻平底女单鞋</v>
          </cell>
          <cell r="C283" t="str">
            <v>199</v>
          </cell>
          <cell r="D283" t="str">
            <v>鞋类</v>
          </cell>
          <cell r="E283">
            <v>113115</v>
          </cell>
          <cell r="F283">
            <v>81969</v>
          </cell>
          <cell r="G283">
            <v>0.27534809706935398</v>
          </cell>
          <cell r="H283" t="str">
            <v>20160712 164705;57%;2309</v>
          </cell>
          <cell r="I283"/>
          <cell r="J283"/>
          <cell r="K283" t="str">
            <v>20160712 164705;57%;2309</v>
          </cell>
          <cell r="L283">
            <v>0</v>
          </cell>
          <cell r="M283"/>
          <cell r="N283" t="str">
            <v>老会员：88%; 新会员：12%</v>
          </cell>
          <cell r="O283" t="str">
            <v>51-55岁23%; 46-50岁17%; 0-20岁15%</v>
          </cell>
          <cell r="P283" t="str">
            <v>湖南19%;江苏9%;北京7%</v>
          </cell>
        </row>
        <row r="284">
          <cell r="A284">
            <v>198698</v>
          </cell>
          <cell r="B284" t="str">
            <v>传世经典*德国高斯畅爽生活三功能花洒</v>
          </cell>
          <cell r="C284" t="str">
            <v>599</v>
          </cell>
          <cell r="D284" t="str">
            <v>家装建材</v>
          </cell>
          <cell r="E284">
            <v>4077772</v>
          </cell>
          <cell r="F284">
            <v>3434615</v>
          </cell>
          <cell r="G284">
            <v>0.157722648544352</v>
          </cell>
          <cell r="H284" t="str">
            <v>20170608 122719;68%;3253</v>
          </cell>
          <cell r="I284" t="str">
            <v>20170604 140551;54%;2276</v>
          </cell>
          <cell r="J284" t="str">
            <v>20170404 114858;64%;3663</v>
          </cell>
          <cell r="K284" t="str">
            <v>20161016 223112;121%;14026</v>
          </cell>
          <cell r="L284">
            <v>0</v>
          </cell>
          <cell r="M284"/>
          <cell r="N284" t="str">
            <v>老会员：61%; 新会员：39%</v>
          </cell>
          <cell r="O284" t="str">
            <v>0-20岁29%; 51-55岁17%; 46-50岁12%</v>
          </cell>
          <cell r="P284" t="str">
            <v>湖南19%;江苏14%;浙江7%</v>
          </cell>
        </row>
        <row r="285">
          <cell r="A285">
            <v>198703</v>
          </cell>
          <cell r="B285" t="str">
            <v>福玛特新款智能扫地机器人</v>
          </cell>
          <cell r="C285" t="str">
            <v>999</v>
          </cell>
          <cell r="D285" t="str">
            <v>生活家电</v>
          </cell>
          <cell r="E285">
            <v>87552</v>
          </cell>
          <cell r="F285">
            <v>69610</v>
          </cell>
          <cell r="G285">
            <v>0.20492964181286499</v>
          </cell>
          <cell r="H285" t="str">
            <v>20160810 134731;42%;1706</v>
          </cell>
          <cell r="I285"/>
          <cell r="J285"/>
          <cell r="K285" t="str">
            <v>20160810 134731;42%;1706</v>
          </cell>
          <cell r="L285">
            <v>0</v>
          </cell>
          <cell r="M285"/>
          <cell r="N285" t="str">
            <v>老会员：67%; 新会员：33%</v>
          </cell>
          <cell r="O285" t="str">
            <v>0-20岁25%; 46-50岁18%; 61-65岁15%</v>
          </cell>
          <cell r="P285" t="str">
            <v>湖南21%;江苏11%;北京8%</v>
          </cell>
        </row>
        <row r="286">
          <cell r="A286">
            <v>198707</v>
          </cell>
          <cell r="B286" t="str">
            <v>川崎8.5公斤语音智能免污烘干洗衣机</v>
          </cell>
          <cell r="C286" t="str">
            <v>1680</v>
          </cell>
          <cell r="D286" t="str">
            <v>大家电</v>
          </cell>
          <cell r="E286">
            <v>3008140</v>
          </cell>
          <cell r="F286">
            <v>2142260</v>
          </cell>
          <cell r="G286">
            <v>0.28784564548192598</v>
          </cell>
          <cell r="H286" t="str">
            <v>20170305 110346;73%;5281</v>
          </cell>
          <cell r="I286" t="str">
            <v>20170222 131325;57%;3646</v>
          </cell>
          <cell r="J286" t="str">
            <v>20170208 130142;94%;5982</v>
          </cell>
          <cell r="K286" t="str">
            <v>20161023 134411;95%;5768</v>
          </cell>
          <cell r="L286">
            <v>0</v>
          </cell>
          <cell r="M286"/>
          <cell r="N286" t="str">
            <v>老会员：74%; 新会员：26%</v>
          </cell>
          <cell r="O286" t="str">
            <v>51-55岁20%; 0-20岁19%; 56-60岁13%</v>
          </cell>
          <cell r="P286" t="str">
            <v>湖南23%;江苏10%;广东9%</v>
          </cell>
        </row>
        <row r="287">
          <cell r="A287">
            <v>198780</v>
          </cell>
          <cell r="B287" t="str">
            <v>西班牙原瓶原装进口STAR星牌特级初榨橄榄油组</v>
          </cell>
          <cell r="C287" t="str">
            <v>258</v>
          </cell>
          <cell r="D287" t="str">
            <v>食品</v>
          </cell>
          <cell r="E287">
            <v>21874</v>
          </cell>
          <cell r="F287">
            <v>21378</v>
          </cell>
          <cell r="G287">
            <v>2.2675322300448001E-2</v>
          </cell>
          <cell r="H287" t="str">
            <v>20170224 105201;38%;2138</v>
          </cell>
          <cell r="I287" t="str">
            <v>20170104 110343;54%;2893</v>
          </cell>
          <cell r="J287" t="str">
            <v>20160802 173639;43%;1864</v>
          </cell>
          <cell r="K287" t="str">
            <v>20170104 110343;54%;2893</v>
          </cell>
          <cell r="L287">
            <v>0</v>
          </cell>
          <cell r="M287"/>
          <cell r="N287" t="str">
            <v>老会员：90%; 新会员：10%</v>
          </cell>
          <cell r="O287" t="str">
            <v>0-20岁17%; 51-55岁17%; 56-60岁13%</v>
          </cell>
          <cell r="P287" t="str">
            <v>湖南24%;江苏9%;四川7%</v>
          </cell>
        </row>
        <row r="288">
          <cell r="A288">
            <v>198841</v>
          </cell>
          <cell r="B288" t="str">
            <v>苹果籽传明酸柔晳抚纹精华乳</v>
          </cell>
          <cell r="C288" t="str">
            <v>199</v>
          </cell>
          <cell r="D288" t="str">
            <v>美容美体</v>
          </cell>
          <cell r="E288">
            <v>75903</v>
          </cell>
          <cell r="F288">
            <v>67203</v>
          </cell>
          <cell r="G288">
            <v>0.11461997549503999</v>
          </cell>
          <cell r="H288" t="str">
            <v>20160814 093658;49%;1867</v>
          </cell>
          <cell r="I288"/>
          <cell r="J288"/>
          <cell r="K288" t="str">
            <v>20160814 093658;49%;1867</v>
          </cell>
          <cell r="L288">
            <v>0</v>
          </cell>
          <cell r="M288"/>
          <cell r="N288" t="str">
            <v>老会员：89%; 新会员：11%</v>
          </cell>
          <cell r="O288" t="str">
            <v>51-55岁25%; 46-50岁16%; 0-20岁14%</v>
          </cell>
          <cell r="P288" t="str">
            <v>江苏17%;湖南15%;北京7%</v>
          </cell>
        </row>
        <row r="289">
          <cell r="A289">
            <v>198842</v>
          </cell>
          <cell r="B289" t="str">
            <v>法驰真皮欧式床加赠款1.8米</v>
          </cell>
          <cell r="D289" t="str">
            <v>家具灯饰</v>
          </cell>
          <cell r="E289">
            <v>0</v>
          </cell>
          <cell r="F289">
            <v>-3989</v>
          </cell>
          <cell r="G289" t="e">
            <v>#DIV/0!</v>
          </cell>
          <cell r="H289" t="str">
            <v>20161113 232159;73%;5285</v>
          </cell>
          <cell r="I289" t="str">
            <v>20161016 214409;84%;9789</v>
          </cell>
          <cell r="J289" t="str">
            <v>20160916 214820;64%;8292</v>
          </cell>
          <cell r="K289" t="str">
            <v>20161016 214409;84%;9789</v>
          </cell>
          <cell r="L289">
            <v>0</v>
          </cell>
          <cell r="M289"/>
          <cell r="N289" t="str">
            <v>老会员：63%; 新会员：37%</v>
          </cell>
          <cell r="O289" t="str">
            <v>51-55岁33%; 0-20岁27%; 46-50岁15%</v>
          </cell>
          <cell r="P289" t="str">
            <v>湖南27%;江苏9%;湖北9%</v>
          </cell>
        </row>
        <row r="290">
          <cell r="A290">
            <v>198843</v>
          </cell>
          <cell r="B290" t="str">
            <v>法驰真皮欧式床加赠款1.5米</v>
          </cell>
          <cell r="D290" t="str">
            <v>家具灯饰</v>
          </cell>
          <cell r="E290">
            <v>0</v>
          </cell>
          <cell r="F290">
            <v>-3864</v>
          </cell>
          <cell r="G290" t="e">
            <v>#DIV/0!</v>
          </cell>
          <cell r="H290" t="str">
            <v>20161113 232159;73%;5285</v>
          </cell>
          <cell r="I290" t="str">
            <v>20161016 214409;84%;9789</v>
          </cell>
          <cell r="J290" t="str">
            <v>20160916 214820;64%;8292</v>
          </cell>
          <cell r="K290" t="str">
            <v>20161016 214409;84%;9789</v>
          </cell>
          <cell r="L290">
            <v>0</v>
          </cell>
          <cell r="M290"/>
          <cell r="N290" t="str">
            <v>老会员：54%; 新会员：46%</v>
          </cell>
          <cell r="O290" t="str">
            <v>41-45岁31%; 0-20岁15%; 61-65岁15%</v>
          </cell>
          <cell r="P290" t="str">
            <v>湖南39%;江苏15%;河南15%</v>
          </cell>
        </row>
        <row r="291">
          <cell r="A291">
            <v>198844</v>
          </cell>
          <cell r="B291" t="str">
            <v>蒂卡世琦雍容华贵和田玉套组(2016超级折扣日)</v>
          </cell>
          <cell r="C291" t="str">
            <v>418</v>
          </cell>
          <cell r="D291" t="str">
            <v>珠宝首饰</v>
          </cell>
          <cell r="E291">
            <v>106447</v>
          </cell>
          <cell r="F291">
            <v>77229</v>
          </cell>
          <cell r="G291">
            <v>0.27448401551946</v>
          </cell>
          <cell r="H291" t="str">
            <v>20160807 221019;54%;4570</v>
          </cell>
          <cell r="I291"/>
          <cell r="J291"/>
          <cell r="K291" t="str">
            <v>20160807 221019;54%;4570</v>
          </cell>
          <cell r="L291">
            <v>0</v>
          </cell>
          <cell r="M291"/>
          <cell r="N291" t="str">
            <v>老会员：83%; 新会员：17%</v>
          </cell>
          <cell r="O291" t="str">
            <v>51-55岁25%; 46-50岁13%; 56-60岁13%</v>
          </cell>
          <cell r="P291" t="str">
            <v>湖南21%;江苏11%;湖北6%</v>
          </cell>
        </row>
        <row r="292">
          <cell r="A292">
            <v>198897</v>
          </cell>
          <cell r="B292" t="str">
            <v>回硅自然*加拿大partita天然硅胶保鲜盒超值套组</v>
          </cell>
          <cell r="C292" t="str">
            <v>398</v>
          </cell>
          <cell r="D292" t="str">
            <v>厨房</v>
          </cell>
          <cell r="E292">
            <v>751608.08</v>
          </cell>
          <cell r="F292">
            <v>701365.08</v>
          </cell>
          <cell r="G292">
            <v>6.6847338841807005E-2</v>
          </cell>
          <cell r="H292" t="str">
            <v>20160913 093111;56%;2246</v>
          </cell>
          <cell r="I292" t="str">
            <v>20160823 151635;77%;2676</v>
          </cell>
          <cell r="J292" t="str">
            <v>20160817 152204;71%;2604</v>
          </cell>
          <cell r="K292" t="str">
            <v>20160720 144801;90%;3219</v>
          </cell>
          <cell r="L292">
            <v>0</v>
          </cell>
          <cell r="M292"/>
          <cell r="N292" t="str">
            <v>老会员：92%; 新会员：8%</v>
          </cell>
          <cell r="O292" t="str">
            <v>31-35岁37%; 0-20岁14%; 51-55岁14%</v>
          </cell>
          <cell r="P292" t="str">
            <v>湖南50%;江苏7%;北京6%</v>
          </cell>
        </row>
        <row r="293">
          <cell r="A293">
            <v>198905</v>
          </cell>
          <cell r="B293" t="str">
            <v>弈禧“彩蝶逸舞”碧玺豪华套组(2016超级折扣日)</v>
          </cell>
          <cell r="C293" t="str">
            <v>888</v>
          </cell>
          <cell r="D293" t="str">
            <v>珠宝首饰</v>
          </cell>
          <cell r="E293">
            <v>51149</v>
          </cell>
          <cell r="F293">
            <v>26425</v>
          </cell>
          <cell r="G293">
            <v>0.48337210893663601</v>
          </cell>
          <cell r="H293" t="str">
            <v>20160807 215422;24%;2114</v>
          </cell>
          <cell r="I293"/>
          <cell r="J293"/>
          <cell r="K293" t="str">
            <v>20160807 215422;24%;2114</v>
          </cell>
          <cell r="L293">
            <v>0</v>
          </cell>
          <cell r="M293"/>
          <cell r="N293" t="str">
            <v>老会员：94%; 新会员：6%</v>
          </cell>
          <cell r="O293" t="str">
            <v>0-20岁18%; 41-45岁18%; 56-60岁15%</v>
          </cell>
          <cell r="P293" t="str">
            <v>湖南29%;广东15%;重庆9%</v>
          </cell>
        </row>
        <row r="294">
          <cell r="A294">
            <v>198917</v>
          </cell>
          <cell r="B294" t="str">
            <v>汤臣倍健胶原软骨素钙片三效合一套组(2016超级折扣日)</v>
          </cell>
          <cell r="C294" t="str">
            <v>248</v>
          </cell>
          <cell r="D294" t="str">
            <v>保健食品</v>
          </cell>
          <cell r="E294">
            <v>44341</v>
          </cell>
          <cell r="F294">
            <v>38499</v>
          </cell>
          <cell r="G294">
            <v>0.13175165196996</v>
          </cell>
          <cell r="H294" t="str">
            <v>20160807 135651;67%;3156</v>
          </cell>
          <cell r="I294"/>
          <cell r="J294"/>
          <cell r="K294" t="str">
            <v>20160807 135651;67%;3156</v>
          </cell>
          <cell r="L294">
            <v>0</v>
          </cell>
          <cell r="M294"/>
          <cell r="N294" t="str">
            <v>老会员：91%; 新会员：9%</v>
          </cell>
          <cell r="O294" t="str">
            <v>51-55岁31%; 56-60岁17%; 46-50岁13%</v>
          </cell>
          <cell r="P294" t="str">
            <v>湖南21%;云南8%;重庆8%</v>
          </cell>
        </row>
        <row r="295">
          <cell r="A295">
            <v>198920</v>
          </cell>
          <cell r="B295" t="str">
            <v>奥鹏多功能折叠关节梯</v>
          </cell>
          <cell r="C295" t="str">
            <v>398</v>
          </cell>
          <cell r="D295" t="str">
            <v>生活用品</v>
          </cell>
          <cell r="E295">
            <v>2314233.4900000002</v>
          </cell>
          <cell r="F295">
            <v>2091058.49</v>
          </cell>
          <cell r="G295">
            <v>9.6435818150743299E-2</v>
          </cell>
          <cell r="H295" t="str">
            <v>20170506 134036;55%;2401</v>
          </cell>
          <cell r="I295" t="str">
            <v>20170424 124608;50%;2160</v>
          </cell>
          <cell r="J295" t="str">
            <v>20170416 185335;80%;5291</v>
          </cell>
          <cell r="K295" t="str">
            <v>20161028 133931;122%;4762</v>
          </cell>
          <cell r="L295">
            <v>0</v>
          </cell>
          <cell r="M295"/>
          <cell r="N295" t="str">
            <v>老会员：62%; 新会员：38%</v>
          </cell>
          <cell r="O295" t="str">
            <v>0-20岁30%; 51-55岁16%; 46-50岁12%</v>
          </cell>
          <cell r="P295" t="str">
            <v>湖南19%;江苏13%;浙江6%</v>
          </cell>
        </row>
        <row r="296">
          <cell r="A296">
            <v>198921</v>
          </cell>
          <cell r="B296" t="str">
            <v>帕格尼简美套房美式床组合</v>
          </cell>
          <cell r="C296" t="str">
            <v>14999</v>
          </cell>
          <cell r="D296" t="str">
            <v>家具灯饰</v>
          </cell>
          <cell r="E296">
            <v>14979</v>
          </cell>
          <cell r="F296">
            <v>0</v>
          </cell>
          <cell r="G296">
            <v>1</v>
          </cell>
          <cell r="H296" t="str">
            <v>20160907 231454;28%;1474</v>
          </cell>
          <cell r="I296"/>
          <cell r="J296"/>
          <cell r="K296" t="str">
            <v>20160907 231454;28%;1474</v>
          </cell>
          <cell r="L296">
            <v>0</v>
          </cell>
          <cell r="M296"/>
          <cell r="N296"/>
          <cell r="O296"/>
          <cell r="P296"/>
        </row>
        <row r="297">
          <cell r="A297">
            <v>198922</v>
          </cell>
          <cell r="B297" t="str">
            <v>帕格尼简美套房美式床+衣柜</v>
          </cell>
          <cell r="C297" t="str">
            <v>16999</v>
          </cell>
          <cell r="D297" t="str">
            <v>家具灯饰</v>
          </cell>
          <cell r="E297">
            <v>0</v>
          </cell>
          <cell r="F297">
            <v>0</v>
          </cell>
          <cell r="G297" t="e">
            <v>#DIV/0!</v>
          </cell>
          <cell r="H297" t="str">
            <v>20160907 231454;28%;1474</v>
          </cell>
          <cell r="I297"/>
          <cell r="J297"/>
          <cell r="K297" t="str">
            <v>20160907 231454;28%;1474</v>
          </cell>
          <cell r="L297">
            <v>0</v>
          </cell>
          <cell r="M297"/>
          <cell r="N297"/>
          <cell r="O297"/>
          <cell r="P297"/>
        </row>
        <row r="298">
          <cell r="A298">
            <v>198923</v>
          </cell>
          <cell r="B298" t="str">
            <v>帕格尼简美套房美式床+衣柜+梳妆台</v>
          </cell>
          <cell r="C298" t="str">
            <v>18999</v>
          </cell>
          <cell r="D298" t="str">
            <v>家具灯饰</v>
          </cell>
          <cell r="E298">
            <v>18999</v>
          </cell>
          <cell r="F298">
            <v>0</v>
          </cell>
          <cell r="G298">
            <v>1</v>
          </cell>
          <cell r="H298" t="str">
            <v>20160907 231454;28%;1474</v>
          </cell>
          <cell r="I298"/>
          <cell r="J298"/>
          <cell r="K298" t="str">
            <v>20160907 231454;28%;1474</v>
          </cell>
          <cell r="L298">
            <v>0</v>
          </cell>
          <cell r="M298"/>
          <cell r="N298"/>
          <cell r="O298"/>
          <cell r="P298"/>
        </row>
        <row r="299">
          <cell r="A299">
            <v>198924</v>
          </cell>
          <cell r="B299" t="str">
            <v>帕格尼简美套房美式床+衣柜+五斗柜</v>
          </cell>
          <cell r="C299" t="str">
            <v>18999</v>
          </cell>
          <cell r="D299" t="str">
            <v>家具灯饰</v>
          </cell>
          <cell r="E299">
            <v>75966</v>
          </cell>
          <cell r="F299">
            <v>37968</v>
          </cell>
          <cell r="G299">
            <v>0.50019745675697003</v>
          </cell>
          <cell r="H299" t="str">
            <v>20160907 231454;28%;1474</v>
          </cell>
          <cell r="I299"/>
          <cell r="J299"/>
          <cell r="K299" t="str">
            <v>20160907 231454;28%;1474</v>
          </cell>
          <cell r="L299">
            <v>0</v>
          </cell>
          <cell r="M299"/>
          <cell r="N299" t="str">
            <v>老会员：100%; 新会员：0%</v>
          </cell>
          <cell r="O299" t="str">
            <v>46-50岁100%; 71岁以上0%; 0-20岁0%</v>
          </cell>
          <cell r="P299" t="str">
            <v>天津100%;重庆0%;安徽0%</v>
          </cell>
        </row>
        <row r="300">
          <cell r="A300">
            <v>198930</v>
          </cell>
          <cell r="B300" t="str">
            <v>莎雪拉链式运动无痕内衣5套组</v>
          </cell>
          <cell r="C300" t="str">
            <v>199</v>
          </cell>
          <cell r="D300" t="str">
            <v>内衣</v>
          </cell>
          <cell r="E300">
            <v>1095186.23</v>
          </cell>
          <cell r="F300">
            <v>939724.23</v>
          </cell>
          <cell r="G300">
            <v>0.141950287304105</v>
          </cell>
          <cell r="H300" t="str">
            <v>20160919 093135;73%;2277</v>
          </cell>
          <cell r="I300" t="str">
            <v>20160907 173210;58%;2127</v>
          </cell>
          <cell r="J300" t="str">
            <v>20160823 112844;84%;3034</v>
          </cell>
          <cell r="K300" t="str">
            <v>20160712 172442;113%;4035</v>
          </cell>
          <cell r="L300">
            <v>0</v>
          </cell>
          <cell r="M300"/>
          <cell r="N300" t="str">
            <v>老会员：67%; 新会员：33%</v>
          </cell>
          <cell r="O300" t="str">
            <v>0-20岁28%; 51-55岁15%; 46-50岁12%</v>
          </cell>
          <cell r="P300" t="str">
            <v>湖南20%;江苏14%;北京6%</v>
          </cell>
        </row>
        <row r="301">
          <cell r="A301">
            <v>198931</v>
          </cell>
          <cell r="B301" t="str">
            <v>佩兰妮3D褶皱纯手工钉珠连衣裙2件组(2016超级折扣日)</v>
          </cell>
          <cell r="C301" t="str">
            <v>268</v>
          </cell>
          <cell r="D301" t="str">
            <v>服装</v>
          </cell>
          <cell r="E301">
            <v>32179</v>
          </cell>
          <cell r="F301">
            <v>14543</v>
          </cell>
          <cell r="G301">
            <v>0.54805929332794701</v>
          </cell>
          <cell r="H301" t="str">
            <v>20160805 140223;27%;1093</v>
          </cell>
          <cell r="I301"/>
          <cell r="J301"/>
          <cell r="K301" t="str">
            <v>20160805 140223;27%;1093</v>
          </cell>
          <cell r="L301">
            <v>0</v>
          </cell>
          <cell r="M301"/>
          <cell r="N301" t="str">
            <v>老会员：93%; 新会员：7%</v>
          </cell>
          <cell r="O301" t="str">
            <v>51-55岁22%; 46-50岁20%; 56-60岁18%</v>
          </cell>
          <cell r="P301" t="str">
            <v>安徽11%;湖北10%;浙江10%</v>
          </cell>
        </row>
        <row r="302">
          <cell r="A302">
            <v>198937</v>
          </cell>
          <cell r="B302" t="str">
            <v>双立人32cm中式炒锅乐享装</v>
          </cell>
          <cell r="C302" t="str">
            <v>1499</v>
          </cell>
          <cell r="D302" t="str">
            <v>厨房</v>
          </cell>
          <cell r="E302">
            <v>773480</v>
          </cell>
          <cell r="F302">
            <v>605353</v>
          </cell>
          <cell r="G302">
            <v>0.21736437916946799</v>
          </cell>
          <cell r="H302" t="str">
            <v>20160912 184336;34%;2215</v>
          </cell>
          <cell r="I302" t="str">
            <v>20160908 173327;41%;1884</v>
          </cell>
          <cell r="J302" t="str">
            <v>20160823 203649;47%;4450</v>
          </cell>
          <cell r="K302" t="str">
            <v>20160823 203649;47%;4450</v>
          </cell>
          <cell r="L302">
            <v>0</v>
          </cell>
          <cell r="M302"/>
          <cell r="N302" t="str">
            <v>老会员：72%; 新会员：28%</v>
          </cell>
          <cell r="O302" t="str">
            <v>0-20岁18%; 46-50岁17%; 51-55岁16%</v>
          </cell>
          <cell r="P302" t="str">
            <v>湖南27%;江苏11%;浙江11%</v>
          </cell>
        </row>
        <row r="303">
          <cell r="A303">
            <v>198938</v>
          </cell>
          <cell r="B303" t="str">
            <v>法国弓箭乐美雅琥珀直烧锅组(春季大开仓)</v>
          </cell>
          <cell r="C303" t="str">
            <v>438</v>
          </cell>
          <cell r="D303" t="str">
            <v>厨房</v>
          </cell>
          <cell r="E303">
            <v>32463</v>
          </cell>
          <cell r="F303">
            <v>26839</v>
          </cell>
          <cell r="G303">
            <v>0.17324338477651499</v>
          </cell>
          <cell r="H303" t="str">
            <v>20170224 103834;49%;2462</v>
          </cell>
          <cell r="I303" t="str">
            <v>20160914 173204;42%;1914</v>
          </cell>
          <cell r="J303" t="str">
            <v>20160902 125537;43%;2116</v>
          </cell>
          <cell r="K303" t="str">
            <v>20160829 120302;64%;3029</v>
          </cell>
          <cell r="L303">
            <v>0</v>
          </cell>
          <cell r="M303"/>
          <cell r="N303" t="str">
            <v>老会员：80%; 新会员：20%</v>
          </cell>
          <cell r="O303" t="str">
            <v>0-20岁19%; 51-55岁17%; 56-60岁12%</v>
          </cell>
          <cell r="P303" t="str">
            <v>湖南29%;江苏12%;浙江7%</v>
          </cell>
        </row>
        <row r="304">
          <cell r="A304">
            <v>198940</v>
          </cell>
          <cell r="B304" t="str">
            <v>皇家巴蒂罗纳“蓝海星辰”2克拉蓝宝石戒指吊坠两用款</v>
          </cell>
          <cell r="C304" t="str">
            <v>19900</v>
          </cell>
          <cell r="D304" t="str">
            <v>珠宝首饰</v>
          </cell>
          <cell r="E304">
            <v>79480</v>
          </cell>
          <cell r="F304">
            <v>19900</v>
          </cell>
          <cell r="G304">
            <v>0.74962254655259197</v>
          </cell>
          <cell r="H304" t="str">
            <v>20161010 222917;0%;0</v>
          </cell>
          <cell r="I304" t="str">
            <v>20160809 213242;58%;3776</v>
          </cell>
          <cell r="J304"/>
          <cell r="K304" t="str">
            <v>20160809 213242;58%;3776</v>
          </cell>
          <cell r="L304">
            <v>0</v>
          </cell>
          <cell r="M304" t="str">
            <v>达成下滑30%</v>
          </cell>
          <cell r="N304" t="str">
            <v>老会员：100%; 新会员：0%</v>
          </cell>
          <cell r="O304" t="str">
            <v>51-55岁50%; 66-70岁25%; 61-65岁25%</v>
          </cell>
          <cell r="P304" t="str">
            <v>重庆25%;重庆25%;福建25%</v>
          </cell>
        </row>
        <row r="305">
          <cell r="A305">
            <v>198941</v>
          </cell>
          <cell r="B305" t="str">
            <v>皇家巴蒂罗纳“蓝海星辰”3克拉蓝宝石戒指吊坠两用款</v>
          </cell>
          <cell r="C305" t="str">
            <v>49800</v>
          </cell>
          <cell r="D305" t="str">
            <v>珠宝首饰</v>
          </cell>
          <cell r="E305">
            <v>248870</v>
          </cell>
          <cell r="F305">
            <v>149270</v>
          </cell>
          <cell r="G305">
            <v>0.40020894442881799</v>
          </cell>
          <cell r="H305" t="str">
            <v>20161010 222917;0%;0</v>
          </cell>
          <cell r="I305" t="str">
            <v>20160809 213242;58%;3776</v>
          </cell>
          <cell r="J305"/>
          <cell r="K305" t="str">
            <v>20160809 213242;58%;3776</v>
          </cell>
          <cell r="L305">
            <v>0</v>
          </cell>
          <cell r="M305" t="str">
            <v>达成下滑30%</v>
          </cell>
          <cell r="N305" t="str">
            <v>老会员：75%; 新会员：25%</v>
          </cell>
          <cell r="O305" t="str">
            <v>51-55岁50%; 61-65岁25%; 0-20岁25%</v>
          </cell>
          <cell r="P305" t="str">
            <v>江苏25%;江苏25%;北京25%</v>
          </cell>
        </row>
        <row r="306">
          <cell r="A306">
            <v>198969</v>
          </cell>
          <cell r="B306" t="str">
            <v>台塑生医DR S FORMULA 防螨抑菌洗衣液系列</v>
          </cell>
          <cell r="C306" t="str">
            <v>248</v>
          </cell>
          <cell r="D306" t="str">
            <v>生活用品</v>
          </cell>
          <cell r="E306">
            <v>35024.51</v>
          </cell>
          <cell r="F306">
            <v>33150.51</v>
          </cell>
          <cell r="G306">
            <v>5.3505388083944602E-2</v>
          </cell>
          <cell r="H306" t="str">
            <v>20160811 151126;30%;966</v>
          </cell>
          <cell r="I306"/>
          <cell r="J306"/>
          <cell r="K306" t="str">
            <v>20160811 151126;30%;966</v>
          </cell>
          <cell r="L306">
            <v>0</v>
          </cell>
          <cell r="M306"/>
          <cell r="N306" t="str">
            <v>老会员：84%; 新会员：16%</v>
          </cell>
          <cell r="O306" t="str">
            <v>51-55岁18%; 0-20岁15%; 56-60岁14%</v>
          </cell>
          <cell r="P306" t="str">
            <v>湖南21%;江苏12%;北京10%</v>
          </cell>
        </row>
        <row r="307">
          <cell r="A307">
            <v>198971</v>
          </cell>
          <cell r="B307" t="str">
            <v>奔腾全身水洗4D全浮动剃须刀组</v>
          </cell>
          <cell r="C307" t="str">
            <v>298</v>
          </cell>
          <cell r="D307" t="str">
            <v>美容美体</v>
          </cell>
          <cell r="E307">
            <v>169956</v>
          </cell>
          <cell r="F307">
            <v>153052</v>
          </cell>
          <cell r="G307">
            <v>9.9461036974275704E-2</v>
          </cell>
          <cell r="H307" t="str">
            <v>20161027 144440;59%;1943</v>
          </cell>
          <cell r="I307" t="str">
            <v>20160928 152618;79%;2762</v>
          </cell>
          <cell r="J307"/>
          <cell r="K307" t="str">
            <v>20160928 152618;79%;2762</v>
          </cell>
          <cell r="L307">
            <v>0</v>
          </cell>
          <cell r="M307"/>
          <cell r="N307" t="str">
            <v>老会员：65%; 新会员：35%</v>
          </cell>
          <cell r="O307" t="str">
            <v>0-20岁25%; 56-60岁13%; 51-55岁12%</v>
          </cell>
          <cell r="P307" t="str">
            <v>湖南13%;江苏12%;北京11%</v>
          </cell>
        </row>
        <row r="308">
          <cell r="A308">
            <v>198974</v>
          </cell>
          <cell r="B308" t="str">
            <v>贝香琳 私护抗菌无痕内裤超值组(2016超级折扣日)</v>
          </cell>
          <cell r="C308" t="str">
            <v>159</v>
          </cell>
          <cell r="D308" t="str">
            <v>内衣</v>
          </cell>
          <cell r="E308">
            <v>30883</v>
          </cell>
          <cell r="F308">
            <v>26760</v>
          </cell>
          <cell r="G308">
            <v>0.13350386944273501</v>
          </cell>
          <cell r="H308" t="str">
            <v>20160805 134523;40%;1796</v>
          </cell>
          <cell r="I308"/>
          <cell r="J308"/>
          <cell r="K308" t="str">
            <v>20160805 134523;40%;1796</v>
          </cell>
          <cell r="L308">
            <v>0</v>
          </cell>
          <cell r="M308"/>
          <cell r="N308" t="str">
            <v>老会员：93%; 新会员：7%</v>
          </cell>
          <cell r="O308" t="str">
            <v>46-50岁22%; 51-55岁20%; 0-20岁17%</v>
          </cell>
          <cell r="P308" t="str">
            <v>湖南22%;广东8%;广西7%</v>
          </cell>
        </row>
        <row r="309">
          <cell r="A309">
            <v>198988</v>
          </cell>
          <cell r="B309" t="str">
            <v>柏雅图简约时尚通勤牛皮单肩女包</v>
          </cell>
          <cell r="C309" t="str">
            <v>398</v>
          </cell>
          <cell r="D309" t="str">
            <v>箱包眼镜</v>
          </cell>
          <cell r="E309">
            <v>27521</v>
          </cell>
          <cell r="F309">
            <v>20517</v>
          </cell>
          <cell r="G309">
            <v>0.25449656625849398</v>
          </cell>
          <cell r="H309" t="str">
            <v>20160827 134202;31%;1313</v>
          </cell>
          <cell r="I309"/>
          <cell r="J309"/>
          <cell r="K309" t="str">
            <v>20160827 134202;31%;1313</v>
          </cell>
          <cell r="L309">
            <v>0</v>
          </cell>
          <cell r="M309"/>
          <cell r="N309" t="str">
            <v>老会员：91%; 新会员：9%</v>
          </cell>
          <cell r="O309" t="str">
            <v>51-55岁22%; 41-45岁18%; 46-50岁15%</v>
          </cell>
          <cell r="P309" t="str">
            <v>江苏15%;湖南12%;浙江11%</v>
          </cell>
        </row>
        <row r="310">
          <cell r="A310">
            <v>198989</v>
          </cell>
          <cell r="B310" t="str">
            <v>柏雅图复古时尚牛皮锁扣手提斜挎包</v>
          </cell>
          <cell r="C310" t="str">
            <v>398</v>
          </cell>
          <cell r="D310" t="str">
            <v>箱包眼镜</v>
          </cell>
          <cell r="E310">
            <v>34701</v>
          </cell>
          <cell r="F310">
            <v>25694</v>
          </cell>
          <cell r="G310">
            <v>0.25956024322065602</v>
          </cell>
          <cell r="H310" t="str">
            <v>20160827 134202;31%;1313</v>
          </cell>
          <cell r="I310"/>
          <cell r="J310"/>
          <cell r="K310" t="str">
            <v>20160827 134202;31%;1313</v>
          </cell>
          <cell r="L310">
            <v>0</v>
          </cell>
          <cell r="M310"/>
          <cell r="N310" t="str">
            <v>老会员：91%; 新会员：9%</v>
          </cell>
          <cell r="O310" t="str">
            <v>51-55岁18%; 41-45岁18%; 46-50岁16%</v>
          </cell>
          <cell r="P310" t="str">
            <v>重庆12%;重庆12%;江苏12%</v>
          </cell>
        </row>
        <row r="311">
          <cell r="A311">
            <v>199073</v>
          </cell>
          <cell r="B311" t="str">
            <v>美眠宝零压力太空椅组</v>
          </cell>
          <cell r="C311" t="str">
            <v>299</v>
          </cell>
          <cell r="D311" t="str">
            <v>生活用品</v>
          </cell>
          <cell r="E311">
            <v>1265376.5900000001</v>
          </cell>
          <cell r="F311">
            <v>1157134.5900000001</v>
          </cell>
          <cell r="G311">
            <v>8.5541332798009198E-2</v>
          </cell>
          <cell r="H311" t="str">
            <v>20160923 181806;72%;3225</v>
          </cell>
          <cell r="I311" t="str">
            <v>20160918 181709;66%;2935</v>
          </cell>
          <cell r="J311" t="str">
            <v>20160903 121112;59%;2989</v>
          </cell>
          <cell r="K311" t="str">
            <v>20160724 172502;101%;4360</v>
          </cell>
          <cell r="L311">
            <v>0</v>
          </cell>
          <cell r="M311"/>
          <cell r="N311" t="str">
            <v>老会员：64%; 新会员：36%</v>
          </cell>
          <cell r="O311" t="str">
            <v>0-20岁27%; 51-55岁16%; 46-50岁12%</v>
          </cell>
          <cell r="P311" t="str">
            <v>湖南26%;江苏13%;重庆6%</v>
          </cell>
        </row>
        <row r="312">
          <cell r="A312">
            <v>199148</v>
          </cell>
          <cell r="B312" t="str">
            <v>艾莉诗美姿 黄金眼部仪</v>
          </cell>
          <cell r="C312" t="str">
            <v>298</v>
          </cell>
          <cell r="D312" t="str">
            <v>美容美体</v>
          </cell>
          <cell r="E312">
            <v>278512</v>
          </cell>
          <cell r="F312">
            <v>232260</v>
          </cell>
          <cell r="G312">
            <v>0.166068248405814</v>
          </cell>
          <cell r="H312" t="str">
            <v>20161028 153722;81%;2762</v>
          </cell>
          <cell r="I312" t="str">
            <v>20161017 110200;86%;3553</v>
          </cell>
          <cell r="J312"/>
          <cell r="K312" t="str">
            <v>20161017 110200;86%;3553</v>
          </cell>
          <cell r="L312">
            <v>0</v>
          </cell>
          <cell r="M312"/>
          <cell r="N312" t="str">
            <v>老会员：73%; 新会员：27%</v>
          </cell>
          <cell r="O312" t="str">
            <v>0-20岁23%; 51-55岁19%; 46-50岁12%</v>
          </cell>
          <cell r="P312" t="str">
            <v>湖南16%;广东7%;江苏7%</v>
          </cell>
        </row>
        <row r="313">
          <cell r="A313">
            <v>199150</v>
          </cell>
          <cell r="B313" t="str">
            <v>韩国吕 臻参宝焕活滋养洗发水组</v>
          </cell>
          <cell r="D313" t="str">
            <v>美容美体</v>
          </cell>
          <cell r="E313">
            <v>-258</v>
          </cell>
          <cell r="F313">
            <v>-258</v>
          </cell>
          <cell r="G313">
            <v>0</v>
          </cell>
          <cell r="H313" t="str">
            <v>20160813 191535;61%;4142</v>
          </cell>
          <cell r="I313" t="str">
            <v>20160813 132647;97%;4390</v>
          </cell>
          <cell r="J313" t="str">
            <v>20160813 093804;109%;4115</v>
          </cell>
          <cell r="K313" t="str">
            <v>20160726 164914;119%;4331</v>
          </cell>
          <cell r="L313">
            <v>0</v>
          </cell>
          <cell r="M313" t="str">
            <v>达成下滑30%</v>
          </cell>
          <cell r="N313" t="str">
            <v>老会员：86%; 新会员：14%</v>
          </cell>
          <cell r="O313" t="str">
            <v>51-55岁18%; 46-50岁17%; 41-45岁13%</v>
          </cell>
          <cell r="P313" t="str">
            <v>湖南27%;江苏10%;浙江5%</v>
          </cell>
        </row>
        <row r="314">
          <cell r="A314">
            <v>199164</v>
          </cell>
          <cell r="B314" t="str">
            <v>三星 Galaxy On5（G5500）4G手机(2016超级折扣日)</v>
          </cell>
          <cell r="C314" t="str">
            <v>699</v>
          </cell>
          <cell r="D314" t="str">
            <v>手机</v>
          </cell>
          <cell r="E314">
            <v>162067</v>
          </cell>
          <cell r="F314">
            <v>127267</v>
          </cell>
          <cell r="G314">
            <v>0.21472600837925099</v>
          </cell>
          <cell r="H314" t="str">
            <v>20160805 123911;80%;5682</v>
          </cell>
          <cell r="I314"/>
          <cell r="J314"/>
          <cell r="K314" t="str">
            <v>20160805 123911;80%;5682</v>
          </cell>
          <cell r="L314">
            <v>0</v>
          </cell>
          <cell r="M314"/>
          <cell r="N314" t="str">
            <v>老会员：75%; 新会员：25%</v>
          </cell>
          <cell r="O314" t="str">
            <v>0-20岁17%; 51-55岁15%; 56-60岁15%</v>
          </cell>
          <cell r="P314" t="str">
            <v>湖南17%;山东8%;湖北7%</v>
          </cell>
        </row>
        <row r="315">
          <cell r="A315">
            <v>199168</v>
          </cell>
          <cell r="B315" t="str">
            <v>蒙城五洲风干牛肉美味组</v>
          </cell>
          <cell r="C315" t="str">
            <v>279</v>
          </cell>
          <cell r="D315" t="str">
            <v>食品</v>
          </cell>
          <cell r="E315">
            <v>87279</v>
          </cell>
          <cell r="F315">
            <v>81012</v>
          </cell>
          <cell r="G315">
            <v>7.1804214072113598E-2</v>
          </cell>
          <cell r="H315" t="str">
            <v>20160829 111952;47%;2099</v>
          </cell>
          <cell r="I315"/>
          <cell r="J315"/>
          <cell r="K315" t="str">
            <v>20160829 111952;47%;2099</v>
          </cell>
          <cell r="L315">
            <v>0</v>
          </cell>
          <cell r="M315"/>
          <cell r="N315" t="str">
            <v>老会员：88%; 新会员：12%</v>
          </cell>
          <cell r="O315" t="str">
            <v>0-20岁16%; 56-60岁14%; 51-55岁12%</v>
          </cell>
          <cell r="P315" t="str">
            <v>湖南31%;浙江7%;北京7%</v>
          </cell>
        </row>
        <row r="316">
          <cell r="A316">
            <v>199197</v>
          </cell>
          <cell r="B316" t="str">
            <v>德国品质 欧狼全地形山地车21速豪华款</v>
          </cell>
          <cell r="C316" t="str">
            <v>1280</v>
          </cell>
          <cell r="D316" t="str">
            <v>运动休闲</v>
          </cell>
          <cell r="E316">
            <v>469465</v>
          </cell>
          <cell r="F316">
            <v>392420</v>
          </cell>
          <cell r="G316">
            <v>0.16411234064307201</v>
          </cell>
          <cell r="H316" t="str">
            <v>20161005 102052;56%;2706</v>
          </cell>
          <cell r="I316" t="str">
            <v>20160917 182259;54%;3500</v>
          </cell>
          <cell r="J316" t="str">
            <v>20160812 170758;58%;2364</v>
          </cell>
          <cell r="K316" t="str">
            <v>20160812 170758;58%;2364</v>
          </cell>
          <cell r="L316">
            <v>0</v>
          </cell>
          <cell r="M316"/>
          <cell r="N316" t="str">
            <v>老会员：67%; 新会员：33%</v>
          </cell>
          <cell r="O316" t="str">
            <v>0-20岁21%; 46-50岁17%; 51-55岁14%</v>
          </cell>
          <cell r="P316" t="str">
            <v>湖南21%;山东8%;浙江7%</v>
          </cell>
        </row>
        <row r="317">
          <cell r="A317">
            <v>199217</v>
          </cell>
          <cell r="B317" t="str">
            <v>LAROCHELLE歌丽姬宝美白祛斑素颜组</v>
          </cell>
          <cell r="C317" t="str">
            <v>398</v>
          </cell>
          <cell r="D317" t="str">
            <v>美容美体</v>
          </cell>
          <cell r="E317">
            <v>741999</v>
          </cell>
          <cell r="F317">
            <v>574804</v>
          </cell>
          <cell r="G317">
            <v>0.22533049235915401</v>
          </cell>
          <cell r="H317" t="str">
            <v>20170418 123955;26%;918</v>
          </cell>
          <cell r="I317" t="str">
            <v>20170315 180403;71%;3047</v>
          </cell>
          <cell r="J317" t="str">
            <v>20170310 094009;55%;2016</v>
          </cell>
          <cell r="K317" t="str">
            <v>20170215 094342;89%;3010</v>
          </cell>
          <cell r="L317">
            <v>0</v>
          </cell>
          <cell r="M317" t="str">
            <v>达成下滑30%</v>
          </cell>
          <cell r="N317" t="str">
            <v>老会员：76%; 新会员：24%</v>
          </cell>
          <cell r="O317" t="str">
            <v>0-20岁20%; 46-50岁18%; 51-55岁17%</v>
          </cell>
          <cell r="P317" t="str">
            <v>湖南21%;江苏9%;广东7%</v>
          </cell>
        </row>
        <row r="318">
          <cell r="A318">
            <v>199219</v>
          </cell>
          <cell r="B318" t="str">
            <v>韩束红cc气垫超值组</v>
          </cell>
          <cell r="C318" t="str">
            <v>329</v>
          </cell>
          <cell r="D318" t="str">
            <v>美容美体</v>
          </cell>
          <cell r="E318">
            <v>95027</v>
          </cell>
          <cell r="F318">
            <v>87089</v>
          </cell>
          <cell r="G318">
            <v>8.3534153451124402E-2</v>
          </cell>
          <cell r="H318" t="str">
            <v>20160721 162202;67%;2399</v>
          </cell>
          <cell r="I318"/>
          <cell r="J318"/>
          <cell r="K318" t="str">
            <v>20160721 162202;67%;2399</v>
          </cell>
          <cell r="L318">
            <v>0</v>
          </cell>
          <cell r="M318"/>
          <cell r="N318" t="str">
            <v>老会员：66%; 新会员：34%</v>
          </cell>
          <cell r="O318" t="str">
            <v>0-20岁26%; 51-55岁15%; 46-50岁14%</v>
          </cell>
          <cell r="P318" t="str">
            <v>湖南21%;浙江7%;四川7%</v>
          </cell>
        </row>
        <row r="319">
          <cell r="A319">
            <v>199235</v>
          </cell>
          <cell r="B319" t="str">
            <v>东芝60英寸4K超高清智能网络电视</v>
          </cell>
          <cell r="C319" t="str">
            <v>5999</v>
          </cell>
          <cell r="D319" t="str">
            <v>大家电</v>
          </cell>
          <cell r="E319">
            <v>2925482</v>
          </cell>
          <cell r="F319">
            <v>1952754</v>
          </cell>
          <cell r="G319">
            <v>0.332501789448713</v>
          </cell>
          <cell r="H319" t="str">
            <v>20170305 232301;33%;2874</v>
          </cell>
          <cell r="I319" t="str">
            <v>20170228 114729;73%;4475</v>
          </cell>
          <cell r="J319" t="str">
            <v>20170215 232008;63%;4324</v>
          </cell>
          <cell r="K319" t="str">
            <v>20170207 215738;158%;16664</v>
          </cell>
          <cell r="L319">
            <v>0</v>
          </cell>
          <cell r="M319" t="str">
            <v>达成下滑30%</v>
          </cell>
          <cell r="N319" t="str">
            <v>老会员：70%; 新会员：30%</v>
          </cell>
          <cell r="O319" t="str">
            <v>0-20岁24%; 51-55岁23%; 46-50岁11%</v>
          </cell>
          <cell r="P319" t="str">
            <v>湖南19%;江苏14%;四川7%</v>
          </cell>
        </row>
        <row r="320">
          <cell r="A320">
            <v>199240</v>
          </cell>
          <cell r="B320" t="str">
            <v>翠璨“风华雅致”5克拉坦桑石戒指</v>
          </cell>
          <cell r="C320" t="str">
            <v>19800</v>
          </cell>
          <cell r="D320" t="str">
            <v>珠宝首饰</v>
          </cell>
          <cell r="E320">
            <v>0</v>
          </cell>
          <cell r="F320">
            <v>0</v>
          </cell>
          <cell r="G320" t="e">
            <v>#DIV/0!</v>
          </cell>
          <cell r="H320" t="str">
            <v>20160804 223424;37%;2060</v>
          </cell>
          <cell r="I320"/>
          <cell r="J320"/>
          <cell r="K320" t="str">
            <v>20160804 223424;37%;2060</v>
          </cell>
          <cell r="L320">
            <v>0</v>
          </cell>
          <cell r="M320"/>
          <cell r="N320"/>
          <cell r="O320"/>
          <cell r="P320"/>
        </row>
        <row r="321">
          <cell r="A321">
            <v>199241</v>
          </cell>
          <cell r="B321" t="str">
            <v>翠璨“风华雅致”8克拉坦桑石戒指</v>
          </cell>
          <cell r="C321" t="str">
            <v>39800</v>
          </cell>
          <cell r="D321" t="str">
            <v>珠宝首饰</v>
          </cell>
          <cell r="E321">
            <v>39800</v>
          </cell>
          <cell r="F321">
            <v>39800</v>
          </cell>
          <cell r="G321">
            <v>0</v>
          </cell>
          <cell r="H321" t="str">
            <v>20160804 223424;37%;2060</v>
          </cell>
          <cell r="I321"/>
          <cell r="J321"/>
          <cell r="K321" t="str">
            <v>20160804 223424;37%;2060</v>
          </cell>
          <cell r="L321">
            <v>0</v>
          </cell>
          <cell r="M321"/>
          <cell r="N321" t="str">
            <v>老会员：100%; 新会员：0%</v>
          </cell>
          <cell r="O321" t="str">
            <v>0-20岁100%; 71岁以上0%; 21-25岁0%</v>
          </cell>
          <cell r="P321" t="str">
            <v>湖南100%;重庆0%;安徽0%</v>
          </cell>
        </row>
        <row r="322">
          <cell r="A322">
            <v>199242</v>
          </cell>
          <cell r="B322" t="str">
            <v>安瑞祥“称心如意”和田白玉吊牌</v>
          </cell>
          <cell r="C322" t="str">
            <v>898</v>
          </cell>
          <cell r="D322" t="str">
            <v>珠宝首饰</v>
          </cell>
          <cell r="E322">
            <v>105817</v>
          </cell>
          <cell r="F322">
            <v>70237</v>
          </cell>
          <cell r="G322">
            <v>0.33624086866949499</v>
          </cell>
          <cell r="H322" t="str">
            <v>20160813 143659;67%;1956</v>
          </cell>
          <cell r="I322"/>
          <cell r="J322"/>
          <cell r="K322" t="str">
            <v>20160813 143659;67%;1956</v>
          </cell>
          <cell r="L322">
            <v>0</v>
          </cell>
          <cell r="M322"/>
          <cell r="N322" t="str">
            <v>老会员：80%; 新会员：20%</v>
          </cell>
          <cell r="O322" t="str">
            <v>51-55岁20%; 46-50岁17%; 56-60岁16%</v>
          </cell>
          <cell r="P322" t="str">
            <v>湖南18%;江苏16%;浙江14%</v>
          </cell>
        </row>
        <row r="323">
          <cell r="A323">
            <v>199243</v>
          </cell>
          <cell r="B323" t="str">
            <v>翠璨“风华雅致”10克拉坦桑石戒指</v>
          </cell>
          <cell r="C323" t="str">
            <v>49800</v>
          </cell>
          <cell r="D323" t="str">
            <v>珠宝首饰</v>
          </cell>
          <cell r="E323">
            <v>99590</v>
          </cell>
          <cell r="F323">
            <v>49800</v>
          </cell>
          <cell r="G323">
            <v>0.49994979415604002</v>
          </cell>
          <cell r="H323" t="str">
            <v>20160804 223424;37%;2060</v>
          </cell>
          <cell r="I323"/>
          <cell r="J323"/>
          <cell r="K323" t="str">
            <v>20160804 223424;37%;2060</v>
          </cell>
          <cell r="L323">
            <v>0</v>
          </cell>
          <cell r="M323"/>
          <cell r="N323" t="str">
            <v>老会员：100%; 新会员：0%</v>
          </cell>
          <cell r="O323" t="str">
            <v>66-70岁50%; 51-55岁50%; 0-20岁0%</v>
          </cell>
          <cell r="P323" t="str">
            <v>江苏50%;湖南50%;安徽0%</v>
          </cell>
        </row>
        <row r="324">
          <cell r="A324">
            <v>199246</v>
          </cell>
          <cell r="B324" t="str">
            <v>茶园世家婺源皇菊贡茶</v>
          </cell>
          <cell r="C324" t="str">
            <v>298</v>
          </cell>
          <cell r="D324" t="str">
            <v>滋补食品</v>
          </cell>
          <cell r="E324">
            <v>158847</v>
          </cell>
          <cell r="F324">
            <v>140535</v>
          </cell>
          <cell r="G324">
            <v>0.115280741845927</v>
          </cell>
          <cell r="H324" t="str">
            <v>20160726 145442;48%;1694</v>
          </cell>
          <cell r="I324" t="str">
            <v>20160722 140137;56%;2107</v>
          </cell>
          <cell r="J324"/>
          <cell r="K324" t="str">
            <v>20160722 140137;56%;2107</v>
          </cell>
          <cell r="L324">
            <v>0</v>
          </cell>
          <cell r="M324"/>
          <cell r="N324" t="str">
            <v>老会员：91%; 新会员：9%</v>
          </cell>
          <cell r="O324" t="str">
            <v>51-55岁18%; 56-60岁15%; 0-20岁14%</v>
          </cell>
          <cell r="P324" t="str">
            <v>湖南17%;北京11%;江苏10%</v>
          </cell>
        </row>
        <row r="325">
          <cell r="A325">
            <v>199254</v>
          </cell>
          <cell r="B325" t="str">
            <v>西北黄金“招财纳宝”银算盘</v>
          </cell>
          <cell r="C325" t="str">
            <v>7980</v>
          </cell>
          <cell r="D325" t="str">
            <v>投资收藏</v>
          </cell>
          <cell r="E325">
            <v>71460</v>
          </cell>
          <cell r="F325">
            <v>55610</v>
          </cell>
          <cell r="G325">
            <v>0.221802406940946</v>
          </cell>
          <cell r="H325" t="str">
            <v>20160815 231741;27%;1376</v>
          </cell>
          <cell r="I325"/>
          <cell r="J325"/>
          <cell r="K325" t="str">
            <v>20160815 231741;27%;1376</v>
          </cell>
          <cell r="L325">
            <v>0</v>
          </cell>
          <cell r="M325"/>
          <cell r="N325" t="str">
            <v>老会员：86%; 新会员：14%</v>
          </cell>
          <cell r="O325" t="str">
            <v>0-20岁29%; 66-70岁14%; 41-45岁14%</v>
          </cell>
          <cell r="P325" t="str">
            <v>广西14%;广西14%;江苏14%</v>
          </cell>
        </row>
        <row r="326">
          <cell r="A326">
            <v>199255</v>
          </cell>
          <cell r="B326" t="str">
            <v>西北黄金“龙凤”银碗套组</v>
          </cell>
          <cell r="C326" t="str">
            <v>1980</v>
          </cell>
          <cell r="D326" t="str">
            <v>投资收藏</v>
          </cell>
          <cell r="E326">
            <v>113685</v>
          </cell>
          <cell r="F326">
            <v>88375</v>
          </cell>
          <cell r="G326">
            <v>0.222632713198751</v>
          </cell>
          <cell r="H326" t="str">
            <v>20160718 223850;31%;2055</v>
          </cell>
          <cell r="I326"/>
          <cell r="J326"/>
          <cell r="K326" t="str">
            <v>20160718 223850;31%;2055</v>
          </cell>
          <cell r="L326">
            <v>0</v>
          </cell>
          <cell r="M326"/>
          <cell r="N326" t="str">
            <v>老会员：79%; 新会员：21%</v>
          </cell>
          <cell r="O326" t="str">
            <v>0-20岁21%; 51-55岁21%; 56-60岁18%</v>
          </cell>
          <cell r="P326" t="str">
            <v>湖南23%;广东13%;浙江11%</v>
          </cell>
        </row>
        <row r="327">
          <cell r="A327">
            <v>199256</v>
          </cell>
          <cell r="B327" t="str">
            <v>西北黄金“富贵延年”养身茶具</v>
          </cell>
          <cell r="C327" t="str">
            <v>1980</v>
          </cell>
          <cell r="D327" t="str">
            <v>投资收藏</v>
          </cell>
          <cell r="E327">
            <v>113180</v>
          </cell>
          <cell r="F327">
            <v>89490</v>
          </cell>
          <cell r="G327">
            <v>0.209312599399187</v>
          </cell>
          <cell r="H327" t="str">
            <v>20160810 155651;60%;2183</v>
          </cell>
          <cell r="I327"/>
          <cell r="J327"/>
          <cell r="K327" t="str">
            <v>20160810 155651;60%;2183</v>
          </cell>
          <cell r="L327">
            <v>0</v>
          </cell>
          <cell r="M327"/>
          <cell r="N327" t="str">
            <v>老会员：84%; 新会员：16%</v>
          </cell>
          <cell r="O327" t="str">
            <v>0-20岁26%; 56-60岁22%; 51-55岁13%</v>
          </cell>
          <cell r="P327" t="str">
            <v>江苏12%;湖南10%;广东8%</v>
          </cell>
        </row>
        <row r="328">
          <cell r="A328">
            <v>199282</v>
          </cell>
          <cell r="B328" t="str">
            <v>梦娜品彩 T档冰冻钢丝袜15件组(2016超级折扣日)</v>
          </cell>
          <cell r="C328" t="str">
            <v>179</v>
          </cell>
          <cell r="D328" t="str">
            <v>服装配饰</v>
          </cell>
          <cell r="E328">
            <v>19796</v>
          </cell>
          <cell r="F328">
            <v>18752</v>
          </cell>
          <cell r="G328">
            <v>5.2737926853909899E-2</v>
          </cell>
          <cell r="H328" t="str">
            <v>20160805 154529;54%;1974</v>
          </cell>
          <cell r="I328"/>
          <cell r="J328"/>
          <cell r="K328" t="str">
            <v>20160805 154529;54%;1974</v>
          </cell>
          <cell r="L328">
            <v>0</v>
          </cell>
          <cell r="M328"/>
          <cell r="N328" t="str">
            <v>老会员：84%; 新会员：16%</v>
          </cell>
          <cell r="O328" t="str">
            <v>51-55岁20%; 41-45岁17%; 46-50岁15%</v>
          </cell>
          <cell r="P328" t="str">
            <v>湖南20%;江苏12%;浙江9%</v>
          </cell>
        </row>
        <row r="329">
          <cell r="A329">
            <v>199292</v>
          </cell>
          <cell r="B329" t="str">
            <v>Style以色列死海奇迹手工皂套组</v>
          </cell>
          <cell r="C329" t="str">
            <v>298</v>
          </cell>
          <cell r="D329" t="str">
            <v>美容美体</v>
          </cell>
          <cell r="E329">
            <v>898650.6</v>
          </cell>
          <cell r="F329">
            <v>784759.6</v>
          </cell>
          <cell r="G329">
            <v>0.12673557442681299</v>
          </cell>
          <cell r="H329" t="str">
            <v>20161227 131731;51%;2495</v>
          </cell>
          <cell r="I329" t="str">
            <v>20161121 110429;65%;3157</v>
          </cell>
          <cell r="J329" t="str">
            <v>20160923 153032;60%;2138</v>
          </cell>
          <cell r="K329" t="str">
            <v>20160829 140119;99%;3480</v>
          </cell>
          <cell r="L329">
            <v>0</v>
          </cell>
          <cell r="M329"/>
          <cell r="N329" t="str">
            <v>老会员：87%; 新会员：13%</v>
          </cell>
          <cell r="O329" t="str">
            <v>51-55岁19%; 0-20岁14%; 46-50岁14%</v>
          </cell>
          <cell r="P329" t="str">
            <v>湖南14%;江苏8%;北京7%</v>
          </cell>
        </row>
        <row r="330">
          <cell r="A330">
            <v>199302</v>
          </cell>
          <cell r="B330" t="str">
            <v>欧洲原装进口BELLONA艾瑞雅床垫</v>
          </cell>
          <cell r="C330" t="str">
            <v>2999</v>
          </cell>
          <cell r="D330" t="str">
            <v>家具灯饰</v>
          </cell>
          <cell r="E330">
            <v>512985</v>
          </cell>
          <cell r="F330">
            <v>255053</v>
          </cell>
          <cell r="G330">
            <v>0.50280612493542698</v>
          </cell>
          <cell r="H330" t="str">
            <v>20170204 223705;36%;3457</v>
          </cell>
          <cell r="I330" t="str">
            <v>20170103 184337;52%;3606</v>
          </cell>
          <cell r="J330"/>
          <cell r="K330" t="str">
            <v>20170103 184337;52%;3606</v>
          </cell>
          <cell r="L330">
            <v>0</v>
          </cell>
          <cell r="M330"/>
          <cell r="N330" t="str">
            <v>老会员：72%; 新会员：28%</v>
          </cell>
          <cell r="O330" t="str">
            <v>46-50岁23%; 0-20岁17%; 41-45岁13%</v>
          </cell>
          <cell r="P330" t="str">
            <v>湖南38%;江苏17%;浙江6%</v>
          </cell>
        </row>
        <row r="331">
          <cell r="A331">
            <v>199354</v>
          </cell>
          <cell r="B331" t="str">
            <v>百年品牌泸州老窖泸州原浆组</v>
          </cell>
          <cell r="D331" t="str">
            <v>食品</v>
          </cell>
          <cell r="E331">
            <v>-731</v>
          </cell>
          <cell r="F331">
            <v>-731</v>
          </cell>
          <cell r="G331">
            <v>0</v>
          </cell>
          <cell r="H331" t="str">
            <v>20160730 180801;53%;2655</v>
          </cell>
          <cell r="I331" t="str">
            <v>20160719 115806;59%;2780</v>
          </cell>
          <cell r="J331"/>
          <cell r="K331" t="str">
            <v>20160719 115806;59%;2780</v>
          </cell>
          <cell r="L331">
            <v>0</v>
          </cell>
          <cell r="M331"/>
          <cell r="N331" t="str">
            <v>老会员：72%; 新会员：28%</v>
          </cell>
          <cell r="O331" t="str">
            <v>0-20岁22%; 51-55岁21%; 46-50岁15%</v>
          </cell>
          <cell r="P331" t="str">
            <v>湖南23%;江苏17%;广东6%</v>
          </cell>
        </row>
        <row r="332">
          <cell r="A332">
            <v>199416</v>
          </cell>
          <cell r="B332" t="str">
            <v>壳氏唯HUSK’SWARE天然稻壳抗菌切板套组</v>
          </cell>
          <cell r="C332" t="str">
            <v>299</v>
          </cell>
          <cell r="D332" t="str">
            <v>厨房</v>
          </cell>
          <cell r="E332">
            <v>3180590.9</v>
          </cell>
          <cell r="F332">
            <v>2921715.28</v>
          </cell>
          <cell r="G332">
            <v>8.1392303549632894E-2</v>
          </cell>
          <cell r="H332" t="str">
            <v>20170601 171812;44%;1640</v>
          </cell>
          <cell r="I332" t="str">
            <v>20170316 121000;24%;1282</v>
          </cell>
          <cell r="J332" t="str">
            <v>20170221 154801;61%;2527</v>
          </cell>
          <cell r="K332" t="str">
            <v>20160918 154211;131%;5332</v>
          </cell>
          <cell r="L332">
            <v>0</v>
          </cell>
          <cell r="M332"/>
          <cell r="N332" t="str">
            <v>老会员：78%; 新会员：22%</v>
          </cell>
          <cell r="O332" t="str">
            <v>0-20岁19%; 51-55岁19%; 56-60岁14%</v>
          </cell>
          <cell r="P332" t="str">
            <v>湖南20%;江苏11%;浙江8%</v>
          </cell>
        </row>
        <row r="333">
          <cell r="A333">
            <v>199421</v>
          </cell>
          <cell r="B333" t="str">
            <v>九盛*镂空雕花全房系列时尚灯组（四合一）</v>
          </cell>
          <cell r="C333" t="str">
            <v>1199</v>
          </cell>
          <cell r="D333" t="str">
            <v>家装建材</v>
          </cell>
          <cell r="E333">
            <v>948663</v>
          </cell>
          <cell r="F333">
            <v>775075</v>
          </cell>
          <cell r="G333">
            <v>0.182981733239306</v>
          </cell>
          <cell r="H333" t="str">
            <v>20170710 231344;40%;1806</v>
          </cell>
          <cell r="I333" t="str">
            <v>20170614 232124;36%;1833</v>
          </cell>
          <cell r="J333" t="str">
            <v>20170527 231806;38%;2016</v>
          </cell>
          <cell r="K333" t="str">
            <v>20161214 174522;95%;5179</v>
          </cell>
          <cell r="L333">
            <v>0</v>
          </cell>
          <cell r="M333"/>
          <cell r="N333" t="str">
            <v>老会员：72%; 新会员：28%</v>
          </cell>
          <cell r="O333" t="str">
            <v>51-55岁20%; 56-60岁19%; 0-20岁18%</v>
          </cell>
          <cell r="P333" t="str">
            <v>湖南16%;江苏12%;北京10%</v>
          </cell>
        </row>
        <row r="334">
          <cell r="A334">
            <v>199422</v>
          </cell>
          <cell r="B334" t="str">
            <v>九盛*镂空雕花全房系列时尚灯组（五合一）</v>
          </cell>
          <cell r="C334" t="str">
            <v>1399</v>
          </cell>
          <cell r="D334" t="str">
            <v>家装建材</v>
          </cell>
          <cell r="E334">
            <v>3244869</v>
          </cell>
          <cell r="F334">
            <v>2574564</v>
          </cell>
          <cell r="G334">
            <v>0.20657382470602001</v>
          </cell>
          <cell r="H334" t="str">
            <v>20170710 231344;40%;1806</v>
          </cell>
          <cell r="I334" t="str">
            <v>20170614 232124;36%;1833</v>
          </cell>
          <cell r="J334" t="str">
            <v>20170527 231806;38%;2016</v>
          </cell>
          <cell r="K334" t="str">
            <v>20161214 174522;95%;5179</v>
          </cell>
          <cell r="L334">
            <v>0</v>
          </cell>
          <cell r="M334"/>
          <cell r="N334" t="str">
            <v>老会员：66%; 新会员：34%</v>
          </cell>
          <cell r="O334" t="str">
            <v>0-20岁22%; 51-55岁18%; 46-50岁14%</v>
          </cell>
          <cell r="P334" t="str">
            <v>湖南19%;江苏12%;北京7%</v>
          </cell>
        </row>
        <row r="335">
          <cell r="A335">
            <v>199426</v>
          </cell>
          <cell r="B335" t="str">
            <v>美国Hush Puppies时尚随心裁女士T恤3件组</v>
          </cell>
          <cell r="C335" t="str">
            <v>239</v>
          </cell>
          <cell r="D335" t="str">
            <v>服装</v>
          </cell>
          <cell r="E335">
            <v>660253.68000000005</v>
          </cell>
          <cell r="F335">
            <v>519843.68</v>
          </cell>
          <cell r="G335">
            <v>0.21266068520814599</v>
          </cell>
          <cell r="H335" t="str">
            <v>20160828 184249;52%;3004</v>
          </cell>
          <cell r="I335" t="str">
            <v>20160827 130404;88%;4042</v>
          </cell>
          <cell r="J335" t="str">
            <v>20160812 151118;112%;3565</v>
          </cell>
          <cell r="K335" t="str">
            <v>20160715 101237;195%;7767</v>
          </cell>
          <cell r="L335">
            <v>0</v>
          </cell>
          <cell r="M335" t="str">
            <v>达成下滑30%</v>
          </cell>
          <cell r="N335" t="str">
            <v>老会员：91%; 新会员：9%</v>
          </cell>
          <cell r="O335" t="str">
            <v>51-55岁24%; 46-50岁16%; 56-60岁13%</v>
          </cell>
          <cell r="P335" t="str">
            <v>湖南14%;江苏11%;北京9%</v>
          </cell>
        </row>
        <row r="336">
          <cell r="A336">
            <v>199427</v>
          </cell>
          <cell r="B336" t="str">
            <v>美国Hush Puppies时尚随心裁男士T恤3件组</v>
          </cell>
          <cell r="C336" t="str">
            <v>239</v>
          </cell>
          <cell r="D336" t="str">
            <v>服装</v>
          </cell>
          <cell r="E336">
            <v>863806.2</v>
          </cell>
          <cell r="F336">
            <v>719235.2</v>
          </cell>
          <cell r="G336">
            <v>0.16736508721516499</v>
          </cell>
          <cell r="H336" t="str">
            <v>20160828 184249;52%;3004</v>
          </cell>
          <cell r="I336" t="str">
            <v>20160827 130404;88%;4042</v>
          </cell>
          <cell r="J336" t="str">
            <v>20160812 151118;112%;3565</v>
          </cell>
          <cell r="K336" t="str">
            <v>20160715 101237;195%;7767</v>
          </cell>
          <cell r="L336">
            <v>0</v>
          </cell>
          <cell r="M336" t="str">
            <v>达成下滑30%</v>
          </cell>
          <cell r="N336" t="str">
            <v>老会员：86%; 新会员：14%</v>
          </cell>
          <cell r="O336" t="str">
            <v>51-55岁21%; 0-20岁16%; 46-50岁14%</v>
          </cell>
          <cell r="P336" t="str">
            <v>湖南16%;江苏12%;北京7%</v>
          </cell>
        </row>
        <row r="337">
          <cell r="A337">
            <v>199468</v>
          </cell>
          <cell r="B337" t="str">
            <v>意大利REALONE瑞欧简约皮床1.8M</v>
          </cell>
          <cell r="C337" t="str">
            <v>3999</v>
          </cell>
          <cell r="D337" t="str">
            <v>家具灯饰</v>
          </cell>
          <cell r="E337">
            <v>288284</v>
          </cell>
          <cell r="F337">
            <v>147971</v>
          </cell>
          <cell r="G337">
            <v>0.48671795867963502</v>
          </cell>
          <cell r="H337" t="str">
            <v>20160926 233052;17%;1031</v>
          </cell>
          <cell r="I337" t="str">
            <v>20160903 231905;30%;1966</v>
          </cell>
          <cell r="J337" t="str">
            <v>20160820 225042;47%;3716</v>
          </cell>
          <cell r="K337" t="str">
            <v>20160820 225042;47%;3716</v>
          </cell>
          <cell r="L337">
            <v>0</v>
          </cell>
          <cell r="M337"/>
          <cell r="N337" t="str">
            <v>老会员：78%; 新会员：22%</v>
          </cell>
          <cell r="O337" t="str">
            <v>46-50岁19%; 51-55岁16%; 0-20岁14%</v>
          </cell>
          <cell r="P337" t="str">
            <v>湖南24%;山西19%;广西11%</v>
          </cell>
        </row>
        <row r="338">
          <cell r="A338">
            <v>199477</v>
          </cell>
          <cell r="B338" t="str">
            <v>美迪惠尔（可莱丝）竹炭白皙保湿面膜明星套组</v>
          </cell>
          <cell r="C338" t="str">
            <v>398</v>
          </cell>
          <cell r="D338" t="str">
            <v>美容美体</v>
          </cell>
          <cell r="E338">
            <v>122351</v>
          </cell>
          <cell r="F338">
            <v>111969</v>
          </cell>
          <cell r="G338">
            <v>8.4854230860393495E-2</v>
          </cell>
          <cell r="H338" t="str">
            <v>20160823 124131;39%;1624</v>
          </cell>
          <cell r="I338" t="str">
            <v>20160713 101211;41%;1518</v>
          </cell>
          <cell r="J338"/>
          <cell r="K338" t="str">
            <v>20160713 101211;41%;1518</v>
          </cell>
          <cell r="L338">
            <v>0</v>
          </cell>
          <cell r="M338"/>
          <cell r="N338" t="str">
            <v>老会员：82%; 新会员：18%</v>
          </cell>
          <cell r="O338" t="str">
            <v>46-50岁19%; 0-20岁14%; 41-45岁13%</v>
          </cell>
          <cell r="P338" t="str">
            <v>湖南26%;江苏9%;福建7%</v>
          </cell>
        </row>
        <row r="339">
          <cell r="A339">
            <v>199478</v>
          </cell>
          <cell r="B339" t="str">
            <v>美迪惠尔(可莱丝)马油蛋白高端面膜组</v>
          </cell>
          <cell r="C339" t="str">
            <v>398</v>
          </cell>
          <cell r="D339" t="str">
            <v>美容美体</v>
          </cell>
          <cell r="E339">
            <v>44380.63</v>
          </cell>
          <cell r="F339">
            <v>38950.629999999997</v>
          </cell>
          <cell r="G339">
            <v>0.122350674156721</v>
          </cell>
          <cell r="H339" t="str">
            <v>20161117 110405;21%;1088</v>
          </cell>
          <cell r="I339"/>
          <cell r="J339"/>
          <cell r="K339" t="str">
            <v>20161117 110405;21%;1088</v>
          </cell>
          <cell r="L339">
            <v>0</v>
          </cell>
          <cell r="M339"/>
          <cell r="N339" t="str">
            <v>老会员：89%; 新会员：11%</v>
          </cell>
          <cell r="O339" t="str">
            <v>46-50岁16%; 41-45岁16%; 0-20岁14%</v>
          </cell>
          <cell r="P339" t="str">
            <v>湖南23%;北京9%;广东9%</v>
          </cell>
        </row>
        <row r="340">
          <cell r="A340">
            <v>199482</v>
          </cell>
          <cell r="B340" t="str">
            <v>意大利REALONE瑞欧简约皮床1.5M</v>
          </cell>
          <cell r="C340" t="str">
            <v>3899</v>
          </cell>
          <cell r="D340" t="str">
            <v>家具灯饰</v>
          </cell>
          <cell r="E340">
            <v>129235</v>
          </cell>
          <cell r="F340">
            <v>84867</v>
          </cell>
          <cell r="G340">
            <v>0.34331257012419197</v>
          </cell>
          <cell r="H340" t="str">
            <v>20160926 233052;17%;1031</v>
          </cell>
          <cell r="I340" t="str">
            <v>20160903 231905;30%;1966</v>
          </cell>
          <cell r="J340" t="str">
            <v>20160820 225042;47%;3716</v>
          </cell>
          <cell r="K340" t="str">
            <v>20160820 225042;47%;3716</v>
          </cell>
          <cell r="L340">
            <v>0</v>
          </cell>
          <cell r="M340"/>
          <cell r="N340" t="str">
            <v>老会员：76%; 新会员：24%</v>
          </cell>
          <cell r="O340" t="str">
            <v>41-45岁29%; 46-50岁19%; 51-55岁14%</v>
          </cell>
          <cell r="P340" t="str">
            <v>湖南24%;云南10%;安徽10%</v>
          </cell>
        </row>
        <row r="341">
          <cell r="A341">
            <v>199492</v>
          </cell>
          <cell r="B341" t="str">
            <v>CHOSUNGAH22（曹成雅） 智能素颜霜精华套组</v>
          </cell>
          <cell r="C341" t="str">
            <v>398</v>
          </cell>
          <cell r="D341" t="str">
            <v>美容美体</v>
          </cell>
          <cell r="E341">
            <v>44251.85</v>
          </cell>
          <cell r="F341">
            <v>37710.85</v>
          </cell>
          <cell r="G341">
            <v>0.14781302928578099</v>
          </cell>
          <cell r="H341" t="str">
            <v>20160728 125924;34%;1397</v>
          </cell>
          <cell r="I341"/>
          <cell r="J341"/>
          <cell r="K341" t="str">
            <v>20160728 125924;34%;1397</v>
          </cell>
          <cell r="L341">
            <v>0</v>
          </cell>
          <cell r="M341"/>
          <cell r="N341" t="str">
            <v>老会员：91%; 新会员：9%</v>
          </cell>
          <cell r="O341" t="str">
            <v>51-55岁24%; 46-50岁17%; 0-20岁14%</v>
          </cell>
          <cell r="P341" t="str">
            <v>湖南17%;湖北9%;安徽7%</v>
          </cell>
        </row>
        <row r="342">
          <cell r="A342">
            <v>199525</v>
          </cell>
          <cell r="B342" t="str">
            <v>美国康宁晶钻锅璀璨升级尊享组</v>
          </cell>
          <cell r="C342" t="str">
            <v>999</v>
          </cell>
          <cell r="D342" t="str">
            <v>厨房</v>
          </cell>
          <cell r="E342">
            <v>283387</v>
          </cell>
          <cell r="F342">
            <v>219886</v>
          </cell>
          <cell r="G342">
            <v>0.22407873332227701</v>
          </cell>
          <cell r="H342" t="str">
            <v>20160908 113537;88%;4345</v>
          </cell>
          <cell r="I342" t="str">
            <v>20160726 113505;41%;1887</v>
          </cell>
          <cell r="J342"/>
          <cell r="K342" t="str">
            <v>20160908 113537;88%;4345</v>
          </cell>
          <cell r="L342">
            <v>0</v>
          </cell>
          <cell r="M342" t="str">
            <v>达成上浮30%</v>
          </cell>
          <cell r="N342" t="str">
            <v>老会员：68%; 新会员：32%</v>
          </cell>
          <cell r="O342" t="str">
            <v>0-20岁23%; 51-55岁18%; 56-60岁16%</v>
          </cell>
          <cell r="P342" t="str">
            <v>江苏18%;重庆11%;湖南10%</v>
          </cell>
        </row>
        <row r="343">
          <cell r="A343">
            <v>199558</v>
          </cell>
          <cell r="B343" t="str">
            <v>日本原装进口清妍萃无硅油高级洗护发套组</v>
          </cell>
          <cell r="C343" t="str">
            <v>298</v>
          </cell>
          <cell r="D343" t="str">
            <v>美容美体</v>
          </cell>
          <cell r="E343">
            <v>57708</v>
          </cell>
          <cell r="F343">
            <v>53914</v>
          </cell>
          <cell r="G343">
            <v>6.57447840853954E-2</v>
          </cell>
          <cell r="H343" t="str">
            <v>20161102 154424;40%;1674</v>
          </cell>
          <cell r="I343"/>
          <cell r="J343"/>
          <cell r="K343" t="str">
            <v>20161102 154424;40%;1674</v>
          </cell>
          <cell r="L343">
            <v>0</v>
          </cell>
          <cell r="M343"/>
          <cell r="N343" t="str">
            <v>老会员：85%; 新会员：15%</v>
          </cell>
          <cell r="O343" t="str">
            <v>51-55岁21%; 46-50岁20%; 56-60岁15%</v>
          </cell>
          <cell r="P343" t="str">
            <v>湖南13%;北京10%;四川9%</v>
          </cell>
        </row>
        <row r="344">
          <cell r="A344">
            <v>199603</v>
          </cell>
          <cell r="B344" t="str">
            <v>Weieast蔚伊思蜂毒多肽抗皱亮颜面膜组</v>
          </cell>
          <cell r="C344" t="str">
            <v>398</v>
          </cell>
          <cell r="D344" t="str">
            <v>美容美体</v>
          </cell>
          <cell r="E344">
            <v>25239</v>
          </cell>
          <cell r="F344">
            <v>23121</v>
          </cell>
          <cell r="G344">
            <v>8.3917746344942395E-2</v>
          </cell>
          <cell r="H344" t="str">
            <v>20160923 101129;18%;743</v>
          </cell>
          <cell r="I344"/>
          <cell r="J344"/>
          <cell r="K344" t="str">
            <v>20160923 101129;18%;743</v>
          </cell>
          <cell r="L344">
            <v>0</v>
          </cell>
          <cell r="M344"/>
          <cell r="N344" t="str">
            <v>老会员：100%; 新会员：0%</v>
          </cell>
          <cell r="O344" t="str">
            <v>41-45岁50%; 51-55岁25%; 36-40岁13%</v>
          </cell>
          <cell r="P344" t="str">
            <v>江苏23%;新疆13%;湖南13%</v>
          </cell>
        </row>
        <row r="345">
          <cell r="A345">
            <v>199679</v>
          </cell>
          <cell r="B345" t="str">
            <v>黑色绅士·老板烟灶消三件套尊享组</v>
          </cell>
          <cell r="D345" t="str">
            <v>厨房</v>
          </cell>
          <cell r="E345">
            <v>0</v>
          </cell>
          <cell r="F345">
            <v>-11910</v>
          </cell>
          <cell r="G345" t="e">
            <v>#DIV/0!</v>
          </cell>
          <cell r="H345" t="str">
            <v>20160906 223522;103%;8157</v>
          </cell>
          <cell r="I345" t="str">
            <v>20160906 201842;76%;7498</v>
          </cell>
          <cell r="J345" t="str">
            <v>20160906 125905;72%;3429</v>
          </cell>
          <cell r="K345" t="str">
            <v>20160827 223641;106%;9129</v>
          </cell>
          <cell r="L345" t="str">
            <v>畅销</v>
          </cell>
          <cell r="M345"/>
          <cell r="N345" t="str">
            <v>老会员：60%; 新会员：40%</v>
          </cell>
          <cell r="O345" t="str">
            <v>0-20岁22%; 51-55岁12%; 41-45岁11%</v>
          </cell>
          <cell r="P345" t="str">
            <v>湖南31%;江苏10%;广东7%</v>
          </cell>
        </row>
        <row r="346">
          <cell r="A346">
            <v>199710</v>
          </cell>
          <cell r="B346" t="str">
            <v>黑色绅士·老板烟灶两件套尊享组</v>
          </cell>
          <cell r="C346" t="str">
            <v>4580</v>
          </cell>
          <cell r="D346" t="str">
            <v>厨房</v>
          </cell>
          <cell r="E346">
            <v>484975</v>
          </cell>
          <cell r="F346">
            <v>301965</v>
          </cell>
          <cell r="G346">
            <v>0.37735965771431501</v>
          </cell>
          <cell r="H346" t="str">
            <v>20160906 223522;103%;8157</v>
          </cell>
          <cell r="I346" t="str">
            <v>20160906 201842;76%;7498</v>
          </cell>
          <cell r="J346" t="str">
            <v>20160906 125905;72%;3429</v>
          </cell>
          <cell r="K346" t="str">
            <v>20160827 223641;106%;9129</v>
          </cell>
          <cell r="L346" t="str">
            <v>畅销</v>
          </cell>
          <cell r="M346"/>
          <cell r="N346" t="str">
            <v>老会员：69%; 新会员：31%</v>
          </cell>
          <cell r="O346" t="str">
            <v>51-55岁26%; 0-20岁19%; 56-60岁12%</v>
          </cell>
          <cell r="P346" t="str">
            <v>湖南19%;江苏16%;北京9%</v>
          </cell>
        </row>
        <row r="347">
          <cell r="A347">
            <v>199713</v>
          </cell>
          <cell r="B347" t="str">
            <v>时珍验方 蕲艾热敷贴超值组</v>
          </cell>
          <cell r="C347" t="str">
            <v>248</v>
          </cell>
          <cell r="D347" t="str">
            <v>健康用品</v>
          </cell>
          <cell r="E347">
            <v>128766</v>
          </cell>
          <cell r="F347">
            <v>121451</v>
          </cell>
          <cell r="G347">
            <v>5.68084742866906E-2</v>
          </cell>
          <cell r="H347" t="str">
            <v>20160806 204120;61%;6747</v>
          </cell>
          <cell r="I347"/>
          <cell r="J347"/>
          <cell r="K347" t="str">
            <v>20160806 204120;61%;6747</v>
          </cell>
          <cell r="L347">
            <v>0</v>
          </cell>
          <cell r="M347"/>
          <cell r="N347" t="str">
            <v>老会员：91%; 新会员：9%</v>
          </cell>
          <cell r="O347" t="str">
            <v>51-55岁24%; 46-50岁16%; 0-20岁13%</v>
          </cell>
          <cell r="P347" t="str">
            <v>湖南15%;江苏11%;浙江8%</v>
          </cell>
        </row>
        <row r="348">
          <cell r="A348">
            <v>199725</v>
          </cell>
          <cell r="B348" t="str">
            <v>美迪惠尔水润焕颜面膜明星套组</v>
          </cell>
          <cell r="C348" t="str">
            <v>398</v>
          </cell>
          <cell r="D348" t="str">
            <v>美容美体</v>
          </cell>
          <cell r="E348">
            <v>85044</v>
          </cell>
          <cell r="F348">
            <v>78788</v>
          </cell>
          <cell r="G348">
            <v>7.3561920888010904E-2</v>
          </cell>
          <cell r="H348" t="str">
            <v>20160801 224646;38%;2417</v>
          </cell>
          <cell r="I348"/>
          <cell r="J348"/>
          <cell r="K348" t="str">
            <v>20160801 224646;38%;2417</v>
          </cell>
          <cell r="L348">
            <v>0</v>
          </cell>
          <cell r="M348"/>
          <cell r="N348" t="str">
            <v>老会员：81%; 新会员：19%</v>
          </cell>
          <cell r="O348" t="str">
            <v>46-50岁21%; 0-20岁18%; 41-45岁13%</v>
          </cell>
          <cell r="P348" t="str">
            <v>湖南25%;江苏10%;重庆8%</v>
          </cell>
        </row>
        <row r="349">
          <cell r="A349">
            <v>199726</v>
          </cell>
          <cell r="B349" t="str">
            <v>御玲珑AKoya小灯泡珍藏版海水串珠（日本进口）</v>
          </cell>
          <cell r="C349" t="str">
            <v>16800</v>
          </cell>
          <cell r="D349" t="str">
            <v>珠宝首饰</v>
          </cell>
          <cell r="E349">
            <v>218030</v>
          </cell>
          <cell r="F349">
            <v>66860</v>
          </cell>
          <cell r="G349">
            <v>0.69334495252946804</v>
          </cell>
          <cell r="H349" t="str">
            <v>20160728 210329;20%;1370</v>
          </cell>
          <cell r="I349"/>
          <cell r="J349"/>
          <cell r="K349" t="str">
            <v>20160728 210329;20%;1370</v>
          </cell>
          <cell r="L349">
            <v>0</v>
          </cell>
          <cell r="M349"/>
          <cell r="N349" t="str">
            <v>老会员：100%; 新会员：0%</v>
          </cell>
          <cell r="O349" t="str">
            <v>51-55岁38%; 46-50岁25%; 56-60岁25%</v>
          </cell>
          <cell r="P349" t="str">
            <v>重庆25%;安徽25%;天津25%</v>
          </cell>
        </row>
        <row r="350">
          <cell r="A350">
            <v>199730</v>
          </cell>
          <cell r="B350" t="str">
            <v>燕天使冰糖即食燕窝滋补组（春季大开仓）</v>
          </cell>
          <cell r="C350" t="str">
            <v>599</v>
          </cell>
          <cell r="D350" t="str">
            <v>滋补食品</v>
          </cell>
          <cell r="E350">
            <v>63213</v>
          </cell>
          <cell r="F350">
            <v>55476</v>
          </cell>
          <cell r="G350">
            <v>0.122395709743249</v>
          </cell>
          <cell r="H350" t="str">
            <v>20170226 143625;102%;5234</v>
          </cell>
          <cell r="I350" t="str">
            <v>20161124 150932;56%;2545</v>
          </cell>
          <cell r="J350" t="str">
            <v>20161002 154557;51%;2246</v>
          </cell>
          <cell r="K350" t="str">
            <v>20170226 143625;102%;5234</v>
          </cell>
          <cell r="L350" t="str">
            <v>准热卖</v>
          </cell>
          <cell r="M350" t="str">
            <v>达成上浮30%</v>
          </cell>
          <cell r="N350" t="str">
            <v>老会员：91%; 新会员：9%</v>
          </cell>
          <cell r="O350" t="str">
            <v>51-55岁21%; 46-50岁16%; 56-60岁14%</v>
          </cell>
          <cell r="P350" t="str">
            <v>湖南22%;江苏11%;云南7%</v>
          </cell>
        </row>
        <row r="351">
          <cell r="A351">
            <v>199733</v>
          </cell>
          <cell r="B351" t="str">
            <v>欣赏 深V蕾丝内衣四件组</v>
          </cell>
          <cell r="C351" t="str">
            <v>298</v>
          </cell>
          <cell r="D351" t="str">
            <v>内衣</v>
          </cell>
          <cell r="E351">
            <v>399639.75</v>
          </cell>
          <cell r="F351">
            <v>324097.75</v>
          </cell>
          <cell r="G351">
            <v>0.18902524085754699</v>
          </cell>
          <cell r="H351" t="str">
            <v>20160920 160745;84%;2934</v>
          </cell>
          <cell r="I351" t="str">
            <v>20160909 193941;34%;2453</v>
          </cell>
          <cell r="J351" t="str">
            <v>20160903 093229;99%;3546</v>
          </cell>
          <cell r="K351" t="str">
            <v>20160903 093229;99%;3546</v>
          </cell>
          <cell r="L351">
            <v>0</v>
          </cell>
          <cell r="M351" t="str">
            <v>达成上浮30%</v>
          </cell>
          <cell r="N351" t="str">
            <v>老会员：83%; 新会员：17%</v>
          </cell>
          <cell r="O351" t="str">
            <v>51-55岁23%; 46-50岁18%; 0-20岁16%</v>
          </cell>
          <cell r="P351" t="str">
            <v>湖南19%;江苏10%;浙江7%</v>
          </cell>
        </row>
        <row r="352">
          <cell r="A352">
            <v>199734</v>
          </cell>
          <cell r="B352" t="str">
            <v>Hush Puppies亨利领休闲T恤(2016超级折扣日)</v>
          </cell>
          <cell r="C352" t="str">
            <v>299</v>
          </cell>
          <cell r="D352" t="str">
            <v>服装</v>
          </cell>
          <cell r="E352">
            <v>94003</v>
          </cell>
          <cell r="F352">
            <v>77913</v>
          </cell>
          <cell r="G352">
            <v>0.17116475006116799</v>
          </cell>
          <cell r="H352" t="str">
            <v>20160807 144310;142%;6087</v>
          </cell>
          <cell r="I352"/>
          <cell r="J352"/>
          <cell r="K352" t="str">
            <v>20160807 144310;142%;6087</v>
          </cell>
          <cell r="L352" t="str">
            <v>准热卖</v>
          </cell>
          <cell r="M352"/>
          <cell r="N352" t="str">
            <v>老会员：94%; 新会员：6%</v>
          </cell>
          <cell r="O352" t="str">
            <v>51-55岁23%; 46-50岁21%; 56-60岁16%</v>
          </cell>
          <cell r="P352" t="str">
            <v>湖南15%;江苏9%;浙江8%</v>
          </cell>
        </row>
        <row r="353">
          <cell r="A353">
            <v>199737</v>
          </cell>
          <cell r="B353" t="str">
            <v>万和智能防电墙电热水器超值组（60L)</v>
          </cell>
          <cell r="C353" t="str">
            <v>1580</v>
          </cell>
          <cell r="D353" t="str">
            <v>厨房</v>
          </cell>
          <cell r="E353">
            <v>242620</v>
          </cell>
          <cell r="F353">
            <v>154840</v>
          </cell>
          <cell r="G353">
            <v>0.361800346220427</v>
          </cell>
          <cell r="H353" t="str">
            <v>20161014 174717;49%;2530</v>
          </cell>
          <cell r="I353" t="str">
            <v>20161006 164715;39%;1832</v>
          </cell>
          <cell r="J353"/>
          <cell r="K353" t="str">
            <v>20161014 174717;49%;2530</v>
          </cell>
          <cell r="L353">
            <v>0</v>
          </cell>
          <cell r="M353"/>
          <cell r="N353" t="str">
            <v>老会员：75%; 新会员：25%</v>
          </cell>
          <cell r="O353" t="str">
            <v>51-55岁33%; 0-20岁16%; 46-50岁16%</v>
          </cell>
          <cell r="P353" t="str">
            <v>湖南42%;湖北17%;北京16%</v>
          </cell>
        </row>
        <row r="354">
          <cell r="A354">
            <v>199740</v>
          </cell>
          <cell r="B354" t="str">
            <v>方太简.不凡系列双核黑晶风魔方烟灶消三件套</v>
          </cell>
          <cell r="D354" t="str">
            <v>厨房</v>
          </cell>
          <cell r="E354">
            <v>0</v>
          </cell>
          <cell r="F354">
            <v>-5999</v>
          </cell>
          <cell r="G354" t="e">
            <v>#DIV/0!</v>
          </cell>
          <cell r="H354" t="str">
            <v>20160721 232430;46%;2519</v>
          </cell>
          <cell r="I354" t="str">
            <v>20160721 210307;108%;10163</v>
          </cell>
          <cell r="J354" t="str">
            <v>20160721 125559;87%;4031</v>
          </cell>
          <cell r="K354" t="str">
            <v>20160721 210307;108%;10163</v>
          </cell>
          <cell r="L354">
            <v>0</v>
          </cell>
          <cell r="M354" t="str">
            <v>达成下滑30%</v>
          </cell>
          <cell r="N354" t="str">
            <v>老会员：58%; 新会员：42%</v>
          </cell>
          <cell r="O354" t="str">
            <v>46-50岁22%; 51-55岁19%; 0-20岁18%</v>
          </cell>
          <cell r="P354" t="str">
            <v>湖南32%;广东11%;江苏11%</v>
          </cell>
        </row>
        <row r="355">
          <cell r="A355">
            <v>199751</v>
          </cell>
          <cell r="B355" t="str">
            <v>里约2016年奥运会纪念币</v>
          </cell>
          <cell r="C355" t="str">
            <v>1592</v>
          </cell>
          <cell r="D355" t="str">
            <v>投资收藏</v>
          </cell>
          <cell r="E355">
            <v>260955</v>
          </cell>
          <cell r="F355">
            <v>180477</v>
          </cell>
          <cell r="G355">
            <v>0.308397999655113</v>
          </cell>
          <cell r="H355" t="str">
            <v>20160821 223537;32%;2762</v>
          </cell>
          <cell r="I355" t="str">
            <v>20160809 231200;34%;1726</v>
          </cell>
          <cell r="J355"/>
          <cell r="K355" t="str">
            <v>20160809 231200;34%;1726</v>
          </cell>
          <cell r="L355">
            <v>0</v>
          </cell>
          <cell r="M355"/>
          <cell r="N355" t="str">
            <v>老会员：73%; 新会员：27%</v>
          </cell>
          <cell r="O355" t="str">
            <v>51-55岁24%; 46-50岁14%; 0-20岁14%</v>
          </cell>
          <cell r="P355" t="str">
            <v>湖南15%;江苏14%;广东8%</v>
          </cell>
        </row>
        <row r="356">
          <cell r="A356">
            <v>199754</v>
          </cell>
          <cell r="B356" t="str">
            <v>台湾DR.WU杏仁酸焕肤亮颜修护组</v>
          </cell>
          <cell r="C356" t="str">
            <v>498</v>
          </cell>
          <cell r="D356" t="str">
            <v>美容美体</v>
          </cell>
          <cell r="E356">
            <v>44422</v>
          </cell>
          <cell r="F356">
            <v>29256</v>
          </cell>
          <cell r="G356">
            <v>0.34140741074242498</v>
          </cell>
          <cell r="H356" t="str">
            <v>20160807 161747;11%;504</v>
          </cell>
          <cell r="I356" t="str">
            <v>20160712 201148;8%;769</v>
          </cell>
          <cell r="J356"/>
          <cell r="K356" t="str">
            <v>20160807 161747;11%;504</v>
          </cell>
          <cell r="L356">
            <v>0</v>
          </cell>
          <cell r="M356"/>
          <cell r="N356" t="str">
            <v>老会员：88%; 新会员：12%</v>
          </cell>
          <cell r="O356" t="str">
            <v>51-55岁22%; 46-50岁18%; 56-60岁14%</v>
          </cell>
          <cell r="P356" t="str">
            <v>天津17%;湖南15%;内蒙古11%</v>
          </cell>
        </row>
        <row r="357">
          <cell r="A357">
            <v>199758</v>
          </cell>
          <cell r="B357" t="str">
            <v>精致生活 爱仕达真不锈少油烟铁锅组</v>
          </cell>
          <cell r="C357" t="str">
            <v>398</v>
          </cell>
          <cell r="D357" t="str">
            <v>厨房</v>
          </cell>
          <cell r="E357">
            <v>762977.72</v>
          </cell>
          <cell r="F357">
            <v>658317.72</v>
          </cell>
          <cell r="G357">
            <v>0.13717307498834999</v>
          </cell>
          <cell r="H357" t="str">
            <v>20161010 140107;28%;1093</v>
          </cell>
          <cell r="I357" t="str">
            <v>20160915 133037;44%;2378</v>
          </cell>
          <cell r="J357" t="str">
            <v>20160831 144206;37%;1407</v>
          </cell>
          <cell r="K357" t="str">
            <v>20160715 163915;83%;3717</v>
          </cell>
          <cell r="L357">
            <v>0</v>
          </cell>
          <cell r="M357"/>
          <cell r="N357" t="str">
            <v>老会员：79%; 新会员：21%</v>
          </cell>
          <cell r="O357" t="str">
            <v>0-20岁17%; 51-55岁15%; 46-50岁13%</v>
          </cell>
          <cell r="P357" t="str">
            <v>湖南32%;江苏11%;浙江7%</v>
          </cell>
        </row>
        <row r="358">
          <cell r="A358">
            <v>199760</v>
          </cell>
          <cell r="B358" t="str">
            <v>日本SK大1匹多功能豪华移动空调</v>
          </cell>
          <cell r="C358" t="str">
            <v>1599</v>
          </cell>
          <cell r="D358" t="str">
            <v>生活家电</v>
          </cell>
          <cell r="E358">
            <v>2569772</v>
          </cell>
          <cell r="F358">
            <v>1468274</v>
          </cell>
          <cell r="G358">
            <v>0.42863647047286701</v>
          </cell>
          <cell r="H358" t="str">
            <v>20160825 210727;76%;7306</v>
          </cell>
          <cell r="I358" t="str">
            <v>20160801 220302;62%;5657</v>
          </cell>
          <cell r="J358" t="str">
            <v>20160731 205934;65%;7141</v>
          </cell>
          <cell r="K358" t="str">
            <v>20160729 154217;158%;5891</v>
          </cell>
          <cell r="L358">
            <v>0</v>
          </cell>
          <cell r="M358"/>
          <cell r="N358" t="str">
            <v>老会员：71%; 新会员：29%</v>
          </cell>
          <cell r="O358" t="str">
            <v>0-20岁24%; 51-55岁14%; 46-50岁12%</v>
          </cell>
          <cell r="P358" t="str">
            <v>湖南28%;江苏13%;湖北7%</v>
          </cell>
        </row>
        <row r="359">
          <cell r="A359">
            <v>199762</v>
          </cell>
          <cell r="B359" t="str">
            <v>美家生活 全能魔术晾晒架尊享加赠组(2016超级折扣日)</v>
          </cell>
          <cell r="C359" t="str">
            <v>228</v>
          </cell>
          <cell r="D359" t="str">
            <v>生活用品</v>
          </cell>
          <cell r="E359">
            <v>34477</v>
          </cell>
          <cell r="F359">
            <v>32693</v>
          </cell>
          <cell r="G359">
            <v>5.1744641355106299E-2</v>
          </cell>
          <cell r="H359" t="str">
            <v>20160807 175554;36%;1890</v>
          </cell>
          <cell r="I359"/>
          <cell r="J359"/>
          <cell r="K359" t="str">
            <v>20160807 175554;36%;1890</v>
          </cell>
          <cell r="L359">
            <v>0</v>
          </cell>
          <cell r="M359"/>
          <cell r="N359" t="str">
            <v>老会员：72%; 新会员：28%</v>
          </cell>
          <cell r="O359" t="str">
            <v>0-20岁24%; 51-55岁16%; 46-50岁15%</v>
          </cell>
          <cell r="P359" t="str">
            <v>湖南20%;四川9%;江苏9%</v>
          </cell>
        </row>
        <row r="360">
          <cell r="A360">
            <v>199777</v>
          </cell>
          <cell r="B360" t="str">
            <v>INTORNO夏日缤纷时尚连衣裙4+1组(2016超级折扣日)</v>
          </cell>
          <cell r="C360" t="str">
            <v>199</v>
          </cell>
          <cell r="D360" t="str">
            <v>服装</v>
          </cell>
          <cell r="E360">
            <v>40778</v>
          </cell>
          <cell r="F360">
            <v>24781</v>
          </cell>
          <cell r="G360">
            <v>0.39229486487812099</v>
          </cell>
          <cell r="H360" t="str">
            <v>20160805 161121;43%;1822</v>
          </cell>
          <cell r="I360"/>
          <cell r="J360"/>
          <cell r="K360" t="str">
            <v>20160805 161121;43%;1822</v>
          </cell>
          <cell r="L360">
            <v>0</v>
          </cell>
          <cell r="M360"/>
          <cell r="N360" t="str">
            <v>老会员：90%; 新会员：10%</v>
          </cell>
          <cell r="O360" t="str">
            <v>51-55岁26%; 56-60岁17%; 0-20岁13%</v>
          </cell>
          <cell r="P360" t="str">
            <v>湖南13%;江苏13%;浙江8%</v>
          </cell>
        </row>
        <row r="361">
          <cell r="A361">
            <v>199834</v>
          </cell>
          <cell r="B361" t="str">
            <v>美国阿克萨纳aquasana智能动力净水饮水器</v>
          </cell>
          <cell r="C361" t="str">
            <v>1598</v>
          </cell>
          <cell r="D361" t="str">
            <v>生活家电</v>
          </cell>
          <cell r="E361">
            <v>269515</v>
          </cell>
          <cell r="F361">
            <v>226899</v>
          </cell>
          <cell r="G361">
            <v>0.158121069328238</v>
          </cell>
          <cell r="H361" t="str">
            <v>20160903 133405;64%;3372</v>
          </cell>
          <cell r="I361" t="str">
            <v>20160728 113300;73%;3270</v>
          </cell>
          <cell r="J361"/>
          <cell r="K361" t="str">
            <v>20160728 113300;73%;3270</v>
          </cell>
          <cell r="L361">
            <v>0</v>
          </cell>
          <cell r="M361"/>
          <cell r="N361" t="str">
            <v>老会员：88%; 新会员：12%</v>
          </cell>
          <cell r="O361" t="str">
            <v>31-35岁25%; 51-55岁20%; 0-20岁12%</v>
          </cell>
          <cell r="P361" t="str">
            <v>广东30%;湖南11%;江苏11%</v>
          </cell>
        </row>
        <row r="362">
          <cell r="A362">
            <v>199844</v>
          </cell>
          <cell r="B362" t="str">
            <v>京城之霜全新白皙臻亮安瓶组</v>
          </cell>
          <cell r="C362" t="str">
            <v>999</v>
          </cell>
          <cell r="D362" t="str">
            <v>美容美体</v>
          </cell>
          <cell r="E362">
            <v>1912000.99</v>
          </cell>
          <cell r="F362">
            <v>1617403.99</v>
          </cell>
          <cell r="G362">
            <v>0.15407784909149</v>
          </cell>
          <cell r="H362" t="str">
            <v>20170525 201029;26%;1790</v>
          </cell>
          <cell r="I362" t="str">
            <v>20170513 212930;68%;5277</v>
          </cell>
          <cell r="J362" t="str">
            <v>20170419 115541;43%;1479</v>
          </cell>
          <cell r="K362" t="str">
            <v>20170316 200400;69%;5860</v>
          </cell>
          <cell r="L362">
            <v>0</v>
          </cell>
          <cell r="M362" t="str">
            <v>达成下滑30%</v>
          </cell>
          <cell r="N362" t="str">
            <v>老会员：80%; 新会员：20%</v>
          </cell>
          <cell r="O362" t="str">
            <v>46-50岁21%; 51-55岁18%; 0-20岁16%</v>
          </cell>
          <cell r="P362" t="str">
            <v>湖南15%;江苏12%;浙江9%</v>
          </cell>
        </row>
        <row r="363">
          <cell r="A363">
            <v>199845</v>
          </cell>
          <cell r="B363" t="str">
            <v>开诚 国色天香彩绘牛皮席三件组(2016超级折扣日)</v>
          </cell>
          <cell r="C363" t="str">
            <v>2380</v>
          </cell>
          <cell r="D363" t="str">
            <v>家纺用品</v>
          </cell>
          <cell r="E363">
            <v>106710</v>
          </cell>
          <cell r="F363">
            <v>80670</v>
          </cell>
          <cell r="G363">
            <v>0.24402586449255001</v>
          </cell>
          <cell r="H363" t="str">
            <v>20160805 200622;42%;4663</v>
          </cell>
          <cell r="I363"/>
          <cell r="J363"/>
          <cell r="K363" t="str">
            <v>20160805 200622;42%;4663</v>
          </cell>
          <cell r="L363">
            <v>0</v>
          </cell>
          <cell r="M363"/>
          <cell r="N363" t="str">
            <v>老会员：86%; 新会员：14%</v>
          </cell>
          <cell r="O363" t="str">
            <v>51-55岁23%; 0-20岁17%; 46-50岁14%</v>
          </cell>
          <cell r="P363" t="str">
            <v>江苏29%;湖南14%;广东11%</v>
          </cell>
        </row>
        <row r="364">
          <cell r="A364">
            <v>199849</v>
          </cell>
          <cell r="B364" t="str">
            <v>德丰高原牛肉罐头美味组</v>
          </cell>
          <cell r="D364" t="str">
            <v>食品</v>
          </cell>
          <cell r="E364">
            <v>-258</v>
          </cell>
          <cell r="F364">
            <v>-258</v>
          </cell>
          <cell r="G364">
            <v>0</v>
          </cell>
          <cell r="H364" t="str">
            <v>20160924 180341;44%;2407</v>
          </cell>
          <cell r="I364" t="str">
            <v>20160913 165123;55%;2458</v>
          </cell>
          <cell r="J364" t="str">
            <v>20160831 112153;70%;3141</v>
          </cell>
          <cell r="K364" t="str">
            <v>20160717 101055;78%;3889</v>
          </cell>
          <cell r="L364">
            <v>0</v>
          </cell>
          <cell r="M364"/>
          <cell r="N364" t="str">
            <v>老会员：71%; 新会员：29%</v>
          </cell>
          <cell r="O364" t="str">
            <v>0-20岁22%; 51-55岁14%; 61-65岁13%</v>
          </cell>
          <cell r="P364" t="str">
            <v>湖南20%;江苏10%;重庆7%</v>
          </cell>
        </row>
        <row r="365">
          <cell r="A365">
            <v>199854</v>
          </cell>
          <cell r="B365" t="str">
            <v>方太简.不凡系列双核黑晶风魔方烟灶两件套</v>
          </cell>
          <cell r="C365" t="str">
            <v>3999</v>
          </cell>
          <cell r="D365" t="str">
            <v>厨房</v>
          </cell>
          <cell r="E365">
            <v>259305</v>
          </cell>
          <cell r="F365">
            <v>143554</v>
          </cell>
          <cell r="G365">
            <v>0.44638938701529102</v>
          </cell>
          <cell r="H365" t="str">
            <v>20160721 232430;46%;2519</v>
          </cell>
          <cell r="I365" t="str">
            <v>20160721 210307;108%;10163</v>
          </cell>
          <cell r="J365" t="str">
            <v>20160721 125559;87%;4031</v>
          </cell>
          <cell r="K365" t="str">
            <v>20160721 210307;108%;10163</v>
          </cell>
          <cell r="L365">
            <v>0</v>
          </cell>
          <cell r="M365" t="str">
            <v>达成下滑30%</v>
          </cell>
          <cell r="N365" t="str">
            <v>老会员：75%; 新会员：25%</v>
          </cell>
          <cell r="O365" t="str">
            <v>0-20岁19%; 46-50岁19%; 51-55岁19%</v>
          </cell>
          <cell r="P365" t="str">
            <v>湖南31%;江苏19%;浙江9%</v>
          </cell>
        </row>
        <row r="366">
          <cell r="A366">
            <v>199856</v>
          </cell>
          <cell r="B366" t="str">
            <v>德国TOKIO纯手工锻造刀</v>
          </cell>
          <cell r="C366" t="str">
            <v>299</v>
          </cell>
          <cell r="D366" t="str">
            <v>厨房</v>
          </cell>
          <cell r="E366">
            <v>49838</v>
          </cell>
          <cell r="F366">
            <v>45134</v>
          </cell>
          <cell r="G366">
            <v>9.4385810024479294E-2</v>
          </cell>
          <cell r="H366" t="str">
            <v>20160810 105713;27%;1230</v>
          </cell>
          <cell r="I366"/>
          <cell r="J366"/>
          <cell r="K366" t="str">
            <v>20160810 105713;27%;1230</v>
          </cell>
          <cell r="L366">
            <v>0</v>
          </cell>
          <cell r="M366"/>
          <cell r="N366" t="str">
            <v>老会员：74%; 新会员：26%</v>
          </cell>
          <cell r="O366" t="str">
            <v>0-20岁22%; 51-55岁20%; 56-60岁14%</v>
          </cell>
          <cell r="P366" t="str">
            <v>湖南15%;江苏14%;北京10%</v>
          </cell>
        </row>
        <row r="367">
          <cell r="A367">
            <v>199909</v>
          </cell>
          <cell r="B367" t="str">
            <v>韩国原装进口O-ZONE欧志姆立式牙膏（劲爆促销组）</v>
          </cell>
          <cell r="C367" t="str">
            <v>199</v>
          </cell>
          <cell r="D367" t="str">
            <v>美容美体</v>
          </cell>
          <cell r="E367">
            <v>110098</v>
          </cell>
          <cell r="F367">
            <v>101861</v>
          </cell>
          <cell r="G367">
            <v>7.4815164671474504E-2</v>
          </cell>
          <cell r="H367" t="str">
            <v>20160712 105245;65%;2814</v>
          </cell>
          <cell r="I367"/>
          <cell r="J367"/>
          <cell r="K367" t="str">
            <v>20160712 105245;65%;2814</v>
          </cell>
          <cell r="L367">
            <v>0</v>
          </cell>
          <cell r="M367"/>
          <cell r="N367" t="str">
            <v>老会员：90%; 新会员：10%</v>
          </cell>
          <cell r="O367" t="str">
            <v>51-55岁19%; 56-60岁16%; 0-20岁13%</v>
          </cell>
          <cell r="P367" t="str">
            <v>湖南21%;江苏9%;广东7%</v>
          </cell>
        </row>
        <row r="368">
          <cell r="A368">
            <v>199917</v>
          </cell>
          <cell r="B368" t="str">
            <v>奥克斯加热破壁营养调理机升级组</v>
          </cell>
          <cell r="C368" t="str">
            <v>1380</v>
          </cell>
          <cell r="D368" t="str">
            <v>厨房</v>
          </cell>
          <cell r="E368">
            <v>297035</v>
          </cell>
          <cell r="F368">
            <v>201395</v>
          </cell>
          <cell r="G368">
            <v>0.32198225798306601</v>
          </cell>
          <cell r="H368" t="str">
            <v>20161018 111205;47%;2165</v>
          </cell>
          <cell r="I368" t="str">
            <v>20160929 121821;75%;3863</v>
          </cell>
          <cell r="J368"/>
          <cell r="K368" t="str">
            <v>20160929 121821;75%;3863</v>
          </cell>
          <cell r="L368">
            <v>0</v>
          </cell>
          <cell r="M368"/>
          <cell r="N368" t="str">
            <v>老会员：66%; 新会员：34%</v>
          </cell>
          <cell r="O368" t="str">
            <v>71岁以上20%; 0-20岁20%; 61-65岁13%</v>
          </cell>
          <cell r="P368" t="str">
            <v>湖南33%;安徽13%;重庆13%</v>
          </cell>
        </row>
        <row r="369">
          <cell r="A369">
            <v>199918</v>
          </cell>
          <cell r="B369" t="str">
            <v>翠璨“倾心爱恋”1.5克拉红碧玺戒指</v>
          </cell>
          <cell r="C369" t="str">
            <v>4980</v>
          </cell>
          <cell r="D369" t="str">
            <v>珠宝首饰</v>
          </cell>
          <cell r="E369">
            <v>104040</v>
          </cell>
          <cell r="F369">
            <v>54490</v>
          </cell>
          <cell r="G369">
            <v>0.476259131103422</v>
          </cell>
          <cell r="H369" t="str">
            <v>20161017 231612;38%;1517</v>
          </cell>
          <cell r="I369" t="str">
            <v>20160901 213613;27%;1924</v>
          </cell>
          <cell r="J369" t="str">
            <v>20160728 215645;37%;2352</v>
          </cell>
          <cell r="K369" t="str">
            <v>20160718 215604;47%;3047</v>
          </cell>
          <cell r="L369">
            <v>0</v>
          </cell>
          <cell r="M369"/>
          <cell r="N369" t="str">
            <v>老会员：94%; 新会员：6%</v>
          </cell>
          <cell r="O369" t="str">
            <v>51-55岁41%; 0-20岁18%; 61-65岁12%</v>
          </cell>
          <cell r="P369" t="str">
            <v>北京18%;江苏18%;湖南12%</v>
          </cell>
        </row>
        <row r="370">
          <cell r="A370">
            <v>199919</v>
          </cell>
          <cell r="B370" t="str">
            <v>翠璨“倾心爱恋”2克拉红碧玺戒指</v>
          </cell>
          <cell r="C370" t="str">
            <v>6980</v>
          </cell>
          <cell r="D370" t="str">
            <v>珠宝首饰</v>
          </cell>
          <cell r="E370">
            <v>633495</v>
          </cell>
          <cell r="F370">
            <v>278160</v>
          </cell>
          <cell r="G370">
            <v>0.56091208296829498</v>
          </cell>
          <cell r="H370" t="str">
            <v>20161017 231612;38%;1517</v>
          </cell>
          <cell r="I370" t="str">
            <v>20160901 213613;27%;1924</v>
          </cell>
          <cell r="J370" t="str">
            <v>20160728 215645;37%;2352</v>
          </cell>
          <cell r="K370" t="str">
            <v>20160718 215604;47%;3047</v>
          </cell>
          <cell r="L370">
            <v>0</v>
          </cell>
          <cell r="M370"/>
          <cell r="N370" t="str">
            <v>老会员：91%; 新会员：9%</v>
          </cell>
          <cell r="O370" t="str">
            <v>51-55岁30%; 41-45岁19%; 46-50岁13%</v>
          </cell>
          <cell r="P370" t="str">
            <v>湖南19%;浙江13%;北京9%</v>
          </cell>
        </row>
        <row r="371">
          <cell r="A371">
            <v>199955</v>
          </cell>
          <cell r="B371" t="str">
            <v>京城之霜 奢华尊荣促销组</v>
          </cell>
          <cell r="C371" t="str">
            <v>399</v>
          </cell>
          <cell r="D371" t="str">
            <v>美容美体</v>
          </cell>
          <cell r="E371">
            <v>568798.99</v>
          </cell>
          <cell r="F371">
            <v>506780.99</v>
          </cell>
          <cell r="G371">
            <v>0.109033245646234</v>
          </cell>
          <cell r="H371" t="str">
            <v>20160904 144904;83%;3233</v>
          </cell>
          <cell r="I371" t="str">
            <v>20160828 180255;72%;3360</v>
          </cell>
          <cell r="J371" t="str">
            <v>20160828 115956;116%;5476</v>
          </cell>
          <cell r="K371" t="str">
            <v>20160828 115956;116%;5476</v>
          </cell>
          <cell r="L371" t="str">
            <v>畅销</v>
          </cell>
          <cell r="M371"/>
          <cell r="N371" t="str">
            <v>老会员：90%; 新会员：10%</v>
          </cell>
          <cell r="O371" t="str">
            <v>46-50岁19%; 51-55岁19%; 41-45岁12%</v>
          </cell>
          <cell r="P371" t="str">
            <v>湖南19%;江苏10%;浙江7%</v>
          </cell>
        </row>
        <row r="372">
          <cell r="A372">
            <v>199956</v>
          </cell>
          <cell r="B372" t="str">
            <v>京城之霜 五爪提拉精萃组</v>
          </cell>
          <cell r="C372" t="str">
            <v>598</v>
          </cell>
          <cell r="D372" t="str">
            <v>美容美体</v>
          </cell>
          <cell r="E372">
            <v>153453</v>
          </cell>
          <cell r="F372">
            <v>122099</v>
          </cell>
          <cell r="G372">
            <v>0.20432314780421401</v>
          </cell>
          <cell r="H372" t="str">
            <v>20161018 115553;81%;3623</v>
          </cell>
          <cell r="I372"/>
          <cell r="J372"/>
          <cell r="K372" t="str">
            <v>20161018 115553;81%;3623</v>
          </cell>
          <cell r="L372">
            <v>0</v>
          </cell>
          <cell r="M372"/>
          <cell r="N372" t="str">
            <v>老会员：93%; 新会员：7%</v>
          </cell>
          <cell r="O372" t="str">
            <v>0-20岁19%; 56-60岁19%; 41-45岁16%</v>
          </cell>
          <cell r="P372" t="str">
            <v>湖南32%;浙江16%;湖北9%</v>
          </cell>
        </row>
        <row r="373">
          <cell r="A373">
            <v>199991</v>
          </cell>
          <cell r="B373" t="str">
            <v>AMNT时尚真丝女裤</v>
          </cell>
          <cell r="C373" t="str">
            <v>398</v>
          </cell>
          <cell r="D373" t="str">
            <v>服装</v>
          </cell>
          <cell r="E373">
            <v>546647</v>
          </cell>
          <cell r="F373">
            <v>377736</v>
          </cell>
          <cell r="G373">
            <v>0.30899465285641398</v>
          </cell>
          <cell r="H373" t="str">
            <v>20160830 113141;103%;4189</v>
          </cell>
          <cell r="I373" t="str">
            <v>20160824 134117;90%;3581</v>
          </cell>
          <cell r="J373" t="str">
            <v>20160728 161506;48%;1828</v>
          </cell>
          <cell r="K373" t="str">
            <v>20160830 113141;103%;4189</v>
          </cell>
          <cell r="L373" t="str">
            <v>畅销</v>
          </cell>
          <cell r="M373"/>
          <cell r="N373" t="str">
            <v>老会员：90%; 新会员：10%</v>
          </cell>
          <cell r="O373" t="str">
            <v>51-55岁24%; 56-60岁17%; 0-20岁14%</v>
          </cell>
          <cell r="P373" t="str">
            <v>湖南16%;江苏9%;北京9%</v>
          </cell>
        </row>
        <row r="374">
          <cell r="A374">
            <v>199992</v>
          </cell>
          <cell r="B374" t="str">
            <v>“金昭玉粹”天然翡翠手镯</v>
          </cell>
          <cell r="C374" t="str">
            <v>39800</v>
          </cell>
          <cell r="D374" t="str">
            <v>珠宝首饰</v>
          </cell>
          <cell r="E374">
            <v>198980</v>
          </cell>
          <cell r="F374">
            <v>0</v>
          </cell>
          <cell r="G374">
            <v>1</v>
          </cell>
          <cell r="H374" t="str">
            <v>20160719 215230;0%;0</v>
          </cell>
          <cell r="I374"/>
          <cell r="J374"/>
          <cell r="K374" t="str">
            <v>20160719 215230;0%;0</v>
          </cell>
          <cell r="L374">
            <v>0</v>
          </cell>
          <cell r="M374"/>
          <cell r="N374"/>
          <cell r="O374"/>
          <cell r="P374"/>
        </row>
        <row r="375">
          <cell r="A375">
            <v>199993</v>
          </cell>
          <cell r="B375" t="str">
            <v>“世家典藏”和田籽料（羊脂白）随形雕件</v>
          </cell>
          <cell r="C375" t="str">
            <v>49800</v>
          </cell>
          <cell r="D375" t="str">
            <v>珠宝首饰</v>
          </cell>
          <cell r="E375">
            <v>198940</v>
          </cell>
          <cell r="F375">
            <v>99460</v>
          </cell>
          <cell r="G375">
            <v>0.50005026641198302</v>
          </cell>
          <cell r="H375" t="str">
            <v>20160911 223646;21%;1427</v>
          </cell>
          <cell r="I375" t="str">
            <v>20160831 215734;108%;6968</v>
          </cell>
          <cell r="J375"/>
          <cell r="K375" t="str">
            <v>20160831 215734;108%;6968</v>
          </cell>
          <cell r="L375">
            <v>0</v>
          </cell>
          <cell r="M375" t="str">
            <v>达成下滑30%</v>
          </cell>
          <cell r="N375" t="str">
            <v>老会员：50%; 新会员：50%</v>
          </cell>
          <cell r="O375" t="str">
            <v>26-30岁50%; 46-50岁50%; 0-20岁0%</v>
          </cell>
          <cell r="P375" t="str">
            <v>贵州50%;江苏50%;安徽0%</v>
          </cell>
        </row>
        <row r="376">
          <cell r="A376">
            <v>199994</v>
          </cell>
          <cell r="B376" t="str">
            <v>“世家珍藏”和田籽料（羊脂白）随形雕件</v>
          </cell>
          <cell r="C376" t="str">
            <v>69800</v>
          </cell>
          <cell r="D376" t="str">
            <v>珠宝首饰</v>
          </cell>
          <cell r="E376">
            <v>558280</v>
          </cell>
          <cell r="F376">
            <v>209400</v>
          </cell>
          <cell r="G376">
            <v>0.62491939528551999</v>
          </cell>
          <cell r="H376" t="str">
            <v>20160911 223646;21%;1427</v>
          </cell>
          <cell r="I376" t="str">
            <v>20160831 215734;108%;6968</v>
          </cell>
          <cell r="J376"/>
          <cell r="K376" t="str">
            <v>20160831 215734;108%;6968</v>
          </cell>
          <cell r="L376">
            <v>0</v>
          </cell>
          <cell r="M376" t="str">
            <v>达成下滑30%</v>
          </cell>
          <cell r="N376" t="str">
            <v>老会员：20%; 新会员：80%</v>
          </cell>
          <cell r="O376" t="str">
            <v>41-45岁40%; 41-45岁40%; 51-55岁20%</v>
          </cell>
          <cell r="P376" t="str">
            <v>上海40%;辽宁20%;海南20%</v>
          </cell>
        </row>
        <row r="377">
          <cell r="A377">
            <v>199997</v>
          </cell>
          <cell r="B377" t="str">
            <v>世界六大币投资银币</v>
          </cell>
          <cell r="C377" t="str">
            <v>2980</v>
          </cell>
          <cell r="D377" t="str">
            <v>投资收藏</v>
          </cell>
          <cell r="E377">
            <v>239590</v>
          </cell>
          <cell r="F377">
            <v>147320</v>
          </cell>
          <cell r="G377">
            <v>0.38511624024375002</v>
          </cell>
          <cell r="H377" t="str">
            <v>20160726 223804;56%;3797</v>
          </cell>
          <cell r="I377"/>
          <cell r="J377"/>
          <cell r="K377" t="str">
            <v>20160726 223804;56%;3797</v>
          </cell>
          <cell r="L377">
            <v>0</v>
          </cell>
          <cell r="M377"/>
          <cell r="N377" t="str">
            <v>老会员：84%; 新会员：16%</v>
          </cell>
          <cell r="O377" t="str">
            <v>51-55岁32%; 61-65岁16%; 46-50岁14%</v>
          </cell>
          <cell r="P377" t="str">
            <v>广东16%;湖南16%;北京11%</v>
          </cell>
        </row>
        <row r="378">
          <cell r="A378">
            <v>199998</v>
          </cell>
          <cell r="B378" t="str">
            <v>韩式参鸡汤家庭组</v>
          </cell>
          <cell r="C378" t="str">
            <v>298</v>
          </cell>
          <cell r="D378" t="str">
            <v>食品</v>
          </cell>
          <cell r="E378">
            <v>101449</v>
          </cell>
          <cell r="F378">
            <v>93037</v>
          </cell>
          <cell r="G378">
            <v>8.2918510778814999E-2</v>
          </cell>
          <cell r="H378" t="str">
            <v>20160926 172736;60%;2599</v>
          </cell>
          <cell r="I378"/>
          <cell r="J378"/>
          <cell r="K378" t="str">
            <v>20160926 172736;60%;2599</v>
          </cell>
          <cell r="L378">
            <v>0</v>
          </cell>
          <cell r="M378"/>
          <cell r="N378" t="str">
            <v>老会员：83%; 新会员：17%</v>
          </cell>
          <cell r="O378" t="str">
            <v>61-65岁23%; 51-55岁20%; 0-20岁17%</v>
          </cell>
          <cell r="P378" t="str">
            <v>湖南17%;浙江14%;江苏11%</v>
          </cell>
        </row>
        <row r="379">
          <cell r="A379">
            <v>200012</v>
          </cell>
          <cell r="B379" t="str">
            <v>嘟嘟宝贝 空间收纳专家超值八件组（TS）</v>
          </cell>
          <cell r="C379" t="str">
            <v>179</v>
          </cell>
          <cell r="D379" t="str">
            <v>生活用品</v>
          </cell>
          <cell r="E379">
            <v>75217</v>
          </cell>
          <cell r="F379">
            <v>69362</v>
          </cell>
          <cell r="G379">
            <v>7.7841445417924093E-2</v>
          </cell>
          <cell r="H379" t="str">
            <v>20160718 153844;65%;2121</v>
          </cell>
          <cell r="I379"/>
          <cell r="J379"/>
          <cell r="K379" t="str">
            <v>20160718 153844;65%;2121</v>
          </cell>
          <cell r="L379">
            <v>0</v>
          </cell>
          <cell r="M379"/>
          <cell r="N379" t="str">
            <v>老会员：67%; 新会员：33%</v>
          </cell>
          <cell r="O379" t="str">
            <v>0-20岁24%; 51-55岁17%; 56-60岁15%</v>
          </cell>
          <cell r="P379" t="str">
            <v>湖南17%;江苏16%;湖北7%</v>
          </cell>
        </row>
        <row r="380">
          <cell r="A380">
            <v>200013</v>
          </cell>
          <cell r="B380" t="str">
            <v>邦尼美家 欧式经典皮革收纳凳1+2加赠组</v>
          </cell>
          <cell r="C380" t="str">
            <v>299</v>
          </cell>
          <cell r="D380" t="str">
            <v>生活用品</v>
          </cell>
          <cell r="E380">
            <v>178599</v>
          </cell>
          <cell r="F380">
            <v>166705</v>
          </cell>
          <cell r="G380">
            <v>6.6596117559448803E-2</v>
          </cell>
          <cell r="H380" t="str">
            <v>20161004 090216;57%;2088</v>
          </cell>
          <cell r="I380" t="str">
            <v>20160921 171630;54%;2502</v>
          </cell>
          <cell r="J380"/>
          <cell r="K380" t="str">
            <v>20161004 090216;57%;2088</v>
          </cell>
          <cell r="L380">
            <v>0</v>
          </cell>
          <cell r="M380"/>
          <cell r="N380" t="str">
            <v>老会员：89%; 新会员：11%</v>
          </cell>
          <cell r="O380" t="str">
            <v>46-50岁26%; 56-60岁24%; 51-55岁11%</v>
          </cell>
          <cell r="P380" t="str">
            <v>湖南17%;江苏11%;湖北7%</v>
          </cell>
        </row>
        <row r="381">
          <cell r="A381">
            <v>200031</v>
          </cell>
          <cell r="B381" t="str">
            <v>卡纳驰休闲美式客厅家具小全套</v>
          </cell>
          <cell r="C381" t="str">
            <v>8999</v>
          </cell>
          <cell r="D381" t="str">
            <v>家装建材</v>
          </cell>
          <cell r="E381">
            <v>35766</v>
          </cell>
          <cell r="F381">
            <v>17868</v>
          </cell>
          <cell r="G381">
            <v>0.50041939271934199</v>
          </cell>
          <cell r="H381" t="str">
            <v>20160927 223434;20%;1858</v>
          </cell>
          <cell r="I381" t="str">
            <v>20160712 223112;40%;3736</v>
          </cell>
          <cell r="J381"/>
          <cell r="K381" t="str">
            <v>20160712 223112;40%;3736</v>
          </cell>
          <cell r="L381">
            <v>0</v>
          </cell>
          <cell r="M381"/>
          <cell r="N381" t="str">
            <v>老会员：0%; 新会员：100%</v>
          </cell>
          <cell r="O381" t="str">
            <v>51-55岁100%; 71岁以上0%; 0-20岁0%</v>
          </cell>
          <cell r="P381" t="str">
            <v>湖南100%;重庆0%;安徽0%</v>
          </cell>
        </row>
        <row r="382">
          <cell r="A382">
            <v>200032</v>
          </cell>
          <cell r="B382" t="str">
            <v>卡纳驰休闲美式客厅家具大全套</v>
          </cell>
          <cell r="C382" t="str">
            <v>9999</v>
          </cell>
          <cell r="D382" t="str">
            <v>家装建材</v>
          </cell>
          <cell r="E382">
            <v>439576</v>
          </cell>
          <cell r="F382">
            <v>219728</v>
          </cell>
          <cell r="G382">
            <v>0.50013649516807102</v>
          </cell>
          <cell r="H382" t="str">
            <v>20160927 223434;20%;1858</v>
          </cell>
          <cell r="I382" t="str">
            <v>20160712 223112;40%;3736</v>
          </cell>
          <cell r="J382"/>
          <cell r="K382" t="str">
            <v>20160712 223112;40%;3736</v>
          </cell>
          <cell r="L382">
            <v>0</v>
          </cell>
          <cell r="M382"/>
          <cell r="N382" t="str">
            <v>老会员：57%; 新会员：43%</v>
          </cell>
          <cell r="O382" t="str">
            <v>0-20岁29%; 61-65岁14%; 41-45岁14%</v>
          </cell>
          <cell r="P382" t="str">
            <v>湖南43%;四川21%;重庆14%</v>
          </cell>
        </row>
        <row r="383">
          <cell r="A383">
            <v>200056</v>
          </cell>
          <cell r="B383" t="str">
            <v>德国原装进口WOLL蓝宝石锅具尊享组</v>
          </cell>
          <cell r="C383" t="str">
            <v>1998</v>
          </cell>
          <cell r="D383" t="str">
            <v>厨房</v>
          </cell>
          <cell r="E383">
            <v>186853</v>
          </cell>
          <cell r="F383">
            <v>155094</v>
          </cell>
          <cell r="G383">
            <v>0.169967835678314</v>
          </cell>
          <cell r="H383" t="str">
            <v>20160712 205311;38%;3946</v>
          </cell>
          <cell r="I383"/>
          <cell r="J383"/>
          <cell r="K383" t="str">
            <v>20160712 205311;38%;3946</v>
          </cell>
          <cell r="L383">
            <v>0</v>
          </cell>
          <cell r="M383"/>
          <cell r="N383" t="str">
            <v>老会员：75%; 新会员：25%</v>
          </cell>
          <cell r="O383" t="str">
            <v>0-20岁20%; 51-55岁20%; 56-60岁15%</v>
          </cell>
          <cell r="P383" t="str">
            <v>湖南31%;江苏18%;广东12%</v>
          </cell>
        </row>
        <row r="384">
          <cell r="A384">
            <v>200058</v>
          </cell>
          <cell r="B384" t="str">
            <v>福鼎白茶铁壶套组</v>
          </cell>
          <cell r="C384" t="str">
            <v>598</v>
          </cell>
          <cell r="D384" t="str">
            <v>投资收藏</v>
          </cell>
          <cell r="E384">
            <v>60337</v>
          </cell>
          <cell r="F384">
            <v>54537</v>
          </cell>
          <cell r="G384">
            <v>9.6126754727613201E-2</v>
          </cell>
          <cell r="H384" t="str">
            <v>20160719 152915;49%;1585</v>
          </cell>
          <cell r="I384"/>
          <cell r="J384"/>
          <cell r="K384" t="str">
            <v>20160719 152915;49%;1585</v>
          </cell>
          <cell r="L384">
            <v>0</v>
          </cell>
          <cell r="M384"/>
          <cell r="N384" t="str">
            <v>老会员：83%; 新会员：17%</v>
          </cell>
          <cell r="O384" t="str">
            <v>56-60岁22%; 51-55岁18%; 0-20岁17%</v>
          </cell>
          <cell r="P384" t="str">
            <v>湖南18%;江苏9%;北京9%</v>
          </cell>
        </row>
        <row r="385">
          <cell r="A385">
            <v>200086</v>
          </cell>
          <cell r="B385" t="str">
            <v>日本TIGER虎牌智能电饭煲尊享款</v>
          </cell>
          <cell r="C385" t="str">
            <v>1598</v>
          </cell>
          <cell r="D385" t="str">
            <v>厨房</v>
          </cell>
          <cell r="E385">
            <v>116534</v>
          </cell>
          <cell r="F385">
            <v>94758</v>
          </cell>
          <cell r="G385">
            <v>0.18686391954279399</v>
          </cell>
          <cell r="H385" t="str">
            <v>20170122 182306;46%;2795</v>
          </cell>
          <cell r="I385"/>
          <cell r="J385"/>
          <cell r="K385" t="str">
            <v>20170122 182306;46%;2795</v>
          </cell>
          <cell r="L385">
            <v>0</v>
          </cell>
          <cell r="M385"/>
          <cell r="N385" t="str">
            <v>老会员：65%; 新会员：35%</v>
          </cell>
          <cell r="O385" t="str">
            <v>0-20岁20%; 51-55岁19%; 46-50岁14%</v>
          </cell>
          <cell r="P385" t="str">
            <v>江苏15%;广东12%;湖南11%</v>
          </cell>
        </row>
        <row r="386">
          <cell r="A386">
            <v>200102</v>
          </cell>
          <cell r="B386" t="str">
            <v>意大利原产 Ray-Ban雷朋 明星款时尚太阳镜</v>
          </cell>
          <cell r="C386" t="str">
            <v>398</v>
          </cell>
          <cell r="D386" t="str">
            <v>奢侈品</v>
          </cell>
          <cell r="E386">
            <v>323160</v>
          </cell>
          <cell r="F386">
            <v>282655</v>
          </cell>
          <cell r="G386">
            <v>0.12534038866196301</v>
          </cell>
          <cell r="H386"/>
          <cell r="I386"/>
          <cell r="J386"/>
          <cell r="K386"/>
          <cell r="L386"/>
          <cell r="M386"/>
          <cell r="N386" t="str">
            <v>老会员：87%; 新会员：13%</v>
          </cell>
          <cell r="O386" t="str">
            <v>51-55岁23%; 46-50岁18%; 0-20岁14%</v>
          </cell>
          <cell r="P386" t="str">
            <v>湖南22%;北京10%;江苏9%</v>
          </cell>
        </row>
        <row r="387">
          <cell r="A387">
            <v>200218</v>
          </cell>
          <cell r="B387" t="str">
            <v>APEC首脑会议国宴指定专用餐具—绿金富贵</v>
          </cell>
          <cell r="C387" t="str">
            <v>998</v>
          </cell>
          <cell r="D387" t="str">
            <v>厨房</v>
          </cell>
          <cell r="E387">
            <v>148800</v>
          </cell>
          <cell r="F387">
            <v>100248</v>
          </cell>
          <cell r="G387">
            <v>0.326290322580645</v>
          </cell>
          <cell r="H387" t="str">
            <v>20161128 121927;50%;2897</v>
          </cell>
          <cell r="I387"/>
          <cell r="J387"/>
          <cell r="K387" t="str">
            <v>20161128 121927;50%;2897</v>
          </cell>
          <cell r="L387">
            <v>0</v>
          </cell>
          <cell r="M387"/>
          <cell r="N387" t="str">
            <v>老会员：86%; 新会员：14%</v>
          </cell>
          <cell r="O387" t="str">
            <v>26-30岁21%; 51-55岁21%; 31-35岁14%</v>
          </cell>
          <cell r="P387" t="str">
            <v>湖南36%;重庆14%;广东14%</v>
          </cell>
        </row>
        <row r="388">
          <cell r="A388">
            <v>200221</v>
          </cell>
          <cell r="B388" t="str">
            <v>帕格尼简美套房美式床+衣柜+五斗柜+梳妆台</v>
          </cell>
          <cell r="C388" t="str">
            <v>20999</v>
          </cell>
          <cell r="D388" t="str">
            <v>家具灯饰</v>
          </cell>
          <cell r="E388">
            <v>62997</v>
          </cell>
          <cell r="F388">
            <v>20999</v>
          </cell>
          <cell r="G388">
            <v>0.66666666666666696</v>
          </cell>
          <cell r="H388" t="str">
            <v>20160907 231454;28%;1474</v>
          </cell>
          <cell r="I388"/>
          <cell r="J388"/>
          <cell r="K388" t="str">
            <v>20160907 231454;28%;1474</v>
          </cell>
          <cell r="L388">
            <v>0</v>
          </cell>
          <cell r="M388"/>
          <cell r="N388"/>
          <cell r="O388"/>
          <cell r="P388"/>
        </row>
        <row r="389">
          <cell r="A389">
            <v>200235</v>
          </cell>
          <cell r="B389" t="str">
            <v>东芝55英寸4K超高清智能网络电视55U66CMC</v>
          </cell>
          <cell r="C389" t="str">
            <v>3999</v>
          </cell>
          <cell r="D389" t="str">
            <v>大家电</v>
          </cell>
          <cell r="E389">
            <v>1927494</v>
          </cell>
          <cell r="F389">
            <v>1459272</v>
          </cell>
          <cell r="G389">
            <v>0.24291748768089499</v>
          </cell>
          <cell r="H389" t="str">
            <v>20170215 232008;63%;4324</v>
          </cell>
          <cell r="I389" t="str">
            <v>20170207 215738;158%;16664</v>
          </cell>
          <cell r="J389" t="str">
            <v>20170109 210135;115%;15745</v>
          </cell>
          <cell r="K389" t="str">
            <v>20170207 215738;158%;16664</v>
          </cell>
          <cell r="L389">
            <v>0</v>
          </cell>
          <cell r="M389" t="str">
            <v>达成下滑30%</v>
          </cell>
          <cell r="N389" t="str">
            <v>老会员：66%; 新会员：34%</v>
          </cell>
          <cell r="O389" t="str">
            <v>0-20岁30%; 51-55岁14%; 46-50岁11%</v>
          </cell>
          <cell r="P389" t="str">
            <v>湖南17%;江苏12%;广东10%</v>
          </cell>
        </row>
        <row r="390">
          <cell r="A390">
            <v>200245</v>
          </cell>
          <cell r="B390" t="str">
            <v>今昇优雅花韵真丝连衣裙</v>
          </cell>
          <cell r="C390" t="str">
            <v>399</v>
          </cell>
          <cell r="D390" t="str">
            <v>服装</v>
          </cell>
          <cell r="E390">
            <v>222626.64</v>
          </cell>
          <cell r="F390">
            <v>127888.64</v>
          </cell>
          <cell r="G390">
            <v>0.42554655633306099</v>
          </cell>
          <cell r="H390" t="str">
            <v>20160902 192120;20%;1341</v>
          </cell>
          <cell r="I390" t="str">
            <v>20160821 121204;43%;2234</v>
          </cell>
          <cell r="J390"/>
          <cell r="K390" t="str">
            <v>20160821 121204;43%;2234</v>
          </cell>
          <cell r="L390">
            <v>0</v>
          </cell>
          <cell r="M390"/>
          <cell r="N390" t="str">
            <v>老会员：88%; 新会员：12%</v>
          </cell>
          <cell r="O390" t="str">
            <v>51-55岁27%; 46-50岁16%; 0-20岁15%</v>
          </cell>
          <cell r="P390" t="str">
            <v>湖南18%;江苏12%;湖北8%</v>
          </cell>
        </row>
        <row r="391">
          <cell r="A391">
            <v>200247</v>
          </cell>
          <cell r="B391" t="str">
            <v>德国HOOEASY(好易点)自动智能晾衣机</v>
          </cell>
          <cell r="C391" t="str">
            <v>1999</v>
          </cell>
          <cell r="D391" t="str">
            <v>家装建材</v>
          </cell>
          <cell r="E391">
            <v>2450814</v>
          </cell>
          <cell r="F391">
            <v>1894234</v>
          </cell>
          <cell r="G391">
            <v>0.22710005736869501</v>
          </cell>
          <cell r="H391" t="str">
            <v>20170309 180506;41%;2632</v>
          </cell>
          <cell r="I391" t="str">
            <v>20170227 133112;38%;2245</v>
          </cell>
          <cell r="J391" t="str">
            <v>20170219 185601;56%;5224</v>
          </cell>
          <cell r="K391" t="str">
            <v>20161208 181928;120%;7438</v>
          </cell>
          <cell r="L391">
            <v>0</v>
          </cell>
          <cell r="M391"/>
          <cell r="N391" t="str">
            <v>老会员：62%; 新会员：38%</v>
          </cell>
          <cell r="O391" t="str">
            <v>0-20岁28%; 51-55岁17%; 56-60岁13%</v>
          </cell>
          <cell r="P391" t="str">
            <v>湖南21%;江苏16%;浙江9%</v>
          </cell>
        </row>
        <row r="392">
          <cell r="A392">
            <v>200249</v>
          </cell>
          <cell r="B392" t="str">
            <v>名家汇*欧式现代超静音吊扇灯尊享组</v>
          </cell>
          <cell r="C392" t="str">
            <v>698</v>
          </cell>
          <cell r="D392" t="str">
            <v>家装建材</v>
          </cell>
          <cell r="E392">
            <v>257354</v>
          </cell>
          <cell r="F392">
            <v>183378</v>
          </cell>
          <cell r="G392">
            <v>0.28744841735508297</v>
          </cell>
          <cell r="H392" t="str">
            <v>20160823 232452;27%;1667</v>
          </cell>
          <cell r="I392" t="str">
            <v>20160818 133402;31%;1529</v>
          </cell>
          <cell r="J392" t="str">
            <v>20160731 154419;44%;2091</v>
          </cell>
          <cell r="K392" t="str">
            <v>20160731 154419;44%;2091</v>
          </cell>
          <cell r="L392">
            <v>0</v>
          </cell>
          <cell r="M392"/>
          <cell r="N392" t="str">
            <v>老会员：76%; 新会员：24%</v>
          </cell>
          <cell r="O392" t="str">
            <v>0-20岁22%; 51-55岁18%; 46-50岁15%</v>
          </cell>
          <cell r="P392" t="str">
            <v>湖南21%;江苏13%;浙江9%</v>
          </cell>
        </row>
        <row r="393">
          <cell r="A393">
            <v>200253</v>
          </cell>
          <cell r="B393" t="str">
            <v>美国风情精选梅莓果干美味超值组</v>
          </cell>
          <cell r="C393" t="str">
            <v>268</v>
          </cell>
          <cell r="D393" t="str">
            <v>食品</v>
          </cell>
          <cell r="E393">
            <v>78667</v>
          </cell>
          <cell r="F393">
            <v>72621</v>
          </cell>
          <cell r="G393">
            <v>7.6855606544040098E-2</v>
          </cell>
          <cell r="H393" t="str">
            <v>20160720 160815;58%;2343</v>
          </cell>
          <cell r="I393"/>
          <cell r="J393"/>
          <cell r="K393" t="str">
            <v>20160720 160815;58%;2343</v>
          </cell>
          <cell r="L393">
            <v>0</v>
          </cell>
          <cell r="M393"/>
          <cell r="N393" t="str">
            <v>老会员：95%; 新会员：5%</v>
          </cell>
          <cell r="O393" t="str">
            <v>51-55岁18%; 56-60岁15%; 61-65岁14%</v>
          </cell>
          <cell r="P393" t="str">
            <v>湖南19%;北京8%;江苏8%</v>
          </cell>
        </row>
        <row r="394">
          <cell r="A394">
            <v>200256</v>
          </cell>
          <cell r="B394" t="str">
            <v>晟麦低温冷榨一级亚麻籽油</v>
          </cell>
          <cell r="C394" t="str">
            <v>399</v>
          </cell>
          <cell r="D394" t="str">
            <v>滋补食品</v>
          </cell>
          <cell r="E394">
            <v>372690.27</v>
          </cell>
          <cell r="F394">
            <v>342783.27</v>
          </cell>
          <cell r="G394">
            <v>8.02462591792375E-2</v>
          </cell>
          <cell r="H394" t="str">
            <v>20161121 094214;57%;2776</v>
          </cell>
          <cell r="I394" t="str">
            <v>20161113 121214;44%;3000</v>
          </cell>
          <cell r="J394" t="str">
            <v>20161023 122154;74%;3915</v>
          </cell>
          <cell r="K394" t="str">
            <v>20161023 122154;74%;3915</v>
          </cell>
          <cell r="L394">
            <v>0</v>
          </cell>
          <cell r="M394"/>
          <cell r="N394" t="str">
            <v>老会员：73%; 新会员：27%</v>
          </cell>
          <cell r="O394" t="str">
            <v>0-20岁22%; 56-60岁15%; 61-65岁15%</v>
          </cell>
          <cell r="P394" t="str">
            <v>湖南20%;江苏10%;浙江7%</v>
          </cell>
        </row>
        <row r="395">
          <cell r="A395">
            <v>200260</v>
          </cell>
          <cell r="B395" t="str">
            <v>益普利生牌螺旋藻片(2016超级折扣日)</v>
          </cell>
          <cell r="C395" t="str">
            <v>199</v>
          </cell>
          <cell r="D395" t="str">
            <v>保健食品</v>
          </cell>
          <cell r="E395">
            <v>83362</v>
          </cell>
          <cell r="F395">
            <v>77463</v>
          </cell>
          <cell r="G395">
            <v>7.0763657301888105E-2</v>
          </cell>
          <cell r="H395" t="str">
            <v>20160805 145626;80%;3205</v>
          </cell>
          <cell r="I395" t="str">
            <v>20160805 143956;360%;12647</v>
          </cell>
          <cell r="J395"/>
          <cell r="K395" t="str">
            <v>20160805 143956;360%;12647</v>
          </cell>
          <cell r="L395">
            <v>0</v>
          </cell>
          <cell r="M395" t="str">
            <v>达成下滑30%</v>
          </cell>
          <cell r="N395" t="str">
            <v>老会员：92%; 新会员：8%</v>
          </cell>
          <cell r="O395" t="str">
            <v>51-55岁22%; 61-65岁18%; 56-60岁18%</v>
          </cell>
          <cell r="P395" t="str">
            <v>湖南19%;江苏11%;浙江11%</v>
          </cell>
        </row>
        <row r="396">
          <cell r="A396">
            <v>200261</v>
          </cell>
          <cell r="B396" t="str">
            <v>仙芝楼牌破壁灵芝孢子粉（10盒）</v>
          </cell>
          <cell r="C396" t="str">
            <v>998</v>
          </cell>
          <cell r="D396" t="str">
            <v>保健食品</v>
          </cell>
          <cell r="E396">
            <v>2603866</v>
          </cell>
          <cell r="F396">
            <v>2341013</v>
          </cell>
          <cell r="G396">
            <v>0.100947206960727</v>
          </cell>
          <cell r="H396" t="str">
            <v>20170606 184216;37%;2016</v>
          </cell>
          <cell r="I396" t="str">
            <v>20170402 200126;28%;2646</v>
          </cell>
          <cell r="J396" t="str">
            <v>20170326 172810;51%;2695</v>
          </cell>
          <cell r="K396" t="str">
            <v>20161017 190251;98%;6229</v>
          </cell>
          <cell r="L396">
            <v>0</v>
          </cell>
          <cell r="M396"/>
          <cell r="N396" t="str">
            <v>老会员：70%; 新会员：30%</v>
          </cell>
          <cell r="O396" t="str">
            <v>0-20岁24%; 51-55岁14%; 56-60岁13%</v>
          </cell>
          <cell r="P396" t="str">
            <v>湖南16%;北京13%;江苏11%</v>
          </cell>
        </row>
        <row r="397">
          <cell r="A397">
            <v>200268</v>
          </cell>
          <cell r="B397" t="str">
            <v>卡帝乐鳄鱼（CARTELO）头层牛皮女鞋夏季1+1超值组</v>
          </cell>
          <cell r="C397" t="str">
            <v>298</v>
          </cell>
          <cell r="D397" t="str">
            <v>鞋类</v>
          </cell>
          <cell r="E397">
            <v>82040</v>
          </cell>
          <cell r="F397">
            <v>65344</v>
          </cell>
          <cell r="G397">
            <v>0.20351048269137001</v>
          </cell>
          <cell r="H397" t="str">
            <v>20160718 134205;53%;2029</v>
          </cell>
          <cell r="I397"/>
          <cell r="J397"/>
          <cell r="K397" t="str">
            <v>20160718 134205;53%;2029</v>
          </cell>
          <cell r="L397">
            <v>0</v>
          </cell>
          <cell r="M397"/>
          <cell r="N397" t="str">
            <v>老会员：84%; 新会员：16%</v>
          </cell>
          <cell r="O397" t="str">
            <v>51-55岁27%; 0-20岁18%; 56-60岁14%</v>
          </cell>
          <cell r="P397" t="str">
            <v>湖南19%;江苏11%;广东9%</v>
          </cell>
        </row>
        <row r="398">
          <cell r="A398">
            <v>200269</v>
          </cell>
          <cell r="B398" t="str">
            <v>仙芝楼牌破壁灵芝孢子粉（5盒）</v>
          </cell>
          <cell r="C398" t="str">
            <v>598</v>
          </cell>
          <cell r="D398" t="str">
            <v>保健食品</v>
          </cell>
          <cell r="E398">
            <v>126137</v>
          </cell>
          <cell r="F398">
            <v>104183</v>
          </cell>
          <cell r="G398">
            <v>0.17404885164543299</v>
          </cell>
          <cell r="H398" t="str">
            <v>20161117 150946;66%;2687</v>
          </cell>
          <cell r="I398" t="str">
            <v>20161101 154300;89%;3398</v>
          </cell>
          <cell r="J398" t="str">
            <v>20161017 190251;98%;6229</v>
          </cell>
          <cell r="K398" t="str">
            <v>20161017 190251;98%;6229</v>
          </cell>
          <cell r="L398" t="str">
            <v>畅销</v>
          </cell>
          <cell r="M398"/>
          <cell r="N398" t="str">
            <v>老会员：86%; 新会员：14%</v>
          </cell>
          <cell r="O398" t="str">
            <v>0-20岁28%; 46-50岁14%; 56-60岁12%</v>
          </cell>
          <cell r="P398" t="str">
            <v>湖南15%;广东11%;北京9%</v>
          </cell>
        </row>
        <row r="399">
          <cell r="A399">
            <v>200272</v>
          </cell>
          <cell r="B399" t="str">
            <v>欧式典范-南方炫彩陶瓷釉不粘锅超值组</v>
          </cell>
          <cell r="C399" t="str">
            <v>399</v>
          </cell>
          <cell r="D399" t="str">
            <v>厨房</v>
          </cell>
          <cell r="E399">
            <v>79244</v>
          </cell>
          <cell r="F399">
            <v>64606</v>
          </cell>
          <cell r="G399">
            <v>0.18472060976225299</v>
          </cell>
          <cell r="H399" t="str">
            <v>20161011 162725;48%;2013</v>
          </cell>
          <cell r="I399"/>
          <cell r="J399"/>
          <cell r="K399" t="str">
            <v>20161011 162725;48%;2013</v>
          </cell>
          <cell r="L399">
            <v>0</v>
          </cell>
          <cell r="M399"/>
          <cell r="N399" t="str">
            <v>老会员：66%; 新会员：34%</v>
          </cell>
          <cell r="O399" t="str">
            <v>0-20岁17%; 46-50岁17%; 31-35岁17%</v>
          </cell>
          <cell r="P399" t="str">
            <v>湖南12%;重庆8%;湖北8%</v>
          </cell>
        </row>
        <row r="400">
          <cell r="A400">
            <v>200280</v>
          </cell>
          <cell r="B400" t="str">
            <v>益谷灵牌增加骨密度片</v>
          </cell>
          <cell r="C400" t="str">
            <v>298</v>
          </cell>
          <cell r="D400" t="str">
            <v>保健食品</v>
          </cell>
          <cell r="E400">
            <v>48668</v>
          </cell>
          <cell r="F400">
            <v>41258</v>
          </cell>
          <cell r="G400">
            <v>0.152256102572532</v>
          </cell>
          <cell r="H400" t="str">
            <v>20160824 093301;38%;1250</v>
          </cell>
          <cell r="I400"/>
          <cell r="J400"/>
          <cell r="K400" t="str">
            <v>20160824 093301;38%;1250</v>
          </cell>
          <cell r="L400">
            <v>0</v>
          </cell>
          <cell r="M400"/>
          <cell r="N400" t="str">
            <v>老会员：78%; 新会员：22%</v>
          </cell>
          <cell r="O400" t="str">
            <v>51-55岁18%; 0-20岁17%; 56-60岁13%</v>
          </cell>
          <cell r="P400" t="str">
            <v>湖南39%;重庆10%;江苏7%</v>
          </cell>
        </row>
        <row r="401">
          <cell r="A401">
            <v>200281</v>
          </cell>
          <cell r="B401" t="str">
            <v>品斛堂石斛养生尊享组(150g)（五一专供）</v>
          </cell>
          <cell r="C401" t="str">
            <v>998</v>
          </cell>
          <cell r="D401" t="str">
            <v>滋补食品</v>
          </cell>
          <cell r="E401">
            <v>900964</v>
          </cell>
          <cell r="F401">
            <v>657622</v>
          </cell>
          <cell r="G401">
            <v>0.27009070284717301</v>
          </cell>
          <cell r="H401" t="str">
            <v>20170430 175440;40%;2042</v>
          </cell>
          <cell r="I401" t="str">
            <v>20170304 231951;38%;2451</v>
          </cell>
          <cell r="J401" t="str">
            <v>20170108 232633;24%;1610</v>
          </cell>
          <cell r="K401" t="str">
            <v>20161024 101330;66%;2778</v>
          </cell>
          <cell r="L401">
            <v>0</v>
          </cell>
          <cell r="M401"/>
          <cell r="N401" t="str">
            <v>老会员：76%; 新会员：24%</v>
          </cell>
          <cell r="O401" t="str">
            <v>0-20岁19%; 51-55岁16%; 61-65岁13%</v>
          </cell>
          <cell r="P401" t="str">
            <v>湖南18%;江苏11%;重庆8%</v>
          </cell>
        </row>
        <row r="402">
          <cell r="A402">
            <v>200317</v>
          </cell>
          <cell r="B402" t="str">
            <v>芊翔高端定制男仕羊毛西装套组</v>
          </cell>
          <cell r="C402" t="str">
            <v>1990</v>
          </cell>
          <cell r="D402" t="str">
            <v>服装</v>
          </cell>
          <cell r="E402">
            <v>190655</v>
          </cell>
          <cell r="F402">
            <v>106055</v>
          </cell>
          <cell r="G402">
            <v>0.443733445228292</v>
          </cell>
          <cell r="H402" t="str">
            <v>20160826 195240;38%;3004</v>
          </cell>
          <cell r="I402"/>
          <cell r="J402"/>
          <cell r="K402" t="str">
            <v>20160826 195240;38%;3004</v>
          </cell>
          <cell r="L402">
            <v>0</v>
          </cell>
          <cell r="M402"/>
          <cell r="N402" t="str">
            <v>老会员：91%; 新会员：9%</v>
          </cell>
          <cell r="O402" t="str">
            <v>51-55岁31%; 46-50岁17%; 56-60岁15%</v>
          </cell>
          <cell r="P402" t="str">
            <v>湖南19%;江苏18%;浙江13%</v>
          </cell>
        </row>
        <row r="403">
          <cell r="A403">
            <v>200353</v>
          </cell>
          <cell r="B403" t="str">
            <v>舜洁(SOOJEE)多功能智能坐便盖</v>
          </cell>
          <cell r="D403" t="str">
            <v>家装建材</v>
          </cell>
          <cell r="E403">
            <v>-969</v>
          </cell>
          <cell r="F403">
            <v>-969</v>
          </cell>
          <cell r="G403">
            <v>0</v>
          </cell>
          <cell r="H403" t="str">
            <v>20160906 232718;25%;1634</v>
          </cell>
          <cell r="I403" t="str">
            <v>20160901 133233;47%;2439</v>
          </cell>
          <cell r="J403" t="str">
            <v>20160824 165750;55%;2425</v>
          </cell>
          <cell r="K403" t="str">
            <v>20160811 134557;76%;3434</v>
          </cell>
          <cell r="L403">
            <v>0</v>
          </cell>
          <cell r="M403"/>
          <cell r="N403" t="str">
            <v>老会员：66%; 新会员：34%</v>
          </cell>
          <cell r="O403" t="str">
            <v>0-20岁26%; 51-55岁15%; 56-60岁12%</v>
          </cell>
          <cell r="P403" t="str">
            <v>湖南14%;江苏10%;北京10%</v>
          </cell>
        </row>
        <row r="404">
          <cell r="A404">
            <v>200358</v>
          </cell>
          <cell r="B404" t="str">
            <v>丽得姿韩国进口紧致美白多效面膜组</v>
          </cell>
          <cell r="C404" t="str">
            <v>368</v>
          </cell>
          <cell r="D404" t="str">
            <v>美容美体</v>
          </cell>
          <cell r="E404">
            <v>113070.87</v>
          </cell>
          <cell r="F404">
            <v>103216.87</v>
          </cell>
          <cell r="G404">
            <v>8.7148882820128698E-2</v>
          </cell>
          <cell r="H404" t="str">
            <v>20160728 100954;23%;852</v>
          </cell>
          <cell r="I404" t="str">
            <v>20160717 105059;42%;2000</v>
          </cell>
          <cell r="J404"/>
          <cell r="K404" t="str">
            <v>20160717 105059;42%;2000</v>
          </cell>
          <cell r="L404">
            <v>0</v>
          </cell>
          <cell r="M404"/>
          <cell r="N404" t="str">
            <v>老会员：89%; 新会员：11%</v>
          </cell>
          <cell r="O404" t="str">
            <v>46-50岁26%; 31-35岁13%; 41-45岁13%</v>
          </cell>
          <cell r="P404" t="str">
            <v>湖南23%;江苏14%;安徽6%</v>
          </cell>
        </row>
        <row r="405">
          <cell r="A405">
            <v>200363</v>
          </cell>
          <cell r="B405" t="str">
            <v>太湖雪 优等桑蚕长丝被1+2分享组(2016超级折扣日)</v>
          </cell>
          <cell r="C405" t="str">
            <v>399</v>
          </cell>
          <cell r="D405" t="str">
            <v>家纺用品</v>
          </cell>
          <cell r="E405">
            <v>55438</v>
          </cell>
          <cell r="F405">
            <v>35055</v>
          </cell>
          <cell r="G405">
            <v>0.36767199393917499</v>
          </cell>
          <cell r="H405" t="str">
            <v>20160806 162648;60%;3102</v>
          </cell>
          <cell r="I405"/>
          <cell r="J405"/>
          <cell r="K405" t="str">
            <v>20160806 162648;60%;3102</v>
          </cell>
          <cell r="L405">
            <v>0</v>
          </cell>
          <cell r="M405"/>
          <cell r="N405" t="str">
            <v>老会员：90%; 新会员：10%</v>
          </cell>
          <cell r="O405" t="str">
            <v>51-55岁24%; 56-60岁14%; 46-50岁14%</v>
          </cell>
          <cell r="P405" t="str">
            <v>湖南17%;江苏10%;湖北9%</v>
          </cell>
        </row>
        <row r="406">
          <cell r="A406">
            <v>200366</v>
          </cell>
          <cell r="B406" t="str">
            <v>农博汇新疆和田骏枣特惠组(2016超级折扣日)</v>
          </cell>
          <cell r="C406" t="str">
            <v>169</v>
          </cell>
          <cell r="D406" t="str">
            <v>食品</v>
          </cell>
          <cell r="E406">
            <v>45948</v>
          </cell>
          <cell r="F406">
            <v>41565</v>
          </cell>
          <cell r="G406">
            <v>9.5390441368503498E-2</v>
          </cell>
          <cell r="H406" t="str">
            <v>20160805 151323;75%;3222</v>
          </cell>
          <cell r="I406"/>
          <cell r="J406"/>
          <cell r="K406" t="str">
            <v>20160805 151323;75%;3222</v>
          </cell>
          <cell r="L406">
            <v>0</v>
          </cell>
          <cell r="M406"/>
          <cell r="N406" t="str">
            <v>老会员：93%; 新会员：7%</v>
          </cell>
          <cell r="O406" t="str">
            <v>51-55岁24%; 46-50岁18%; 61-65岁12%</v>
          </cell>
          <cell r="P406" t="str">
            <v>湖南31%;湖北8%;江苏8%</v>
          </cell>
        </row>
        <row r="407">
          <cell r="A407">
            <v>200378</v>
          </cell>
          <cell r="B407" t="str">
            <v>AMPM微雕细肤精华组</v>
          </cell>
          <cell r="C407" t="str">
            <v>199</v>
          </cell>
          <cell r="D407" t="str">
            <v>美容美体</v>
          </cell>
          <cell r="E407">
            <v>81354</v>
          </cell>
          <cell r="F407">
            <v>71157</v>
          </cell>
          <cell r="G407">
            <v>0.12534110185116901</v>
          </cell>
          <cell r="H407" t="str">
            <v>20160814 101740;48%;1999</v>
          </cell>
          <cell r="I407"/>
          <cell r="J407"/>
          <cell r="K407" t="str">
            <v>20160814 101740;48%;1999</v>
          </cell>
          <cell r="L407">
            <v>0</v>
          </cell>
          <cell r="M407"/>
          <cell r="N407" t="str">
            <v>老会员：89%; 新会员：11%</v>
          </cell>
          <cell r="O407" t="str">
            <v>51-55岁21%; 46-50岁16%; 41-45岁14%</v>
          </cell>
          <cell r="P407" t="str">
            <v>湖南20%;江苏9%;浙江8%</v>
          </cell>
        </row>
        <row r="408">
          <cell r="A408">
            <v>200398</v>
          </cell>
          <cell r="B408" t="str">
            <v>比奇鲱鱼罐头40罐组</v>
          </cell>
          <cell r="C408" t="str">
            <v>199</v>
          </cell>
          <cell r="D408" t="str">
            <v>食品</v>
          </cell>
          <cell r="E408">
            <v>202396</v>
          </cell>
          <cell r="F408">
            <v>177947</v>
          </cell>
          <cell r="G408">
            <v>0.12079784185458201</v>
          </cell>
          <cell r="H408" t="str">
            <v>20160913 121145;42%;2143</v>
          </cell>
          <cell r="I408" t="str">
            <v>20160730 172612;62%;2761</v>
          </cell>
          <cell r="J408"/>
          <cell r="K408" t="str">
            <v>20160730 172612;62%;2761</v>
          </cell>
          <cell r="L408">
            <v>0</v>
          </cell>
          <cell r="M408"/>
          <cell r="N408" t="str">
            <v>老会员：75%; 新会员：25%</v>
          </cell>
          <cell r="O408" t="str">
            <v>0-20岁21%; 51-55岁15%; 56-60岁14%</v>
          </cell>
          <cell r="P408" t="str">
            <v>湖南23%;江苏12%;北京7%</v>
          </cell>
        </row>
        <row r="409">
          <cell r="A409">
            <v>200400</v>
          </cell>
          <cell r="B409" t="str">
            <v>金菊 荷塘月色全真丝连衣裙(2016超级折扣日)</v>
          </cell>
          <cell r="C409" t="str">
            <v>498</v>
          </cell>
          <cell r="D409" t="str">
            <v>服装</v>
          </cell>
          <cell r="E409">
            <v>116646</v>
          </cell>
          <cell r="F409">
            <v>64492</v>
          </cell>
          <cell r="G409">
            <v>0.44711348867513701</v>
          </cell>
          <cell r="H409" t="str">
            <v>20160807 152027;78%;3193</v>
          </cell>
          <cell r="I409"/>
          <cell r="J409"/>
          <cell r="K409" t="str">
            <v>20160807 152027;78%;3193</v>
          </cell>
          <cell r="L409">
            <v>0</v>
          </cell>
          <cell r="M409"/>
          <cell r="N409" t="str">
            <v>老会员：95%; 新会员：5%</v>
          </cell>
          <cell r="O409" t="str">
            <v>51-55岁24%; 56-60岁17%; 0-20岁16%</v>
          </cell>
          <cell r="P409" t="str">
            <v>湖南14%;江苏9%;北京7%</v>
          </cell>
        </row>
        <row r="410">
          <cell r="A410">
            <v>200412</v>
          </cell>
          <cell r="B410" t="str">
            <v>京城之霜 逆时针塑颜精华乳套组</v>
          </cell>
          <cell r="C410" t="str">
            <v>1980</v>
          </cell>
          <cell r="D410" t="str">
            <v>美容美体</v>
          </cell>
          <cell r="E410">
            <v>1510197.28</v>
          </cell>
          <cell r="F410">
            <v>1255542.28</v>
          </cell>
          <cell r="G410">
            <v>0.16862366484993299</v>
          </cell>
          <cell r="H410" t="str">
            <v>20161026 154742;58%;2058</v>
          </cell>
          <cell r="I410" t="str">
            <v>20160926 184356;43%;2509</v>
          </cell>
          <cell r="J410" t="str">
            <v>20160923 231919;42%;2284</v>
          </cell>
          <cell r="K410" t="str">
            <v>20160911 105336;106%;5272</v>
          </cell>
          <cell r="L410">
            <v>0</v>
          </cell>
          <cell r="M410"/>
          <cell r="N410" t="str">
            <v>老会员：75%; 新会员：25%</v>
          </cell>
          <cell r="O410" t="str">
            <v>46-50岁20%; 51-55岁18%; 0-20岁17%</v>
          </cell>
          <cell r="P410" t="str">
            <v>湖南21%;江苏8%;北京8%</v>
          </cell>
        </row>
        <row r="411">
          <cell r="A411">
            <v>200414</v>
          </cell>
          <cell r="B411" t="str">
            <v>京城之霜五爪眼霜提拉精华组</v>
          </cell>
          <cell r="C411" t="str">
            <v>598</v>
          </cell>
          <cell r="D411" t="str">
            <v>美容美体</v>
          </cell>
          <cell r="E411">
            <v>1988354.53</v>
          </cell>
          <cell r="F411">
            <v>1766581</v>
          </cell>
          <cell r="G411">
            <v>0.111536210798383</v>
          </cell>
          <cell r="H411" t="str">
            <v>20170614 102237;67%;2042</v>
          </cell>
          <cell r="I411" t="str">
            <v>20170525 102434;36%;1098</v>
          </cell>
          <cell r="J411" t="str">
            <v>20170513 142456;59%;1861</v>
          </cell>
          <cell r="K411" t="str">
            <v>20170316 101308;92%;3579</v>
          </cell>
          <cell r="L411">
            <v>0</v>
          </cell>
          <cell r="M411" t="str">
            <v>达成上浮30%</v>
          </cell>
          <cell r="N411" t="str">
            <v>老会员：81%; 新会员：19%</v>
          </cell>
          <cell r="O411" t="str">
            <v>51-55岁21%; 46-50岁17%; 0-20岁16%</v>
          </cell>
          <cell r="P411" t="str">
            <v>湖南19%;江苏10%;浙江9%</v>
          </cell>
        </row>
        <row r="412">
          <cell r="A412">
            <v>200471</v>
          </cell>
          <cell r="B412" t="str">
            <v>京城之霜瓷器限量超值套组</v>
          </cell>
          <cell r="C412" t="str">
            <v>598</v>
          </cell>
          <cell r="D412" t="str">
            <v>美容美体</v>
          </cell>
          <cell r="E412">
            <v>1800129.05</v>
          </cell>
          <cell r="F412">
            <v>1616764.05</v>
          </cell>
          <cell r="G412">
            <v>0.1018621414948</v>
          </cell>
          <cell r="H412" t="str">
            <v>20170406 110725;53%;1807</v>
          </cell>
          <cell r="I412" t="str">
            <v>20170311 130634;64%;2931</v>
          </cell>
          <cell r="J412" t="str">
            <v>20170304 184418;54%;3300</v>
          </cell>
          <cell r="K412" t="str">
            <v>20160911 113746;127%;6501</v>
          </cell>
          <cell r="L412">
            <v>0</v>
          </cell>
          <cell r="M412"/>
          <cell r="N412" t="str">
            <v>老会员：84%; 新会员：16%</v>
          </cell>
          <cell r="O412" t="str">
            <v>51-55岁20%; 46-50岁18%; 0-20岁15%</v>
          </cell>
          <cell r="P412" t="str">
            <v>湖南21%;江苏12%;浙江8%</v>
          </cell>
        </row>
        <row r="413">
          <cell r="A413">
            <v>200504</v>
          </cell>
          <cell r="B413" t="str">
            <v>博洋家纺浪漫花都全棉印花六件套(2016超级折扣日)</v>
          </cell>
          <cell r="C413" t="str">
            <v>298</v>
          </cell>
          <cell r="D413" t="str">
            <v>家纺用品</v>
          </cell>
          <cell r="E413">
            <v>81974</v>
          </cell>
          <cell r="F413">
            <v>68218</v>
          </cell>
          <cell r="G413">
            <v>0.167809305389514</v>
          </cell>
          <cell r="H413" t="str">
            <v>20160807 102332;41%;2102</v>
          </cell>
          <cell r="I413" t="str">
            <v>20160806 171557;58%;2894</v>
          </cell>
          <cell r="J413"/>
          <cell r="K413" t="str">
            <v>20160806 171557;58%;2894</v>
          </cell>
          <cell r="L413">
            <v>0</v>
          </cell>
          <cell r="M413"/>
          <cell r="N413" t="str">
            <v>老会员：88%; 新会员：12%</v>
          </cell>
          <cell r="O413" t="str">
            <v>46-50岁21%; 51-55岁16%; 0-20岁15%</v>
          </cell>
          <cell r="P413" t="str">
            <v>湖南27%;浙江10%;天津7%</v>
          </cell>
        </row>
        <row r="414">
          <cell r="A414">
            <v>200505</v>
          </cell>
          <cell r="B414" t="str">
            <v>博洋家纺2016新款舒爽冰丝席(2016超级折扣日)</v>
          </cell>
          <cell r="C414" t="str">
            <v>179</v>
          </cell>
          <cell r="D414" t="str">
            <v>家纺用品</v>
          </cell>
          <cell r="E414">
            <v>18762</v>
          </cell>
          <cell r="F414">
            <v>14447</v>
          </cell>
          <cell r="G414">
            <v>0.229986142202324</v>
          </cell>
          <cell r="H414" t="str">
            <v>20160806 170204;27%;1445</v>
          </cell>
          <cell r="I414"/>
          <cell r="J414"/>
          <cell r="K414" t="str">
            <v>20160806 170204;27%;1445</v>
          </cell>
          <cell r="L414">
            <v>0</v>
          </cell>
          <cell r="M414"/>
          <cell r="N414" t="str">
            <v>老会员：89%; 新会员：11%</v>
          </cell>
          <cell r="O414" t="str">
            <v>51-55岁20%; 46-50岁15%; 0-20岁14%</v>
          </cell>
          <cell r="P414" t="str">
            <v>湖南24%;江苏11%;四川8%</v>
          </cell>
        </row>
        <row r="415">
          <cell r="A415">
            <v>200531</v>
          </cell>
          <cell r="B415" t="str">
            <v>欣赏 蕾丝零束缚内衣组</v>
          </cell>
          <cell r="C415" t="str">
            <v>298</v>
          </cell>
          <cell r="D415" t="str">
            <v>内衣</v>
          </cell>
          <cell r="E415">
            <v>362019.63</v>
          </cell>
          <cell r="F415">
            <v>276694</v>
          </cell>
          <cell r="G415">
            <v>0.23569337938939899</v>
          </cell>
          <cell r="H415" t="str">
            <v>20160801 105213;58%;2110</v>
          </cell>
          <cell r="I415" t="str">
            <v>20160728 132941;72%;2550</v>
          </cell>
          <cell r="J415" t="str">
            <v>20160714 135633;98%;2993</v>
          </cell>
          <cell r="K415" t="str">
            <v>20160714 135633;98%;2993</v>
          </cell>
          <cell r="L415">
            <v>0</v>
          </cell>
          <cell r="M415"/>
          <cell r="N415" t="str">
            <v>老会员：81%; 新会员：19%</v>
          </cell>
          <cell r="O415" t="str">
            <v>51-55岁20%; 0-20岁18%; 46-50岁17%</v>
          </cell>
          <cell r="P415" t="str">
            <v>湖南15%;江苏11%;浙江8%</v>
          </cell>
        </row>
        <row r="416">
          <cell r="A416">
            <v>200558</v>
          </cell>
          <cell r="B416" t="str">
            <v>飞利浦高效清洁声波震动牙刷</v>
          </cell>
          <cell r="C416" t="str">
            <v>499</v>
          </cell>
          <cell r="D416" t="str">
            <v>美容器械</v>
          </cell>
          <cell r="E416">
            <v>302749</v>
          </cell>
          <cell r="F416">
            <v>282266</v>
          </cell>
          <cell r="G416">
            <v>6.7656705719919802E-2</v>
          </cell>
          <cell r="H416" t="str">
            <v>20160812 110402;17%;619</v>
          </cell>
          <cell r="I416" t="str">
            <v>20160719 223438;55%;3404</v>
          </cell>
          <cell r="J416" t="str">
            <v>20160714 131753;101%;3672</v>
          </cell>
          <cell r="K416" t="str">
            <v>20160714 131753;101%;3672</v>
          </cell>
          <cell r="L416">
            <v>0</v>
          </cell>
          <cell r="M416" t="str">
            <v>达成下滑30%</v>
          </cell>
          <cell r="N416" t="str">
            <v>老会员：92%; 新会员：8%</v>
          </cell>
          <cell r="O416" t="str">
            <v>36-40岁66%; 0-20岁8%; 51-55岁7%</v>
          </cell>
          <cell r="P416" t="str">
            <v>湖南56%;江苏19%;重庆3%</v>
          </cell>
        </row>
        <row r="417">
          <cell r="A417">
            <v>200559</v>
          </cell>
          <cell r="B417" t="str">
            <v>RELLET水漾靓颜气垫EE粉凝霜5+5超值组(2016超级折扣日)</v>
          </cell>
          <cell r="C417" t="str">
            <v>199</v>
          </cell>
          <cell r="D417" t="str">
            <v>美容美体</v>
          </cell>
          <cell r="E417">
            <v>159350</v>
          </cell>
          <cell r="F417">
            <v>124716</v>
          </cell>
          <cell r="G417">
            <v>0.21734546595544399</v>
          </cell>
          <cell r="H417" t="str">
            <v>20160806 184235;55%;2857</v>
          </cell>
          <cell r="I417" t="str">
            <v>20160714 164127;56%;2060</v>
          </cell>
          <cell r="J417"/>
          <cell r="K417" t="str">
            <v>20160714 164127;56%;2060</v>
          </cell>
          <cell r="L417">
            <v>0</v>
          </cell>
          <cell r="M417"/>
          <cell r="N417" t="str">
            <v>老会员：81%; 新会员：19%</v>
          </cell>
          <cell r="O417" t="str">
            <v>51-55岁18%; 0-20岁15%; 46-50岁15%</v>
          </cell>
          <cell r="P417" t="str">
            <v>湖南25%;江苏10%;浙江6%</v>
          </cell>
        </row>
        <row r="418">
          <cell r="A418">
            <v>200577</v>
          </cell>
          <cell r="B418" t="str">
            <v>繁花似锦手镯套组（纯银）</v>
          </cell>
          <cell r="C418" t="str">
            <v>798</v>
          </cell>
          <cell r="D418" t="str">
            <v>珠宝首饰</v>
          </cell>
          <cell r="E418">
            <v>9131</v>
          </cell>
          <cell r="F418">
            <v>3785</v>
          </cell>
          <cell r="G418">
            <v>0.585478041835505</v>
          </cell>
          <cell r="H418" t="str">
            <v>20160727 153040;31%;783</v>
          </cell>
          <cell r="I418"/>
          <cell r="J418"/>
          <cell r="K418" t="str">
            <v>20160727 153040;31%;783</v>
          </cell>
          <cell r="L418">
            <v>0</v>
          </cell>
          <cell r="M418"/>
          <cell r="N418" t="str">
            <v>老会员：88%; 新会员：12%</v>
          </cell>
          <cell r="O418" t="str">
            <v>51-55岁34%; 46-50岁22%; 56-60岁12%</v>
          </cell>
          <cell r="P418" t="str">
            <v>安徽12%;江西12%;广东12%</v>
          </cell>
        </row>
        <row r="419">
          <cell r="A419">
            <v>200578</v>
          </cell>
          <cell r="B419" t="str">
            <v>繁花似锦手镯套组（镀金）</v>
          </cell>
          <cell r="C419" t="str">
            <v>898</v>
          </cell>
          <cell r="D419" t="str">
            <v>珠宝首饰</v>
          </cell>
          <cell r="E419">
            <v>73409</v>
          </cell>
          <cell r="F419">
            <v>23791</v>
          </cell>
          <cell r="G419">
            <v>0.67591167295563204</v>
          </cell>
          <cell r="H419" t="str">
            <v>20160727 153040;31%;783</v>
          </cell>
          <cell r="I419"/>
          <cell r="J419"/>
          <cell r="K419" t="str">
            <v>20160727 153040;31%;783</v>
          </cell>
          <cell r="L419">
            <v>0</v>
          </cell>
          <cell r="M419"/>
          <cell r="N419" t="str">
            <v>老会员：76%; 新会员：24%</v>
          </cell>
          <cell r="O419" t="str">
            <v>51-55岁32%; 0-20岁16%; 56-60岁16%</v>
          </cell>
          <cell r="P419" t="str">
            <v>湖南12%;江苏9%;福建8%</v>
          </cell>
        </row>
        <row r="420">
          <cell r="A420">
            <v>200585</v>
          </cell>
          <cell r="B420" t="str">
            <v>意大利REALONE瑞欧新式全实木卧房组1.8米</v>
          </cell>
          <cell r="C420" t="str">
            <v>19999</v>
          </cell>
          <cell r="D420" t="str">
            <v>家具灯饰</v>
          </cell>
          <cell r="E420">
            <v>8689760</v>
          </cell>
          <cell r="F420">
            <v>3075886</v>
          </cell>
          <cell r="G420">
            <v>0.64603326213842505</v>
          </cell>
          <cell r="H420" t="str">
            <v>20170116 224220;45%;4764</v>
          </cell>
          <cell r="I420" t="str">
            <v>20161221 205701;82%;9283</v>
          </cell>
          <cell r="J420" t="str">
            <v>20161026 205101;123%;11435</v>
          </cell>
          <cell r="K420" t="str">
            <v>20160717 214411;185%;20427</v>
          </cell>
          <cell r="L420">
            <v>0</v>
          </cell>
          <cell r="M420" t="str">
            <v>达成下滑30%</v>
          </cell>
          <cell r="N420" t="str">
            <v>老会员：87%; 新会员：13%</v>
          </cell>
          <cell r="O420" t="str">
            <v>51-55岁28%; 56-60岁15%; 0-20岁14%</v>
          </cell>
          <cell r="P420" t="str">
            <v>江苏23%;北京12%;天津10%</v>
          </cell>
        </row>
        <row r="421">
          <cell r="A421">
            <v>200586</v>
          </cell>
          <cell r="B421" t="str">
            <v>意大利REALONE瑞欧新式全实木卧房组1.5米</v>
          </cell>
          <cell r="C421" t="str">
            <v>18999</v>
          </cell>
          <cell r="D421" t="str">
            <v>家具灯饰</v>
          </cell>
          <cell r="E421">
            <v>1972876</v>
          </cell>
          <cell r="F421">
            <v>625687</v>
          </cell>
          <cell r="G421">
            <v>0.68285538472767704</v>
          </cell>
          <cell r="H421" t="str">
            <v>20170116 224220;45%;4764</v>
          </cell>
          <cell r="I421" t="str">
            <v>20161221 205701;82%;9283</v>
          </cell>
          <cell r="J421" t="str">
            <v>20161026 205101;123%;11435</v>
          </cell>
          <cell r="K421" t="str">
            <v>20160717 214411;185%;20427</v>
          </cell>
          <cell r="L421">
            <v>0</v>
          </cell>
          <cell r="M421" t="str">
            <v>达成下滑30%</v>
          </cell>
          <cell r="N421" t="str">
            <v>老会员：83%; 新会员：17%</v>
          </cell>
          <cell r="O421" t="str">
            <v>51-55岁26%; 61-65岁22%; 66-70岁17%</v>
          </cell>
          <cell r="P421" t="str">
            <v>江苏17%;四川13%;重庆13%</v>
          </cell>
        </row>
        <row r="422">
          <cell r="A422">
            <v>200596</v>
          </cell>
          <cell r="B422" t="str">
            <v>创维50英寸4K超高清智能网络电视50M6</v>
          </cell>
          <cell r="C422" t="str">
            <v>2299</v>
          </cell>
          <cell r="D422" t="str">
            <v>大家电</v>
          </cell>
          <cell r="E422">
            <v>281437</v>
          </cell>
          <cell r="F422">
            <v>219834</v>
          </cell>
          <cell r="G422">
            <v>0.218887353119881</v>
          </cell>
          <cell r="H422" t="str">
            <v>20160723 215122;113%;17767</v>
          </cell>
          <cell r="I422" t="str">
            <v>20160723 123620;109%;8679</v>
          </cell>
          <cell r="J422"/>
          <cell r="K422" t="str">
            <v>20160723 215122;113%;17767</v>
          </cell>
          <cell r="L422" t="str">
            <v>准热卖</v>
          </cell>
          <cell r="M422"/>
          <cell r="N422" t="str">
            <v>老会员：67%; 新会员：33%</v>
          </cell>
          <cell r="O422" t="str">
            <v>0-20岁27%; 51-55岁20%; 46-50岁15%</v>
          </cell>
          <cell r="P422" t="str">
            <v>湖南26%;江苏13%;广西7%</v>
          </cell>
        </row>
        <row r="423">
          <cell r="A423">
            <v>200597</v>
          </cell>
          <cell r="B423" t="str">
            <v>创维60英寸4K致清21核智能网络电视60V8E</v>
          </cell>
          <cell r="D423" t="str">
            <v>大家电</v>
          </cell>
          <cell r="E423">
            <v>0</v>
          </cell>
          <cell r="F423">
            <v>-4799</v>
          </cell>
          <cell r="G423" t="e">
            <v>#DIV/0!</v>
          </cell>
          <cell r="H423" t="str">
            <v>20170417 210904;53%;6889</v>
          </cell>
          <cell r="I423" t="str">
            <v>20161231 203823;98%;17682</v>
          </cell>
          <cell r="J423" t="str">
            <v>20161231 121403;98%;8826</v>
          </cell>
          <cell r="K423" t="str">
            <v>20161109 122411;128%;9519</v>
          </cell>
          <cell r="L423">
            <v>0</v>
          </cell>
          <cell r="M423" t="str">
            <v>达成下滑30%</v>
          </cell>
          <cell r="N423" t="str">
            <v>老会员：68%; 新会员：32%</v>
          </cell>
          <cell r="O423" t="str">
            <v>0-20岁20%; 51-55岁16%; 61-65岁13%</v>
          </cell>
          <cell r="P423" t="str">
            <v>湖南32%;江苏10%;云南8%</v>
          </cell>
        </row>
        <row r="424">
          <cell r="A424">
            <v>200602</v>
          </cell>
          <cell r="B424" t="str">
            <v>法国弓箭-乐美雅玻璃保鲜盒12件组(春季大开仓)</v>
          </cell>
          <cell r="C424" t="str">
            <v>239</v>
          </cell>
          <cell r="D424" t="str">
            <v>厨房</v>
          </cell>
          <cell r="E424">
            <v>51538</v>
          </cell>
          <cell r="F424">
            <v>47137</v>
          </cell>
          <cell r="G424">
            <v>8.5393302029570406E-2</v>
          </cell>
          <cell r="H424" t="str">
            <v>20170224 102429;72%;3832</v>
          </cell>
          <cell r="I424" t="str">
            <v>20160828 160415;57%;2545</v>
          </cell>
          <cell r="J424" t="str">
            <v>20160801 165724;64%;2639</v>
          </cell>
          <cell r="K424" t="str">
            <v>20160718 113245;74%;3361</v>
          </cell>
          <cell r="L424">
            <v>0</v>
          </cell>
          <cell r="M424"/>
          <cell r="N424" t="str">
            <v>老会员：75%; 新会员：25%</v>
          </cell>
          <cell r="O424" t="str">
            <v>0-20岁22%; 51-55岁18%; 56-60岁13%</v>
          </cell>
          <cell r="P424" t="str">
            <v>湖南21%;江苏11%;北京7%</v>
          </cell>
        </row>
        <row r="425">
          <cell r="A425">
            <v>200605</v>
          </cell>
          <cell r="B425" t="str">
            <v>第四套人民币长城四连体大全套</v>
          </cell>
          <cell r="C425" t="str">
            <v>29800</v>
          </cell>
          <cell r="D425" t="str">
            <v>投资收藏</v>
          </cell>
          <cell r="E425">
            <v>386530</v>
          </cell>
          <cell r="F425">
            <v>208160</v>
          </cell>
          <cell r="G425">
            <v>0.46146482808578898</v>
          </cell>
          <cell r="H425" t="str">
            <v>20160731 231832;14%;794</v>
          </cell>
          <cell r="I425" t="str">
            <v>20160727 211000;27%;2275</v>
          </cell>
          <cell r="J425" t="str">
            <v>20160713 214630;25%;2065</v>
          </cell>
          <cell r="K425" t="str">
            <v>20160727 211000;27%;2275</v>
          </cell>
          <cell r="L425">
            <v>0</v>
          </cell>
          <cell r="M425"/>
          <cell r="N425" t="str">
            <v>老会员：71%; 新会员：29%</v>
          </cell>
          <cell r="O425" t="str">
            <v>56-60岁43%; 61-65岁14%; 31-35岁14%</v>
          </cell>
          <cell r="P425" t="str">
            <v>湖南29%;江苏29%;北京14%</v>
          </cell>
        </row>
        <row r="426">
          <cell r="A426">
            <v>200615</v>
          </cell>
          <cell r="B426" t="str">
            <v>金色浪漫*华富美WORTHYWAY48头新骨瓷餐具组</v>
          </cell>
          <cell r="C426" t="str">
            <v>399</v>
          </cell>
          <cell r="D426" t="str">
            <v>厨房</v>
          </cell>
          <cell r="E426">
            <v>187854</v>
          </cell>
          <cell r="F426">
            <v>163353</v>
          </cell>
          <cell r="G426">
            <v>0.130425756172347</v>
          </cell>
          <cell r="H426" t="str">
            <v>20160905 125231;54%;2658</v>
          </cell>
          <cell r="I426" t="str">
            <v>20160820 112212;35%;1874</v>
          </cell>
          <cell r="J426"/>
          <cell r="K426" t="str">
            <v>20160905 125231;54%;2658</v>
          </cell>
          <cell r="L426">
            <v>0</v>
          </cell>
          <cell r="M426"/>
          <cell r="N426" t="str">
            <v>老会员：58%; 新会员：42%</v>
          </cell>
          <cell r="O426" t="str">
            <v>0-20岁43%; 51-55岁15%; 46-50岁11%</v>
          </cell>
          <cell r="P426" t="str">
            <v>湖南37%;江苏11%;重庆7%</v>
          </cell>
        </row>
        <row r="427">
          <cell r="A427">
            <v>200619</v>
          </cell>
          <cell r="B427" t="str">
            <v>四季沐歌RO反渗透双出口净水机</v>
          </cell>
          <cell r="C427" t="str">
            <v>1479</v>
          </cell>
          <cell r="D427" t="str">
            <v>厨房</v>
          </cell>
          <cell r="E427">
            <v>820481.35</v>
          </cell>
          <cell r="F427">
            <v>591222.35</v>
          </cell>
          <cell r="G427">
            <v>0.279420123321511</v>
          </cell>
          <cell r="H427" t="str">
            <v>20160803 184800;18%;1132</v>
          </cell>
          <cell r="I427" t="str">
            <v>20160726 121436;40%;1847</v>
          </cell>
          <cell r="J427" t="str">
            <v>20160722 211617;33%;3151</v>
          </cell>
          <cell r="K427" t="str">
            <v>20160716 173704;76%;3928</v>
          </cell>
          <cell r="L427">
            <v>0</v>
          </cell>
          <cell r="M427"/>
          <cell r="N427" t="str">
            <v>老会员：75%; 新会员：25%</v>
          </cell>
          <cell r="O427" t="str">
            <v>0-20岁18%; 51-55岁17%; 41-45岁13%</v>
          </cell>
          <cell r="P427" t="str">
            <v>湖南30%;江苏9%;湖北5%</v>
          </cell>
        </row>
        <row r="428">
          <cell r="A428">
            <v>200645</v>
          </cell>
          <cell r="B428" t="str">
            <v>内蒙古雅思康低温冷榨亚麻籽油健康组（非转基因）</v>
          </cell>
          <cell r="C428" t="str">
            <v>399</v>
          </cell>
          <cell r="D428" t="str">
            <v>滋补食品</v>
          </cell>
          <cell r="E428">
            <v>1589417</v>
          </cell>
          <cell r="F428">
            <v>1480934</v>
          </cell>
          <cell r="G428">
            <v>6.8253328107098402E-2</v>
          </cell>
          <cell r="H428" t="str">
            <v>20161011 154443;37%;1448</v>
          </cell>
          <cell r="I428" t="str">
            <v>20161011 150207;209%;1573</v>
          </cell>
          <cell r="J428" t="str">
            <v>20160920 180749;49%;2472</v>
          </cell>
          <cell r="K428" t="str">
            <v>20161011 150207;209%;1573</v>
          </cell>
          <cell r="L428">
            <v>0</v>
          </cell>
          <cell r="M428" t="str">
            <v>达成下滑30%</v>
          </cell>
          <cell r="N428" t="str">
            <v>老会员：84%; 新会员：16%</v>
          </cell>
          <cell r="O428" t="str">
            <v>0-20岁16%; 51-55岁15%; 56-60岁15%</v>
          </cell>
          <cell r="P428" t="str">
            <v>湖南21%;江苏12%;浙江7%</v>
          </cell>
        </row>
        <row r="429">
          <cell r="A429">
            <v>200737</v>
          </cell>
          <cell r="B429" t="str">
            <v>泸州老窖老窖传奇（佳酿）1+1钜惠组(2016超级折扣日)</v>
          </cell>
          <cell r="C429" t="str">
            <v>348</v>
          </cell>
          <cell r="D429" t="str">
            <v>食品</v>
          </cell>
          <cell r="E429">
            <v>85035</v>
          </cell>
          <cell r="F429">
            <v>80111</v>
          </cell>
          <cell r="G429">
            <v>5.79055682954078E-2</v>
          </cell>
          <cell r="H429" t="str">
            <v>20160807 134337;25%;1436</v>
          </cell>
          <cell r="I429" t="str">
            <v>20160713 193156;26%;1844</v>
          </cell>
          <cell r="J429"/>
          <cell r="K429" t="str">
            <v>20160713 193156;26%;1844</v>
          </cell>
          <cell r="L429">
            <v>0</v>
          </cell>
          <cell r="M429"/>
          <cell r="N429" t="str">
            <v>老会员：80%; 新会员：20%</v>
          </cell>
          <cell r="O429" t="str">
            <v>51-55岁20%; 46-50岁16%; 0-20岁15%</v>
          </cell>
          <cell r="P429" t="str">
            <v>湖南34%;江苏20%;浙江7%</v>
          </cell>
        </row>
        <row r="430">
          <cell r="A430">
            <v>200738</v>
          </cell>
          <cell r="B430" t="str">
            <v>宾爵瑞士原装纵横时海机械腕表</v>
          </cell>
          <cell r="C430" t="str">
            <v>4999</v>
          </cell>
          <cell r="D430" t="str">
            <v>时尚精品</v>
          </cell>
          <cell r="E430">
            <v>653674</v>
          </cell>
          <cell r="F430">
            <v>349125</v>
          </cell>
          <cell r="G430">
            <v>0.465903493178557</v>
          </cell>
          <cell r="H430" t="str">
            <v>20160904 232010;76%;3531</v>
          </cell>
          <cell r="I430" t="str">
            <v>20160815 223338;23%;1264</v>
          </cell>
          <cell r="J430" t="str">
            <v>20160714 223405;73%;3955</v>
          </cell>
          <cell r="K430" t="str">
            <v>20160904 232010;76%;3531</v>
          </cell>
          <cell r="L430">
            <v>0</v>
          </cell>
          <cell r="M430" t="str">
            <v>达成上浮30%</v>
          </cell>
          <cell r="N430" t="str">
            <v>老会员：43%; 新会员：57%</v>
          </cell>
          <cell r="O430" t="str">
            <v>0-20岁28%; 26-30岁28%; 46-50岁16%</v>
          </cell>
          <cell r="P430" t="str">
            <v>广东52%;湖南17%;江苏7%</v>
          </cell>
        </row>
        <row r="431">
          <cell r="A431">
            <v>200770</v>
          </cell>
          <cell r="B431" t="str">
            <v>NEWEST 大容量拉杆箱组</v>
          </cell>
          <cell r="C431" t="str">
            <v>798</v>
          </cell>
          <cell r="D431" t="str">
            <v>箱包眼镜</v>
          </cell>
          <cell r="E431">
            <v>195691</v>
          </cell>
          <cell r="F431">
            <v>153804</v>
          </cell>
          <cell r="G431">
            <v>0.21404663474559399</v>
          </cell>
          <cell r="H431" t="str">
            <v>20160817 134701;59%;2308</v>
          </cell>
          <cell r="I431" t="str">
            <v>20160809 112851;42%;1709</v>
          </cell>
          <cell r="J431"/>
          <cell r="K431" t="str">
            <v>20160817 134701;59%;2308</v>
          </cell>
          <cell r="L431">
            <v>0</v>
          </cell>
          <cell r="M431"/>
          <cell r="N431" t="str">
            <v>老会员：79%; 新会员：21%</v>
          </cell>
          <cell r="O431" t="str">
            <v>51-55岁20%; 46-50岁18%; 41-45岁17%</v>
          </cell>
          <cell r="P431" t="str">
            <v>湖南31%;江苏11%;浙江6%</v>
          </cell>
        </row>
        <row r="432">
          <cell r="A432">
            <v>200790</v>
          </cell>
          <cell r="B432" t="str">
            <v>英国维多麦全麦营养早餐健康加倍组</v>
          </cell>
          <cell r="C432" t="str">
            <v>238</v>
          </cell>
          <cell r="D432" t="str">
            <v>食品</v>
          </cell>
          <cell r="E432">
            <v>48153</v>
          </cell>
          <cell r="F432">
            <v>44713</v>
          </cell>
          <cell r="G432">
            <v>7.1438954997611798E-2</v>
          </cell>
          <cell r="H432" t="str">
            <v>20160714 112755;33%;1461</v>
          </cell>
          <cell r="I432"/>
          <cell r="J432"/>
          <cell r="K432" t="str">
            <v>20160714 112755;33%;1461</v>
          </cell>
          <cell r="L432">
            <v>0</v>
          </cell>
          <cell r="M432"/>
          <cell r="N432" t="str">
            <v>老会员：93%; 新会员：7%</v>
          </cell>
          <cell r="O432" t="str">
            <v>51-55岁20%; 56-60岁13%; 61-65岁13%</v>
          </cell>
          <cell r="P432" t="str">
            <v>湖南12%;北京9%;四川8%</v>
          </cell>
        </row>
        <row r="433">
          <cell r="A433">
            <v>200791</v>
          </cell>
          <cell r="B433" t="str">
            <v>G9青春16G全网通</v>
          </cell>
          <cell r="C433" t="str">
            <v>1699</v>
          </cell>
          <cell r="D433" t="str">
            <v>手机</v>
          </cell>
          <cell r="E433">
            <v>100970</v>
          </cell>
          <cell r="F433">
            <v>75865</v>
          </cell>
          <cell r="G433">
            <v>0.24863820936912001</v>
          </cell>
          <cell r="H433" t="str">
            <v>20160713 125342;39%;2161</v>
          </cell>
          <cell r="I433"/>
          <cell r="J433"/>
          <cell r="K433" t="str">
            <v>20160713 125342;39%;2161</v>
          </cell>
          <cell r="L433">
            <v>0</v>
          </cell>
          <cell r="M433"/>
          <cell r="N433" t="str">
            <v>老会员：81%; 新会员：19%</v>
          </cell>
          <cell r="O433" t="str">
            <v>51-55岁23%; 0-20岁16%; 41-45岁12%</v>
          </cell>
          <cell r="P433" t="str">
            <v>江苏14%;湖南14%;北京14%</v>
          </cell>
        </row>
        <row r="434">
          <cell r="A434">
            <v>200792</v>
          </cell>
          <cell r="B434" t="str">
            <v>华为7英寸八核智能手机M2全网通版</v>
          </cell>
          <cell r="C434" t="str">
            <v>1599</v>
          </cell>
          <cell r="D434" t="str">
            <v>手机</v>
          </cell>
          <cell r="E434">
            <v>8141867</v>
          </cell>
          <cell r="F434">
            <v>5997404</v>
          </cell>
          <cell r="G434">
            <v>0.26338713221427001</v>
          </cell>
          <cell r="H434" t="str">
            <v>20160926 124838;111%;6631</v>
          </cell>
          <cell r="I434" t="str">
            <v>20160921 232458;41%;3526</v>
          </cell>
          <cell r="J434" t="str">
            <v>20160914 201302;74%;8852</v>
          </cell>
          <cell r="K434" t="str">
            <v>20160817 120324;146%;8833</v>
          </cell>
          <cell r="L434" t="str">
            <v>准热卖</v>
          </cell>
          <cell r="M434" t="str">
            <v>达成上浮30%</v>
          </cell>
          <cell r="N434" t="str">
            <v>老会员：68%; 新会员：32%</v>
          </cell>
          <cell r="O434" t="str">
            <v>0-20岁22%; 51-55岁16%; 46-50岁13%</v>
          </cell>
          <cell r="P434" t="str">
            <v>湖南18%;江苏10%;北京7%</v>
          </cell>
        </row>
        <row r="435">
          <cell r="A435">
            <v>200797</v>
          </cell>
          <cell r="B435" t="str">
            <v>入门必备 三星纤薄全金属质感手机 J3 Pro</v>
          </cell>
          <cell r="C435" t="str">
            <v>999</v>
          </cell>
          <cell r="D435" t="str">
            <v>手机</v>
          </cell>
          <cell r="E435">
            <v>264633</v>
          </cell>
          <cell r="F435">
            <v>202236</v>
          </cell>
          <cell r="G435">
            <v>0.23578691999863999</v>
          </cell>
          <cell r="H435" t="str">
            <v>20160720 132540;39%;2084</v>
          </cell>
          <cell r="I435" t="str">
            <v>20160713 133259;65%;3460</v>
          </cell>
          <cell r="J435"/>
          <cell r="K435" t="str">
            <v>20160713 133259;65%;3460</v>
          </cell>
          <cell r="L435">
            <v>0</v>
          </cell>
          <cell r="M435"/>
          <cell r="N435" t="str">
            <v>老会员：72%; 新会员：28%</v>
          </cell>
          <cell r="O435" t="str">
            <v>0-20岁21%; 51-55岁18%; 46-50岁14%</v>
          </cell>
          <cell r="P435" t="str">
            <v>湖南21%;天津7%;江苏7%</v>
          </cell>
        </row>
        <row r="436">
          <cell r="A436">
            <v>200799</v>
          </cell>
          <cell r="B436" t="str">
            <v>入门必备 三星2016性价比新款Galaxy C5 智能手机 4</v>
          </cell>
          <cell r="C436" t="str">
            <v>2199</v>
          </cell>
          <cell r="D436" t="str">
            <v>手机</v>
          </cell>
          <cell r="E436">
            <v>19396</v>
          </cell>
          <cell r="F436">
            <v>8546</v>
          </cell>
          <cell r="G436">
            <v>0.55939368942049905</v>
          </cell>
          <cell r="H436" t="str">
            <v>20160916 232858;9%;874</v>
          </cell>
          <cell r="I436"/>
          <cell r="J436"/>
          <cell r="K436" t="str">
            <v>20160916 232858;9%;874</v>
          </cell>
          <cell r="L436">
            <v>0</v>
          </cell>
          <cell r="M436"/>
          <cell r="N436" t="str">
            <v>老会员：100%; 新会员：0%</v>
          </cell>
          <cell r="O436" t="str">
            <v>46-50岁100%; 71岁以上0%; 0-20岁0%</v>
          </cell>
          <cell r="P436" t="str">
            <v>湖南100%;重庆0%;安徽0%</v>
          </cell>
        </row>
        <row r="437">
          <cell r="A437">
            <v>200802</v>
          </cell>
          <cell r="B437" t="str">
            <v>茅台股份国博1949建国纪念鉴藏酒尊享组</v>
          </cell>
          <cell r="C437" t="str">
            <v>999</v>
          </cell>
          <cell r="D437" t="str">
            <v>食品</v>
          </cell>
          <cell r="E437">
            <v>789594</v>
          </cell>
          <cell r="F437">
            <v>686810</v>
          </cell>
          <cell r="G437">
            <v>0.13017322826667899</v>
          </cell>
          <cell r="H437" t="str">
            <v>20170107 232227;58%;4025</v>
          </cell>
          <cell r="I437" t="str">
            <v>20161119 224556;45%;3970</v>
          </cell>
          <cell r="J437" t="str">
            <v>20160910 204755;43%;5147</v>
          </cell>
          <cell r="K437" t="str">
            <v>20160817 212017;66%;6705</v>
          </cell>
          <cell r="L437">
            <v>0</v>
          </cell>
          <cell r="M437"/>
          <cell r="N437" t="str">
            <v>老会员：76%; 新会员：24%</v>
          </cell>
          <cell r="O437" t="str">
            <v>0-20岁22%; 51-55岁19%; 46-50岁15%</v>
          </cell>
          <cell r="P437" t="str">
            <v>湖南21%;广东11%;江苏10%</v>
          </cell>
        </row>
        <row r="438">
          <cell r="A438">
            <v>200803</v>
          </cell>
          <cell r="B438" t="str">
            <v>治家生活·时尚韩式智能旋转电动拖把套组</v>
          </cell>
          <cell r="C438" t="str">
            <v>499</v>
          </cell>
          <cell r="D438" t="str">
            <v>生活用品</v>
          </cell>
          <cell r="E438">
            <v>329725</v>
          </cell>
          <cell r="F438">
            <v>275252</v>
          </cell>
          <cell r="G438">
            <v>0.165207369777845</v>
          </cell>
          <cell r="H438" t="str">
            <v>20160918 105807;42%;1849</v>
          </cell>
          <cell r="I438" t="str">
            <v>20160904 165420;53%;2322</v>
          </cell>
          <cell r="J438" t="str">
            <v>20160828 132436;82%;3677</v>
          </cell>
          <cell r="K438" t="str">
            <v>20160828 132436;82%;3677</v>
          </cell>
          <cell r="L438">
            <v>0</v>
          </cell>
          <cell r="M438"/>
          <cell r="N438" t="str">
            <v>老会员：68%; 新会员：32%</v>
          </cell>
          <cell r="O438" t="str">
            <v>0-20岁23%; 51-55岁18%; 46-50岁14%</v>
          </cell>
          <cell r="P438" t="str">
            <v>湖南22%;江苏10%;浙江9%</v>
          </cell>
        </row>
        <row r="439">
          <cell r="A439">
            <v>200806</v>
          </cell>
          <cell r="B439" t="str">
            <v>柏雅图 优雅时尚压花手提斜挎女包(2016超级折扣日)</v>
          </cell>
          <cell r="C439" t="str">
            <v>298</v>
          </cell>
          <cell r="D439" t="str">
            <v>箱包眼镜</v>
          </cell>
          <cell r="E439">
            <v>100822.91</v>
          </cell>
          <cell r="F439">
            <v>83750.91</v>
          </cell>
          <cell r="G439">
            <v>0.169326594521027</v>
          </cell>
          <cell r="H439" t="str">
            <v>20160807 115904;125%;6754</v>
          </cell>
          <cell r="I439"/>
          <cell r="J439"/>
          <cell r="K439" t="str">
            <v>20160807 115904;125%;6754</v>
          </cell>
          <cell r="L439" t="str">
            <v>准热卖</v>
          </cell>
          <cell r="M439"/>
          <cell r="N439" t="str">
            <v>老会员：94%; 新会员：6%</v>
          </cell>
          <cell r="O439" t="str">
            <v>51-55岁26%; 46-50岁22%; 56-60岁14%</v>
          </cell>
          <cell r="P439" t="str">
            <v>湖南23%;江苏14%;浙江7%</v>
          </cell>
        </row>
        <row r="440">
          <cell r="A440">
            <v>200821</v>
          </cell>
          <cell r="B440" t="str">
            <v>ROSENSE土耳其进口100%玫瑰精露2+2尊享组</v>
          </cell>
          <cell r="C440" t="str">
            <v>398</v>
          </cell>
          <cell r="D440" t="str">
            <v>美容美体</v>
          </cell>
          <cell r="E440">
            <v>728243.12</v>
          </cell>
          <cell r="F440">
            <v>646327.12</v>
          </cell>
          <cell r="G440">
            <v>0.112484413172348</v>
          </cell>
          <cell r="H440" t="str">
            <v>20160914 152824;66%;2363</v>
          </cell>
          <cell r="I440" t="str">
            <v>20160908 185206;42%;2644</v>
          </cell>
          <cell r="J440" t="str">
            <v>20160830 172933;41%;1486</v>
          </cell>
          <cell r="K440" t="str">
            <v>20160717 113140;75%;3651</v>
          </cell>
          <cell r="L440">
            <v>0</v>
          </cell>
          <cell r="M440"/>
          <cell r="N440" t="str">
            <v>老会员：91%; 新会员：9%</v>
          </cell>
          <cell r="O440" t="str">
            <v>51-55岁18%; 46-50岁18%; 41-45岁14%</v>
          </cell>
          <cell r="P440" t="str">
            <v>湖南21%;江苏8%;浙江6%</v>
          </cell>
        </row>
        <row r="441">
          <cell r="A441">
            <v>200825</v>
          </cell>
          <cell r="B441" t="str">
            <v>“紫气东来“春带彩珍品翡翠手镯</v>
          </cell>
          <cell r="C441" t="str">
            <v>49880</v>
          </cell>
          <cell r="D441" t="str">
            <v>珠宝首饰</v>
          </cell>
          <cell r="E441">
            <v>49880</v>
          </cell>
          <cell r="F441">
            <v>0</v>
          </cell>
          <cell r="G441">
            <v>1</v>
          </cell>
          <cell r="H441" t="str">
            <v>20160801 202600;0%;0</v>
          </cell>
          <cell r="I441"/>
          <cell r="J441"/>
          <cell r="K441" t="str">
            <v>20160801 202600;0%;0</v>
          </cell>
          <cell r="L441">
            <v>0</v>
          </cell>
          <cell r="M441"/>
          <cell r="N441" t="str">
            <v>老会员：100%; 新会员：0%</v>
          </cell>
          <cell r="O441" t="str">
            <v>56-60岁50%; 56-60岁50%; 0-20岁0%</v>
          </cell>
          <cell r="P441" t="str">
            <v>四川50%;四川50%;北京0%</v>
          </cell>
        </row>
        <row r="442">
          <cell r="A442">
            <v>200831</v>
          </cell>
          <cell r="B442" t="str">
            <v>韩国LG润膏滋养洗护套组（原装进口）</v>
          </cell>
          <cell r="C442" t="str">
            <v>298</v>
          </cell>
          <cell r="D442" t="str">
            <v>美容美体</v>
          </cell>
          <cell r="E442">
            <v>224416.54</v>
          </cell>
          <cell r="F442">
            <v>210855.54</v>
          </cell>
          <cell r="G442">
            <v>6.0427809821860697E-2</v>
          </cell>
          <cell r="H442" t="str">
            <v>20160830 175958;55%;2345</v>
          </cell>
          <cell r="I442" t="str">
            <v>20160808 155609;55%;1992</v>
          </cell>
          <cell r="J442" t="str">
            <v>20160728 093115;61%;2026</v>
          </cell>
          <cell r="K442" t="str">
            <v>20160728 093115;61%;2026</v>
          </cell>
          <cell r="L442">
            <v>0</v>
          </cell>
          <cell r="M442"/>
          <cell r="N442" t="str">
            <v>老会员：90%; 新会员：10%</v>
          </cell>
          <cell r="O442" t="str">
            <v>51-55岁22%; 46-50岁18%; 41-45岁13%</v>
          </cell>
          <cell r="P442" t="str">
            <v>湖南18%;江苏12%;北京7%</v>
          </cell>
        </row>
        <row r="443">
          <cell r="A443">
            <v>200832</v>
          </cell>
          <cell r="B443" t="str">
            <v>韩国LG倍瑞傲牙膏超值家庭组(宋仲基代言）</v>
          </cell>
          <cell r="C443" t="str">
            <v>199</v>
          </cell>
          <cell r="D443" t="str">
            <v>美容美体</v>
          </cell>
          <cell r="E443">
            <v>123255</v>
          </cell>
          <cell r="F443">
            <v>114764</v>
          </cell>
          <cell r="G443">
            <v>6.8889700215001404E-2</v>
          </cell>
          <cell r="H443" t="str">
            <v>20160812 163217;44%;1671</v>
          </cell>
          <cell r="I443" t="str">
            <v>20160812 122335;42%;1767</v>
          </cell>
          <cell r="J443"/>
          <cell r="K443" t="str">
            <v>20160812 163217;44%;1671</v>
          </cell>
          <cell r="L443">
            <v>0</v>
          </cell>
          <cell r="M443"/>
          <cell r="N443" t="str">
            <v>老会员：93%; 新会员：7%</v>
          </cell>
          <cell r="O443" t="str">
            <v>51-55岁20%; 46-50岁18%; 0-20岁13%</v>
          </cell>
          <cell r="P443" t="str">
            <v>湖南19%;江苏9%;浙江8%</v>
          </cell>
        </row>
        <row r="444">
          <cell r="A444">
            <v>200833</v>
          </cell>
          <cell r="B444" t="str">
            <v>福玛特智能保洁机器人E-R302G</v>
          </cell>
          <cell r="C444" t="str">
            <v>799</v>
          </cell>
          <cell r="D444" t="str">
            <v>生活家电</v>
          </cell>
          <cell r="E444">
            <v>590652</v>
          </cell>
          <cell r="F444">
            <v>479248</v>
          </cell>
          <cell r="G444">
            <v>0.18861190684193099</v>
          </cell>
          <cell r="H444" t="str">
            <v>20161004 130052;132%;6962</v>
          </cell>
          <cell r="I444" t="str">
            <v>20160930 140616;63%;2932</v>
          </cell>
          <cell r="J444" t="str">
            <v>20160928 125527;81%;4153</v>
          </cell>
          <cell r="K444" t="str">
            <v>20161004 130052;132%;6962</v>
          </cell>
          <cell r="L444" t="str">
            <v>畅销</v>
          </cell>
          <cell r="M444" t="str">
            <v>达成上浮30%</v>
          </cell>
          <cell r="N444" t="str">
            <v>老会员：63%; 新会员：37%</v>
          </cell>
          <cell r="O444" t="str">
            <v>0-20岁29%; 51-55岁22%; 61-65岁11%</v>
          </cell>
          <cell r="P444" t="str">
            <v>重庆13%;湖南11%;北京11%</v>
          </cell>
        </row>
        <row r="445">
          <cell r="A445">
            <v>200834</v>
          </cell>
          <cell r="B445" t="str">
            <v>好事达多功能鞋柜鞋架</v>
          </cell>
          <cell r="C445" t="str">
            <v>299</v>
          </cell>
          <cell r="D445" t="str">
            <v>生活用品</v>
          </cell>
          <cell r="E445">
            <v>171026</v>
          </cell>
          <cell r="F445">
            <v>146470</v>
          </cell>
          <cell r="G445">
            <v>0.143580508226819</v>
          </cell>
          <cell r="H445" t="str">
            <v>20160729 150023;52%;1652</v>
          </cell>
          <cell r="I445" t="str">
            <v>20160722 100633;63%;2336</v>
          </cell>
          <cell r="J445"/>
          <cell r="K445" t="str">
            <v>20160722 100633;63%;2336</v>
          </cell>
          <cell r="L445">
            <v>0</v>
          </cell>
          <cell r="M445"/>
          <cell r="N445" t="str">
            <v>老会员：78%; 新会员：22%</v>
          </cell>
          <cell r="O445" t="str">
            <v>0-20岁19%; 51-55岁18%; 56-60岁17%</v>
          </cell>
          <cell r="P445" t="str">
            <v>湖南18%;江苏12%;山东8%</v>
          </cell>
        </row>
        <row r="446">
          <cell r="A446">
            <v>200836</v>
          </cell>
          <cell r="B446" t="str">
            <v>古弗奥流光溢彩整貂领绵羊皮大衣</v>
          </cell>
          <cell r="C446" t="str">
            <v>1399</v>
          </cell>
          <cell r="D446" t="str">
            <v>服装</v>
          </cell>
          <cell r="E446">
            <v>221905</v>
          </cell>
          <cell r="F446">
            <v>126296</v>
          </cell>
          <cell r="G446">
            <v>0.43085554629233203</v>
          </cell>
          <cell r="H446" t="str">
            <v>20160730 102157;78%;3238</v>
          </cell>
          <cell r="I446"/>
          <cell r="J446"/>
          <cell r="K446" t="str">
            <v>20160730 102157;78%;3238</v>
          </cell>
          <cell r="L446">
            <v>0</v>
          </cell>
          <cell r="M446"/>
          <cell r="N446" t="str">
            <v>老会员：87%; 新会员：13%</v>
          </cell>
          <cell r="O446" t="str">
            <v>51-55岁25%; 56-60岁18%; 0-20岁15%</v>
          </cell>
          <cell r="P446" t="str">
            <v>江苏18%;重庆11%;湖南11%</v>
          </cell>
        </row>
        <row r="447">
          <cell r="A447">
            <v>200837</v>
          </cell>
          <cell r="B447" t="str">
            <v>古弗奥罗马假日女士绵羊皮鹅绒服</v>
          </cell>
          <cell r="C447" t="str">
            <v>1399</v>
          </cell>
          <cell r="D447" t="str">
            <v>服装</v>
          </cell>
          <cell r="E447">
            <v>117305</v>
          </cell>
          <cell r="F447">
            <v>55070</v>
          </cell>
          <cell r="G447">
            <v>0.53054004518136499</v>
          </cell>
          <cell r="H447" t="str">
            <v>20160728 223818;21%;1445</v>
          </cell>
          <cell r="I447"/>
          <cell r="J447"/>
          <cell r="K447" t="str">
            <v>20160728 223818;21%;1445</v>
          </cell>
          <cell r="L447">
            <v>0</v>
          </cell>
          <cell r="M447"/>
          <cell r="N447" t="str">
            <v>老会员：79%; 新会员：21%</v>
          </cell>
          <cell r="O447" t="str">
            <v>0-20岁24%; 41-45岁21%; 46-50岁16%</v>
          </cell>
          <cell r="P447" t="str">
            <v>湖南16%;四川12%;江苏12%</v>
          </cell>
        </row>
        <row r="448">
          <cell r="A448">
            <v>200839</v>
          </cell>
          <cell r="B448" t="str">
            <v>古弗奥男士英朗绵羊皮夹克(反季)</v>
          </cell>
          <cell r="C448" t="str">
            <v>899</v>
          </cell>
          <cell r="D448" t="str">
            <v>服装</v>
          </cell>
          <cell r="E448">
            <v>100956</v>
          </cell>
          <cell r="F448">
            <v>76104</v>
          </cell>
          <cell r="G448">
            <v>0.24616664685605599</v>
          </cell>
          <cell r="H448" t="str">
            <v>20160720 224341;34%;2212</v>
          </cell>
          <cell r="I448"/>
          <cell r="J448"/>
          <cell r="K448" t="str">
            <v>20160720 224341;34%;2212</v>
          </cell>
          <cell r="L448">
            <v>0</v>
          </cell>
          <cell r="M448"/>
          <cell r="N448" t="str">
            <v>老会员：90%; 新会员：10%</v>
          </cell>
          <cell r="O448" t="str">
            <v>51-55岁37%; 56-60岁14%; 46-50岁12%</v>
          </cell>
          <cell r="P448" t="str">
            <v>湖南23%;江苏11%;湖北9%</v>
          </cell>
        </row>
        <row r="449">
          <cell r="A449">
            <v>200840</v>
          </cell>
          <cell r="B449" t="str">
            <v>古弗奥世家尊享水貂领皮鹅绒服</v>
          </cell>
          <cell r="C449" t="str">
            <v>1280</v>
          </cell>
          <cell r="D449" t="str">
            <v>服装</v>
          </cell>
          <cell r="E449">
            <v>357460</v>
          </cell>
          <cell r="F449">
            <v>273605</v>
          </cell>
          <cell r="G449">
            <v>0.234585687909137</v>
          </cell>
          <cell r="H449" t="str">
            <v>20160813 224028;16%;1182</v>
          </cell>
          <cell r="I449" t="str">
            <v>20160730 110440;64%;2811</v>
          </cell>
          <cell r="J449" t="str">
            <v>20160714 202119;41%;3374</v>
          </cell>
          <cell r="K449" t="str">
            <v>20160730 110440;64%;2811</v>
          </cell>
          <cell r="L449">
            <v>0</v>
          </cell>
          <cell r="M449" t="str">
            <v>达成下滑30%</v>
          </cell>
          <cell r="N449" t="str">
            <v>老会员：83%; 新会员：17%</v>
          </cell>
          <cell r="O449" t="str">
            <v>51-55岁21%; 0-20岁20%; 56-60岁17%</v>
          </cell>
          <cell r="P449" t="str">
            <v>湖南19%;江苏13%;重庆13%</v>
          </cell>
        </row>
        <row r="450">
          <cell r="A450">
            <v>200841</v>
          </cell>
          <cell r="B450" t="str">
            <v>万和智能恒温燃气热水器10L</v>
          </cell>
          <cell r="C450" t="str">
            <v>998</v>
          </cell>
          <cell r="D450" t="str">
            <v>厨房</v>
          </cell>
          <cell r="E450">
            <v>1209820</v>
          </cell>
          <cell r="F450">
            <v>803517</v>
          </cell>
          <cell r="G450">
            <v>0.33583756261261999</v>
          </cell>
          <cell r="H450" t="str">
            <v>20161003 115631;38%;2017</v>
          </cell>
          <cell r="I450" t="str">
            <v>20160928 184642;42%;2730</v>
          </cell>
          <cell r="J450" t="str">
            <v>20160923 125202;36%;1795</v>
          </cell>
          <cell r="K450" t="str">
            <v>20160829 175306;66%;3022</v>
          </cell>
          <cell r="L450">
            <v>0</v>
          </cell>
          <cell r="M450"/>
          <cell r="N450" t="str">
            <v>老会员：81%; 新会员：19%</v>
          </cell>
          <cell r="O450" t="str">
            <v>51-55岁16%; 0-20岁16%; 56-60岁14%</v>
          </cell>
          <cell r="P450" t="str">
            <v>湖南28%;江苏10%;四川8%</v>
          </cell>
        </row>
        <row r="451">
          <cell r="A451">
            <v>200842</v>
          </cell>
          <cell r="B451" t="str">
            <v>至尊炫黑*老板烟灶两件套尊享组</v>
          </cell>
          <cell r="C451" t="str">
            <v>3780</v>
          </cell>
          <cell r="D451" t="str">
            <v>厨房</v>
          </cell>
          <cell r="E451">
            <v>582040</v>
          </cell>
          <cell r="F451">
            <v>371690</v>
          </cell>
          <cell r="G451">
            <v>0.361401278262662</v>
          </cell>
          <cell r="H451" t="str">
            <v>20160925 125459;71%;4039</v>
          </cell>
          <cell r="I451" t="str">
            <v>20160915 231235;72%;4612</v>
          </cell>
          <cell r="J451" t="str">
            <v>20160915 205302;107%;11781</v>
          </cell>
          <cell r="K451" t="str">
            <v>20160915 205302;107%;11781</v>
          </cell>
          <cell r="L451" t="str">
            <v>畅销</v>
          </cell>
          <cell r="M451"/>
          <cell r="N451" t="str">
            <v>老会员：50%; 新会员：50%</v>
          </cell>
          <cell r="O451" t="str">
            <v>0-20岁25%; 61-65岁19%; 31-35岁19%</v>
          </cell>
          <cell r="P451" t="str">
            <v>湖南19%;浙江19%;广东12%</v>
          </cell>
        </row>
        <row r="452">
          <cell r="A452">
            <v>200843</v>
          </cell>
          <cell r="B452" t="str">
            <v>至尊炫黑*老板烟灶消三件套尊享组</v>
          </cell>
          <cell r="C452" t="str">
            <v>5780</v>
          </cell>
          <cell r="D452" t="str">
            <v>厨房</v>
          </cell>
          <cell r="E452">
            <v>1208625</v>
          </cell>
          <cell r="F452">
            <v>661590</v>
          </cell>
          <cell r="G452">
            <v>0.45260937015203201</v>
          </cell>
          <cell r="H452" t="str">
            <v>20160925 125459;71%;4039</v>
          </cell>
          <cell r="I452" t="str">
            <v>20160915 231235;72%;4612</v>
          </cell>
          <cell r="J452" t="str">
            <v>20160915 205302;107%;11781</v>
          </cell>
          <cell r="K452" t="str">
            <v>20160915 205302;107%;11781</v>
          </cell>
          <cell r="L452" t="str">
            <v>畅销</v>
          </cell>
          <cell r="M452"/>
          <cell r="N452" t="str">
            <v>老会员：72%; 新会员：28%</v>
          </cell>
          <cell r="O452" t="str">
            <v>51-55岁22%; 41-45岁17%; 56-60岁17%</v>
          </cell>
          <cell r="P452" t="str">
            <v>湖南22%;重庆17%;江苏11%</v>
          </cell>
        </row>
        <row r="453">
          <cell r="A453">
            <v>200844</v>
          </cell>
          <cell r="B453" t="str">
            <v>美国contigo康迪克果茶杯</v>
          </cell>
          <cell r="C453" t="str">
            <v>228</v>
          </cell>
          <cell r="D453" t="str">
            <v>厨房</v>
          </cell>
          <cell r="E453">
            <v>117905</v>
          </cell>
          <cell r="F453">
            <v>107707</v>
          </cell>
          <cell r="G453">
            <v>8.6493363300962606E-2</v>
          </cell>
          <cell r="H453" t="str">
            <v>20160726 161315;30%;1230</v>
          </cell>
          <cell r="I453" t="str">
            <v>20160716 154545;49%;2186</v>
          </cell>
          <cell r="J453"/>
          <cell r="K453" t="str">
            <v>20160716 154545;49%;2186</v>
          </cell>
          <cell r="L453">
            <v>0</v>
          </cell>
          <cell r="M453"/>
          <cell r="N453" t="str">
            <v>老会员：86%; 新会员：14%</v>
          </cell>
          <cell r="O453" t="str">
            <v>56-60岁20%; 51-55岁18%; 0-20岁13%</v>
          </cell>
          <cell r="P453" t="str">
            <v>湖南19%;江苏12%;北京9%</v>
          </cell>
        </row>
        <row r="454">
          <cell r="A454">
            <v>200856</v>
          </cell>
          <cell r="B454" t="str">
            <v>德国凯驰家用高压多功能清洁机</v>
          </cell>
          <cell r="C454" t="str">
            <v>999</v>
          </cell>
          <cell r="D454" t="str">
            <v>生活家电</v>
          </cell>
          <cell r="E454">
            <v>571716</v>
          </cell>
          <cell r="F454">
            <v>452967</v>
          </cell>
          <cell r="G454">
            <v>0.207706273744307</v>
          </cell>
          <cell r="H454" t="str">
            <v>20160823 183727;35%;1979</v>
          </cell>
          <cell r="I454" t="str">
            <v>20160816 172857;55%;2261</v>
          </cell>
          <cell r="J454" t="str">
            <v>20160801 182126;57%;2685</v>
          </cell>
          <cell r="K454" t="str">
            <v>20160715 131040;63%;3165</v>
          </cell>
          <cell r="L454">
            <v>0</v>
          </cell>
          <cell r="M454"/>
          <cell r="N454" t="str">
            <v>老会员：66%; 新会员：34%</v>
          </cell>
          <cell r="O454" t="str">
            <v>0-20岁21%; 51-55岁17%; 56-60岁14%</v>
          </cell>
          <cell r="P454" t="str">
            <v>湖南24%;江苏11%;广东9%</v>
          </cell>
        </row>
        <row r="455">
          <cell r="A455">
            <v>200857</v>
          </cell>
          <cell r="B455" t="str">
            <v>东芝49英寸4K超高清智能网络电视</v>
          </cell>
          <cell r="C455" t="str">
            <v>3799</v>
          </cell>
          <cell r="D455" t="str">
            <v>大家电</v>
          </cell>
          <cell r="E455">
            <v>1129263</v>
          </cell>
          <cell r="F455">
            <v>891992</v>
          </cell>
          <cell r="G455">
            <v>0.21011137352414799</v>
          </cell>
          <cell r="H455" t="str">
            <v>20170228 114729;73%;4475</v>
          </cell>
          <cell r="I455" t="str">
            <v>20170215 232008;63%;4324</v>
          </cell>
          <cell r="J455" t="str">
            <v>20170207 215738;158%;16664</v>
          </cell>
          <cell r="K455" t="str">
            <v>20170207 215738;158%;16664</v>
          </cell>
          <cell r="L455" t="str">
            <v>畅销</v>
          </cell>
          <cell r="M455"/>
          <cell r="N455" t="str">
            <v>老会员：69%; 新会员：31%</v>
          </cell>
          <cell r="O455" t="str">
            <v>0-20岁22%; 51-55岁16%; 46-50岁15%</v>
          </cell>
          <cell r="P455" t="str">
            <v>江苏17%;湖南16%;浙江9%</v>
          </cell>
        </row>
        <row r="456">
          <cell r="A456">
            <v>200867</v>
          </cell>
          <cell r="B456" t="str">
            <v>定格视界的角度  华为P9 3GB+32GB 移动4G手机</v>
          </cell>
          <cell r="C456" t="str">
            <v>2888</v>
          </cell>
          <cell r="D456" t="str">
            <v>手机</v>
          </cell>
          <cell r="E456">
            <v>134666</v>
          </cell>
          <cell r="F456">
            <v>108669</v>
          </cell>
          <cell r="G456">
            <v>0.19304798538606599</v>
          </cell>
          <cell r="H456" t="str">
            <v>20160727 224504;38%;3344</v>
          </cell>
          <cell r="I456"/>
          <cell r="J456"/>
          <cell r="K456" t="str">
            <v>20160727 224504;38%;3344</v>
          </cell>
          <cell r="L456">
            <v>0</v>
          </cell>
          <cell r="M456"/>
          <cell r="N456" t="str">
            <v>老会员：88%; 新会员：12%</v>
          </cell>
          <cell r="O456" t="str">
            <v>51-55岁29%; 46-50岁26%; 0-20岁15%</v>
          </cell>
          <cell r="P456" t="str">
            <v>湖南35%;云南9%;江苏9%</v>
          </cell>
        </row>
        <row r="457">
          <cell r="A457">
            <v>200868</v>
          </cell>
          <cell r="B457" t="str">
            <v>加拿大荟诗皇牌尊享礼盒</v>
          </cell>
          <cell r="C457" t="str">
            <v>499</v>
          </cell>
          <cell r="D457" t="str">
            <v>美容美体</v>
          </cell>
          <cell r="E457">
            <v>130616</v>
          </cell>
          <cell r="F457">
            <v>123311</v>
          </cell>
          <cell r="G457">
            <v>5.5927298340172703E-2</v>
          </cell>
          <cell r="H457" t="str">
            <v>20160729 121252;85%;3523</v>
          </cell>
          <cell r="I457"/>
          <cell r="J457"/>
          <cell r="K457" t="str">
            <v>20160729 121252;85%;3523</v>
          </cell>
          <cell r="L457">
            <v>0</v>
          </cell>
          <cell r="M457"/>
          <cell r="N457" t="str">
            <v>老会员：19%; 新会员：81%</v>
          </cell>
          <cell r="O457" t="str">
            <v>26-30岁78%; 41-45岁4%; 46-50岁4%</v>
          </cell>
          <cell r="P457" t="str">
            <v>湖北78%;湖南4%;浙江3%</v>
          </cell>
        </row>
        <row r="458">
          <cell r="A458">
            <v>200873</v>
          </cell>
          <cell r="B458" t="str">
            <v>耶顿香爱美肤嫩肤足膜组</v>
          </cell>
          <cell r="C458" t="str">
            <v>199</v>
          </cell>
          <cell r="D458" t="str">
            <v>美容美体</v>
          </cell>
          <cell r="E458">
            <v>2925671.41</v>
          </cell>
          <cell r="F458">
            <v>2566560.85</v>
          </cell>
          <cell r="G458">
            <v>0.12274466598420899</v>
          </cell>
          <cell r="H458" t="str">
            <v>20161031 144822;59%;2446</v>
          </cell>
          <cell r="I458" t="str">
            <v>20161022 150451;77%;2720</v>
          </cell>
          <cell r="J458" t="str">
            <v>20161012 142633;72%;2565</v>
          </cell>
          <cell r="K458" t="str">
            <v>20160903 153149;117%;4496</v>
          </cell>
          <cell r="L458">
            <v>0</v>
          </cell>
          <cell r="M458"/>
          <cell r="N458" t="str">
            <v>老会员：78%; 新会员：22%</v>
          </cell>
          <cell r="O458" t="str">
            <v>0-20岁20%; 51-55岁19%; 56-60岁13%</v>
          </cell>
          <cell r="P458" t="str">
            <v>湖南18%;江苏12%;北京7%</v>
          </cell>
        </row>
        <row r="459">
          <cell r="A459">
            <v>200879</v>
          </cell>
          <cell r="B459" t="str">
            <v>永怡御风维嘉丝系列隐形吊扇灯（44寸）</v>
          </cell>
          <cell r="C459" t="str">
            <v>1299</v>
          </cell>
          <cell r="D459" t="str">
            <v>家装建材</v>
          </cell>
          <cell r="E459">
            <v>60583</v>
          </cell>
          <cell r="F459">
            <v>28258</v>
          </cell>
          <cell r="G459">
            <v>0.53356552168100002</v>
          </cell>
          <cell r="H459" t="str">
            <v>20160727 100836;36%;1612</v>
          </cell>
          <cell r="I459"/>
          <cell r="J459"/>
          <cell r="K459" t="str">
            <v>20160727 100836;36%;1612</v>
          </cell>
          <cell r="L459">
            <v>0</v>
          </cell>
          <cell r="M459"/>
          <cell r="N459" t="str">
            <v>老会员：80%; 新会员：20%</v>
          </cell>
          <cell r="O459" t="str">
            <v>56-60岁30%; 0-20岁25%; 66-70岁20%</v>
          </cell>
          <cell r="P459" t="str">
            <v>湖南40%;广东20%;河北10%</v>
          </cell>
        </row>
        <row r="460">
          <cell r="A460">
            <v>200922</v>
          </cell>
          <cell r="B460" t="str">
            <v>HUIDA惠达 精工高档沐浴花洒单卫组</v>
          </cell>
          <cell r="C460" t="str">
            <v>899</v>
          </cell>
          <cell r="D460" t="str">
            <v>家装建材</v>
          </cell>
          <cell r="E460">
            <v>19558</v>
          </cell>
          <cell r="F460">
            <v>16012</v>
          </cell>
          <cell r="G460">
            <v>0.181306882094284</v>
          </cell>
          <cell r="H460" t="str">
            <v>20160812 223332;19%;1621</v>
          </cell>
          <cell r="I460"/>
          <cell r="J460"/>
          <cell r="K460" t="str">
            <v>20160812 223332;19%;1621</v>
          </cell>
          <cell r="L460">
            <v>0</v>
          </cell>
          <cell r="M460"/>
          <cell r="N460" t="str">
            <v>老会员：53%; 新会员：47%</v>
          </cell>
          <cell r="O460" t="str">
            <v>0-20岁36%; 46-50岁12%; 36-40岁12%</v>
          </cell>
          <cell r="P460" t="str">
            <v>浙江23%;内蒙古18%;湖南18%</v>
          </cell>
        </row>
        <row r="461">
          <cell r="A461">
            <v>200923</v>
          </cell>
          <cell r="B461" t="str">
            <v>HUIDA惠达 精工高档沐浴花洒双卫组</v>
          </cell>
          <cell r="C461" t="str">
            <v>1499</v>
          </cell>
          <cell r="D461" t="str">
            <v>家装建材</v>
          </cell>
          <cell r="E461">
            <v>65766</v>
          </cell>
          <cell r="F461">
            <v>55293</v>
          </cell>
          <cell r="G461">
            <v>0.159246419122343</v>
          </cell>
          <cell r="H461" t="str">
            <v>20160812 223332;19%;1621</v>
          </cell>
          <cell r="I461"/>
          <cell r="J461"/>
          <cell r="K461" t="str">
            <v>20160812 223332;19%;1621</v>
          </cell>
          <cell r="L461">
            <v>0</v>
          </cell>
          <cell r="M461"/>
          <cell r="N461" t="str">
            <v>老会员：77%; 新会员：23%</v>
          </cell>
          <cell r="O461" t="str">
            <v>51-55岁26%; 0-20岁17%; 56-60岁14%</v>
          </cell>
          <cell r="P461" t="str">
            <v>湖南20%;广东20%;云南11%</v>
          </cell>
        </row>
        <row r="462">
          <cell r="A462">
            <v>200942</v>
          </cell>
          <cell r="B462" t="str">
            <v>至尊臻享.华为Mate S 双卡双待手机(2016超级折扣日)</v>
          </cell>
          <cell r="C462" t="str">
            <v>1999</v>
          </cell>
          <cell r="D462" t="str">
            <v>手机</v>
          </cell>
          <cell r="E462">
            <v>282092</v>
          </cell>
          <cell r="F462">
            <v>203758</v>
          </cell>
          <cell r="G462">
            <v>0.27768954809069402</v>
          </cell>
          <cell r="H462" t="str">
            <v>20160817 220107;75%;8785</v>
          </cell>
          <cell r="I462" t="str">
            <v>20160807 225220;22%;2391</v>
          </cell>
          <cell r="J462"/>
          <cell r="K462" t="str">
            <v>20160817 220107;75%;8785</v>
          </cell>
          <cell r="L462">
            <v>0</v>
          </cell>
          <cell r="M462" t="str">
            <v>达成上浮30%</v>
          </cell>
          <cell r="N462" t="str">
            <v>老会员：89%; 新会员：11%</v>
          </cell>
          <cell r="O462" t="str">
            <v>51-55岁23%; 46-50岁22%; 56-60岁15%</v>
          </cell>
          <cell r="P462" t="str">
            <v>湖南21%;江苏9%;广西7%</v>
          </cell>
        </row>
        <row r="463">
          <cell r="A463">
            <v>200974</v>
          </cell>
          <cell r="B463" t="str">
            <v>兽王 经典羊毛内胆皮大衣</v>
          </cell>
          <cell r="C463" t="str">
            <v>2980</v>
          </cell>
          <cell r="D463" t="str">
            <v>服装</v>
          </cell>
          <cell r="E463">
            <v>458495</v>
          </cell>
          <cell r="F463">
            <v>298555</v>
          </cell>
          <cell r="G463">
            <v>0.34883695569199202</v>
          </cell>
          <cell r="H463" t="str">
            <v>20161121 150702;50%;1889</v>
          </cell>
          <cell r="I463" t="str">
            <v>20161106 232116;31%;2039</v>
          </cell>
          <cell r="J463" t="str">
            <v>20161029 154448;123%;5180</v>
          </cell>
          <cell r="K463" t="str">
            <v>20161029 154448;123%;5180</v>
          </cell>
          <cell r="L463">
            <v>0</v>
          </cell>
          <cell r="M463"/>
          <cell r="N463" t="str">
            <v>老会员：78%; 新会员：22%</v>
          </cell>
          <cell r="O463" t="str">
            <v>0-20岁25%; 51-55岁23%; 56-60岁15%</v>
          </cell>
          <cell r="P463" t="str">
            <v>湖南19%;江苏11%;浙江8%</v>
          </cell>
        </row>
        <row r="464">
          <cell r="A464">
            <v>200987</v>
          </cell>
          <cell r="B464" t="str">
            <v>今昇廓形裙摆韩范皮羽绒服</v>
          </cell>
          <cell r="C464" t="str">
            <v>998</v>
          </cell>
          <cell r="D464" t="str">
            <v>服装</v>
          </cell>
          <cell r="E464">
            <v>1515134</v>
          </cell>
          <cell r="F464">
            <v>969355</v>
          </cell>
          <cell r="G464">
            <v>0.36021830412359601</v>
          </cell>
          <cell r="H464" t="str">
            <v>20160907 185117;66%;4113</v>
          </cell>
          <cell r="I464" t="str">
            <v>20160903 192955;81%;6411</v>
          </cell>
          <cell r="J464" t="str">
            <v>20160813 113152;150%;6809</v>
          </cell>
          <cell r="K464" t="str">
            <v>20160813 113152;150%;6809</v>
          </cell>
          <cell r="L464" t="str">
            <v>畅销</v>
          </cell>
          <cell r="M464"/>
          <cell r="N464" t="str">
            <v>老会员：91%; 新会员：9%</v>
          </cell>
          <cell r="O464" t="str">
            <v>51-55岁26%; 46-50岁20%; 41-45岁12%</v>
          </cell>
          <cell r="P464" t="str">
            <v>湖南19%;江苏11%;重庆9%</v>
          </cell>
        </row>
        <row r="465">
          <cell r="A465">
            <v>201009</v>
          </cell>
          <cell r="B465" t="str">
            <v>金菊 花开富贵重磅真丝连衣裙</v>
          </cell>
          <cell r="C465" t="str">
            <v>398</v>
          </cell>
          <cell r="D465" t="str">
            <v>服装</v>
          </cell>
          <cell r="E465">
            <v>104544.59</v>
          </cell>
          <cell r="F465">
            <v>54602</v>
          </cell>
          <cell r="G465">
            <v>0.477715680935761</v>
          </cell>
          <cell r="H465" t="str">
            <v>20160722 152219;67%;2060</v>
          </cell>
          <cell r="I465"/>
          <cell r="J465"/>
          <cell r="K465" t="str">
            <v>20160722 152219;67%;2060</v>
          </cell>
          <cell r="L465">
            <v>0</v>
          </cell>
          <cell r="M465"/>
          <cell r="N465" t="str">
            <v>老会员：98%; 新会员：2%</v>
          </cell>
          <cell r="O465" t="str">
            <v>51-55岁31%; 56-60岁17%; 46-50岁15%</v>
          </cell>
          <cell r="P465" t="str">
            <v>湖南18%;重庆10%;江苏9%</v>
          </cell>
        </row>
        <row r="466">
          <cell r="A466">
            <v>201020</v>
          </cell>
          <cell r="B466" t="str">
            <v>飞利浦65英寸4K超清安卓网络电视</v>
          </cell>
          <cell r="C466" t="str">
            <v>6999</v>
          </cell>
          <cell r="D466" t="str">
            <v>大家电</v>
          </cell>
          <cell r="E466">
            <v>1107957</v>
          </cell>
          <cell r="F466">
            <v>666517</v>
          </cell>
          <cell r="G466">
            <v>0.39842701476681902</v>
          </cell>
          <cell r="H466" t="str">
            <v>20170622 192806;86%;6054</v>
          </cell>
          <cell r="I466" t="str">
            <v>20170612 134506;73%;3376</v>
          </cell>
          <cell r="J466" t="str">
            <v>20170421 223746;105%;7323</v>
          </cell>
          <cell r="K466" t="str">
            <v>20161226 215035;120%;14833</v>
          </cell>
          <cell r="L466" t="str">
            <v>畅销</v>
          </cell>
          <cell r="M466"/>
          <cell r="N466" t="str">
            <v>老会员：60%; 新会员：40%</v>
          </cell>
          <cell r="O466" t="str">
            <v>0-20岁29%; 51-55岁15%; 46-50岁12%</v>
          </cell>
          <cell r="P466" t="str">
            <v>湖南26%;江苏19%;广东10%</v>
          </cell>
        </row>
        <row r="467">
          <cell r="A467">
            <v>201022</v>
          </cell>
          <cell r="B467" t="str">
            <v>飞利浦55英寸4K超清安卓网络电视</v>
          </cell>
          <cell r="C467" t="str">
            <v>3499</v>
          </cell>
          <cell r="D467" t="str">
            <v>大家电</v>
          </cell>
          <cell r="E467">
            <v>872251</v>
          </cell>
          <cell r="F467">
            <v>669209</v>
          </cell>
          <cell r="G467">
            <v>0.232779326134335</v>
          </cell>
          <cell r="H467" t="str">
            <v>20161130 231514;34%;2516</v>
          </cell>
          <cell r="I467" t="str">
            <v>20161119 211551;58%;8332</v>
          </cell>
          <cell r="J467" t="str">
            <v>20161004 215100;125%;14489</v>
          </cell>
          <cell r="K467" t="str">
            <v>20161004 215100;125%;14489</v>
          </cell>
          <cell r="L467">
            <v>0</v>
          </cell>
          <cell r="M467"/>
          <cell r="N467" t="str">
            <v>老会员：66%; 新会员：34%</v>
          </cell>
          <cell r="O467" t="str">
            <v>0-20岁24%; 51-55岁21%; 46-50岁13%</v>
          </cell>
          <cell r="P467" t="str">
            <v>湖南19%;江苏12%;湖北11%</v>
          </cell>
        </row>
        <row r="468">
          <cell r="A468">
            <v>201030</v>
          </cell>
          <cell r="B468" t="str">
            <v>TCL 电脑温控风冷无霜对开门冰箱</v>
          </cell>
          <cell r="C468" t="str">
            <v>3999</v>
          </cell>
          <cell r="D468" t="str">
            <v>大家电</v>
          </cell>
          <cell r="E468">
            <v>95926</v>
          </cell>
          <cell r="F468">
            <v>47938</v>
          </cell>
          <cell r="G468">
            <v>0.50026061755936901</v>
          </cell>
          <cell r="H468" t="str">
            <v>20170515 121002;62%;3627</v>
          </cell>
          <cell r="I468" t="str">
            <v>20170411 215201;72%;8872</v>
          </cell>
          <cell r="J468" t="str">
            <v>20170411 121538;37%;2426</v>
          </cell>
          <cell r="K468" t="str">
            <v>20170411 215201;72%;8872</v>
          </cell>
          <cell r="L468">
            <v>0</v>
          </cell>
          <cell r="M468"/>
          <cell r="N468" t="str">
            <v>老会员：70%; 新会员：30%</v>
          </cell>
          <cell r="O468" t="str">
            <v>51-55岁30%; 41-45岁20%; 0-20岁20%</v>
          </cell>
          <cell r="P468" t="str">
            <v>江苏30%;湖南20%;北京20%</v>
          </cell>
        </row>
        <row r="469">
          <cell r="A469">
            <v>201035</v>
          </cell>
          <cell r="B469" t="str">
            <v>鼎云轩"福寿绵长“羊脂玉串珠套组(2016大咖秀特供)</v>
          </cell>
          <cell r="C469" t="str">
            <v>2980</v>
          </cell>
          <cell r="D469" t="str">
            <v>珠宝首饰</v>
          </cell>
          <cell r="E469">
            <v>133970</v>
          </cell>
          <cell r="F469">
            <v>46060</v>
          </cell>
          <cell r="G469">
            <v>0.65619168470553102</v>
          </cell>
          <cell r="H469" t="str">
            <v>20160715 223407;19%;1181</v>
          </cell>
          <cell r="I469"/>
          <cell r="J469"/>
          <cell r="K469" t="str">
            <v>20160715 223407;19%;1181</v>
          </cell>
          <cell r="L469">
            <v>0</v>
          </cell>
          <cell r="M469"/>
          <cell r="N469" t="str">
            <v>老会员：100%; 新会员：0%</v>
          </cell>
          <cell r="O469" t="str">
            <v>51-55岁45%; 56-60岁16%; 0-20岁8%</v>
          </cell>
          <cell r="P469" t="str">
            <v>湖南24%;浙江23%;北京8%</v>
          </cell>
        </row>
        <row r="470">
          <cell r="A470">
            <v>201038</v>
          </cell>
          <cell r="B470" t="str">
            <v>今昇宫廷印花狐狸毛整兔大衣(反季)</v>
          </cell>
          <cell r="C470" t="str">
            <v>888</v>
          </cell>
          <cell r="D470" t="str">
            <v>服装</v>
          </cell>
          <cell r="E470">
            <v>95457</v>
          </cell>
          <cell r="F470">
            <v>41026</v>
          </cell>
          <cell r="G470">
            <v>0.57021486114166597</v>
          </cell>
          <cell r="H470" t="str">
            <v>20160721 185704;20%;1169</v>
          </cell>
          <cell r="I470"/>
          <cell r="J470"/>
          <cell r="K470" t="str">
            <v>20160721 185704;20%;1169</v>
          </cell>
          <cell r="L470">
            <v>0</v>
          </cell>
          <cell r="M470"/>
          <cell r="N470" t="str">
            <v>老会员：78%; 新会员：22%</v>
          </cell>
          <cell r="O470" t="str">
            <v>46-50岁21%; 51-55岁19%; 0-20岁17%</v>
          </cell>
          <cell r="P470" t="str">
            <v>湖南34%;广西12%;江苏10%</v>
          </cell>
        </row>
        <row r="471">
          <cell r="A471">
            <v>201050</v>
          </cell>
          <cell r="B471" t="str">
            <v>中粮中茶安徽黄山云雾绿茶优惠套组</v>
          </cell>
          <cell r="C471" t="str">
            <v>298</v>
          </cell>
          <cell r="D471" t="str">
            <v>食品</v>
          </cell>
          <cell r="E471">
            <v>87818</v>
          </cell>
          <cell r="F471">
            <v>79503</v>
          </cell>
          <cell r="G471">
            <v>9.4684461044432802E-2</v>
          </cell>
          <cell r="H471" t="str">
            <v>20160723 154820;44%;2221</v>
          </cell>
          <cell r="I471"/>
          <cell r="J471"/>
          <cell r="K471" t="str">
            <v>20160723 154820;44%;2221</v>
          </cell>
          <cell r="L471">
            <v>0</v>
          </cell>
          <cell r="M471"/>
          <cell r="N471" t="str">
            <v>老会员：85%; 新会员：15%</v>
          </cell>
          <cell r="O471" t="str">
            <v>51-55岁18%; 0-20岁17%; 61-65岁15%</v>
          </cell>
          <cell r="P471" t="str">
            <v>江苏18%;湖南13%;北京9%</v>
          </cell>
        </row>
        <row r="472">
          <cell r="A472">
            <v>201052</v>
          </cell>
          <cell r="B472" t="str">
            <v>爱华尚“春花秋月”蓝珀三件套组</v>
          </cell>
          <cell r="C472" t="str">
            <v>16800</v>
          </cell>
          <cell r="D472" t="str">
            <v>珠宝首饰</v>
          </cell>
          <cell r="E472">
            <v>150125</v>
          </cell>
          <cell r="F472">
            <v>50110</v>
          </cell>
          <cell r="G472">
            <v>0.666211490424646</v>
          </cell>
          <cell r="H472" t="str">
            <v>20160722 215459;18%;1136</v>
          </cell>
          <cell r="I472"/>
          <cell r="J472"/>
          <cell r="K472" t="str">
            <v>20160722 215459;18%;1136</v>
          </cell>
          <cell r="L472">
            <v>0</v>
          </cell>
          <cell r="M472"/>
          <cell r="N472" t="str">
            <v>老会员：66%; 新会员：34%</v>
          </cell>
          <cell r="O472" t="str">
            <v>46-50岁34%; 51-55岁33%; 56-60岁33%</v>
          </cell>
          <cell r="P472" t="str">
            <v>广西66%;江苏34%;安徽0%</v>
          </cell>
        </row>
        <row r="473">
          <cell r="A473">
            <v>201064</v>
          </cell>
          <cell r="B473" t="str">
            <v>德国CS时尚魔法快速压力锅1+1组</v>
          </cell>
          <cell r="C473" t="str">
            <v>998</v>
          </cell>
          <cell r="D473" t="str">
            <v>厨房</v>
          </cell>
          <cell r="E473">
            <v>2947341</v>
          </cell>
          <cell r="F473">
            <v>2327874</v>
          </cell>
          <cell r="G473">
            <v>0.21017825897987399</v>
          </cell>
          <cell r="H473" t="str">
            <v>20170306 114803;44%;2339</v>
          </cell>
          <cell r="I473" t="str">
            <v>20170222 192111;75%;5531</v>
          </cell>
          <cell r="J473" t="str">
            <v>20170219 122324;52%;2958</v>
          </cell>
          <cell r="K473" t="str">
            <v>20170208 155943;131%;5775</v>
          </cell>
          <cell r="L473">
            <v>0</v>
          </cell>
          <cell r="M473" t="str">
            <v>达成下滑30%</v>
          </cell>
          <cell r="N473" t="str">
            <v>老会员：67%; 新会员：33%</v>
          </cell>
          <cell r="O473" t="str">
            <v>0-20岁25%; 51-55岁17%; 56-60岁13%</v>
          </cell>
          <cell r="P473" t="str">
            <v>湖南26%;江苏11%;浙江7%</v>
          </cell>
        </row>
        <row r="474">
          <cell r="A474">
            <v>201066</v>
          </cell>
          <cell r="B474" t="str">
            <v>Childangel魔力花开唇部护理套组</v>
          </cell>
          <cell r="C474" t="str">
            <v>199</v>
          </cell>
          <cell r="D474" t="str">
            <v>美容美体</v>
          </cell>
          <cell r="E474">
            <v>3020564.26</v>
          </cell>
          <cell r="F474">
            <v>2795767.26</v>
          </cell>
          <cell r="G474">
            <v>7.4422187594843606E-2</v>
          </cell>
          <cell r="H474" t="str">
            <v>20170405 132807;86%;2959</v>
          </cell>
          <cell r="I474" t="str">
            <v>20170309 132930;71%;2954</v>
          </cell>
          <cell r="J474" t="str">
            <v>20170307 180120;75%;3243</v>
          </cell>
          <cell r="K474" t="str">
            <v>20160902 150119;145%;5009</v>
          </cell>
          <cell r="L474">
            <v>0</v>
          </cell>
          <cell r="M474"/>
          <cell r="N474" t="str">
            <v>老会员：73%; 新会员：27%</v>
          </cell>
          <cell r="O474" t="str">
            <v>0-20岁21%; 51-55岁18%; 46-50岁14%</v>
          </cell>
          <cell r="P474" t="str">
            <v>湖南15%;江苏9%;北京7%</v>
          </cell>
        </row>
        <row r="475">
          <cell r="A475">
            <v>201082</v>
          </cell>
          <cell r="B475" t="str">
            <v>今昇整貂领男士绵羊皮羽绒服(2016)</v>
          </cell>
          <cell r="C475" t="str">
            <v>888</v>
          </cell>
          <cell r="D475" t="str">
            <v>服装</v>
          </cell>
          <cell r="E475">
            <v>287586</v>
          </cell>
          <cell r="F475">
            <v>194299</v>
          </cell>
          <cell r="G475">
            <v>0.32437948996126398</v>
          </cell>
          <cell r="H475" t="str">
            <v>20160716 134552;264%;13040</v>
          </cell>
          <cell r="I475"/>
          <cell r="J475"/>
          <cell r="K475" t="str">
            <v>20160716 134552;264%;13040</v>
          </cell>
          <cell r="L475" t="str">
            <v>准热卖</v>
          </cell>
          <cell r="M475"/>
          <cell r="N475" t="str">
            <v>老会员：90%; 新会员：10%</v>
          </cell>
          <cell r="O475" t="str">
            <v>46-50岁21%; 51-55岁21%; 56-60岁20%</v>
          </cell>
          <cell r="P475" t="str">
            <v>湖南17%;重庆10%;江苏8%</v>
          </cell>
        </row>
        <row r="476">
          <cell r="A476">
            <v>201092</v>
          </cell>
          <cell r="B476" t="str">
            <v>帕格尼鎏金岁月真皮软床1.8米</v>
          </cell>
          <cell r="C476" t="str">
            <v>7999</v>
          </cell>
          <cell r="D476" t="str">
            <v>家具灯饰</v>
          </cell>
          <cell r="E476">
            <v>1919025</v>
          </cell>
          <cell r="F476">
            <v>1031476</v>
          </cell>
          <cell r="G476">
            <v>0.462499967431378</v>
          </cell>
          <cell r="H476" t="str">
            <v>20161029 231914;16%;1069</v>
          </cell>
          <cell r="I476" t="str">
            <v>20161010 205807;66%;6615</v>
          </cell>
          <cell r="J476" t="str">
            <v>20160930 222943;23%;2276</v>
          </cell>
          <cell r="K476" t="str">
            <v>20160825 201639;93%;8502</v>
          </cell>
          <cell r="L476">
            <v>0</v>
          </cell>
          <cell r="M476" t="str">
            <v>达成下滑30%</v>
          </cell>
          <cell r="N476" t="str">
            <v>老会员：80%; 新会员：20%</v>
          </cell>
          <cell r="O476" t="str">
            <v>51-55岁28%; 46-50岁14%; 31-35岁10%</v>
          </cell>
          <cell r="P476" t="str">
            <v>湖南27%;浙江13%;山西9%</v>
          </cell>
        </row>
        <row r="477">
          <cell r="A477">
            <v>201093</v>
          </cell>
          <cell r="B477" t="str">
            <v>帕格尼鎏金岁月真皮软床1.5米</v>
          </cell>
          <cell r="C477" t="str">
            <v>7799</v>
          </cell>
          <cell r="D477" t="str">
            <v>家具灯饰</v>
          </cell>
          <cell r="E477">
            <v>210583</v>
          </cell>
          <cell r="F477">
            <v>117010</v>
          </cell>
          <cell r="G477">
            <v>0.44435210819486898</v>
          </cell>
          <cell r="H477" t="str">
            <v>20161029 231914;16%;1069</v>
          </cell>
          <cell r="I477" t="str">
            <v>20161010 205807;66%;6615</v>
          </cell>
          <cell r="J477" t="str">
            <v>20160930 222943;23%;2276</v>
          </cell>
          <cell r="K477" t="str">
            <v>20160825 201639;93%;8502</v>
          </cell>
          <cell r="L477">
            <v>0</v>
          </cell>
          <cell r="M477" t="str">
            <v>达成下滑30%</v>
          </cell>
          <cell r="N477" t="str">
            <v>老会员：100%; 新会员：0%</v>
          </cell>
          <cell r="O477" t="str">
            <v>46-50岁27%; 46-50岁27%; 51-55岁18%</v>
          </cell>
          <cell r="P477" t="str">
            <v>天津18%;天津18%;广东18%</v>
          </cell>
        </row>
        <row r="478">
          <cell r="A478">
            <v>201099</v>
          </cell>
          <cell r="B478" t="str">
            <v>意大利REALONE瑞欧头等舱功能沙发1+2+3</v>
          </cell>
          <cell r="C478" t="str">
            <v>7999</v>
          </cell>
          <cell r="D478" t="str">
            <v>家具灯饰</v>
          </cell>
          <cell r="E478">
            <v>1012148</v>
          </cell>
          <cell r="F478">
            <v>470476</v>
          </cell>
          <cell r="G478">
            <v>0.53517074578026103</v>
          </cell>
          <cell r="H478" t="str">
            <v>20161003 232310;36%;2246</v>
          </cell>
          <cell r="I478" t="str">
            <v>20160820 232707;12%;787</v>
          </cell>
          <cell r="J478" t="str">
            <v>20160731 215223;23%;2451</v>
          </cell>
          <cell r="K478" t="str">
            <v>20160717 125403;73%;4094</v>
          </cell>
          <cell r="L478">
            <v>0</v>
          </cell>
          <cell r="M478"/>
          <cell r="N478" t="str">
            <v>老会员：72%; 新会员：28%</v>
          </cell>
          <cell r="O478" t="str">
            <v>46-50岁20%; 0-20岁17%; 51-55岁13%</v>
          </cell>
          <cell r="P478" t="str">
            <v>湖南20%;江苏13%;辽宁9%</v>
          </cell>
        </row>
        <row r="479">
          <cell r="A479">
            <v>201104</v>
          </cell>
          <cell r="B479" t="str">
            <v>福建古田原生态黄金糯耳营养组</v>
          </cell>
          <cell r="C479" t="str">
            <v>268</v>
          </cell>
          <cell r="D479" t="str">
            <v>食品</v>
          </cell>
          <cell r="E479">
            <v>238695</v>
          </cell>
          <cell r="F479">
            <v>217947</v>
          </cell>
          <cell r="G479">
            <v>8.6922641865141703E-2</v>
          </cell>
          <cell r="H479" t="str">
            <v>20160901 161239;86%;3697</v>
          </cell>
          <cell r="I479" t="str">
            <v>20160727 165447;69%;2735</v>
          </cell>
          <cell r="J479"/>
          <cell r="K479" t="str">
            <v>20160901 161239;86%;3697</v>
          </cell>
          <cell r="L479">
            <v>0</v>
          </cell>
          <cell r="M479"/>
          <cell r="N479" t="str">
            <v>老会员：89%; 新会员：11%</v>
          </cell>
          <cell r="O479" t="str">
            <v>51-55岁22%; 46-50岁14%; 56-60岁14%</v>
          </cell>
          <cell r="P479" t="str">
            <v>湖南21%;江苏10%;湖北7%</v>
          </cell>
        </row>
        <row r="480">
          <cell r="A480">
            <v>201110</v>
          </cell>
          <cell r="B480" t="str">
            <v>祥麟富贵平安和田玉浮雕挂件</v>
          </cell>
          <cell r="C480" t="str">
            <v>998</v>
          </cell>
          <cell r="D480" t="str">
            <v>珠宝首饰</v>
          </cell>
          <cell r="E480">
            <v>181569</v>
          </cell>
          <cell r="F480">
            <v>101136</v>
          </cell>
          <cell r="G480">
            <v>0.44298861589808802</v>
          </cell>
          <cell r="H480" t="str">
            <v>20160924 232621;41%;1897</v>
          </cell>
          <cell r="I480" t="str">
            <v>20160802 145648;48%;1169</v>
          </cell>
          <cell r="J480"/>
          <cell r="K480" t="str">
            <v>20160802 145648;48%;1169</v>
          </cell>
          <cell r="L480">
            <v>0</v>
          </cell>
          <cell r="M480"/>
          <cell r="N480" t="str">
            <v>老会员：68%; 新会员：32%</v>
          </cell>
          <cell r="O480" t="str">
            <v>0-20岁22%; 51-55岁18%; 61-65岁14%</v>
          </cell>
          <cell r="P480" t="str">
            <v>湖南18%;江苏10%;北京8%</v>
          </cell>
        </row>
        <row r="481">
          <cell r="A481">
            <v>201111</v>
          </cell>
          <cell r="B481" t="str">
            <v>祥麟金玉纳福和田玉浮雕挂件</v>
          </cell>
          <cell r="C481" t="str">
            <v>1980</v>
          </cell>
          <cell r="D481" t="str">
            <v>珠宝首饰</v>
          </cell>
          <cell r="E481">
            <v>221200</v>
          </cell>
          <cell r="F481">
            <v>119340</v>
          </cell>
          <cell r="G481">
            <v>0.46048824593128401</v>
          </cell>
          <cell r="H481" t="str">
            <v>20161001 224518;42%;3112</v>
          </cell>
          <cell r="I481" t="str">
            <v>20160816 151737;20%;489</v>
          </cell>
          <cell r="J481"/>
          <cell r="K481"/>
          <cell r="L481"/>
          <cell r="M481"/>
          <cell r="N481" t="str">
            <v>老会员：65%; 新会员：35%</v>
          </cell>
          <cell r="O481" t="str">
            <v>0-20岁25%; 51-55岁23%; 46-50岁13%</v>
          </cell>
          <cell r="P481" t="str">
            <v>江苏22%;湖南20%;浙江13%</v>
          </cell>
        </row>
        <row r="482">
          <cell r="A482">
            <v>201140</v>
          </cell>
          <cell r="B482" t="str">
            <v>意大利REALONE头等舱功能沙发1+3</v>
          </cell>
          <cell r="C482" t="str">
            <v>6999</v>
          </cell>
          <cell r="D482" t="str">
            <v>家具灯饰</v>
          </cell>
          <cell r="E482">
            <v>55917</v>
          </cell>
          <cell r="F482">
            <v>13998</v>
          </cell>
          <cell r="G482">
            <v>0.74966468158163002</v>
          </cell>
          <cell r="H482" t="str">
            <v>20161003 232310;36%;2246</v>
          </cell>
          <cell r="I482" t="str">
            <v>20160820 232707;12%;787</v>
          </cell>
          <cell r="J482" t="str">
            <v>20160731 215223;23%;2451</v>
          </cell>
          <cell r="K482" t="str">
            <v>20160717 125403;73%;4094</v>
          </cell>
          <cell r="L482">
            <v>0</v>
          </cell>
          <cell r="M482"/>
          <cell r="N482" t="str">
            <v>老会员：67%; 新会员：33%</v>
          </cell>
          <cell r="O482" t="str">
            <v>46-50岁33%; 46-50岁33%; 66-70岁33%</v>
          </cell>
          <cell r="P482" t="str">
            <v>广西33%;广西33%;天津33%</v>
          </cell>
        </row>
        <row r="483">
          <cell r="A483">
            <v>201142</v>
          </cell>
          <cell r="B483" t="str">
            <v>特效除霉去污啫喱16件组</v>
          </cell>
          <cell r="C483" t="str">
            <v>299</v>
          </cell>
          <cell r="D483" t="str">
            <v>生活用品</v>
          </cell>
          <cell r="E483">
            <v>45400.9</v>
          </cell>
          <cell r="F483">
            <v>37318.9</v>
          </cell>
          <cell r="G483">
            <v>0.17801409223165199</v>
          </cell>
          <cell r="H483" t="str">
            <v>20160803 165404;31%;1121</v>
          </cell>
          <cell r="I483"/>
          <cell r="J483"/>
          <cell r="K483" t="str">
            <v>20160803 165404;31%;1121</v>
          </cell>
          <cell r="L483">
            <v>0</v>
          </cell>
          <cell r="M483"/>
          <cell r="N483" t="str">
            <v>老会员：89%; 新会员：11%</v>
          </cell>
          <cell r="O483" t="str">
            <v>51-55岁20%; 46-50岁17%; 0-20岁15%</v>
          </cell>
          <cell r="P483" t="str">
            <v>江苏19%;湖南16%;北京10%</v>
          </cell>
        </row>
        <row r="484">
          <cell r="A484">
            <v>201146</v>
          </cell>
          <cell r="B484" t="str">
            <v>韩束雪白肌雪亮嫩颜尊贵组</v>
          </cell>
          <cell r="C484" t="str">
            <v>699</v>
          </cell>
          <cell r="D484" t="str">
            <v>美容美体</v>
          </cell>
          <cell r="E484">
            <v>43662</v>
          </cell>
          <cell r="F484">
            <v>33217</v>
          </cell>
          <cell r="G484">
            <v>0.239224039210297</v>
          </cell>
          <cell r="H484" t="str">
            <v>20160713 181127;24%;992</v>
          </cell>
          <cell r="I484"/>
          <cell r="J484"/>
          <cell r="K484" t="str">
            <v>20160713 181127;24%;992</v>
          </cell>
          <cell r="L484">
            <v>0</v>
          </cell>
          <cell r="M484"/>
          <cell r="N484" t="str">
            <v>老会员：65%; 新会员：35%</v>
          </cell>
          <cell r="O484" t="str">
            <v>41-45岁20%; 46-50岁18%; 0-20岁15%</v>
          </cell>
          <cell r="P484" t="str">
            <v>湖南47%;云南8%;广东7%</v>
          </cell>
        </row>
        <row r="485">
          <cell r="A485">
            <v>201163</v>
          </cell>
          <cell r="B485" t="str">
            <v>森美NFC鲜榨橙汁健康组</v>
          </cell>
          <cell r="C485" t="str">
            <v>299</v>
          </cell>
          <cell r="D485" t="str">
            <v>食品</v>
          </cell>
          <cell r="E485">
            <v>39863</v>
          </cell>
          <cell r="F485">
            <v>34571</v>
          </cell>
          <cell r="G485">
            <v>0.13275468479542399</v>
          </cell>
          <cell r="H485" t="str">
            <v>20160825 145122;27%;991</v>
          </cell>
          <cell r="I485"/>
          <cell r="J485"/>
          <cell r="K485" t="str">
            <v>20160825 145122;27%;991</v>
          </cell>
          <cell r="L485">
            <v>0</v>
          </cell>
          <cell r="M485"/>
          <cell r="N485" t="str">
            <v>老会员：91%; 新会员：9%</v>
          </cell>
          <cell r="O485" t="str">
            <v>56-60岁19%; 51-55岁16%; 46-50岁14%</v>
          </cell>
          <cell r="P485" t="str">
            <v>北京18%;湖南16%;江苏8%</v>
          </cell>
        </row>
        <row r="486">
          <cell r="A486">
            <v>201173</v>
          </cell>
          <cell r="B486" t="str">
            <v>韩国原装进口RENK丽人凯素颜霜热销组</v>
          </cell>
          <cell r="C486" t="str">
            <v>498</v>
          </cell>
          <cell r="D486" t="str">
            <v>美容美体</v>
          </cell>
          <cell r="E486">
            <v>113892.46</v>
          </cell>
          <cell r="F486">
            <v>97200.46</v>
          </cell>
          <cell r="G486">
            <v>0.146559306911098</v>
          </cell>
          <cell r="H486" t="str">
            <v>20161101 173147;58%;2627</v>
          </cell>
          <cell r="I486"/>
          <cell r="J486"/>
          <cell r="K486" t="str">
            <v>20161101 173147;58%;2627</v>
          </cell>
          <cell r="L486">
            <v>0</v>
          </cell>
          <cell r="M486"/>
          <cell r="N486" t="str">
            <v>老会员：79%; 新会员：21%</v>
          </cell>
          <cell r="O486" t="str">
            <v>46-50岁20%; 51-55岁16%; 0-20岁14%</v>
          </cell>
          <cell r="P486" t="str">
            <v>湖南22%;四川6%;江苏6%</v>
          </cell>
        </row>
        <row r="487">
          <cell r="A487">
            <v>201174</v>
          </cell>
          <cell r="B487" t="str">
            <v>嘉媚乐皂就美丽版尊享组</v>
          </cell>
          <cell r="C487" t="str">
            <v>299</v>
          </cell>
          <cell r="D487" t="str">
            <v>美容美体</v>
          </cell>
          <cell r="E487">
            <v>16846</v>
          </cell>
          <cell r="F487">
            <v>14833</v>
          </cell>
          <cell r="G487">
            <v>0.11949424195654799</v>
          </cell>
          <cell r="H487" t="str">
            <v>20160714 124411;12%;499</v>
          </cell>
          <cell r="I487"/>
          <cell r="J487"/>
          <cell r="K487" t="str">
            <v>20160714 124411;12%;499</v>
          </cell>
          <cell r="L487">
            <v>0</v>
          </cell>
          <cell r="M487"/>
          <cell r="N487" t="str">
            <v>老会员：85%; 新会员：15%</v>
          </cell>
          <cell r="O487" t="str">
            <v>0-20岁23%; 51-55岁17%; 46-50岁12%</v>
          </cell>
          <cell r="P487" t="str">
            <v>湖南24%;安徽8%;广东8%</v>
          </cell>
        </row>
        <row r="488">
          <cell r="A488">
            <v>201175</v>
          </cell>
          <cell r="B488" t="str">
            <v>创维酷开50英寸高清智能电视50K2</v>
          </cell>
          <cell r="C488" t="str">
            <v>2399</v>
          </cell>
          <cell r="D488" t="str">
            <v>大家电</v>
          </cell>
          <cell r="E488">
            <v>136593</v>
          </cell>
          <cell r="F488">
            <v>110204</v>
          </cell>
          <cell r="G488">
            <v>0.193194380385525</v>
          </cell>
          <cell r="H488" t="str">
            <v>20161010 214609;84%;8378</v>
          </cell>
          <cell r="I488" t="str">
            <v>20160915 145440;102%;5658</v>
          </cell>
          <cell r="J488" t="str">
            <v>20160914 232030;58%;4372</v>
          </cell>
          <cell r="K488" t="str">
            <v>20160911 141937;129%;6841</v>
          </cell>
          <cell r="L488" t="str">
            <v>畅销</v>
          </cell>
          <cell r="M488"/>
          <cell r="N488" t="str">
            <v>老会员：50%; 新会员：50%</v>
          </cell>
          <cell r="O488" t="str">
            <v>56-60岁50%; 51-55岁25%; 0-20岁25%</v>
          </cell>
          <cell r="P488" t="str">
            <v>广西50%;江苏25%;湖南25%</v>
          </cell>
        </row>
        <row r="489">
          <cell r="A489">
            <v>201176</v>
          </cell>
          <cell r="B489" t="str">
            <v>创维酷开40英寸高清智能电视40K2</v>
          </cell>
          <cell r="C489" t="str">
            <v>1599</v>
          </cell>
          <cell r="D489" t="str">
            <v>大家电</v>
          </cell>
          <cell r="E489">
            <v>338203</v>
          </cell>
          <cell r="F489">
            <v>275533</v>
          </cell>
          <cell r="G489">
            <v>0.185302909790865</v>
          </cell>
          <cell r="H489" t="str">
            <v>20161010 214609;84%;8378</v>
          </cell>
          <cell r="I489" t="str">
            <v>20160915 145440;102%;5658</v>
          </cell>
          <cell r="J489" t="str">
            <v>20160914 232030;58%;4372</v>
          </cell>
          <cell r="K489" t="str">
            <v>20160801 212436;164%;20616</v>
          </cell>
          <cell r="L489" t="str">
            <v>畅销</v>
          </cell>
          <cell r="M489"/>
          <cell r="N489" t="str">
            <v>老会员：72%; 新会员：28%</v>
          </cell>
          <cell r="O489" t="str">
            <v>51-55岁20%; 0-20岁19%; 46-50岁17%</v>
          </cell>
          <cell r="P489" t="str">
            <v>湖南25%;江苏21%;浙江7%</v>
          </cell>
        </row>
        <row r="490">
          <cell r="A490">
            <v>201177</v>
          </cell>
          <cell r="B490" t="str">
            <v>创维·酷开43英寸全高清多核智能网络电视43K2</v>
          </cell>
          <cell r="C490" t="str">
            <v>1799</v>
          </cell>
          <cell r="D490" t="str">
            <v>大家电</v>
          </cell>
          <cell r="E490">
            <v>931561</v>
          </cell>
          <cell r="F490">
            <v>782484</v>
          </cell>
          <cell r="G490">
            <v>0.16002924124131401</v>
          </cell>
          <cell r="H490" t="str">
            <v>20170310 225716;129%;8815</v>
          </cell>
          <cell r="I490" t="str">
            <v>20170123 231942;70%;4989</v>
          </cell>
          <cell r="J490" t="str">
            <v>20170123 121741;128%;7599</v>
          </cell>
          <cell r="K490" t="str">
            <v>20161212 205840;201%;42292</v>
          </cell>
          <cell r="L490" t="str">
            <v>爆品</v>
          </cell>
          <cell r="M490" t="str">
            <v>达成上浮30%</v>
          </cell>
          <cell r="N490" t="str">
            <v>老会员：62%; 新会员：38%</v>
          </cell>
          <cell r="O490" t="str">
            <v>0-20岁31%; 51-55岁12%; 46-50岁11%</v>
          </cell>
          <cell r="P490" t="str">
            <v>湖南19%;江苏16%;浙江13%</v>
          </cell>
        </row>
        <row r="491">
          <cell r="A491">
            <v>201178</v>
          </cell>
          <cell r="B491" t="str">
            <v>创维酷开55英寸高清智能电视55K2</v>
          </cell>
          <cell r="C491" t="str">
            <v>2799</v>
          </cell>
          <cell r="D491" t="str">
            <v>大家电</v>
          </cell>
          <cell r="E491">
            <v>441932</v>
          </cell>
          <cell r="F491">
            <v>346766</v>
          </cell>
          <cell r="G491">
            <v>0.21534082166487201</v>
          </cell>
          <cell r="H491" t="str">
            <v>20161010 214609;84%;8378</v>
          </cell>
          <cell r="I491" t="str">
            <v>20160915 145440;102%;5658</v>
          </cell>
          <cell r="J491" t="str">
            <v>20160914 232030;58%;4372</v>
          </cell>
          <cell r="K491" t="str">
            <v>20160911 141937;129%;6841</v>
          </cell>
          <cell r="L491" t="str">
            <v>畅销</v>
          </cell>
          <cell r="M491"/>
          <cell r="N491" t="str">
            <v>老会员：67%; 新会员：33%</v>
          </cell>
          <cell r="O491" t="str">
            <v>61-65岁17%; 61-65岁17%; 0-20岁17%</v>
          </cell>
          <cell r="P491" t="str">
            <v>湖南42%;江苏25%;广东8%</v>
          </cell>
        </row>
        <row r="492">
          <cell r="A492">
            <v>201203</v>
          </cell>
          <cell r="B492" t="str">
            <v>BalzoHome意大利触控式黑晶电陶炉铁锅套组</v>
          </cell>
          <cell r="C492" t="str">
            <v>398</v>
          </cell>
          <cell r="D492" t="str">
            <v>厨房</v>
          </cell>
          <cell r="E492">
            <v>261354</v>
          </cell>
          <cell r="F492">
            <v>185792</v>
          </cell>
          <cell r="G492">
            <v>0.289117442243088</v>
          </cell>
          <cell r="H492" t="str">
            <v>20170109 161646;59%;2852</v>
          </cell>
          <cell r="I492" t="str">
            <v>20161223 154042;56%;2515</v>
          </cell>
          <cell r="J492"/>
          <cell r="K492" t="str">
            <v>20170109 161646;59%;2852</v>
          </cell>
          <cell r="L492">
            <v>0</v>
          </cell>
          <cell r="M492"/>
          <cell r="N492" t="str">
            <v>老会员：68%; 新会员：32%</v>
          </cell>
          <cell r="O492" t="str">
            <v>0-20岁23%; 51-55岁17%; 61-65岁15%</v>
          </cell>
          <cell r="P492" t="str">
            <v>湖南19%;江苏11%;浙江7%</v>
          </cell>
        </row>
        <row r="493">
          <cell r="A493">
            <v>201204</v>
          </cell>
          <cell r="B493" t="str">
            <v>德国菲仕乐-36CM中华大炒锅装(2016)</v>
          </cell>
          <cell r="C493" t="str">
            <v>1698</v>
          </cell>
          <cell r="D493" t="str">
            <v>厨房</v>
          </cell>
          <cell r="E493">
            <v>90638</v>
          </cell>
          <cell r="F493">
            <v>57826</v>
          </cell>
          <cell r="G493">
            <v>0.362011518347713</v>
          </cell>
          <cell r="H493" t="str">
            <v>20160724 204105;8%;917</v>
          </cell>
          <cell r="I493" t="str">
            <v>20160716 181814;11%;597</v>
          </cell>
          <cell r="J493"/>
          <cell r="K493" t="str">
            <v>20160716 181814;11%;597</v>
          </cell>
          <cell r="L493">
            <v>0</v>
          </cell>
          <cell r="M493"/>
          <cell r="N493" t="str">
            <v>老会员：67%; 新会员：33%</v>
          </cell>
          <cell r="O493" t="str">
            <v>51-55岁22%; 46-50岁19%; 0-20岁11%</v>
          </cell>
          <cell r="P493" t="str">
            <v>湖南42%;江苏14%;广西6%</v>
          </cell>
        </row>
        <row r="494">
          <cell r="A494">
            <v>201231</v>
          </cell>
          <cell r="B494" t="str">
            <v>格力 TOSOT直流变频静音智能落地扇</v>
          </cell>
          <cell r="C494" t="str">
            <v>399</v>
          </cell>
          <cell r="D494" t="str">
            <v>生活家电</v>
          </cell>
          <cell r="E494">
            <v>1300640.8400000001</v>
          </cell>
          <cell r="F494">
            <v>1207071.8400000001</v>
          </cell>
          <cell r="G494">
            <v>7.1940690406123206E-2</v>
          </cell>
          <cell r="H494" t="str">
            <v>20160801 142103;34%;1305</v>
          </cell>
          <cell r="I494" t="str">
            <v>20160727 232401;38%;2070</v>
          </cell>
          <cell r="J494" t="str">
            <v>20160727 202908;47%;4422</v>
          </cell>
          <cell r="K494" t="str">
            <v>20160714 101203;82%;3412</v>
          </cell>
          <cell r="L494">
            <v>0</v>
          </cell>
          <cell r="M494"/>
          <cell r="N494" t="str">
            <v>老会员：74%; 新会员：26%</v>
          </cell>
          <cell r="O494" t="str">
            <v>0-20岁22%; 51-55岁15%; 56-60岁12%</v>
          </cell>
          <cell r="P494" t="str">
            <v>湖南25%;江苏12%;广东8%</v>
          </cell>
        </row>
        <row r="495">
          <cell r="A495">
            <v>201242</v>
          </cell>
          <cell r="B495" t="str">
            <v>泸州老窖股份御酒纪念版珍藏组</v>
          </cell>
          <cell r="C495" t="str">
            <v>498</v>
          </cell>
          <cell r="D495" t="str">
            <v>食品</v>
          </cell>
          <cell r="E495">
            <v>2164955.84</v>
          </cell>
          <cell r="F495">
            <v>2017556.84</v>
          </cell>
          <cell r="G495">
            <v>6.8084067710129398E-2</v>
          </cell>
          <cell r="H495" t="str">
            <v>20170204 180316;70%;3273</v>
          </cell>
          <cell r="I495" t="str">
            <v>20170115 155551;86%;4643</v>
          </cell>
          <cell r="J495" t="str">
            <v>20161214 232614;40%;2440</v>
          </cell>
          <cell r="K495"/>
          <cell r="L495">
            <v>0</v>
          </cell>
          <cell r="M495"/>
          <cell r="N495" t="str">
            <v>老会员：66%; 新会员：34%</v>
          </cell>
          <cell r="O495" t="str">
            <v>0-20岁28%; 51-55岁15%; 46-50岁13%</v>
          </cell>
          <cell r="P495" t="str">
            <v>湖南24%;江苏14%;山东7%</v>
          </cell>
        </row>
        <row r="496">
          <cell r="A496">
            <v>201243</v>
          </cell>
          <cell r="B496" t="str">
            <v>汾酒集团珍品国宴1升大坛品鉴组</v>
          </cell>
          <cell r="C496" t="str">
            <v>1198</v>
          </cell>
          <cell r="D496" t="str">
            <v>食品</v>
          </cell>
          <cell r="E496">
            <v>66818</v>
          </cell>
          <cell r="F496">
            <v>59640</v>
          </cell>
          <cell r="G496">
            <v>0.10742614265617</v>
          </cell>
          <cell r="H496" t="str">
            <v>20160907 193108;20%;1603</v>
          </cell>
          <cell r="I496"/>
          <cell r="J496"/>
          <cell r="K496" t="str">
            <v>20160907 193108;20%;1603</v>
          </cell>
          <cell r="L496">
            <v>0</v>
          </cell>
          <cell r="M496"/>
          <cell r="N496" t="str">
            <v>老会员：80%; 新会员：20%</v>
          </cell>
          <cell r="O496" t="str">
            <v>0-20岁20%; 46-50岁18%; 56-60岁11%</v>
          </cell>
          <cell r="P496" t="str">
            <v>湖南31%;江苏9%;广东7%</v>
          </cell>
        </row>
        <row r="497">
          <cell r="A497">
            <v>201258</v>
          </cell>
          <cell r="B497" t="str">
            <v>龟鹤延年喜上眉梢铁壶套组</v>
          </cell>
          <cell r="C497" t="str">
            <v>1580</v>
          </cell>
          <cell r="D497" t="str">
            <v>投资收藏</v>
          </cell>
          <cell r="E497">
            <v>837495</v>
          </cell>
          <cell r="F497">
            <v>650990</v>
          </cell>
          <cell r="G497">
            <v>0.22269386682905601</v>
          </cell>
          <cell r="H497" t="str">
            <v>20161123 231931;50%;2696</v>
          </cell>
          <cell r="I497" t="str">
            <v>20161028 232647;69%;3508</v>
          </cell>
          <cell r="J497" t="str">
            <v>20161009 231537;68%;3525</v>
          </cell>
          <cell r="K497" t="str">
            <v>20161006 232203;85%;4896</v>
          </cell>
          <cell r="L497">
            <v>0</v>
          </cell>
          <cell r="M497"/>
          <cell r="N497" t="str">
            <v>老会员：70%; 新会员：30%</v>
          </cell>
          <cell r="O497" t="str">
            <v>0-20岁28%; 51-55岁24%; 46-50岁16%</v>
          </cell>
          <cell r="P497" t="str">
            <v>湖南26%;江苏14%;广东12%</v>
          </cell>
        </row>
        <row r="498">
          <cell r="A498">
            <v>201269</v>
          </cell>
          <cell r="B498" t="str">
            <v>奥迪双钻爆裂飞车</v>
          </cell>
          <cell r="C498" t="str">
            <v>298</v>
          </cell>
          <cell r="D498" t="str">
            <v>母婴用品</v>
          </cell>
          <cell r="E498">
            <v>89674</v>
          </cell>
          <cell r="F498">
            <v>77746</v>
          </cell>
          <cell r="G498">
            <v>0.133015143742891</v>
          </cell>
          <cell r="H498" t="str">
            <v>20160815 135406;29%;1142</v>
          </cell>
          <cell r="I498" t="str">
            <v>20160803 173103;27%;1134</v>
          </cell>
          <cell r="J498"/>
          <cell r="K498" t="str">
            <v>20160815 135406;29%;1142</v>
          </cell>
          <cell r="L498">
            <v>0</v>
          </cell>
          <cell r="M498"/>
          <cell r="N498" t="str">
            <v>老会员：87%; 新会员：13%</v>
          </cell>
          <cell r="O498" t="str">
            <v>56-60岁22%; 61-65岁21%; 51-55岁16%</v>
          </cell>
          <cell r="P498" t="str">
            <v>湖南13%;江苏11%;北京11%</v>
          </cell>
        </row>
        <row r="499">
          <cell r="A499">
            <v>201271</v>
          </cell>
          <cell r="B499" t="str">
            <v>韩束臻美夏日防晒组</v>
          </cell>
          <cell r="C499" t="str">
            <v>299</v>
          </cell>
          <cell r="D499" t="str">
            <v>美容美体</v>
          </cell>
          <cell r="E499">
            <v>77706</v>
          </cell>
          <cell r="F499">
            <v>66809</v>
          </cell>
          <cell r="G499">
            <v>0.14023370138728</v>
          </cell>
          <cell r="H499" t="str">
            <v>20160721 105648;46%;1825</v>
          </cell>
          <cell r="I499"/>
          <cell r="J499"/>
          <cell r="K499" t="str">
            <v>20160721 105648;46%;1825</v>
          </cell>
          <cell r="L499">
            <v>0</v>
          </cell>
          <cell r="M499"/>
          <cell r="N499" t="str">
            <v>老会员：72%; 新会员：28%</v>
          </cell>
          <cell r="O499" t="str">
            <v>0-20岁19%; 41-45岁17%; 46-50岁16%</v>
          </cell>
          <cell r="P499" t="str">
            <v>湖南30%;江苏9%;浙江8%</v>
          </cell>
        </row>
        <row r="500">
          <cell r="A500">
            <v>201272</v>
          </cell>
          <cell r="B500" t="str">
            <v>一叶子玫瑰水润亮采美肤组</v>
          </cell>
          <cell r="C500" t="str">
            <v>299</v>
          </cell>
          <cell r="D500" t="str">
            <v>美容美体</v>
          </cell>
          <cell r="E500">
            <v>1745181.15</v>
          </cell>
          <cell r="F500">
            <v>1577346.15</v>
          </cell>
          <cell r="G500">
            <v>9.6170532210939796E-2</v>
          </cell>
          <cell r="H500" t="str">
            <v>20170118 102234;43%;1612</v>
          </cell>
          <cell r="I500" t="str">
            <v>20161208 122200;63%;3210</v>
          </cell>
          <cell r="J500" t="str">
            <v>20161130 125546;53%;2595</v>
          </cell>
          <cell r="K500" t="str">
            <v>20160918 133648;112%;4708</v>
          </cell>
          <cell r="L500">
            <v>0</v>
          </cell>
          <cell r="M500"/>
          <cell r="N500" t="str">
            <v>老会员：73%; 新会员：27%</v>
          </cell>
          <cell r="O500" t="str">
            <v>0-20岁19%; 46-50岁15%; 41-45岁14%</v>
          </cell>
          <cell r="P500" t="str">
            <v>湖南26%;江苏9%;浙江6%</v>
          </cell>
        </row>
        <row r="501">
          <cell r="A501">
            <v>201274</v>
          </cell>
          <cell r="B501" t="str">
            <v>新西兰原装进口RICHORA麦卢卡花蜂蜜UMF5+KT特别版(2016</v>
          </cell>
          <cell r="C501" t="str">
            <v>398</v>
          </cell>
          <cell r="D501" t="str">
            <v>滋补食品</v>
          </cell>
          <cell r="E501">
            <v>111953</v>
          </cell>
          <cell r="F501">
            <v>104506</v>
          </cell>
          <cell r="G501">
            <v>6.6518985645762099E-2</v>
          </cell>
          <cell r="H501" t="str">
            <v>20160715 175851;24%;1197</v>
          </cell>
          <cell r="I501" t="str">
            <v>20160715 143753;45%;1818</v>
          </cell>
          <cell r="J501"/>
          <cell r="K501" t="str">
            <v>20160715 143753;45%;1818</v>
          </cell>
          <cell r="L501">
            <v>0</v>
          </cell>
          <cell r="M501"/>
          <cell r="N501" t="str">
            <v>老会员：91%; 新会员：9%</v>
          </cell>
          <cell r="O501" t="str">
            <v>0-20岁18%; 56-60岁13%; 36-40岁11%</v>
          </cell>
          <cell r="P501" t="str">
            <v>上海22%;湖南19%;江苏13%</v>
          </cell>
        </row>
        <row r="502">
          <cell r="A502">
            <v>201276</v>
          </cell>
          <cell r="B502" t="str">
            <v>台湾DR.WU玻尿酸保湿水凝露套组</v>
          </cell>
          <cell r="C502" t="str">
            <v>398</v>
          </cell>
          <cell r="D502" t="str">
            <v>美容美体</v>
          </cell>
          <cell r="E502">
            <v>14366</v>
          </cell>
          <cell r="F502">
            <v>11262</v>
          </cell>
          <cell r="G502">
            <v>0.216065710705833</v>
          </cell>
          <cell r="H502" t="str">
            <v>20160806 174801;26%;1161</v>
          </cell>
          <cell r="I502"/>
          <cell r="J502"/>
          <cell r="K502" t="str">
            <v>20160806 174801;26%;1161</v>
          </cell>
          <cell r="L502">
            <v>0</v>
          </cell>
          <cell r="M502"/>
          <cell r="N502" t="str">
            <v>老会员：100%; 新会员：0%</v>
          </cell>
          <cell r="O502" t="str">
            <v>46-50岁28%; 51-55岁20%; 41-45岁12%</v>
          </cell>
          <cell r="P502" t="str">
            <v>湖南32%;浙江16%;福建8%</v>
          </cell>
        </row>
        <row r="503">
          <cell r="A503">
            <v>201277</v>
          </cell>
          <cell r="B503" t="str">
            <v>意大利德康美成人儿童护齿组</v>
          </cell>
          <cell r="C503" t="str">
            <v>298</v>
          </cell>
          <cell r="D503" t="str">
            <v>美容美体</v>
          </cell>
          <cell r="E503">
            <v>91754</v>
          </cell>
          <cell r="F503">
            <v>81292</v>
          </cell>
          <cell r="G503">
            <v>0.114022276957953</v>
          </cell>
          <cell r="H503" t="str">
            <v>20160808 151556;30%;954</v>
          </cell>
          <cell r="I503" t="str">
            <v>20160729 174216;35%;1363</v>
          </cell>
          <cell r="J503"/>
          <cell r="K503" t="str">
            <v>20160729 174216;35%;1363</v>
          </cell>
          <cell r="L503">
            <v>0</v>
          </cell>
          <cell r="M503"/>
          <cell r="N503" t="str">
            <v>老会员：87%; 新会员：13%</v>
          </cell>
          <cell r="O503" t="str">
            <v>51-55岁15%; 0-20岁15%; 46-50岁13%</v>
          </cell>
          <cell r="P503" t="str">
            <v>湖南27%;重庆9%;浙江8%</v>
          </cell>
        </row>
        <row r="504">
          <cell r="A504">
            <v>201282</v>
          </cell>
          <cell r="B504" t="str">
            <v>室内空气净化专家-领拓除醛卫士</v>
          </cell>
          <cell r="C504" t="str">
            <v>298</v>
          </cell>
          <cell r="D504" t="str">
            <v>生活用品</v>
          </cell>
          <cell r="E504">
            <v>53764</v>
          </cell>
          <cell r="F504">
            <v>46984</v>
          </cell>
          <cell r="G504">
            <v>0.12610668849043999</v>
          </cell>
          <cell r="H504" t="str">
            <v>20160725 145502;43%;1398</v>
          </cell>
          <cell r="I504"/>
          <cell r="J504"/>
          <cell r="K504" t="str">
            <v>20160725 145502;43%;1398</v>
          </cell>
          <cell r="L504">
            <v>0</v>
          </cell>
          <cell r="M504"/>
          <cell r="N504" t="str">
            <v>老会员：88%; 新会员：12%</v>
          </cell>
          <cell r="O504" t="str">
            <v>51-55岁21%; 56-60岁20%; 0-20岁17%</v>
          </cell>
          <cell r="P504" t="str">
            <v>湖南18%;江苏10%;天津8%</v>
          </cell>
        </row>
        <row r="505">
          <cell r="A505">
            <v>201410</v>
          </cell>
          <cell r="B505" t="str">
            <v>法国恺瑞欧美简约绵羊皮大衣</v>
          </cell>
          <cell r="C505" t="str">
            <v>1380</v>
          </cell>
          <cell r="D505" t="str">
            <v>服装</v>
          </cell>
          <cell r="E505">
            <v>4996645.3099999996</v>
          </cell>
          <cell r="F505">
            <v>2782550.31</v>
          </cell>
          <cell r="G505">
            <v>0.44311630356648202</v>
          </cell>
          <cell r="H505" t="str">
            <v>20170301 102319;92%;4490</v>
          </cell>
          <cell r="I505" t="str">
            <v>20170218 214950;47%;5218</v>
          </cell>
          <cell r="J505" t="str">
            <v>20170210 193828;53%;4521</v>
          </cell>
          <cell r="K505" t="str">
            <v>20161015 110746;212%;10410</v>
          </cell>
          <cell r="L505">
            <v>0</v>
          </cell>
          <cell r="M505" t="str">
            <v>达成上浮30%</v>
          </cell>
          <cell r="N505" t="str">
            <v>老会员：82%; 新会员：18%</v>
          </cell>
          <cell r="O505" t="str">
            <v>51-55岁22%; 0-20岁18%; 46-50岁17%</v>
          </cell>
          <cell r="P505" t="str">
            <v>湖南16%;江苏12%;北京6%</v>
          </cell>
        </row>
        <row r="506">
          <cell r="A506">
            <v>201411</v>
          </cell>
          <cell r="B506" t="str">
            <v>Bioeffect冰岛蓓欧菲升级精华套组</v>
          </cell>
          <cell r="C506" t="str">
            <v>1380</v>
          </cell>
          <cell r="D506" t="str">
            <v>美容美体</v>
          </cell>
          <cell r="E506">
            <v>3281513.63</v>
          </cell>
          <cell r="F506">
            <v>2816673.63</v>
          </cell>
          <cell r="G506">
            <v>0.14165414269512</v>
          </cell>
          <cell r="H506" t="str">
            <v>20170519 200335;33%;2268</v>
          </cell>
          <cell r="I506" t="str">
            <v>20170519 120410;44%;1580</v>
          </cell>
          <cell r="J506" t="str">
            <v>20170428 205853;59%;4690</v>
          </cell>
          <cell r="K506" t="str">
            <v>20170313 211332;106%;9253</v>
          </cell>
          <cell r="L506">
            <v>0</v>
          </cell>
          <cell r="M506"/>
          <cell r="N506" t="str">
            <v>老会员：78%; 新会员：22%</v>
          </cell>
          <cell r="O506" t="str">
            <v>0-20岁19%; 51-55岁19%; 46-50岁18%</v>
          </cell>
          <cell r="P506" t="str">
            <v>湖南18%;江苏13%;浙江8%</v>
          </cell>
        </row>
        <row r="507">
          <cell r="A507">
            <v>201438</v>
          </cell>
          <cell r="B507" t="str">
            <v>双立人AirControl压力锅套装</v>
          </cell>
          <cell r="C507" t="str">
            <v>1998</v>
          </cell>
          <cell r="D507" t="str">
            <v>厨房</v>
          </cell>
          <cell r="E507">
            <v>191556</v>
          </cell>
          <cell r="F507">
            <v>142226</v>
          </cell>
          <cell r="G507">
            <v>0.25752260435590602</v>
          </cell>
          <cell r="H507" t="str">
            <v>20160830 194530;15%;1295</v>
          </cell>
          <cell r="I507" t="str">
            <v>20160716 215815;19%;2047</v>
          </cell>
          <cell r="J507"/>
          <cell r="K507" t="str">
            <v>20160716 215815;19%;2047</v>
          </cell>
          <cell r="L507">
            <v>0</v>
          </cell>
          <cell r="M507"/>
          <cell r="N507" t="str">
            <v>老会员：72%; 新会员：28%</v>
          </cell>
          <cell r="O507" t="str">
            <v>0-20岁22%; 51-55岁20%; 56-60岁14%</v>
          </cell>
          <cell r="P507" t="str">
            <v>湖南29%;江苏15%;广东11%</v>
          </cell>
        </row>
        <row r="508">
          <cell r="A508">
            <v>201449</v>
          </cell>
          <cell r="B508" t="str">
            <v>索娜斯 玛萨拉酒红斗篷款整貂裘皮大衣</v>
          </cell>
          <cell r="C508" t="str">
            <v>9999</v>
          </cell>
          <cell r="D508" t="str">
            <v>服装</v>
          </cell>
          <cell r="E508">
            <v>342775</v>
          </cell>
          <cell r="F508">
            <v>176302</v>
          </cell>
          <cell r="G508">
            <v>0.48566260666618</v>
          </cell>
          <cell r="H508" t="str">
            <v>20161014 211829;52%;5216</v>
          </cell>
          <cell r="I508"/>
          <cell r="J508"/>
          <cell r="K508" t="str">
            <v>20161014 211829;52%;5216</v>
          </cell>
          <cell r="L508">
            <v>0</v>
          </cell>
          <cell r="M508"/>
          <cell r="N508" t="str">
            <v>老会员：100%; 新会员：0%</v>
          </cell>
          <cell r="O508" t="str">
            <v>46-50岁67%; 56-60岁17%; 0-20岁17%</v>
          </cell>
          <cell r="P508" t="str">
            <v>重庆17%;重庆17%;湖南17%</v>
          </cell>
        </row>
        <row r="509">
          <cell r="A509">
            <v>201451</v>
          </cell>
          <cell r="B509" t="str">
            <v>巴洛克不锈钢木纹浴室柜尊享组（100cm）</v>
          </cell>
          <cell r="C509" t="str">
            <v>2780</v>
          </cell>
          <cell r="D509" t="str">
            <v>家装建材</v>
          </cell>
          <cell r="E509">
            <v>3554400</v>
          </cell>
          <cell r="F509">
            <v>1946663</v>
          </cell>
          <cell r="G509">
            <v>0.452323036236777</v>
          </cell>
          <cell r="H509" t="str">
            <v>20170708 224307;80%;5120</v>
          </cell>
          <cell r="I509" t="str">
            <v>20170328 210235;53%;6703</v>
          </cell>
          <cell r="J509" t="str">
            <v>20170309 224622;35%;3203</v>
          </cell>
          <cell r="K509" t="str">
            <v>20170206 223722;92%;8899</v>
          </cell>
          <cell r="L509">
            <v>0</v>
          </cell>
          <cell r="M509"/>
          <cell r="N509" t="str">
            <v>老会员：66%; 新会员：34%</v>
          </cell>
          <cell r="O509" t="str">
            <v>0-20岁29%; 46-50岁17%; 51-55岁15%</v>
          </cell>
          <cell r="P509" t="str">
            <v>湖南28%;江苏14%;浙江7%</v>
          </cell>
        </row>
        <row r="510">
          <cell r="A510">
            <v>201452</v>
          </cell>
          <cell r="B510" t="str">
            <v>巴洛克不锈钢木纹浴室柜（80cm）</v>
          </cell>
          <cell r="C510" t="str">
            <v>2580</v>
          </cell>
          <cell r="D510" t="str">
            <v>家装建材</v>
          </cell>
          <cell r="E510">
            <v>2471845</v>
          </cell>
          <cell r="F510">
            <v>1482202</v>
          </cell>
          <cell r="G510">
            <v>0.40036612328038401</v>
          </cell>
          <cell r="H510" t="str">
            <v>20170708 224307;80%;5120</v>
          </cell>
          <cell r="I510" t="str">
            <v>20170328 210235;53%;6703</v>
          </cell>
          <cell r="J510" t="str">
            <v>20170309 224622;35%;3203</v>
          </cell>
          <cell r="K510" t="str">
            <v>20170206 223722;92%;8899</v>
          </cell>
          <cell r="L510">
            <v>0</v>
          </cell>
          <cell r="M510"/>
          <cell r="N510" t="str">
            <v>老会员：71%; 新会员：29%</v>
          </cell>
          <cell r="O510" t="str">
            <v>0-20岁25%; 46-50岁16%; 51-55岁13%</v>
          </cell>
          <cell r="P510" t="str">
            <v>湖南30%;江苏9%;广东8%</v>
          </cell>
        </row>
        <row r="511">
          <cell r="A511">
            <v>201457</v>
          </cell>
          <cell r="B511" t="str">
            <v>同仁堂 辅助降血糖胶囊尊享装（4瓶）</v>
          </cell>
          <cell r="C511" t="str">
            <v>498</v>
          </cell>
          <cell r="D511" t="str">
            <v>保健食品</v>
          </cell>
          <cell r="E511">
            <v>57176</v>
          </cell>
          <cell r="F511">
            <v>50898.67</v>
          </cell>
          <cell r="G511">
            <v>0.10978959703372</v>
          </cell>
          <cell r="H511" t="str">
            <v>20160902 121015;33%;1508</v>
          </cell>
          <cell r="I511"/>
          <cell r="J511"/>
          <cell r="K511" t="str">
            <v>20160902 121015;33%;1508</v>
          </cell>
          <cell r="L511">
            <v>0</v>
          </cell>
          <cell r="M511"/>
          <cell r="N511" t="str">
            <v>老会员：81%; 新会员：19%</v>
          </cell>
          <cell r="O511" t="str">
            <v>56-60岁18%; 61-65岁17%; 51-55岁15%</v>
          </cell>
          <cell r="P511" t="str">
            <v>湖南21%;北京15%;江苏14%</v>
          </cell>
        </row>
        <row r="512">
          <cell r="A512">
            <v>201458</v>
          </cell>
          <cell r="B512" t="str">
            <v>同仁堂 辅助降血糖胶囊体验装（2瓶）</v>
          </cell>
          <cell r="C512" t="str">
            <v>268</v>
          </cell>
          <cell r="D512" t="str">
            <v>保健食品</v>
          </cell>
          <cell r="E512">
            <v>8078</v>
          </cell>
          <cell r="F512">
            <v>7026</v>
          </cell>
          <cell r="G512">
            <v>0.13023025501361701</v>
          </cell>
          <cell r="H512" t="str">
            <v>20160902 121015;33%;1508</v>
          </cell>
          <cell r="I512"/>
          <cell r="J512"/>
          <cell r="K512" t="str">
            <v>20160902 121015;33%;1508</v>
          </cell>
          <cell r="L512">
            <v>0</v>
          </cell>
          <cell r="M512"/>
          <cell r="N512" t="str">
            <v>老会员：61%; 新会员：39%</v>
          </cell>
          <cell r="O512" t="str">
            <v>56-60岁30%; 51-55岁22%; 46-50岁17%</v>
          </cell>
          <cell r="P512" t="str">
            <v>湖南26%;福建13%;北京13%</v>
          </cell>
        </row>
        <row r="513">
          <cell r="A513">
            <v>201459</v>
          </cell>
          <cell r="B513" t="str">
            <v>泰国原装泰紫熊整张海苔美味分享组</v>
          </cell>
          <cell r="C513" t="str">
            <v>199</v>
          </cell>
          <cell r="D513" t="str">
            <v>食品</v>
          </cell>
          <cell r="E513">
            <v>58598</v>
          </cell>
          <cell r="F513">
            <v>54002</v>
          </cell>
          <cell r="G513">
            <v>7.8432711014027795E-2</v>
          </cell>
          <cell r="H513" t="str">
            <v>20160810 172138;37%;1484</v>
          </cell>
          <cell r="I513"/>
          <cell r="J513"/>
          <cell r="K513" t="str">
            <v>20160810 172138;37%;1484</v>
          </cell>
          <cell r="L513">
            <v>0</v>
          </cell>
          <cell r="M513"/>
          <cell r="N513" t="str">
            <v>老会员：93%; 新会员：7%</v>
          </cell>
          <cell r="O513" t="str">
            <v>61-65岁20%; 56-60岁16%; 51-55岁13%</v>
          </cell>
          <cell r="P513" t="str">
            <v>湖南19%;江苏9%;北京9%</v>
          </cell>
        </row>
        <row r="514">
          <cell r="A514">
            <v>201460</v>
          </cell>
          <cell r="B514" t="str">
            <v>韩国ESREGEN爱丽来焕新天然植物功能皂（原装进口）</v>
          </cell>
          <cell r="C514" t="str">
            <v>299</v>
          </cell>
          <cell r="D514" t="str">
            <v>美容美体</v>
          </cell>
          <cell r="E514">
            <v>28844.12</v>
          </cell>
          <cell r="F514">
            <v>23991.119999999999</v>
          </cell>
          <cell r="G514">
            <v>0.16824919602331401</v>
          </cell>
          <cell r="H514" t="str">
            <v>20160811 113742;18%;743</v>
          </cell>
          <cell r="I514"/>
          <cell r="J514"/>
          <cell r="K514" t="str">
            <v>20160811 113742;18%;743</v>
          </cell>
          <cell r="L514">
            <v>0</v>
          </cell>
          <cell r="M514"/>
          <cell r="N514" t="str">
            <v>老会员：89%; 新会员：11%</v>
          </cell>
          <cell r="O514" t="str">
            <v>51-55岁26%; 46-50岁14%; 56-60岁11%</v>
          </cell>
          <cell r="P514" t="str">
            <v>湖南15%;浙江11%;江苏10%</v>
          </cell>
        </row>
        <row r="515">
          <cell r="A515">
            <v>201470</v>
          </cell>
          <cell r="B515" t="str">
            <v>东芝65英寸4K超清超薄黑晶智能网络电视65U7600C</v>
          </cell>
          <cell r="C515" t="str">
            <v>8999</v>
          </cell>
          <cell r="D515" t="str">
            <v>大家电</v>
          </cell>
          <cell r="E515">
            <v>775600</v>
          </cell>
          <cell r="F515">
            <v>494208</v>
          </cell>
          <cell r="G515">
            <v>0.36280556988138202</v>
          </cell>
          <cell r="H515" t="str">
            <v>20170313 123114;149%;8784</v>
          </cell>
          <cell r="I515" t="str">
            <v>20170305 232301;33%;2874</v>
          </cell>
          <cell r="J515" t="str">
            <v>20170228 114729;73%;4475</v>
          </cell>
          <cell r="K515" t="str">
            <v>20170207 215738;158%;16664</v>
          </cell>
          <cell r="L515" t="str">
            <v>畅销</v>
          </cell>
          <cell r="M515" t="str">
            <v>达成上浮30%</v>
          </cell>
          <cell r="N515" t="str">
            <v>老会员：59%; 新会员：41%</v>
          </cell>
          <cell r="O515" t="str">
            <v>0-20岁27%; 46-50岁19%; 51-55岁19%</v>
          </cell>
          <cell r="P515" t="str">
            <v>湖南18%;江西12%;江苏9%</v>
          </cell>
        </row>
        <row r="516">
          <cell r="A516">
            <v>201476</v>
          </cell>
          <cell r="B516" t="str">
            <v>品斛堂高原石斛养生组50g</v>
          </cell>
          <cell r="C516" t="str">
            <v>498</v>
          </cell>
          <cell r="D516" t="str">
            <v>滋补食品</v>
          </cell>
          <cell r="E516">
            <v>10268</v>
          </cell>
          <cell r="F516">
            <v>4074</v>
          </cell>
          <cell r="G516">
            <v>0.60323334631865999</v>
          </cell>
          <cell r="H516" t="str">
            <v>20170304 231951;38%;2451</v>
          </cell>
          <cell r="I516" t="str">
            <v>20170108 232633;24%;1610</v>
          </cell>
          <cell r="J516" t="str">
            <v>20161024 101330;66%;2778</v>
          </cell>
          <cell r="K516" t="str">
            <v>20161024 101330;66%;2778</v>
          </cell>
          <cell r="L516">
            <v>0</v>
          </cell>
          <cell r="M516"/>
          <cell r="N516" t="str">
            <v>老会员：100%; 新会员：0%</v>
          </cell>
          <cell r="O516" t="str">
            <v>41-45岁50%; 41-45岁50%; 26-30岁50%</v>
          </cell>
          <cell r="P516" t="str">
            <v>广西50%;广西50%;北京0%</v>
          </cell>
        </row>
        <row r="517">
          <cell r="A517">
            <v>201479</v>
          </cell>
          <cell r="B517" t="str">
            <v>艾莉诗美姿 纤体塑型组</v>
          </cell>
          <cell r="C517" t="str">
            <v>498</v>
          </cell>
          <cell r="D517" t="str">
            <v>美容美体</v>
          </cell>
          <cell r="E517">
            <v>33692</v>
          </cell>
          <cell r="F517">
            <v>29320</v>
          </cell>
          <cell r="G517">
            <v>0.12976374213463099</v>
          </cell>
          <cell r="H517" t="str">
            <v>20160813 232218;15%;826</v>
          </cell>
          <cell r="I517"/>
          <cell r="J517"/>
          <cell r="K517" t="str">
            <v>20160813 232218;15%;826</v>
          </cell>
          <cell r="L517">
            <v>0</v>
          </cell>
          <cell r="M517"/>
          <cell r="N517" t="str">
            <v>老会员：87%; 新会员：13%</v>
          </cell>
          <cell r="O517" t="str">
            <v>41-45岁16%; 51-55岁16%; 46-50岁15%</v>
          </cell>
          <cell r="P517" t="str">
            <v>江苏18%;湖南15%;北京9%</v>
          </cell>
        </row>
        <row r="518">
          <cell r="A518">
            <v>201483</v>
          </cell>
          <cell r="B518" t="str">
            <v>TEETA  泰国原装进口乳胶护颈枕2+1家庭尊享组</v>
          </cell>
          <cell r="C518" t="str">
            <v>598</v>
          </cell>
          <cell r="D518" t="str">
            <v>家纺用品</v>
          </cell>
          <cell r="E518">
            <v>109123</v>
          </cell>
          <cell r="F518">
            <v>90860</v>
          </cell>
          <cell r="G518">
            <v>0.167361601129001</v>
          </cell>
          <cell r="H518" t="str">
            <v>20161104 174759;49%;2596</v>
          </cell>
          <cell r="I518"/>
          <cell r="J518"/>
          <cell r="K518" t="str">
            <v>20161104 174759;49%;2596</v>
          </cell>
          <cell r="L518">
            <v>0</v>
          </cell>
          <cell r="M518"/>
          <cell r="N518" t="str">
            <v>老会员：76%; 新会员：24%</v>
          </cell>
          <cell r="O518" t="str">
            <v>46-50岁20%; 0-20岁18%; 51-55岁14%</v>
          </cell>
          <cell r="P518" t="str">
            <v>湖南35%;江苏9%;浙江9%</v>
          </cell>
        </row>
        <row r="519">
          <cell r="A519">
            <v>201491</v>
          </cell>
          <cell r="B519" t="str">
            <v>阿莎娜加拿大原装进口姨妈来了组</v>
          </cell>
          <cell r="C519" t="str">
            <v>199</v>
          </cell>
          <cell r="D519" t="str">
            <v>美容美体</v>
          </cell>
          <cell r="E519">
            <v>40584</v>
          </cell>
          <cell r="F519">
            <v>38077</v>
          </cell>
          <cell r="G519">
            <v>6.1773112556672602E-2</v>
          </cell>
          <cell r="H519" t="str">
            <v>20160820 100624;28%;1253</v>
          </cell>
          <cell r="I519"/>
          <cell r="J519"/>
          <cell r="K519" t="str">
            <v>20160820 100624;28%;1253</v>
          </cell>
          <cell r="L519">
            <v>0</v>
          </cell>
          <cell r="M519"/>
          <cell r="N519" t="str">
            <v>老会员：94%; 新会员：6%</v>
          </cell>
          <cell r="O519" t="str">
            <v>46-50岁29%; 41-45岁21%; 0-20岁14%</v>
          </cell>
          <cell r="P519" t="str">
            <v>湖南18%;江苏13%;北京8%</v>
          </cell>
        </row>
        <row r="520">
          <cell r="A520">
            <v>201505</v>
          </cell>
          <cell r="B520" t="str">
            <v>丝绸故事 桑蚕丝轻呼吸女士内裤五条组</v>
          </cell>
          <cell r="C520" t="str">
            <v>268</v>
          </cell>
          <cell r="D520" t="str">
            <v>内衣</v>
          </cell>
          <cell r="E520">
            <v>795491.83</v>
          </cell>
          <cell r="F520">
            <v>696472.83</v>
          </cell>
          <cell r="G520">
            <v>0.12447519417012699</v>
          </cell>
          <cell r="H520" t="str">
            <v>20170314 101153;36%;1735</v>
          </cell>
          <cell r="I520" t="str">
            <v>20170222 090053;50%;2031</v>
          </cell>
          <cell r="J520" t="str">
            <v>20170207 094302;60%;2642</v>
          </cell>
          <cell r="K520" t="str">
            <v>20160724 164649;97%;3725</v>
          </cell>
          <cell r="L520">
            <v>0</v>
          </cell>
          <cell r="M520"/>
          <cell r="N520" t="str">
            <v>老会员：86%; 新会员：14%</v>
          </cell>
          <cell r="O520" t="str">
            <v>51-55岁22%; 46-50岁17%; 0-20岁15%</v>
          </cell>
          <cell r="P520" t="str">
            <v>湖南18%;江苏10%;北京7%</v>
          </cell>
        </row>
        <row r="521">
          <cell r="A521">
            <v>201508</v>
          </cell>
          <cell r="B521" t="str">
            <v>小鱼在家灵动版套装</v>
          </cell>
          <cell r="C521" t="str">
            <v>2299</v>
          </cell>
          <cell r="D521" t="str">
            <v>数码</v>
          </cell>
          <cell r="E521">
            <v>91960</v>
          </cell>
          <cell r="F521">
            <v>91960</v>
          </cell>
          <cell r="G521">
            <v>0</v>
          </cell>
          <cell r="H521" t="str">
            <v>20160720 125013;55%;2787</v>
          </cell>
          <cell r="I521"/>
          <cell r="J521"/>
          <cell r="K521" t="str">
            <v>20160720 125013;55%;2787</v>
          </cell>
          <cell r="L521">
            <v>0</v>
          </cell>
          <cell r="M521"/>
          <cell r="N521"/>
          <cell r="O521"/>
          <cell r="P521"/>
        </row>
        <row r="522">
          <cell r="A522">
            <v>201509</v>
          </cell>
          <cell r="B522" t="str">
            <v>五粮液股份公司百年传奇佳品回馈组</v>
          </cell>
          <cell r="C522" t="str">
            <v>498</v>
          </cell>
          <cell r="D522" t="str">
            <v>食品</v>
          </cell>
          <cell r="E522">
            <v>84846</v>
          </cell>
          <cell r="F522">
            <v>78397</v>
          </cell>
          <cell r="G522">
            <v>7.6008297385852006E-2</v>
          </cell>
          <cell r="H522" t="str">
            <v>20160903 181023;38%;2085</v>
          </cell>
          <cell r="I522"/>
          <cell r="J522"/>
          <cell r="K522" t="str">
            <v>20160903 181023;38%;2085</v>
          </cell>
          <cell r="L522">
            <v>0</v>
          </cell>
          <cell r="M522"/>
          <cell r="N522" t="str">
            <v>老会员：70%; 新会员：30%</v>
          </cell>
          <cell r="O522" t="str">
            <v>0-20岁19%; 51-55岁15%; 46-50岁14%</v>
          </cell>
          <cell r="P522" t="str">
            <v>湖南28%;江苏13%;湖北5%</v>
          </cell>
        </row>
        <row r="523">
          <cell r="A523">
            <v>201511</v>
          </cell>
          <cell r="B523" t="str">
            <v>魅族-魅蓝3S 5英寸全金属指纹全网通手机</v>
          </cell>
          <cell r="C523" t="str">
            <v>839</v>
          </cell>
          <cell r="D523" t="str">
            <v>手机</v>
          </cell>
          <cell r="E523">
            <v>108630</v>
          </cell>
          <cell r="F523">
            <v>82671</v>
          </cell>
          <cell r="G523">
            <v>0.23896713615023499</v>
          </cell>
          <cell r="H523" t="str">
            <v>20160824 113515;44%;2468</v>
          </cell>
          <cell r="I523"/>
          <cell r="J523"/>
          <cell r="K523" t="str">
            <v>20160824 113515;44%;2468</v>
          </cell>
          <cell r="L523">
            <v>0</v>
          </cell>
          <cell r="M523"/>
          <cell r="N523" t="str">
            <v>老会员：70%; 新会员：30%</v>
          </cell>
          <cell r="O523" t="str">
            <v>0-20岁30%; 51-55岁17%; 61-65岁12%</v>
          </cell>
          <cell r="P523" t="str">
            <v>湖南20%;江苏14%;四川9%</v>
          </cell>
        </row>
        <row r="524">
          <cell r="A524">
            <v>201512</v>
          </cell>
          <cell r="B524" t="str">
            <v>回硅自然*加拿大partita天然硅胶可折叠户外运动水杯</v>
          </cell>
          <cell r="C524" t="str">
            <v>199</v>
          </cell>
          <cell r="D524" t="str">
            <v>生活用品</v>
          </cell>
          <cell r="E524">
            <v>1265798.18</v>
          </cell>
          <cell r="F524">
            <v>1164126.18</v>
          </cell>
          <cell r="G524">
            <v>8.0322441291549307E-2</v>
          </cell>
          <cell r="H524" t="str">
            <v>20160902 093109;81%;2893</v>
          </cell>
          <cell r="I524" t="str">
            <v>20160825 120946;79%;3375</v>
          </cell>
          <cell r="J524" t="str">
            <v>20160822 152252;77%;2423</v>
          </cell>
          <cell r="K524" t="str">
            <v>20160902 093109;81%;2893</v>
          </cell>
          <cell r="L524">
            <v>0</v>
          </cell>
          <cell r="M524"/>
          <cell r="N524" t="str">
            <v>老会员：88%; 新会员：12%</v>
          </cell>
          <cell r="O524" t="str">
            <v>31-35岁19%; 51-55岁16%; 56-60岁13%</v>
          </cell>
          <cell r="P524" t="str">
            <v>湖南30%;江苏8%;北京7%</v>
          </cell>
        </row>
        <row r="525">
          <cell r="A525">
            <v>201513</v>
          </cell>
          <cell r="B525" t="str">
            <v>春秋雅韵幸福如意樟木五斗柜</v>
          </cell>
          <cell r="C525" t="str">
            <v>2980</v>
          </cell>
          <cell r="D525" t="str">
            <v>家具灯饰</v>
          </cell>
          <cell r="E525">
            <v>3069981</v>
          </cell>
          <cell r="F525">
            <v>1848056</v>
          </cell>
          <cell r="G525">
            <v>0.39802363597689999</v>
          </cell>
          <cell r="H525" t="str">
            <v>20161003 224127;49%;4209</v>
          </cell>
          <cell r="I525" t="str">
            <v>20160925 232550;29%;2089</v>
          </cell>
          <cell r="J525" t="str">
            <v>20160918 222343;38%;3470</v>
          </cell>
          <cell r="K525" t="str">
            <v>20160724 220404;103%;11071</v>
          </cell>
          <cell r="L525">
            <v>0</v>
          </cell>
          <cell r="M525"/>
          <cell r="N525" t="str">
            <v>老会员：71%; 新会员：29%</v>
          </cell>
          <cell r="O525" t="str">
            <v>0-20岁23%; 51-55岁21%; 46-50岁14%</v>
          </cell>
          <cell r="P525" t="str">
            <v>江苏16%;湖南11%;北京8%</v>
          </cell>
        </row>
        <row r="526">
          <cell r="A526">
            <v>201514</v>
          </cell>
          <cell r="B526" t="str">
            <v>天使之泪“女王情结”南洋金珍珠吊坠套组</v>
          </cell>
          <cell r="C526" t="str">
            <v>3980</v>
          </cell>
          <cell r="D526" t="str">
            <v>珠宝首饰</v>
          </cell>
          <cell r="E526">
            <v>232195</v>
          </cell>
          <cell r="F526">
            <v>110295</v>
          </cell>
          <cell r="G526">
            <v>0.524989771528241</v>
          </cell>
          <cell r="H526" t="str">
            <v>20160723 223928;20%;1323</v>
          </cell>
          <cell r="I526" t="str">
            <v>20160715 231653;30%;1251</v>
          </cell>
          <cell r="J526"/>
          <cell r="K526" t="str">
            <v>20160715 231653;30%;1251</v>
          </cell>
          <cell r="L526">
            <v>0</v>
          </cell>
          <cell r="M526"/>
          <cell r="N526" t="str">
            <v>老会员：80%; 新会员：20%</v>
          </cell>
          <cell r="O526" t="str">
            <v>56-60岁20%; 46-50岁20%; 51-55岁12%</v>
          </cell>
          <cell r="P526" t="str">
            <v>广东16%;云南12%;江苏12%</v>
          </cell>
        </row>
        <row r="527">
          <cell r="A527">
            <v>201515</v>
          </cell>
          <cell r="B527" t="str">
            <v>GUPU时尚炫彩拉杆箱套组（春季大开仓）</v>
          </cell>
          <cell r="C527" t="str">
            <v>399</v>
          </cell>
          <cell r="D527" t="str">
            <v>箱包眼镜</v>
          </cell>
          <cell r="E527">
            <v>21675</v>
          </cell>
          <cell r="F527">
            <v>18503</v>
          </cell>
          <cell r="G527">
            <v>0.14634371395617099</v>
          </cell>
          <cell r="H527" t="str">
            <v>20170224 165520;65%;3426</v>
          </cell>
          <cell r="I527" t="str">
            <v>20161012 101747;32%;1217</v>
          </cell>
          <cell r="J527" t="str">
            <v>20160915 103604;63%;2968</v>
          </cell>
          <cell r="K527" t="str">
            <v>20170224 165520;65%;3426</v>
          </cell>
          <cell r="L527">
            <v>0</v>
          </cell>
          <cell r="M527" t="str">
            <v>达成上浮30%</v>
          </cell>
          <cell r="N527" t="str">
            <v>老会员：75%; 新会员：25%</v>
          </cell>
          <cell r="O527" t="str">
            <v>51-55岁19%; 0-20岁17%; 41-45岁15%</v>
          </cell>
          <cell r="P527" t="str">
            <v>湖南27%;江苏14%;广西6%</v>
          </cell>
        </row>
        <row r="528">
          <cell r="A528">
            <v>201518</v>
          </cell>
          <cell r="B528" t="str">
            <v>“翠”高档收藏版满绿翡翠手镯</v>
          </cell>
          <cell r="C528" t="str">
            <v>39800</v>
          </cell>
          <cell r="D528" t="str">
            <v>珠宝首饰</v>
          </cell>
          <cell r="E528">
            <v>1272900</v>
          </cell>
          <cell r="F528">
            <v>119330</v>
          </cell>
          <cell r="G528">
            <v>0.906253437033545</v>
          </cell>
          <cell r="H528" t="str">
            <v>20160924 224456;0%;0</v>
          </cell>
          <cell r="I528" t="str">
            <v>20160717 210314;53%;4247</v>
          </cell>
          <cell r="J528"/>
          <cell r="K528" t="str">
            <v>20160717 210314;53%;4247</v>
          </cell>
          <cell r="L528">
            <v>0</v>
          </cell>
          <cell r="M528" t="str">
            <v>达成下滑30%</v>
          </cell>
          <cell r="N528" t="str">
            <v>老会员：100%; 新会员：0%</v>
          </cell>
          <cell r="O528" t="str">
            <v>71岁以上50%; 71岁以上50%; 36-40岁50%</v>
          </cell>
          <cell r="P528" t="str">
            <v>天津50%;江苏50%;安徽0%</v>
          </cell>
        </row>
        <row r="529">
          <cell r="A529">
            <v>201526</v>
          </cell>
          <cell r="B529" t="str">
            <v>壳氏唯HUSK’S WARE天然稻壳健康生活餐具套组</v>
          </cell>
          <cell r="C529" t="str">
            <v>498</v>
          </cell>
          <cell r="D529" t="str">
            <v>厨房</v>
          </cell>
          <cell r="E529">
            <v>104849.13</v>
          </cell>
          <cell r="F529">
            <v>83948.13</v>
          </cell>
          <cell r="G529">
            <v>0.199343571091148</v>
          </cell>
          <cell r="H529" t="str">
            <v>20170217 121904;51%;2663</v>
          </cell>
          <cell r="I529" t="str">
            <v>20161001 144843;80%;3924</v>
          </cell>
          <cell r="J529" t="str">
            <v>20160715 105321;28%;1392</v>
          </cell>
          <cell r="K529" t="str">
            <v>20161001 144843;80%;3924</v>
          </cell>
          <cell r="L529">
            <v>0</v>
          </cell>
          <cell r="M529"/>
          <cell r="N529" t="str">
            <v>老会员：95%; 新会员：5%</v>
          </cell>
          <cell r="O529" t="str">
            <v>51-55岁26%; 56-60岁17%; 46-50岁14%</v>
          </cell>
          <cell r="P529" t="str">
            <v>湖南13%;江苏13%;浙江9%</v>
          </cell>
        </row>
        <row r="530">
          <cell r="A530">
            <v>201540</v>
          </cell>
          <cell r="B530" t="str">
            <v>德国菲仕乐-4.5升快锅精致“惠”生活套组(2016)</v>
          </cell>
          <cell r="C530" t="str">
            <v>2480</v>
          </cell>
          <cell r="D530" t="str">
            <v>厨房</v>
          </cell>
          <cell r="E530">
            <v>432620</v>
          </cell>
          <cell r="F530">
            <v>311410</v>
          </cell>
          <cell r="G530">
            <v>0.28017659840044401</v>
          </cell>
          <cell r="H530" t="str">
            <v>20160802 223206;51%;4098</v>
          </cell>
          <cell r="I530" t="str">
            <v>20160715 201445;32%;3186</v>
          </cell>
          <cell r="J530"/>
          <cell r="K530" t="str">
            <v>20160802 223206;51%;4098</v>
          </cell>
          <cell r="L530">
            <v>0</v>
          </cell>
          <cell r="M530"/>
          <cell r="N530" t="str">
            <v>老会员：66%; 新会员：34%</v>
          </cell>
          <cell r="O530" t="str">
            <v>0-20岁28%; 51-55岁23%; 56-60岁14%</v>
          </cell>
          <cell r="P530" t="str">
            <v>湖南25%;江苏16%;广东8%</v>
          </cell>
        </row>
        <row r="531">
          <cell r="A531">
            <v>201567</v>
          </cell>
          <cell r="B531" t="str">
            <v>魔邦百变多功能健康家具套组</v>
          </cell>
          <cell r="C531" t="str">
            <v>999</v>
          </cell>
          <cell r="D531" t="str">
            <v>家具灯饰</v>
          </cell>
          <cell r="E531">
            <v>16583</v>
          </cell>
          <cell r="F531">
            <v>14585</v>
          </cell>
          <cell r="G531">
            <v>0.120484833866007</v>
          </cell>
          <cell r="H531" t="str">
            <v>20160726 130001;11%;506</v>
          </cell>
          <cell r="I531"/>
          <cell r="J531"/>
          <cell r="K531" t="str">
            <v>20160726 130001;11%;506</v>
          </cell>
          <cell r="L531">
            <v>0</v>
          </cell>
          <cell r="M531"/>
          <cell r="N531" t="str">
            <v>老会员：100%; 新会员：0%</v>
          </cell>
          <cell r="O531" t="str">
            <v>56-60岁40%; 21-25岁20%; 51-55岁10%</v>
          </cell>
          <cell r="P531" t="str">
            <v>湖南26%;山西15%;广东14%</v>
          </cell>
        </row>
        <row r="532">
          <cell r="A532">
            <v>201571</v>
          </cell>
          <cell r="B532" t="str">
            <v>美国康宁白玻璃锅劲爆回馈组（原装进口）</v>
          </cell>
          <cell r="C532" t="str">
            <v>999</v>
          </cell>
          <cell r="D532" t="str">
            <v>厨房</v>
          </cell>
          <cell r="E532">
            <v>1763133</v>
          </cell>
          <cell r="F532">
            <v>1424761</v>
          </cell>
          <cell r="G532">
            <v>0.191915187339809</v>
          </cell>
          <cell r="H532" t="str">
            <v>20160913 181231;51%;2532</v>
          </cell>
          <cell r="I532" t="str">
            <v>20160909 173118;42%;2023</v>
          </cell>
          <cell r="J532" t="str">
            <v>20160903 201223;34%;3858</v>
          </cell>
          <cell r="K532" t="str">
            <v>20160717 161103;93%;4464</v>
          </cell>
          <cell r="L532">
            <v>0</v>
          </cell>
          <cell r="M532"/>
          <cell r="N532" t="str">
            <v>老会员：74%; 新会员：26%</v>
          </cell>
          <cell r="O532" t="str">
            <v>0-20岁19%; 51-55岁18%; 46-50岁14%</v>
          </cell>
          <cell r="P532" t="str">
            <v>湖南16%;江苏16%;浙江8%</v>
          </cell>
        </row>
        <row r="533">
          <cell r="A533">
            <v>201576</v>
          </cell>
          <cell r="B533" t="str">
            <v>原装进口RICHORA麦卢卡蜂蜜UMF10+KT纪念版</v>
          </cell>
          <cell r="C533" t="str">
            <v>668</v>
          </cell>
          <cell r="D533" t="str">
            <v>滋补食品</v>
          </cell>
          <cell r="E533">
            <v>34326</v>
          </cell>
          <cell r="F533">
            <v>29032</v>
          </cell>
          <cell r="G533">
            <v>0.15422711647147899</v>
          </cell>
          <cell r="H533" t="str">
            <v>20160803 193027;13%;1002</v>
          </cell>
          <cell r="I533"/>
          <cell r="J533"/>
          <cell r="K533" t="str">
            <v>20160803 193027;13%;1002</v>
          </cell>
          <cell r="L533">
            <v>0</v>
          </cell>
          <cell r="M533"/>
          <cell r="N533" t="str">
            <v>老会员：77%; 新会员：23%</v>
          </cell>
          <cell r="O533" t="str">
            <v>51-55岁20%; 0-20岁18%; 46-50岁15%</v>
          </cell>
          <cell r="P533" t="str">
            <v>湖南18%;江苏17%;天津13%</v>
          </cell>
        </row>
        <row r="534">
          <cell r="A534">
            <v>201577</v>
          </cell>
          <cell r="B534" t="str">
            <v>青海柴达木珍稀黑枸杞滋养组</v>
          </cell>
          <cell r="C534" t="str">
            <v>399</v>
          </cell>
          <cell r="D534" t="str">
            <v>滋补食品</v>
          </cell>
          <cell r="E534">
            <v>210956</v>
          </cell>
          <cell r="F534">
            <v>191048</v>
          </cell>
          <cell r="G534">
            <v>9.4370390033940696E-2</v>
          </cell>
          <cell r="H534" t="str">
            <v>20160813 171738;45%;1946</v>
          </cell>
          <cell r="I534" t="str">
            <v>20160716 150459;79%;3282</v>
          </cell>
          <cell r="J534"/>
          <cell r="K534" t="str">
            <v>20160716 150459;79%;3282</v>
          </cell>
          <cell r="L534">
            <v>0</v>
          </cell>
          <cell r="M534" t="str">
            <v>达成下滑30%</v>
          </cell>
          <cell r="N534" t="str">
            <v>老会员：94%; 新会员：6%</v>
          </cell>
          <cell r="O534" t="str">
            <v>51-55岁22%; 46-50岁17%; 56-60岁14%</v>
          </cell>
          <cell r="P534" t="str">
            <v>湖南25%;江苏9%;浙江9%</v>
          </cell>
        </row>
        <row r="535">
          <cell r="A535">
            <v>201587</v>
          </cell>
          <cell r="B535" t="str">
            <v>雪之菲丝华贵连帽款整貂裘皮大衣</v>
          </cell>
          <cell r="C535" t="str">
            <v>6999</v>
          </cell>
          <cell r="D535" t="str">
            <v>服装</v>
          </cell>
          <cell r="E535">
            <v>3687597</v>
          </cell>
          <cell r="F535">
            <v>1334184</v>
          </cell>
          <cell r="G535">
            <v>0.63819690709152899</v>
          </cell>
          <cell r="H535" t="str">
            <v>20160823 171630;71%;2534</v>
          </cell>
          <cell r="I535" t="str">
            <v>20160813 215943;24%;2170</v>
          </cell>
          <cell r="J535" t="str">
            <v>20160813 105218;72%;3207</v>
          </cell>
          <cell r="K535" t="str">
            <v>20160728 165906;97%;3468</v>
          </cell>
          <cell r="L535">
            <v>0</v>
          </cell>
          <cell r="M535" t="str">
            <v>达成上浮30%</v>
          </cell>
          <cell r="N535" t="str">
            <v>老会员：79%; 新会员：21%</v>
          </cell>
          <cell r="O535" t="str">
            <v>51-55岁23%; 0-20岁22%; 56-60岁18%</v>
          </cell>
          <cell r="P535" t="str">
            <v>江苏10%;湖南10%;北京9%</v>
          </cell>
        </row>
        <row r="536">
          <cell r="A536">
            <v>201589</v>
          </cell>
          <cell r="B536" t="str">
            <v>奔腾3D立体浮动剃须刀套组</v>
          </cell>
          <cell r="C536" t="str">
            <v>199</v>
          </cell>
          <cell r="D536" t="str">
            <v>美容器械</v>
          </cell>
          <cell r="E536">
            <v>944249.21</v>
          </cell>
          <cell r="F536">
            <v>884200.21</v>
          </cell>
          <cell r="G536">
            <v>6.3594440285525897E-2</v>
          </cell>
          <cell r="H536" t="str">
            <v>20161009 130035;90%;3398</v>
          </cell>
          <cell r="I536" t="str">
            <v>20160921 131819;73%;3515</v>
          </cell>
          <cell r="J536" t="str">
            <v>20160906 162032;67%;2239</v>
          </cell>
          <cell r="K536" t="str">
            <v>20160809 151701;91%;2519</v>
          </cell>
          <cell r="L536">
            <v>0</v>
          </cell>
          <cell r="M536"/>
          <cell r="N536" t="str">
            <v>老会员：71%; 新会员：29%</v>
          </cell>
          <cell r="O536" t="str">
            <v>0-20岁25%; 51-55岁15%; 46-50岁11%</v>
          </cell>
          <cell r="P536" t="str">
            <v>湖南18%;江苏11%;重庆7%</v>
          </cell>
        </row>
        <row r="537">
          <cell r="A537">
            <v>201596</v>
          </cell>
          <cell r="B537" t="str">
            <v>美国Hush Puppies女士高尔夫休闲运动套装</v>
          </cell>
          <cell r="C537" t="str">
            <v>299</v>
          </cell>
          <cell r="D537" t="str">
            <v>服装</v>
          </cell>
          <cell r="E537">
            <v>887395.58</v>
          </cell>
          <cell r="F537">
            <v>574698.57999999996</v>
          </cell>
          <cell r="G537">
            <v>0.35237610716970202</v>
          </cell>
          <cell r="H537" t="str">
            <v>20161027 165447;50%;1820</v>
          </cell>
          <cell r="I537" t="str">
            <v>20161018 090207;52%;1698</v>
          </cell>
          <cell r="J537" t="str">
            <v>20161010 110605;67%;2802</v>
          </cell>
          <cell r="K537" t="str">
            <v>20160914 133738;83%;3498</v>
          </cell>
          <cell r="L537">
            <v>0</v>
          </cell>
          <cell r="M537"/>
          <cell r="N537" t="str">
            <v>老会员：84%; 新会员：16%</v>
          </cell>
          <cell r="O537" t="str">
            <v>51-55岁22%; 46-50岁19%; 0-20岁16%</v>
          </cell>
          <cell r="P537" t="str">
            <v>湖南13%;北京10%;江苏9%</v>
          </cell>
        </row>
        <row r="538">
          <cell r="A538">
            <v>201661</v>
          </cell>
          <cell r="B538" t="str">
            <v>精睿智控*老板劲吸烟灶两件套超值组(2016大咖秀特供)</v>
          </cell>
          <cell r="C538" t="str">
            <v>3880</v>
          </cell>
          <cell r="D538" t="str">
            <v>厨房</v>
          </cell>
          <cell r="E538">
            <v>166160</v>
          </cell>
          <cell r="F538">
            <v>116030</v>
          </cell>
          <cell r="G538">
            <v>0.301697159364468</v>
          </cell>
          <cell r="H538" t="str">
            <v>20160717 192419;87%;7830</v>
          </cell>
          <cell r="I538" t="str">
            <v>20160717 143709;143%;6338</v>
          </cell>
          <cell r="J538"/>
          <cell r="K538" t="str">
            <v>20160717 143709;143%;6338</v>
          </cell>
          <cell r="L538">
            <v>0</v>
          </cell>
          <cell r="M538" t="str">
            <v>达成下滑30%</v>
          </cell>
          <cell r="N538" t="str">
            <v>老会员：81%; 新会员：19%</v>
          </cell>
          <cell r="O538" t="str">
            <v>46-50岁15%; 61-65岁11%; 51-55岁11%</v>
          </cell>
          <cell r="P538" t="str">
            <v>江苏33%;湖南30%;辽宁7%</v>
          </cell>
        </row>
        <row r="539">
          <cell r="A539">
            <v>201662</v>
          </cell>
          <cell r="B539" t="str">
            <v>精睿智控*老板劲吸烟灶消三件套超值组(2016大咖秀特供)</v>
          </cell>
          <cell r="C539" t="str">
            <v>5580</v>
          </cell>
          <cell r="D539" t="str">
            <v>厨房</v>
          </cell>
          <cell r="E539">
            <v>902930</v>
          </cell>
          <cell r="F539">
            <v>540960</v>
          </cell>
          <cell r="G539">
            <v>0.40088378944104203</v>
          </cell>
          <cell r="H539" t="str">
            <v>20160717 192419;87%;7830</v>
          </cell>
          <cell r="I539" t="str">
            <v>20160717 143709;143%;6338</v>
          </cell>
          <cell r="J539"/>
          <cell r="K539" t="str">
            <v>20160717 143709;143%;6338</v>
          </cell>
          <cell r="L539">
            <v>0</v>
          </cell>
          <cell r="M539" t="str">
            <v>达成下滑30%</v>
          </cell>
          <cell r="N539" t="str">
            <v>老会员：69%; 新会员：31%</v>
          </cell>
          <cell r="O539" t="str">
            <v>0-20岁20%; 51-55岁14%; 31-35岁14%</v>
          </cell>
          <cell r="P539" t="str">
            <v>湖南36%;江苏14%;浙江10%</v>
          </cell>
        </row>
        <row r="540">
          <cell r="A540">
            <v>201670</v>
          </cell>
          <cell r="B540" t="str">
            <v>新西兰原装进口纽仕兰牧场奶粉家庭装(1KG*4袋)</v>
          </cell>
          <cell r="C540" t="str">
            <v>298</v>
          </cell>
          <cell r="D540" t="str">
            <v>食品</v>
          </cell>
          <cell r="E540">
            <v>2458195</v>
          </cell>
          <cell r="F540">
            <v>2346752</v>
          </cell>
          <cell r="G540">
            <v>4.5335296833652297E-2</v>
          </cell>
          <cell r="H540" t="str">
            <v>20161219 165303;75%;3584</v>
          </cell>
          <cell r="I540" t="str">
            <v>20161127 142835;80%;4269</v>
          </cell>
          <cell r="J540" t="str">
            <v>20161113 165418;128%;7367</v>
          </cell>
          <cell r="K540" t="str">
            <v>20161017 142403;156%;6231</v>
          </cell>
          <cell r="L540" t="str">
            <v>畅销</v>
          </cell>
          <cell r="M540"/>
          <cell r="N540" t="str">
            <v>老会员：81%; 新会员：19%</v>
          </cell>
          <cell r="O540" t="str">
            <v>0-20岁16%; 51-55岁16%; 56-60岁15%</v>
          </cell>
          <cell r="P540" t="str">
            <v>湖南24%;江苏7%;北京6%</v>
          </cell>
        </row>
        <row r="541">
          <cell r="A541">
            <v>201671</v>
          </cell>
          <cell r="B541" t="str">
            <v>探险者户外三合一双层多功能帐篷家庭装</v>
          </cell>
          <cell r="C541" t="str">
            <v>398</v>
          </cell>
          <cell r="D541" t="str">
            <v>运动休闲</v>
          </cell>
          <cell r="E541">
            <v>118420</v>
          </cell>
          <cell r="F541">
            <v>98003</v>
          </cell>
          <cell r="G541">
            <v>0.172411754771154</v>
          </cell>
          <cell r="H541" t="str">
            <v>20160917 174305;46%;2792</v>
          </cell>
          <cell r="I541"/>
          <cell r="J541"/>
          <cell r="K541" t="str">
            <v>20160917 174305;46%;2792</v>
          </cell>
          <cell r="L541">
            <v>0</v>
          </cell>
          <cell r="M541"/>
          <cell r="N541" t="str">
            <v>老会员：84%; 新会员：16%</v>
          </cell>
          <cell r="O541" t="str">
            <v>51-55岁19%; 31-35岁16%; 0-20岁13%</v>
          </cell>
          <cell r="P541" t="str">
            <v>湖南34%;浙江16%;山东10%</v>
          </cell>
        </row>
        <row r="542">
          <cell r="A542">
            <v>201674</v>
          </cell>
          <cell r="B542" t="str">
            <v>洪湖秘制即食小龙虾美味组（麻辣）</v>
          </cell>
          <cell r="C542" t="str">
            <v>298</v>
          </cell>
          <cell r="D542" t="str">
            <v>食品</v>
          </cell>
          <cell r="E542">
            <v>408289.51</v>
          </cell>
          <cell r="F542">
            <v>347883.51</v>
          </cell>
          <cell r="G542">
            <v>0.147948939466997</v>
          </cell>
          <cell r="H542" t="str">
            <v>20160918 121849;59%;2918</v>
          </cell>
          <cell r="I542" t="str">
            <v>20160831 120055;39%;1885</v>
          </cell>
          <cell r="J542" t="str">
            <v>20160826 224328;41%;3108</v>
          </cell>
          <cell r="K542" t="str">
            <v>20160802 113159;70%;3255</v>
          </cell>
          <cell r="L542">
            <v>0</v>
          </cell>
          <cell r="M542"/>
          <cell r="N542" t="str">
            <v>老会员：89%; 新会员：11%</v>
          </cell>
          <cell r="O542" t="str">
            <v>51-55岁21%; 46-50岁16%; 56-60岁14%</v>
          </cell>
          <cell r="P542" t="str">
            <v>湖南24%;北京8%;重庆7%</v>
          </cell>
        </row>
        <row r="543">
          <cell r="A543">
            <v>201675</v>
          </cell>
          <cell r="B543" t="str">
            <v>洪湖秘制即食小龙虾美味组（十三香）</v>
          </cell>
          <cell r="C543" t="str">
            <v>298</v>
          </cell>
          <cell r="D543" t="str">
            <v>食品</v>
          </cell>
          <cell r="E543">
            <v>276043.11</v>
          </cell>
          <cell r="F543">
            <v>240317.11</v>
          </cell>
          <cell r="G543">
            <v>0.129421813860886</v>
          </cell>
          <cell r="H543" t="str">
            <v>20160918 121849;59%;2918</v>
          </cell>
          <cell r="I543" t="str">
            <v>20160831 120055;39%;1885</v>
          </cell>
          <cell r="J543" t="str">
            <v>20160826 224328;41%;3108</v>
          </cell>
          <cell r="K543" t="str">
            <v>20160802 113159;70%;3255</v>
          </cell>
          <cell r="L543">
            <v>0</v>
          </cell>
          <cell r="M543"/>
          <cell r="N543" t="str">
            <v>老会员：89%; 新会员：11%</v>
          </cell>
          <cell r="O543" t="str">
            <v>51-55岁17%; 0-20岁14%; 61-65岁12%</v>
          </cell>
          <cell r="P543" t="str">
            <v>江苏17%;湖南17%;北京12%</v>
          </cell>
        </row>
        <row r="544">
          <cell r="A544">
            <v>201678</v>
          </cell>
          <cell r="B544" t="str">
            <v>SUISSEWIN时尚拉杆箱20寸+24寸超值套组</v>
          </cell>
          <cell r="C544" t="str">
            <v>798</v>
          </cell>
          <cell r="D544" t="str">
            <v>箱包眼镜</v>
          </cell>
          <cell r="E544">
            <v>21559</v>
          </cell>
          <cell r="F544">
            <v>14522</v>
          </cell>
          <cell r="G544">
            <v>0.326406605130108</v>
          </cell>
          <cell r="H544" t="str">
            <v>20160722 120753;43%;1806</v>
          </cell>
          <cell r="I544"/>
          <cell r="J544"/>
          <cell r="K544" t="str">
            <v>20160722 120753;43%;1806</v>
          </cell>
          <cell r="L544">
            <v>0</v>
          </cell>
          <cell r="M544"/>
          <cell r="N544" t="str">
            <v>老会员：82%; 新会员：18%</v>
          </cell>
          <cell r="O544" t="str">
            <v>41-45岁33%; 36-40岁17%; 46-50岁15%</v>
          </cell>
          <cell r="P544" t="str">
            <v>湖南34%;广东17%;广西16%</v>
          </cell>
        </row>
        <row r="545">
          <cell r="A545">
            <v>201679</v>
          </cell>
          <cell r="B545" t="str">
            <v>SUISSEWIN时尚PC拉杆箱20寸+24寸超值套组</v>
          </cell>
          <cell r="C545" t="str">
            <v>798</v>
          </cell>
          <cell r="D545" t="str">
            <v>箱包眼镜</v>
          </cell>
          <cell r="E545">
            <v>66918</v>
          </cell>
          <cell r="F545">
            <v>47966</v>
          </cell>
          <cell r="G545">
            <v>0.28321228966795198</v>
          </cell>
          <cell r="H545" t="str">
            <v>20160722 120753;43%;1806</v>
          </cell>
          <cell r="I545"/>
          <cell r="J545"/>
          <cell r="K545" t="str">
            <v>20160722 120753;43%;1806</v>
          </cell>
          <cell r="L545">
            <v>0</v>
          </cell>
          <cell r="M545"/>
          <cell r="N545" t="str">
            <v>老会员：80%; 新会员：20%</v>
          </cell>
          <cell r="O545" t="str">
            <v>51-55岁32%; 0-20岁20%; 36-40岁13%</v>
          </cell>
          <cell r="P545" t="str">
            <v>湖南25%;浙江11%;云南9%</v>
          </cell>
        </row>
        <row r="546">
          <cell r="A546">
            <v>201682</v>
          </cell>
          <cell r="B546" t="str">
            <v>鹿王女士弹力修身休闲裤4条组</v>
          </cell>
          <cell r="C546" t="str">
            <v>299</v>
          </cell>
          <cell r="D546" t="str">
            <v>服装</v>
          </cell>
          <cell r="E546">
            <v>608977.18000000005</v>
          </cell>
          <cell r="F546">
            <v>396903</v>
          </cell>
          <cell r="G546">
            <v>0.34824651393341199</v>
          </cell>
          <cell r="H546" t="str">
            <v>20161024 173317;56%;2163</v>
          </cell>
          <cell r="I546" t="str">
            <v>20161019 140515;65%;2356</v>
          </cell>
          <cell r="J546" t="str">
            <v>20161006 135459;69%;2683</v>
          </cell>
          <cell r="K546" t="str">
            <v>20161006 135459;69%;2683</v>
          </cell>
          <cell r="L546">
            <v>0</v>
          </cell>
          <cell r="M546"/>
          <cell r="N546" t="str">
            <v>老会员：80%; 新会员：20%</v>
          </cell>
          <cell r="O546" t="str">
            <v>51-55岁23%; 0-20岁20%; 46-50岁16%</v>
          </cell>
          <cell r="P546" t="str">
            <v>湖南19%;广东9%;江苏8%</v>
          </cell>
        </row>
        <row r="547">
          <cell r="A547">
            <v>201683</v>
          </cell>
          <cell r="B547" t="str">
            <v>今昇高贵整兔狐狸毛领皮草大衣(反季)</v>
          </cell>
          <cell r="C547" t="str">
            <v>999</v>
          </cell>
          <cell r="D547" t="str">
            <v>服装</v>
          </cell>
          <cell r="E547">
            <v>661211</v>
          </cell>
          <cell r="F547">
            <v>326025</v>
          </cell>
          <cell r="G547">
            <v>0.506927440711059</v>
          </cell>
          <cell r="H547" t="str">
            <v>20160823 175941;53%;2270</v>
          </cell>
          <cell r="I547" t="str">
            <v>20160813 101314;64%;2700</v>
          </cell>
          <cell r="J547" t="str">
            <v>20160714 193613;54%;3836</v>
          </cell>
          <cell r="K547" t="str">
            <v>20160813 101314;64%;2700</v>
          </cell>
          <cell r="L547">
            <v>0</v>
          </cell>
          <cell r="M547"/>
          <cell r="N547" t="str">
            <v>老会员：79%; 新会员：21%</v>
          </cell>
          <cell r="O547" t="str">
            <v>0-20岁24%; 51-55岁21%; 46-50岁13%</v>
          </cell>
          <cell r="P547" t="str">
            <v>湖南20%;江苏14%;湖北7%</v>
          </cell>
        </row>
        <row r="548">
          <cell r="A548">
            <v>201684</v>
          </cell>
          <cell r="B548" t="str">
            <v>鹿王优雅女人蕾丝连衣裙两件组</v>
          </cell>
          <cell r="C548" t="str">
            <v>199</v>
          </cell>
          <cell r="D548" t="str">
            <v>服装</v>
          </cell>
          <cell r="E548">
            <v>541226</v>
          </cell>
          <cell r="F548">
            <v>361008</v>
          </cell>
          <cell r="G548">
            <v>0.33298104673463602</v>
          </cell>
          <cell r="H548" t="str">
            <v>20160905 172908;46%;1862</v>
          </cell>
          <cell r="I548" t="str">
            <v>20160828 152246;50%;1723</v>
          </cell>
          <cell r="J548" t="str">
            <v>20160729 182257;43%;1751</v>
          </cell>
          <cell r="K548" t="str">
            <v>20160715 151645;70%;2400</v>
          </cell>
          <cell r="L548">
            <v>0</v>
          </cell>
          <cell r="M548"/>
          <cell r="N548" t="str">
            <v>老会员：83%; 新会员：17%</v>
          </cell>
          <cell r="O548" t="str">
            <v>51-55岁22%; 46-50岁19%; 0-20岁16%</v>
          </cell>
          <cell r="P548" t="str">
            <v>湖南17%;江苏12%;广东6%</v>
          </cell>
        </row>
        <row r="549">
          <cell r="A549">
            <v>201685</v>
          </cell>
          <cell r="B549" t="str">
            <v>鹿王女士加绒加厚时尚休闲裤3件组</v>
          </cell>
          <cell r="C549" t="str">
            <v>399</v>
          </cell>
          <cell r="D549" t="str">
            <v>服装</v>
          </cell>
          <cell r="E549">
            <v>144985.09</v>
          </cell>
          <cell r="F549">
            <v>95831.09</v>
          </cell>
          <cell r="G549">
            <v>0.33902796487556103</v>
          </cell>
          <cell r="H549" t="str">
            <v>20161108 165203;65%;2786</v>
          </cell>
          <cell r="I549"/>
          <cell r="J549"/>
          <cell r="K549" t="str">
            <v>20161108 165203;65%;2786</v>
          </cell>
          <cell r="L549">
            <v>0</v>
          </cell>
          <cell r="M549"/>
          <cell r="N549" t="str">
            <v>老会员：78%; 新会员：22%</v>
          </cell>
          <cell r="O549" t="str">
            <v>0-20岁18%; 51-55岁17%; 56-60岁15%</v>
          </cell>
          <cell r="P549" t="str">
            <v>湖南28%;江苏11%;浙江8%</v>
          </cell>
        </row>
        <row r="550">
          <cell r="A550">
            <v>201687</v>
          </cell>
          <cell r="B550" t="str">
            <v>汤臣倍健-健力多 阿尔卑斯纯洁钙组</v>
          </cell>
          <cell r="C550" t="str">
            <v>298</v>
          </cell>
          <cell r="D550" t="str">
            <v>保健食品</v>
          </cell>
          <cell r="E550">
            <v>60046</v>
          </cell>
          <cell r="F550">
            <v>53292</v>
          </cell>
          <cell r="G550">
            <v>0.112480431669054</v>
          </cell>
          <cell r="H550" t="str">
            <v>20160921 093220;34%;1480</v>
          </cell>
          <cell r="I550"/>
          <cell r="J550"/>
          <cell r="K550" t="str">
            <v>20160921 093220;34%;1480</v>
          </cell>
          <cell r="L550">
            <v>0</v>
          </cell>
          <cell r="M550"/>
          <cell r="N550" t="str">
            <v>老会员：76%; 新会员：24%</v>
          </cell>
          <cell r="O550" t="str">
            <v>61-65岁18%; 51-55岁17%; 0-20岁12%</v>
          </cell>
          <cell r="P550" t="str">
            <v>四川24%;北京12%;云南12%</v>
          </cell>
        </row>
        <row r="551">
          <cell r="A551">
            <v>201689</v>
          </cell>
          <cell r="B551" t="str">
            <v>国民手机 小米Max全新大屏大电量智能手机</v>
          </cell>
          <cell r="C551" t="str">
            <v>1399</v>
          </cell>
          <cell r="D551" t="str">
            <v>手机</v>
          </cell>
          <cell r="E551">
            <v>238206</v>
          </cell>
          <cell r="F551">
            <v>176646</v>
          </cell>
          <cell r="G551">
            <v>0.25843177753709001</v>
          </cell>
          <cell r="H551" t="str">
            <v>20160909 231216;14%;1107</v>
          </cell>
          <cell r="I551" t="str">
            <v>20160717 121426;54%;3628</v>
          </cell>
          <cell r="J551"/>
          <cell r="K551" t="str">
            <v>20160717 121426;54%;3628</v>
          </cell>
          <cell r="L551">
            <v>0</v>
          </cell>
          <cell r="M551" t="str">
            <v>达成下滑30%</v>
          </cell>
          <cell r="N551" t="str">
            <v>老会员：72%; 新会员：28%</v>
          </cell>
          <cell r="O551" t="str">
            <v>0-20岁19%; 51-55岁17%; 56-60岁16%</v>
          </cell>
          <cell r="P551" t="str">
            <v>湖南18%;重庆11%;四川10%</v>
          </cell>
        </row>
        <row r="552">
          <cell r="A552">
            <v>201691</v>
          </cell>
          <cell r="B552" t="str">
            <v>梦洁60周年限量 防螨3E椰梦维软硬双面床垫1.8m*2.0m</v>
          </cell>
          <cell r="C552" t="str">
            <v>1999</v>
          </cell>
          <cell r="D552" t="str">
            <v>家具灯饰</v>
          </cell>
          <cell r="E552">
            <v>770831</v>
          </cell>
          <cell r="F552">
            <v>554189</v>
          </cell>
          <cell r="G552">
            <v>0.28104993182682098</v>
          </cell>
          <cell r="H552" t="str">
            <v>20161116 164733;32%;1477</v>
          </cell>
          <cell r="I552" t="str">
            <v>20161002 204455;60%;6459</v>
          </cell>
          <cell r="J552" t="str">
            <v>20160901 141147;86%;3486</v>
          </cell>
          <cell r="K552" t="str">
            <v>20160901 141147;86%;3486</v>
          </cell>
          <cell r="L552">
            <v>0</v>
          </cell>
          <cell r="M552"/>
          <cell r="N552" t="str">
            <v>老会员：85%; 新会员：15%</v>
          </cell>
          <cell r="O552" t="str">
            <v>51-55岁21%; 0-20岁15%; 56-60岁11%</v>
          </cell>
          <cell r="P552" t="str">
            <v>湖南27%;江苏12%;北京10%</v>
          </cell>
        </row>
        <row r="553">
          <cell r="A553">
            <v>201694</v>
          </cell>
          <cell r="B553" t="str">
            <v>藏蕴冬虫夏草2016新草精选5G礼盒装</v>
          </cell>
          <cell r="C553" t="str">
            <v>999</v>
          </cell>
          <cell r="D553" t="str">
            <v>滋补食品</v>
          </cell>
          <cell r="E553">
            <v>173265</v>
          </cell>
          <cell r="F553">
            <v>139709</v>
          </cell>
          <cell r="G553">
            <v>0.193668657836262</v>
          </cell>
          <cell r="H553" t="str">
            <v>20161002 231425;42%;2688</v>
          </cell>
          <cell r="I553" t="str">
            <v>20160927 185545;36%;2612</v>
          </cell>
          <cell r="J553" t="str">
            <v>20160921 200627;33%;4025</v>
          </cell>
          <cell r="K553" t="str">
            <v>20160907 205210;60%;6322</v>
          </cell>
          <cell r="L553">
            <v>0</v>
          </cell>
          <cell r="M553"/>
          <cell r="N553" t="str">
            <v>老会员：90%; 新会员：10%</v>
          </cell>
          <cell r="O553" t="str">
            <v>56-60岁17%; 46-50岁16%; 51-55岁16%</v>
          </cell>
          <cell r="P553" t="str">
            <v>湖南37%;浙江12%;广东9%</v>
          </cell>
        </row>
        <row r="554">
          <cell r="A554">
            <v>201695</v>
          </cell>
          <cell r="B554" t="str">
            <v>藏蕴冬虫夏草2016新草精选10G礼盒装</v>
          </cell>
          <cell r="C554" t="str">
            <v>1998</v>
          </cell>
          <cell r="D554" t="str">
            <v>滋补食品</v>
          </cell>
          <cell r="E554">
            <v>693024</v>
          </cell>
          <cell r="F554">
            <v>565442</v>
          </cell>
          <cell r="G554">
            <v>0.18409463452925201</v>
          </cell>
          <cell r="H554" t="str">
            <v>20161002 231425;42%;2688</v>
          </cell>
          <cell r="I554" t="str">
            <v>20160927 185545;36%;2612</v>
          </cell>
          <cell r="J554" t="str">
            <v>20160921 200627;33%;4025</v>
          </cell>
          <cell r="K554" t="str">
            <v>20160907 205210;60%;6322</v>
          </cell>
          <cell r="L554">
            <v>0</v>
          </cell>
          <cell r="M554"/>
          <cell r="N554" t="str">
            <v>老会员：88%; 新会员：12%</v>
          </cell>
          <cell r="O554" t="str">
            <v>46-50岁21%; 51-55岁17%; 0-20岁16%</v>
          </cell>
          <cell r="P554" t="str">
            <v>湖南26%;浙江10%;江苏10%</v>
          </cell>
        </row>
        <row r="555">
          <cell r="A555">
            <v>201698</v>
          </cell>
          <cell r="B555" t="str">
            <v>日本TIGER虎牌电脑智能电饭煲特惠组(93周年尊享款）</v>
          </cell>
          <cell r="C555" t="str">
            <v>999</v>
          </cell>
          <cell r="D555" t="str">
            <v>厨房</v>
          </cell>
          <cell r="E555">
            <v>1065076</v>
          </cell>
          <cell r="F555">
            <v>796343</v>
          </cell>
          <cell r="G555">
            <v>0.252313449932211</v>
          </cell>
          <cell r="H555" t="str">
            <v>20160908 121523;41%;2123</v>
          </cell>
          <cell r="I555" t="str">
            <v>20160823 101432;30%;1222</v>
          </cell>
          <cell r="J555" t="str">
            <v>20160816 123907;38%;1829</v>
          </cell>
          <cell r="K555" t="str">
            <v>20160717 152216;83%;3543</v>
          </cell>
          <cell r="L555">
            <v>0</v>
          </cell>
          <cell r="M555"/>
          <cell r="N555" t="str">
            <v>老会员：78%; 新会员：22%</v>
          </cell>
          <cell r="O555" t="str">
            <v>51-55岁23%; 0-20岁17%; 56-60岁12%</v>
          </cell>
          <cell r="P555" t="str">
            <v>湖南18%;江苏16%;浙江7%</v>
          </cell>
        </row>
        <row r="556">
          <cell r="A556">
            <v>201700</v>
          </cell>
          <cell r="B556" t="str">
            <v>优芬玫瑰花语百纳箱组</v>
          </cell>
          <cell r="C556" t="str">
            <v>299</v>
          </cell>
          <cell r="D556" t="str">
            <v>生活用品</v>
          </cell>
          <cell r="E556">
            <v>3085915.53</v>
          </cell>
          <cell r="F556">
            <v>2836160.53</v>
          </cell>
          <cell r="G556">
            <v>8.0933842022564997E-2</v>
          </cell>
          <cell r="H556" t="str">
            <v>20170531 110314;47%;1989</v>
          </cell>
          <cell r="I556" t="str">
            <v>20170526 134931;62%;2299</v>
          </cell>
          <cell r="J556" t="str">
            <v>20170517 090255;66%;2561</v>
          </cell>
          <cell r="K556" t="str">
            <v>20161010 090231;124%;3989</v>
          </cell>
          <cell r="L556">
            <v>0</v>
          </cell>
          <cell r="M556"/>
          <cell r="N556" t="str">
            <v>老会员：57%; 新会员：43%</v>
          </cell>
          <cell r="O556" t="str">
            <v>0-20岁32%; 51-55岁15%; 56-60岁12%</v>
          </cell>
          <cell r="P556" t="str">
            <v>湖南17%;江苏10%;北京9%</v>
          </cell>
        </row>
        <row r="557">
          <cell r="A557">
            <v>201705</v>
          </cell>
          <cell r="B557" t="str">
            <v>童星多功能儿童学习桌</v>
          </cell>
          <cell r="C557" t="str">
            <v>799</v>
          </cell>
          <cell r="D557" t="str">
            <v>家具灯饰</v>
          </cell>
          <cell r="E557">
            <v>2137969</v>
          </cell>
          <cell r="F557">
            <v>1923353</v>
          </cell>
          <cell r="G557">
            <v>0.100383120615874</v>
          </cell>
          <cell r="H557" t="str">
            <v>20161017 134530;135%;5806</v>
          </cell>
          <cell r="I557" t="str">
            <v>20161010 094502;101%;4173</v>
          </cell>
          <cell r="J557" t="str">
            <v>20160930 124507;89%;5079</v>
          </cell>
          <cell r="K557" t="str">
            <v>20161017 134530;135%;5806</v>
          </cell>
          <cell r="L557" t="str">
            <v>爆品</v>
          </cell>
          <cell r="M557" t="str">
            <v>达成上浮30%</v>
          </cell>
          <cell r="N557" t="str">
            <v>老会员：77%; 新会员：23%</v>
          </cell>
          <cell r="O557" t="str">
            <v>0-20岁20%; 56-60岁18%; 61-65岁16%</v>
          </cell>
          <cell r="P557" t="str">
            <v>湖南18%;江苏12%;湖北7%</v>
          </cell>
        </row>
        <row r="558">
          <cell r="A558">
            <v>201706</v>
          </cell>
          <cell r="B558" t="str">
            <v>风光无限*桥田美式静音吊扇灯</v>
          </cell>
          <cell r="C558" t="str">
            <v>799</v>
          </cell>
          <cell r="D558" t="str">
            <v>家装建材</v>
          </cell>
          <cell r="E558">
            <v>434456</v>
          </cell>
          <cell r="F558">
            <v>336330</v>
          </cell>
          <cell r="G558">
            <v>0.22585946563058201</v>
          </cell>
          <cell r="H558" t="str">
            <v>20161006 120215;38%;2269</v>
          </cell>
          <cell r="I558" t="str">
            <v>20160926 133441;45%;2349</v>
          </cell>
          <cell r="J558" t="str">
            <v>20160802 133121;71%;3490</v>
          </cell>
          <cell r="K558" t="str">
            <v>20160802 133121;71%;3490</v>
          </cell>
          <cell r="L558">
            <v>0</v>
          </cell>
          <cell r="M558"/>
          <cell r="N558" t="str">
            <v>老会员：83%; 新会员：17%</v>
          </cell>
          <cell r="O558" t="str">
            <v>41-45岁31%; 0-20岁17%; 51-55岁10%</v>
          </cell>
          <cell r="P558" t="str">
            <v>湖南52%;江苏6%;重庆5%</v>
          </cell>
        </row>
        <row r="559">
          <cell r="A559">
            <v>201717</v>
          </cell>
          <cell r="B559" t="str">
            <v>极脉三合一夜视保暖冲锋衣（男款组）</v>
          </cell>
          <cell r="C559" t="str">
            <v>298</v>
          </cell>
          <cell r="D559" t="str">
            <v>服装</v>
          </cell>
          <cell r="E559">
            <v>132586.79999999999</v>
          </cell>
          <cell r="F559">
            <v>108538.8</v>
          </cell>
          <cell r="G559">
            <v>0.18137552154513101</v>
          </cell>
          <cell r="H559" t="str">
            <v>20161124 175146;62%;3210</v>
          </cell>
          <cell r="I559" t="str">
            <v>20161115 142119;59%;2362</v>
          </cell>
          <cell r="J559"/>
          <cell r="K559" t="str">
            <v>20161124 175146;62%;3210</v>
          </cell>
          <cell r="L559">
            <v>0</v>
          </cell>
          <cell r="M559"/>
          <cell r="N559" t="str">
            <v>老会员：68%; 新会员：32%</v>
          </cell>
          <cell r="O559" t="str">
            <v>0-20岁23%; 51-55岁16%; 46-50岁15%</v>
          </cell>
          <cell r="P559" t="str">
            <v>湖南20%;江苏11%;浙江9%</v>
          </cell>
        </row>
        <row r="560">
          <cell r="A560">
            <v>201718</v>
          </cell>
          <cell r="B560" t="str">
            <v>极脉三合一夜视保暖冲锋衣（女款组）</v>
          </cell>
          <cell r="C560" t="str">
            <v>298</v>
          </cell>
          <cell r="D560" t="str">
            <v>服装</v>
          </cell>
          <cell r="E560">
            <v>137772.20000000001</v>
          </cell>
          <cell r="F560">
            <v>91197.2</v>
          </cell>
          <cell r="G560">
            <v>0.33805804073681001</v>
          </cell>
          <cell r="H560" t="str">
            <v>20161124 175146;62%;3210</v>
          </cell>
          <cell r="I560" t="str">
            <v>20161115 142119;59%;2362</v>
          </cell>
          <cell r="J560"/>
          <cell r="K560" t="str">
            <v>20161124 175146;62%;3210</v>
          </cell>
          <cell r="L560">
            <v>0</v>
          </cell>
          <cell r="M560"/>
          <cell r="N560" t="str">
            <v>老会员：74%; 新会员：26%</v>
          </cell>
          <cell r="O560" t="str">
            <v>0-20岁25%; 46-50岁17%; 51-55岁13%</v>
          </cell>
          <cell r="P560" t="str">
            <v>湖南27%;江苏11%;广东6%</v>
          </cell>
        </row>
        <row r="561">
          <cell r="A561">
            <v>201726</v>
          </cell>
          <cell r="B561" t="str">
            <v>跨境购--英国H&amp;B荷柏瑞氨糖软骨素套组</v>
          </cell>
          <cell r="C561" t="str">
            <v>299</v>
          </cell>
          <cell r="D561" t="str">
            <v>保健食品</v>
          </cell>
          <cell r="E561">
            <v>0</v>
          </cell>
          <cell r="F561">
            <v>0</v>
          </cell>
          <cell r="G561" t="e">
            <v>#DIV/0!</v>
          </cell>
          <cell r="H561" t="str">
            <v>20161116 094416;0%;0</v>
          </cell>
          <cell r="I561" t="str">
            <v>20161026 090206;0%;0</v>
          </cell>
          <cell r="J561" t="str">
            <v>20160913 133448;0%;0</v>
          </cell>
          <cell r="K561" t="str">
            <v>20160913 133448;0%;0</v>
          </cell>
          <cell r="L561">
            <v>0</v>
          </cell>
          <cell r="M561"/>
          <cell r="N561"/>
          <cell r="O561"/>
          <cell r="P561"/>
        </row>
        <row r="562">
          <cell r="A562">
            <v>201728</v>
          </cell>
          <cell r="B562" t="str">
            <v>国家一级美术师毛增林先生巅峰巨制《江山竞秀》</v>
          </cell>
          <cell r="C562" t="str">
            <v>19800</v>
          </cell>
          <cell r="D562" t="str">
            <v>投资收藏</v>
          </cell>
          <cell r="E562">
            <v>0</v>
          </cell>
          <cell r="F562">
            <v>0</v>
          </cell>
          <cell r="G562" t="e">
            <v>#DIV/0!</v>
          </cell>
          <cell r="H562" t="str">
            <v>20160721 224009;0%;0</v>
          </cell>
          <cell r="I562"/>
          <cell r="J562"/>
          <cell r="K562" t="str">
            <v>20160721 224009;0%;0</v>
          </cell>
          <cell r="L562">
            <v>0</v>
          </cell>
          <cell r="M562"/>
          <cell r="N562"/>
          <cell r="O562"/>
          <cell r="P562"/>
        </row>
        <row r="563">
          <cell r="A563">
            <v>201745</v>
          </cell>
          <cell r="B563" t="str">
            <v>西班牙进口品利特级初榨橄榄油5L装</v>
          </cell>
          <cell r="C563" t="str">
            <v>348</v>
          </cell>
          <cell r="D563" t="str">
            <v>食品</v>
          </cell>
          <cell r="E563">
            <v>172588</v>
          </cell>
          <cell r="F563">
            <v>151249</v>
          </cell>
          <cell r="G563">
            <v>0.12364127285790399</v>
          </cell>
          <cell r="H563" t="str">
            <v>20160729 133059;39%;1703</v>
          </cell>
          <cell r="I563" t="str">
            <v>20160717 093225;57%;2510</v>
          </cell>
          <cell r="J563"/>
          <cell r="K563" t="str">
            <v>20160717 093225;57%;2510</v>
          </cell>
          <cell r="L563">
            <v>0</v>
          </cell>
          <cell r="M563"/>
          <cell r="N563" t="str">
            <v>老会员：92%; 新会员：8%</v>
          </cell>
          <cell r="O563" t="str">
            <v>51-55岁18%; 0-20岁17%; 61-65岁13%</v>
          </cell>
          <cell r="P563" t="str">
            <v>湖南18%;江苏9%;北京7%</v>
          </cell>
        </row>
        <row r="564">
          <cell r="A564">
            <v>201746</v>
          </cell>
          <cell r="B564" t="str">
            <v>西班牙进口品利初榨橄榄油12L家庭实惠组</v>
          </cell>
          <cell r="C564" t="str">
            <v>558</v>
          </cell>
          <cell r="D564" t="str">
            <v>食品</v>
          </cell>
          <cell r="E564">
            <v>479154</v>
          </cell>
          <cell r="F564">
            <v>444265</v>
          </cell>
          <cell r="G564">
            <v>7.2813750902632604E-2</v>
          </cell>
          <cell r="H564" t="str">
            <v>20160830 210539;53%;4980</v>
          </cell>
          <cell r="I564" t="str">
            <v>20160830 160806;77%;3137</v>
          </cell>
          <cell r="J564" t="str">
            <v>20160830 101151;89%;3708</v>
          </cell>
          <cell r="K564" t="str">
            <v>20160830 101151;89%;3708</v>
          </cell>
          <cell r="L564">
            <v>0</v>
          </cell>
          <cell r="M564"/>
          <cell r="N564" t="str">
            <v>老会员：86%; 新会员：14%</v>
          </cell>
          <cell r="O564" t="str">
            <v>51-55岁16%; 61-65岁16%; 56-60岁16%</v>
          </cell>
          <cell r="P564" t="str">
            <v>湖南20%;江苏9%;重庆7%</v>
          </cell>
        </row>
        <row r="565">
          <cell r="A565">
            <v>201747</v>
          </cell>
          <cell r="B565" t="str">
            <v>今昇长款狐狸毛领羊毛大衣</v>
          </cell>
          <cell r="C565" t="str">
            <v>1480</v>
          </cell>
          <cell r="D565" t="str">
            <v>服装</v>
          </cell>
          <cell r="E565">
            <v>399900</v>
          </cell>
          <cell r="F565">
            <v>205010</v>
          </cell>
          <cell r="G565">
            <v>0.487346836709177</v>
          </cell>
          <cell r="H565" t="str">
            <v>20170208 200901;56%;5663</v>
          </cell>
          <cell r="I565" t="str">
            <v>20170119 224350;27%;2282</v>
          </cell>
          <cell r="J565" t="str">
            <v>20170110 193853;47%;4380</v>
          </cell>
          <cell r="K565" t="str">
            <v>20160922 202114;110%;9959</v>
          </cell>
          <cell r="L565">
            <v>0</v>
          </cell>
          <cell r="M565"/>
          <cell r="N565" t="str">
            <v>老会员：75%; 新会员：25%</v>
          </cell>
          <cell r="O565" t="str">
            <v>51-55岁23%; 0-20岁18%; 46-50岁16%</v>
          </cell>
          <cell r="P565" t="str">
            <v>湖南19%;江苏11%;浙江7%</v>
          </cell>
        </row>
        <row r="566">
          <cell r="A566">
            <v>201748</v>
          </cell>
          <cell r="B566" t="str">
            <v>法国恺瑞 优雅名媛獭兔长版皮草大衣(2016)</v>
          </cell>
          <cell r="C566" t="str">
            <v>598</v>
          </cell>
          <cell r="D566" t="str">
            <v>服装</v>
          </cell>
          <cell r="E566">
            <v>196549</v>
          </cell>
          <cell r="F566">
            <v>87568</v>
          </cell>
          <cell r="G566">
            <v>0.55447242163531696</v>
          </cell>
          <cell r="H566" t="str">
            <v>20160716 130933;50%;2426</v>
          </cell>
          <cell r="I566"/>
          <cell r="J566"/>
          <cell r="K566" t="str">
            <v>20160716 130933;50%;2426</v>
          </cell>
          <cell r="L566">
            <v>0</v>
          </cell>
          <cell r="M566"/>
          <cell r="N566" t="str">
            <v>老会员：87%; 新会员：13%</v>
          </cell>
          <cell r="O566" t="str">
            <v>46-50岁25%; 51-55岁23%; 0-20岁15%</v>
          </cell>
          <cell r="P566" t="str">
            <v>湖南30%;江苏10%;浙江7%</v>
          </cell>
        </row>
        <row r="567">
          <cell r="A567">
            <v>201749</v>
          </cell>
          <cell r="B567" t="str">
            <v>波司登.康博超大狐狸毛宽版羽绒服</v>
          </cell>
          <cell r="C567" t="str">
            <v>298</v>
          </cell>
          <cell r="D567" t="str">
            <v>服装</v>
          </cell>
          <cell r="E567">
            <v>409971.07</v>
          </cell>
          <cell r="F567">
            <v>260458.07</v>
          </cell>
          <cell r="G567">
            <v>0.36469158665268703</v>
          </cell>
          <cell r="H567" t="str">
            <v>20161004 110219;48%;2204</v>
          </cell>
          <cell r="I567" t="str">
            <v>20160730 164712;69%;2729</v>
          </cell>
          <cell r="J567" t="str">
            <v>20160723 180715;49%;2650</v>
          </cell>
          <cell r="K567" t="str">
            <v>20160730 164712;69%;2729</v>
          </cell>
          <cell r="L567">
            <v>0</v>
          </cell>
          <cell r="M567"/>
          <cell r="N567" t="str">
            <v>老会员：74%; 新会员：26%</v>
          </cell>
          <cell r="O567" t="str">
            <v>0-20岁22%; 51-55岁17%; 46-50岁15%</v>
          </cell>
          <cell r="P567" t="str">
            <v>湖南22%;江苏9%;天津6%</v>
          </cell>
        </row>
        <row r="568">
          <cell r="A568">
            <v>201750</v>
          </cell>
          <cell r="B568" t="str">
            <v>韩束雪白肌美白面膜超值组</v>
          </cell>
          <cell r="C568" t="str">
            <v>299</v>
          </cell>
          <cell r="D568" t="str">
            <v>美容美体</v>
          </cell>
          <cell r="E568">
            <v>113404</v>
          </cell>
          <cell r="F568">
            <v>102143</v>
          </cell>
          <cell r="G568">
            <v>9.9299848329864895E-2</v>
          </cell>
          <cell r="H568" t="str">
            <v>20160716 162033;38%;1590</v>
          </cell>
          <cell r="I568" t="str">
            <v>20160716 101847;38%;1682</v>
          </cell>
          <cell r="J568"/>
          <cell r="K568" t="str">
            <v>20160716 162033;38%;1590</v>
          </cell>
          <cell r="L568">
            <v>0</v>
          </cell>
          <cell r="M568"/>
          <cell r="N568" t="str">
            <v>老会员：85%; 新会员：15%</v>
          </cell>
          <cell r="O568" t="str">
            <v>0-20岁16%; 41-45岁15%; 46-50岁15%</v>
          </cell>
          <cell r="P568" t="str">
            <v>湖南28%;浙江7%;云南7%</v>
          </cell>
        </row>
        <row r="569">
          <cell r="A569">
            <v>201751</v>
          </cell>
          <cell r="B569" t="str">
            <v>韩电498升豪华对开门冰箱</v>
          </cell>
          <cell r="C569" t="str">
            <v>3999</v>
          </cell>
          <cell r="D569" t="str">
            <v>大家电</v>
          </cell>
          <cell r="E569">
            <v>5261869</v>
          </cell>
          <cell r="F569">
            <v>3420906</v>
          </cell>
          <cell r="G569">
            <v>0.34986864933353501</v>
          </cell>
          <cell r="H569" t="str">
            <v>20170304 115015;14%;1094</v>
          </cell>
          <cell r="I569" t="str">
            <v>20170210 232001;57%;4206</v>
          </cell>
          <cell r="J569" t="str">
            <v>20161207 114423;48%;3563</v>
          </cell>
          <cell r="K569" t="str">
            <v>20160715 114307;130%;8701</v>
          </cell>
          <cell r="L569">
            <v>0</v>
          </cell>
          <cell r="M569" t="str">
            <v>达成下滑30%</v>
          </cell>
          <cell r="N569" t="str">
            <v>老会员：74%; 新会员：26%</v>
          </cell>
          <cell r="O569" t="str">
            <v>0-20岁20%; 51-55岁19%; 46-50岁13%</v>
          </cell>
          <cell r="P569" t="str">
            <v>湖南26%;江苏13%;重庆6%</v>
          </cell>
        </row>
        <row r="570">
          <cell r="A570">
            <v>201752</v>
          </cell>
          <cell r="B570" t="str">
            <v>福满四季金雕画套组</v>
          </cell>
          <cell r="C570" t="str">
            <v>2580</v>
          </cell>
          <cell r="D570" t="str">
            <v>生活用品</v>
          </cell>
          <cell r="E570">
            <v>768166</v>
          </cell>
          <cell r="F570">
            <v>553655</v>
          </cell>
          <cell r="G570">
            <v>0.279250839011359</v>
          </cell>
          <cell r="H570" t="str">
            <v>20160830 224102;49%;3427</v>
          </cell>
          <cell r="I570" t="str">
            <v>20160816 231622;29%;1467</v>
          </cell>
          <cell r="J570" t="str">
            <v>20160811 215845;52%;4370</v>
          </cell>
          <cell r="K570" t="str">
            <v>20160725 202759;65%;5504</v>
          </cell>
          <cell r="L570">
            <v>0</v>
          </cell>
          <cell r="M570"/>
          <cell r="N570" t="str">
            <v>老会员：78%; 新会员：22%</v>
          </cell>
          <cell r="O570" t="str">
            <v>51-55岁24%; 0-20岁21%; 46-50岁17%</v>
          </cell>
          <cell r="P570" t="str">
            <v>湖南20%;江苏9%;北京9%</v>
          </cell>
        </row>
        <row r="571">
          <cell r="A571">
            <v>201754</v>
          </cell>
          <cell r="B571" t="str">
            <v>梦洁60周年限量 防螨3E椰梦维软硬双面床垫1.5m</v>
          </cell>
          <cell r="C571" t="str">
            <v>1899</v>
          </cell>
          <cell r="D571" t="str">
            <v>家具灯饰</v>
          </cell>
          <cell r="E571">
            <v>384910</v>
          </cell>
          <cell r="F571">
            <v>252754</v>
          </cell>
          <cell r="G571">
            <v>0.34334259956872998</v>
          </cell>
          <cell r="H571" t="str">
            <v>20161116 164733;32%;1477</v>
          </cell>
          <cell r="I571" t="str">
            <v>20161002 204455;60%;6459</v>
          </cell>
          <cell r="J571" t="str">
            <v>20160901 141147;86%;3486</v>
          </cell>
          <cell r="K571" t="str">
            <v>20160901 141147;86%;3486</v>
          </cell>
          <cell r="L571">
            <v>0</v>
          </cell>
          <cell r="M571"/>
          <cell r="N571" t="str">
            <v>老会员：85%; 新会员：15%</v>
          </cell>
          <cell r="O571" t="str">
            <v>51-55岁19%; 61-65岁14%; 46-50岁14%</v>
          </cell>
          <cell r="P571" t="str">
            <v>湖南32%;广东10%;江苏8%</v>
          </cell>
        </row>
        <row r="572">
          <cell r="A572">
            <v>201755</v>
          </cell>
          <cell r="B572" t="str">
            <v>SUGAR_F7全网通糖果时尚手机</v>
          </cell>
          <cell r="C572" t="str">
            <v>1699</v>
          </cell>
          <cell r="D572" t="str">
            <v>手机</v>
          </cell>
          <cell r="E572">
            <v>480142</v>
          </cell>
          <cell r="F572">
            <v>454862</v>
          </cell>
          <cell r="G572">
            <v>5.2651090718995597E-2</v>
          </cell>
          <cell r="H572" t="str">
            <v>20160715 214731;94%;11176</v>
          </cell>
          <cell r="I572"/>
          <cell r="J572"/>
          <cell r="K572" t="str">
            <v>20160715 214731;94%;11176</v>
          </cell>
          <cell r="L572">
            <v>0</v>
          </cell>
          <cell r="M572"/>
          <cell r="N572" t="str">
            <v>老会员：98%; 新会员：2%</v>
          </cell>
          <cell r="O572" t="str">
            <v>26-30岁92%; 51-55岁3%; 0-20岁2%</v>
          </cell>
          <cell r="P572" t="str">
            <v>河南73%;湖南21%;山东1%</v>
          </cell>
        </row>
        <row r="573">
          <cell r="A573">
            <v>201765</v>
          </cell>
          <cell r="B573" t="str">
            <v>The face shop菲诗小铺初恋甜心洗护超值组</v>
          </cell>
          <cell r="C573" t="str">
            <v>298</v>
          </cell>
          <cell r="D573" t="str">
            <v>美容美体</v>
          </cell>
          <cell r="E573">
            <v>59986</v>
          </cell>
          <cell r="F573">
            <v>56525</v>
          </cell>
          <cell r="G573">
            <v>5.7696795919047798E-2</v>
          </cell>
          <cell r="H573" t="str">
            <v>20160720 184218;29%;1532</v>
          </cell>
          <cell r="I573"/>
          <cell r="J573"/>
          <cell r="K573" t="str">
            <v>20160720 184218;29%;1532</v>
          </cell>
          <cell r="L573">
            <v>0</v>
          </cell>
          <cell r="M573"/>
          <cell r="N573" t="str">
            <v>老会员：90%; 新会员：10%</v>
          </cell>
          <cell r="O573" t="str">
            <v>46-50岁20%; 51-55岁19%; 41-45岁14%</v>
          </cell>
          <cell r="P573" t="str">
            <v>湖南22%;浙江9%;江苏8%</v>
          </cell>
        </row>
        <row r="574">
          <cell r="A574">
            <v>201767</v>
          </cell>
          <cell r="B574" t="str">
            <v>冰岛蓓欧菲焕颜修护精华露大咖秀套组</v>
          </cell>
          <cell r="C574" t="str">
            <v>1280</v>
          </cell>
          <cell r="D574" t="str">
            <v>美容美体</v>
          </cell>
          <cell r="E574">
            <v>126795</v>
          </cell>
          <cell r="F574">
            <v>107025</v>
          </cell>
          <cell r="G574">
            <v>0.155920974801845</v>
          </cell>
          <cell r="H574" t="str">
            <v>20160719 231602;12%;625</v>
          </cell>
          <cell r="I574" t="str">
            <v>20160715 184308;45%;2552</v>
          </cell>
          <cell r="J574"/>
          <cell r="K574" t="str">
            <v>20160715 184308;45%;2552</v>
          </cell>
          <cell r="L574">
            <v>0</v>
          </cell>
          <cell r="M574" t="str">
            <v>达成下滑30%</v>
          </cell>
          <cell r="N574" t="str">
            <v>老会员：94%; 新会员：6%</v>
          </cell>
          <cell r="O574" t="str">
            <v>51-55岁21%; 46-50岁16%; 56-60岁14%</v>
          </cell>
          <cell r="P574" t="str">
            <v>北京14%;湖南13%;浙江11%</v>
          </cell>
        </row>
        <row r="575">
          <cell r="A575">
            <v>201770</v>
          </cell>
          <cell r="B575" t="str">
            <v>波司登·上羽时尚双扣连帽中长款羽绒服</v>
          </cell>
          <cell r="C575" t="str">
            <v>198</v>
          </cell>
          <cell r="D575" t="str">
            <v>服装</v>
          </cell>
          <cell r="E575">
            <v>233298</v>
          </cell>
          <cell r="F575">
            <v>162617</v>
          </cell>
          <cell r="G575">
            <v>0.30296444890226198</v>
          </cell>
          <cell r="H575" t="str">
            <v>20160813 151711;119%;4138</v>
          </cell>
          <cell r="I575"/>
          <cell r="J575"/>
          <cell r="K575" t="str">
            <v>20160813 151711;119%;4138</v>
          </cell>
          <cell r="L575" t="str">
            <v>准热卖</v>
          </cell>
          <cell r="M575"/>
          <cell r="N575" t="str">
            <v>老会员：73%; 新会员：27%</v>
          </cell>
          <cell r="O575" t="str">
            <v>0-20岁28%; 51-55岁19%; 46-50岁13%</v>
          </cell>
          <cell r="P575" t="str">
            <v>湖南18%;江苏10%;辽宁7%</v>
          </cell>
        </row>
        <row r="576">
          <cell r="A576">
            <v>201772</v>
          </cell>
          <cell r="B576" t="str">
            <v>波司登·上羽韩版连帽中长款女式羽绒服</v>
          </cell>
          <cell r="C576" t="str">
            <v>199</v>
          </cell>
          <cell r="D576" t="str">
            <v>服装</v>
          </cell>
          <cell r="E576">
            <v>281249.59999999998</v>
          </cell>
          <cell r="F576">
            <v>189175.6</v>
          </cell>
          <cell r="G576">
            <v>0.32737468782177798</v>
          </cell>
          <cell r="H576" t="str">
            <v>20161004 121631;62%;2954</v>
          </cell>
          <cell r="I576" t="str">
            <v>20160826 144204;82%;2729</v>
          </cell>
          <cell r="J576"/>
          <cell r="K576" t="str">
            <v>20160826 144204;82%;2729</v>
          </cell>
          <cell r="L576">
            <v>0</v>
          </cell>
          <cell r="M576"/>
          <cell r="N576" t="str">
            <v>老会员：78%; 新会员：22%</v>
          </cell>
          <cell r="O576" t="str">
            <v>51-55岁20%; 0-20岁19%; 46-50岁15%</v>
          </cell>
          <cell r="P576" t="str">
            <v>湖南18%;江苏10%;北京9%</v>
          </cell>
        </row>
        <row r="577">
          <cell r="A577">
            <v>201773</v>
          </cell>
          <cell r="B577" t="str">
            <v>波司登运动休闲款修身女款羽绒服（春季大开仓）</v>
          </cell>
          <cell r="C577" t="str">
            <v>238</v>
          </cell>
          <cell r="D577" t="str">
            <v>服装</v>
          </cell>
          <cell r="E577">
            <v>97082</v>
          </cell>
          <cell r="F577">
            <v>68942</v>
          </cell>
          <cell r="G577">
            <v>0.28985805813642102</v>
          </cell>
          <cell r="H577" t="str">
            <v>20170225 143603;38%;2020</v>
          </cell>
          <cell r="I577" t="str">
            <v>20170224 124349;80%;4342</v>
          </cell>
          <cell r="J577" t="str">
            <v>20161207 090134;70%;2777</v>
          </cell>
          <cell r="K577" t="str">
            <v>20170224 124349;80%;4342</v>
          </cell>
          <cell r="L577">
            <v>0</v>
          </cell>
          <cell r="M577" t="str">
            <v>达成下滑30%</v>
          </cell>
          <cell r="N577" t="str">
            <v>老会员：70%; 新会员：30%</v>
          </cell>
          <cell r="O577" t="str">
            <v>0-20岁24%; 51-55岁20%; 56-60岁17%</v>
          </cell>
          <cell r="P577" t="str">
            <v>湖南22%;四川9%;北京9%</v>
          </cell>
        </row>
        <row r="578">
          <cell r="A578">
            <v>201774</v>
          </cell>
          <cell r="B578" t="str">
            <v>波司登·上羽欧美百搭中长款女式羽绒服</v>
          </cell>
          <cell r="C578" t="str">
            <v>199</v>
          </cell>
          <cell r="D578" t="str">
            <v>服装</v>
          </cell>
          <cell r="E578">
            <v>274629.48</v>
          </cell>
          <cell r="F578">
            <v>201161.48</v>
          </cell>
          <cell r="G578">
            <v>0.26751680118245103</v>
          </cell>
          <cell r="H578" t="str">
            <v>20160730 160917;91%;3671</v>
          </cell>
          <cell r="I578" t="str">
            <v>20160723 140340;73%;3146</v>
          </cell>
          <cell r="J578"/>
          <cell r="K578" t="str">
            <v>20160730 160917;91%;3671</v>
          </cell>
          <cell r="L578">
            <v>0</v>
          </cell>
          <cell r="M578"/>
          <cell r="N578" t="str">
            <v>老会员：77%; 新会员：23%</v>
          </cell>
          <cell r="O578" t="str">
            <v>0-20岁24%; 51-55岁21%; 56-60岁14%</v>
          </cell>
          <cell r="P578" t="str">
            <v>湖南21%;江苏11%;北京7%</v>
          </cell>
        </row>
        <row r="579">
          <cell r="A579">
            <v>201775</v>
          </cell>
          <cell r="B579" t="str">
            <v>波司登 休闲男士夹克款羽绒服</v>
          </cell>
          <cell r="C579" t="str">
            <v>298</v>
          </cell>
          <cell r="D579" t="str">
            <v>服装</v>
          </cell>
          <cell r="E579">
            <v>152792</v>
          </cell>
          <cell r="F579">
            <v>109454</v>
          </cell>
          <cell r="G579">
            <v>0.28364050473846802</v>
          </cell>
          <cell r="H579" t="str">
            <v>20160730 153212;51%;1798</v>
          </cell>
          <cell r="I579" t="str">
            <v>20160723 143452;42%;1858</v>
          </cell>
          <cell r="J579"/>
          <cell r="K579" t="str">
            <v>20160730 153212;51%;1798</v>
          </cell>
          <cell r="L579">
            <v>0</v>
          </cell>
          <cell r="M579"/>
          <cell r="N579" t="str">
            <v>老会员：76%; 新会员：24%</v>
          </cell>
          <cell r="O579" t="str">
            <v>0-20岁21%; 46-50岁17%; 51-55岁17%</v>
          </cell>
          <cell r="P579" t="str">
            <v>湖南19%;江苏12%;北京9%</v>
          </cell>
        </row>
        <row r="580">
          <cell r="A580">
            <v>201776</v>
          </cell>
          <cell r="B580" t="str">
            <v>波司登 时尚连帽短款女式羽绒服</v>
          </cell>
          <cell r="C580" t="str">
            <v>198</v>
          </cell>
          <cell r="D580" t="str">
            <v>服装</v>
          </cell>
          <cell r="E580">
            <v>264693</v>
          </cell>
          <cell r="F580">
            <v>201822</v>
          </cell>
          <cell r="G580">
            <v>0.23752422617900701</v>
          </cell>
          <cell r="H580" t="str">
            <v>20161125 090225;62%;2767</v>
          </cell>
          <cell r="I580" t="str">
            <v>20160826 155708;62%;2231</v>
          </cell>
          <cell r="J580" t="str">
            <v>20160723 174640;24%;1145</v>
          </cell>
          <cell r="K580" t="str">
            <v>20161125 090225;62%;2767</v>
          </cell>
          <cell r="L580">
            <v>0</v>
          </cell>
          <cell r="M580"/>
          <cell r="N580" t="str">
            <v>老会员：84%; 新会员：16%</v>
          </cell>
          <cell r="O580" t="str">
            <v>51-55岁21%; 0-20岁16%; 46-50岁16%</v>
          </cell>
          <cell r="P580" t="str">
            <v>湖南17%;北京9%;江苏8%</v>
          </cell>
        </row>
        <row r="581">
          <cell r="A581">
            <v>201777</v>
          </cell>
          <cell r="B581" t="str">
            <v>蝴蝶仕佳盘扣绣花款双面羊毛大衣(春季大开仓)</v>
          </cell>
          <cell r="C581" t="str">
            <v>698</v>
          </cell>
          <cell r="D581" t="str">
            <v>服装</v>
          </cell>
          <cell r="E581">
            <v>326814</v>
          </cell>
          <cell r="F581">
            <v>145618</v>
          </cell>
          <cell r="G581">
            <v>0.55443157269884402</v>
          </cell>
          <cell r="H581" t="str">
            <v>20170225 213205;30%;3902</v>
          </cell>
          <cell r="I581" t="str">
            <v>20161224 094209;49%;2568</v>
          </cell>
          <cell r="J581" t="str">
            <v>20161101 134454;52%;2362</v>
          </cell>
          <cell r="K581" t="str">
            <v>20161015 114654;68%;3540</v>
          </cell>
          <cell r="L581">
            <v>0</v>
          </cell>
          <cell r="M581"/>
          <cell r="N581" t="str">
            <v>老会员：84%; 新会员：16%</v>
          </cell>
          <cell r="O581" t="str">
            <v>51-55岁22%; 56-60岁18%; 0-20岁17%</v>
          </cell>
          <cell r="P581" t="str">
            <v>江苏12%;湖南11%;重庆9%</v>
          </cell>
        </row>
        <row r="582">
          <cell r="A582">
            <v>201778</v>
          </cell>
          <cell r="B582" t="str">
            <v>蝴蝶仕佳复古大盘扣款双面羊毛大衣(春季大开仓)</v>
          </cell>
          <cell r="C582" t="str">
            <v>649</v>
          </cell>
          <cell r="D582" t="str">
            <v>服装</v>
          </cell>
          <cell r="E582">
            <v>73296</v>
          </cell>
          <cell r="F582">
            <v>32090</v>
          </cell>
          <cell r="G582">
            <v>0.56218620388561402</v>
          </cell>
          <cell r="H582" t="str">
            <v>20170226 134236;38%;2360</v>
          </cell>
          <cell r="I582" t="str">
            <v>20161221 093838;39%;1674</v>
          </cell>
          <cell r="J582" t="str">
            <v>20161105 110239;15%;751</v>
          </cell>
          <cell r="K582" t="str">
            <v>20161221 093838;39%;1674</v>
          </cell>
          <cell r="L582">
            <v>0</v>
          </cell>
          <cell r="M582"/>
          <cell r="N582" t="str">
            <v>老会员：90%; 新会员：10%</v>
          </cell>
          <cell r="O582" t="str">
            <v>51-55岁26%; 46-50岁18%; 56-60岁17%</v>
          </cell>
          <cell r="P582" t="str">
            <v>湖南20%;江苏20%;四川7%</v>
          </cell>
        </row>
        <row r="583">
          <cell r="A583">
            <v>201781</v>
          </cell>
          <cell r="B583" t="str">
            <v>波司登·上羽男款貉子毛领商务款</v>
          </cell>
          <cell r="C583" t="str">
            <v>199</v>
          </cell>
          <cell r="D583" t="str">
            <v>服装</v>
          </cell>
          <cell r="E583">
            <v>995684.25</v>
          </cell>
          <cell r="F583">
            <v>856392.25</v>
          </cell>
          <cell r="G583">
            <v>0.139895755105095</v>
          </cell>
          <cell r="H583" t="str">
            <v>20161004 113726;83%;3997</v>
          </cell>
          <cell r="I583" t="str">
            <v>20160826 093115;88%;2959</v>
          </cell>
          <cell r="J583" t="str">
            <v>20160813 212549;86%;8145</v>
          </cell>
          <cell r="K583" t="str">
            <v>20160723 132032;109%;5773</v>
          </cell>
          <cell r="L583" t="str">
            <v>畅销</v>
          </cell>
          <cell r="M583"/>
          <cell r="N583" t="str">
            <v>老会员：73%; 新会员：27%</v>
          </cell>
          <cell r="O583" t="str">
            <v>0-20岁25%; 51-55岁15%; 46-50岁11%</v>
          </cell>
          <cell r="P583" t="str">
            <v>湖南18%;江苏12%;北京7%</v>
          </cell>
        </row>
        <row r="584">
          <cell r="A584">
            <v>201782</v>
          </cell>
          <cell r="B584" t="str">
            <v>AMNT 真丝拼接绣花连衣裙2件组</v>
          </cell>
          <cell r="C584" t="str">
            <v>299</v>
          </cell>
          <cell r="D584" t="str">
            <v>服装</v>
          </cell>
          <cell r="E584">
            <v>442126</v>
          </cell>
          <cell r="F584">
            <v>295274</v>
          </cell>
          <cell r="G584">
            <v>0.33214965869458002</v>
          </cell>
          <cell r="H584" t="str">
            <v>20160724 200506;47%;4590</v>
          </cell>
          <cell r="I584" t="str">
            <v>20160717 180925;118%;5925</v>
          </cell>
          <cell r="J584"/>
          <cell r="K584" t="str">
            <v>20160717 180925;118%;5925</v>
          </cell>
          <cell r="L584">
            <v>0</v>
          </cell>
          <cell r="M584" t="str">
            <v>达成下滑30%</v>
          </cell>
          <cell r="N584" t="str">
            <v>老会员：89%; 新会员：11%</v>
          </cell>
          <cell r="O584" t="str">
            <v>51-55岁25%; 46-50岁17%; 0-20岁17%</v>
          </cell>
          <cell r="P584" t="str">
            <v>湖南15%;江苏11%;浙江7%</v>
          </cell>
        </row>
        <row r="585">
          <cell r="A585">
            <v>201795</v>
          </cell>
          <cell r="B585" t="str">
            <v>春秋雅韵福到你家事事如意樟木五斗柜</v>
          </cell>
          <cell r="C585" t="str">
            <v>2980</v>
          </cell>
          <cell r="D585" t="str">
            <v>家具灯饰</v>
          </cell>
          <cell r="E585">
            <v>717582</v>
          </cell>
          <cell r="F585">
            <v>462897</v>
          </cell>
          <cell r="G585">
            <v>0.35492111006128901</v>
          </cell>
          <cell r="H585" t="str">
            <v>20160717 134828;53%;2638</v>
          </cell>
          <cell r="I585" t="str">
            <v>20160716 202439;82%;9005</v>
          </cell>
          <cell r="J585"/>
          <cell r="K585" t="str">
            <v>20160716 202439;82%;9005</v>
          </cell>
          <cell r="L585">
            <v>0</v>
          </cell>
          <cell r="M585"/>
          <cell r="N585" t="str">
            <v>老会员：80%; 新会员：20%</v>
          </cell>
          <cell r="O585" t="str">
            <v>51-55岁22%; 0-20岁22%; 56-60岁13%</v>
          </cell>
          <cell r="P585" t="str">
            <v>江苏17%;重庆11%;北京10%</v>
          </cell>
        </row>
        <row r="586">
          <cell r="A586">
            <v>201800</v>
          </cell>
          <cell r="B586" t="str">
            <v>今昇经典连帽整貂裘皮大衣</v>
          </cell>
          <cell r="C586" t="str">
            <v>6999</v>
          </cell>
          <cell r="D586" t="str">
            <v>服装</v>
          </cell>
          <cell r="E586">
            <v>237401</v>
          </cell>
          <cell r="F586">
            <v>97876</v>
          </cell>
          <cell r="G586">
            <v>0.58771867009827194</v>
          </cell>
          <cell r="H586" t="str">
            <v>20161007 152709;60%;2459</v>
          </cell>
          <cell r="I586"/>
          <cell r="J586"/>
          <cell r="K586" t="str">
            <v>20161007 152709;60%;2459</v>
          </cell>
          <cell r="L586">
            <v>0</v>
          </cell>
          <cell r="M586"/>
          <cell r="N586" t="str">
            <v>老会员：0%; 新会员：100%</v>
          </cell>
          <cell r="O586" t="str">
            <v>61-65岁100%; 71岁以上0%; 0-20岁0%</v>
          </cell>
          <cell r="P586" t="str">
            <v>内蒙古100%;重庆0%;安徽0%</v>
          </cell>
        </row>
        <row r="587">
          <cell r="A587">
            <v>201834</v>
          </cell>
          <cell r="B587" t="str">
            <v>波司登冰洁立领商务男士羽绒服（春季大开仓）</v>
          </cell>
          <cell r="C587" t="str">
            <v>338</v>
          </cell>
          <cell r="D587" t="str">
            <v>服装</v>
          </cell>
          <cell r="E587">
            <v>31362</v>
          </cell>
          <cell r="F587">
            <v>20358</v>
          </cell>
          <cell r="G587">
            <v>0.35087048019896699</v>
          </cell>
          <cell r="H587" t="str">
            <v>20170224 123118;55%;3085</v>
          </cell>
          <cell r="I587" t="str">
            <v>20170115 094239;38%;2023</v>
          </cell>
          <cell r="J587" t="str">
            <v>20161125 141909;66%;2972</v>
          </cell>
          <cell r="K587" t="str">
            <v>20161125 141909;66%;2972</v>
          </cell>
          <cell r="L587">
            <v>0</v>
          </cell>
          <cell r="M587"/>
          <cell r="N587" t="str">
            <v>老会员：72%; 新会员：28%</v>
          </cell>
          <cell r="O587" t="str">
            <v>0-20岁25%; 51-55岁22%; 46-50岁15%</v>
          </cell>
          <cell r="P587" t="str">
            <v>湖南23%;江苏13%;浙江8%</v>
          </cell>
        </row>
        <row r="588">
          <cell r="A588">
            <v>201838</v>
          </cell>
          <cell r="B588" t="str">
            <v>波司登.冰洁商务拼接男式短款羽绒服（春季大开仓）</v>
          </cell>
          <cell r="C588" t="str">
            <v>238</v>
          </cell>
          <cell r="D588" t="str">
            <v>服装</v>
          </cell>
          <cell r="E588">
            <v>95472</v>
          </cell>
          <cell r="F588">
            <v>68592</v>
          </cell>
          <cell r="G588">
            <v>0.28154851684263399</v>
          </cell>
          <cell r="H588" t="str">
            <v>20170226 101147;60%;3256</v>
          </cell>
          <cell r="I588" t="str">
            <v>20170225 142219;45%;2475</v>
          </cell>
          <cell r="J588" t="str">
            <v>20170124 090222;37%;1245</v>
          </cell>
          <cell r="K588" t="str">
            <v>20161107 094034;123%;4994</v>
          </cell>
          <cell r="L588">
            <v>0</v>
          </cell>
          <cell r="M588"/>
          <cell r="N588" t="str">
            <v>老会员：70%; 新会员：30%</v>
          </cell>
          <cell r="O588" t="str">
            <v>0-20岁23%; 51-55岁18%; 46-50岁13%</v>
          </cell>
          <cell r="P588" t="str">
            <v>湖南23%;江苏9%;四川6%</v>
          </cell>
        </row>
        <row r="589">
          <cell r="A589">
            <v>201839</v>
          </cell>
          <cell r="B589" t="str">
            <v>波司登冰洁加厚貉子毛领中长款羽绒服（春季大开仓）</v>
          </cell>
          <cell r="C589" t="str">
            <v>398</v>
          </cell>
          <cell r="D589" t="str">
            <v>服装</v>
          </cell>
          <cell r="E589">
            <v>322008.57</v>
          </cell>
          <cell r="F589">
            <v>168485</v>
          </cell>
          <cell r="G589">
            <v>0.47676858414047801</v>
          </cell>
          <cell r="H589" t="str">
            <v>20161207 155146;52%;2217</v>
          </cell>
          <cell r="I589" t="str">
            <v>20161113 160958;49%;2551</v>
          </cell>
          <cell r="J589"/>
          <cell r="K589" t="str">
            <v>20161207 155146;52%;2217</v>
          </cell>
          <cell r="L589">
            <v>0</v>
          </cell>
          <cell r="M589"/>
          <cell r="N589" t="str">
            <v>老会员：58%; 新会员：42%</v>
          </cell>
          <cell r="O589" t="str">
            <v>0-20岁31%; 46-50岁18%; 51-55岁16%</v>
          </cell>
          <cell r="P589" t="str">
            <v>湖南24%;江苏9%;浙江8%</v>
          </cell>
        </row>
        <row r="590">
          <cell r="A590">
            <v>201840</v>
          </cell>
          <cell r="B590" t="str">
            <v>英纳格登珠峰60周年真钻限量腕表</v>
          </cell>
          <cell r="C590" t="str">
            <v>11800</v>
          </cell>
          <cell r="D590" t="str">
            <v>时尚精品</v>
          </cell>
          <cell r="E590">
            <v>871700</v>
          </cell>
          <cell r="F590">
            <v>682930</v>
          </cell>
          <cell r="G590">
            <v>0.21655386027303</v>
          </cell>
          <cell r="H590" t="str">
            <v>20160831 210859;87%;5798</v>
          </cell>
          <cell r="I590" t="str">
            <v>20160809 222531;73%;4443</v>
          </cell>
          <cell r="J590" t="str">
            <v>20160713 223522;114%;6037</v>
          </cell>
          <cell r="K590" t="str">
            <v>20160713 223522;114%;6037</v>
          </cell>
          <cell r="L590" t="str">
            <v>畅销</v>
          </cell>
          <cell r="M590"/>
          <cell r="N590" t="str">
            <v>老会员：69%; 新会员：31%</v>
          </cell>
          <cell r="O590" t="str">
            <v>0-20岁21%; 51-55岁16%; 56-60岁15%</v>
          </cell>
          <cell r="P590" t="str">
            <v>湖南16%;上海13%;浙江11%</v>
          </cell>
        </row>
        <row r="591">
          <cell r="A591">
            <v>201841</v>
          </cell>
          <cell r="B591" t="str">
            <v>西班牙原装进口DO级圣卡斯.印象油画系列干红葡萄酒六瓶装</v>
          </cell>
          <cell r="C591" t="str">
            <v>298</v>
          </cell>
          <cell r="D591" t="str">
            <v>食品</v>
          </cell>
          <cell r="E591">
            <v>18740</v>
          </cell>
          <cell r="F591">
            <v>16972</v>
          </cell>
          <cell r="G591">
            <v>9.43436499466382E-2</v>
          </cell>
          <cell r="H591" t="str">
            <v>20160919 165018;12%;537</v>
          </cell>
          <cell r="I591"/>
          <cell r="J591"/>
          <cell r="K591" t="str">
            <v>20160919 165018;12%;537</v>
          </cell>
          <cell r="L591">
            <v>0</v>
          </cell>
          <cell r="M591"/>
          <cell r="N591" t="str">
            <v>老会员：80%; 新会员：20%</v>
          </cell>
          <cell r="O591" t="str">
            <v>51-55岁41%; 71岁以上20%; 66-70岁20%</v>
          </cell>
          <cell r="P591" t="str">
            <v>浙江20%;浙江20%;北京20%</v>
          </cell>
        </row>
        <row r="592">
          <cell r="A592">
            <v>201847</v>
          </cell>
          <cell r="B592" t="str">
            <v>鼎云轩春带彩天然A货翡翠手镯</v>
          </cell>
          <cell r="C592" t="str">
            <v>29800</v>
          </cell>
          <cell r="D592" t="str">
            <v>珠宝首饰</v>
          </cell>
          <cell r="E592">
            <v>327770</v>
          </cell>
          <cell r="F592">
            <v>0</v>
          </cell>
          <cell r="G592">
            <v>1</v>
          </cell>
          <cell r="H592" t="str">
            <v>20160929 215038;0%;0</v>
          </cell>
          <cell r="I592"/>
          <cell r="J592"/>
          <cell r="K592" t="str">
            <v>20160929 215038;0%;0</v>
          </cell>
          <cell r="L592">
            <v>0</v>
          </cell>
          <cell r="M592"/>
          <cell r="N592"/>
          <cell r="O592"/>
          <cell r="P592"/>
        </row>
        <row r="593">
          <cell r="A593">
            <v>201848</v>
          </cell>
          <cell r="B593" t="str">
            <v>宾爵瑞士原装璀璨满天星机械腕表（女款）</v>
          </cell>
          <cell r="C593" t="str">
            <v>9999</v>
          </cell>
          <cell r="D593" t="str">
            <v>时尚精品</v>
          </cell>
          <cell r="E593">
            <v>89921</v>
          </cell>
          <cell r="F593">
            <v>29967</v>
          </cell>
          <cell r="G593">
            <v>0.66674080581844097</v>
          </cell>
          <cell r="H593" t="str">
            <v>20160921 223354;47%;3092</v>
          </cell>
          <cell r="I593" t="str">
            <v>20160824 223513;8%;420</v>
          </cell>
          <cell r="J593" t="str">
            <v>20160803 214547;97%;6289</v>
          </cell>
          <cell r="K593" t="str">
            <v>20160803 214547;97%;6289</v>
          </cell>
          <cell r="L593">
            <v>0</v>
          </cell>
          <cell r="M593" t="str">
            <v>达成上浮30%</v>
          </cell>
          <cell r="N593" t="str">
            <v>老会员：100%; 新会员：0%</v>
          </cell>
          <cell r="O593" t="str">
            <v>61-65岁25%; 61-65岁25%; 36-40岁25%</v>
          </cell>
          <cell r="P593" t="str">
            <v>重庆25%;重庆25%;河南25%</v>
          </cell>
        </row>
        <row r="594">
          <cell r="A594">
            <v>201849</v>
          </cell>
          <cell r="B594" t="str">
            <v>宾爵瑞士原装璀璨满天星机械腕表（男款）</v>
          </cell>
          <cell r="C594" t="str">
            <v>9999</v>
          </cell>
          <cell r="D594" t="str">
            <v>时尚精品</v>
          </cell>
          <cell r="E594">
            <v>179902</v>
          </cell>
          <cell r="F594">
            <v>79932</v>
          </cell>
          <cell r="G594">
            <v>0.55569143200186799</v>
          </cell>
          <cell r="H594" t="str">
            <v>20160921 223354;47%;3092</v>
          </cell>
          <cell r="I594" t="str">
            <v>20160824 223513;8%;420</v>
          </cell>
          <cell r="J594" t="str">
            <v>20160803 214547;97%;6289</v>
          </cell>
          <cell r="K594" t="str">
            <v>20160803 214547;97%;6289</v>
          </cell>
          <cell r="L594">
            <v>0</v>
          </cell>
          <cell r="M594" t="str">
            <v>达成上浮30%</v>
          </cell>
          <cell r="N594" t="str">
            <v>老会员：100%; 新会员：0%</v>
          </cell>
          <cell r="O594" t="str">
            <v>51-55岁25%; 51-55岁25%; 0-20岁25%</v>
          </cell>
          <cell r="P594" t="str">
            <v>湖南50%;内蒙古25%;广东25%</v>
          </cell>
        </row>
        <row r="595">
          <cell r="A595">
            <v>201850</v>
          </cell>
          <cell r="B595" t="str">
            <v>波司登.冰洁卫衣修身糖果色中长款羽绒服（春季大开仓）</v>
          </cell>
          <cell r="C595" t="str">
            <v>278</v>
          </cell>
          <cell r="D595" t="str">
            <v>服装</v>
          </cell>
          <cell r="E595">
            <v>48634</v>
          </cell>
          <cell r="F595">
            <v>34418</v>
          </cell>
          <cell r="G595">
            <v>0.29230579430028403</v>
          </cell>
          <cell r="H595" t="str">
            <v>20170225 145046;64%;3548</v>
          </cell>
          <cell r="I595" t="str">
            <v>20160826 101302;53%;2022</v>
          </cell>
          <cell r="J595" t="str">
            <v>20160813 162908;58%;2329</v>
          </cell>
          <cell r="K595" t="str">
            <v>20170225 145046;64%;3548</v>
          </cell>
          <cell r="L595">
            <v>0</v>
          </cell>
          <cell r="M595"/>
          <cell r="N595" t="str">
            <v>老会员：74%; 新会员：26%</v>
          </cell>
          <cell r="O595" t="str">
            <v>51-55岁22%; 0-20岁21%; 46-50岁16%</v>
          </cell>
          <cell r="P595" t="str">
            <v>湖南21%;江苏10%;重庆6%</v>
          </cell>
        </row>
        <row r="596">
          <cell r="A596">
            <v>201851</v>
          </cell>
          <cell r="B596" t="str">
            <v>波司登.冰洁大毛领修身女式中长款羽绒服</v>
          </cell>
          <cell r="C596" t="str">
            <v>398</v>
          </cell>
          <cell r="D596" t="str">
            <v>服装</v>
          </cell>
          <cell r="E596">
            <v>99639</v>
          </cell>
          <cell r="F596">
            <v>62506</v>
          </cell>
          <cell r="G596">
            <v>0.37267535804253399</v>
          </cell>
          <cell r="H596" t="str">
            <v>20160826 104555;41%;1641</v>
          </cell>
          <cell r="I596"/>
          <cell r="J596"/>
          <cell r="K596" t="str">
            <v>20160826 104555;41%;1641</v>
          </cell>
          <cell r="L596">
            <v>0</v>
          </cell>
          <cell r="M596"/>
          <cell r="N596" t="str">
            <v>老会员：73%; 新会员：27%</v>
          </cell>
          <cell r="O596" t="str">
            <v>0-20岁30%; 51-55岁21%; 46-50岁10%</v>
          </cell>
          <cell r="P596" t="str">
            <v>湖南20%;湖北10%;重庆9%</v>
          </cell>
        </row>
        <row r="597">
          <cell r="A597">
            <v>201852</v>
          </cell>
          <cell r="B597" t="str">
            <v>李宁男士清凉速干圆领T恤超值五件组（2016大咖秀特供）</v>
          </cell>
          <cell r="C597" t="str">
            <v>298</v>
          </cell>
          <cell r="D597" t="str">
            <v>服装</v>
          </cell>
          <cell r="E597">
            <v>132250</v>
          </cell>
          <cell r="F597">
            <v>114757</v>
          </cell>
          <cell r="G597">
            <v>0.13227221172022699</v>
          </cell>
          <cell r="H597" t="str">
            <v>20160721 142130;38%;1293</v>
          </cell>
          <cell r="I597" t="str">
            <v>20160715 155531;48%;1892</v>
          </cell>
          <cell r="J597"/>
          <cell r="K597" t="str">
            <v>20160715 155531;48%;1892</v>
          </cell>
          <cell r="L597">
            <v>0</v>
          </cell>
          <cell r="M597"/>
          <cell r="N597" t="str">
            <v>老会员：85%; 新会员：15%</v>
          </cell>
          <cell r="O597" t="str">
            <v>51-55岁19%; 46-50岁18%; 0-20岁18%</v>
          </cell>
          <cell r="P597" t="str">
            <v>湖南19%;江苏10%;北京8%</v>
          </cell>
        </row>
        <row r="598">
          <cell r="A598">
            <v>201860</v>
          </cell>
          <cell r="B598" t="str">
            <v>宾爵瑞士原装璀璨满天星机械腕表（对表）</v>
          </cell>
          <cell r="C598" t="str">
            <v>17998</v>
          </cell>
          <cell r="D598" t="str">
            <v>时尚精品</v>
          </cell>
          <cell r="E598">
            <v>341852</v>
          </cell>
          <cell r="F598">
            <v>305866</v>
          </cell>
          <cell r="G598">
            <v>0.105267776698688</v>
          </cell>
          <cell r="H598" t="str">
            <v>20160921 223354;47%;3092</v>
          </cell>
          <cell r="I598" t="str">
            <v>20160824 223513;8%;420</v>
          </cell>
          <cell r="J598" t="str">
            <v>20160803 214547;97%;6289</v>
          </cell>
          <cell r="K598" t="str">
            <v>20160803 214547;97%;6289</v>
          </cell>
          <cell r="L598">
            <v>0</v>
          </cell>
          <cell r="M598" t="str">
            <v>达成上浮30%</v>
          </cell>
          <cell r="N598" t="str">
            <v>老会员：43%; 新会员：57%</v>
          </cell>
          <cell r="O598" t="str">
            <v>0-20岁57%; 51-55岁29%; 21-25岁14%</v>
          </cell>
          <cell r="P598" t="str">
            <v>广东57%;浙江14%;河北14%</v>
          </cell>
        </row>
        <row r="599">
          <cell r="A599">
            <v>201861</v>
          </cell>
          <cell r="B599" t="str">
            <v>安瑞祥“清心自在”羊脂白观音吊坠</v>
          </cell>
          <cell r="C599" t="str">
            <v>3980</v>
          </cell>
          <cell r="D599" t="str">
            <v>珠宝首饰</v>
          </cell>
          <cell r="E599">
            <v>7950</v>
          </cell>
          <cell r="F599">
            <v>0</v>
          </cell>
          <cell r="G599">
            <v>1</v>
          </cell>
          <cell r="H599" t="str">
            <v>20160818 215759;28%;1813</v>
          </cell>
          <cell r="I599"/>
          <cell r="J599"/>
          <cell r="K599" t="str">
            <v>20160818 215759;28%;1813</v>
          </cell>
          <cell r="L599">
            <v>0</v>
          </cell>
          <cell r="M599"/>
          <cell r="N599" t="str">
            <v>老会员：100%; 新会员：0%</v>
          </cell>
          <cell r="O599" t="str">
            <v>46-50岁50%; 56-60岁50%; 0-20岁0%</v>
          </cell>
          <cell r="P599" t="str">
            <v>江苏50%;浙江50%;安徽0%</v>
          </cell>
        </row>
        <row r="600">
          <cell r="A600">
            <v>201862</v>
          </cell>
          <cell r="B600" t="str">
            <v>安瑞祥“清心自在”羊脂白佛吊坠</v>
          </cell>
          <cell r="C600" t="str">
            <v>3980</v>
          </cell>
          <cell r="D600" t="str">
            <v>珠宝首饰</v>
          </cell>
          <cell r="E600">
            <v>7930</v>
          </cell>
          <cell r="F600">
            <v>3970</v>
          </cell>
          <cell r="G600">
            <v>0.49936948297604</v>
          </cell>
          <cell r="H600" t="str">
            <v>20160818 215759;28%;1813</v>
          </cell>
          <cell r="I600"/>
          <cell r="J600"/>
          <cell r="K600" t="str">
            <v>20160818 215759;28%;1813</v>
          </cell>
          <cell r="L600">
            <v>0</v>
          </cell>
          <cell r="M600"/>
          <cell r="N600" t="str">
            <v>老会员：100%; 新会员：0%</v>
          </cell>
          <cell r="O600" t="str">
            <v>51-55岁50%; 46-50岁50%; 0-20岁0%</v>
          </cell>
          <cell r="P600" t="str">
            <v>广西50%;云南50%;安徽0%</v>
          </cell>
        </row>
        <row r="601">
          <cell r="A601">
            <v>201863</v>
          </cell>
          <cell r="B601" t="str">
            <v>安瑞祥“清心自在”羊脂白观音佛套组</v>
          </cell>
          <cell r="C601" t="str">
            <v>5980</v>
          </cell>
          <cell r="D601" t="str">
            <v>珠宝首饰</v>
          </cell>
          <cell r="E601">
            <v>107400</v>
          </cell>
          <cell r="F601">
            <v>65650</v>
          </cell>
          <cell r="G601">
            <v>0.38873370577281202</v>
          </cell>
          <cell r="H601" t="str">
            <v>20160818 215759;28%;1813</v>
          </cell>
          <cell r="I601"/>
          <cell r="J601"/>
          <cell r="K601" t="str">
            <v>20160818 215759;28%;1813</v>
          </cell>
          <cell r="L601">
            <v>0</v>
          </cell>
          <cell r="M601"/>
          <cell r="N601" t="str">
            <v>老会员：100%; 新会员：0%</v>
          </cell>
          <cell r="O601" t="str">
            <v>46-50岁44%; 41-45岁22%; 51-55岁11%</v>
          </cell>
          <cell r="P601" t="str">
            <v>广东22%;广东22%;湖南22%</v>
          </cell>
        </row>
        <row r="602">
          <cell r="A602">
            <v>201881</v>
          </cell>
          <cell r="B602" t="str">
            <v>莱祥富 可水洗纯棉桑蚕长丝被抢购组</v>
          </cell>
          <cell r="C602" t="str">
            <v>498</v>
          </cell>
          <cell r="D602" t="str">
            <v>家纺用品</v>
          </cell>
          <cell r="E602">
            <v>504123</v>
          </cell>
          <cell r="F602">
            <v>372777</v>
          </cell>
          <cell r="G602">
            <v>0.26054355782219801</v>
          </cell>
          <cell r="H602" t="str">
            <v>20160815 143529;48%;1840</v>
          </cell>
          <cell r="I602" t="str">
            <v>20160804 181223;44%;2104</v>
          </cell>
          <cell r="J602" t="str">
            <v>20160801 101106;41%;1706</v>
          </cell>
          <cell r="K602" t="str">
            <v>20160720 100707;57%;2352</v>
          </cell>
          <cell r="L602">
            <v>0</v>
          </cell>
          <cell r="M602"/>
          <cell r="N602" t="str">
            <v>老会员：85%; 新会员：15%</v>
          </cell>
          <cell r="O602" t="str">
            <v>51-55岁21%; 0-20岁15%; 46-50岁15%</v>
          </cell>
          <cell r="P602" t="str">
            <v>湖南23%;江苏9%;广东7%</v>
          </cell>
        </row>
        <row r="603">
          <cell r="A603">
            <v>201883</v>
          </cell>
          <cell r="B603" t="str">
            <v>“如意平安“冰种翡翠观音挂件</v>
          </cell>
          <cell r="C603" t="str">
            <v>7980</v>
          </cell>
          <cell r="D603" t="str">
            <v>珠宝首饰</v>
          </cell>
          <cell r="E603">
            <v>691905</v>
          </cell>
          <cell r="F603">
            <v>294425</v>
          </cell>
          <cell r="G603">
            <v>0.57447192894978405</v>
          </cell>
          <cell r="H603" t="str">
            <v>20160908 222938;32%;1889</v>
          </cell>
          <cell r="I603" t="str">
            <v>20160811 224123;35%;1813</v>
          </cell>
          <cell r="J603" t="str">
            <v>20160726 210311;52%;3466</v>
          </cell>
          <cell r="K603" t="str">
            <v>20160726 210311;52%;3466</v>
          </cell>
          <cell r="L603">
            <v>0</v>
          </cell>
          <cell r="M603"/>
          <cell r="N603" t="str">
            <v>老会员：96%; 新会员：4%</v>
          </cell>
          <cell r="O603" t="str">
            <v>51-55岁31%; 46-50岁18%; 0-20岁16%</v>
          </cell>
          <cell r="P603" t="str">
            <v>广东18%;湖南12%;四川10%</v>
          </cell>
        </row>
        <row r="604">
          <cell r="A604">
            <v>201884</v>
          </cell>
          <cell r="B604" t="str">
            <v>伊卡珠宝时来运转和田玉吊牌(春季大开仓)</v>
          </cell>
          <cell r="C604" t="str">
            <v>648</v>
          </cell>
          <cell r="D604" t="str">
            <v>珠宝首饰</v>
          </cell>
          <cell r="E604">
            <v>31322</v>
          </cell>
          <cell r="F604">
            <v>18542</v>
          </cell>
          <cell r="G604">
            <v>0.40801992209948301</v>
          </cell>
          <cell r="H604" t="str">
            <v>20170224 192510;43%;3040</v>
          </cell>
          <cell r="I604" t="str">
            <v>20160829 152314;42%;1044</v>
          </cell>
          <cell r="J604" t="str">
            <v>20160716 142503;52%;1641</v>
          </cell>
          <cell r="K604" t="str">
            <v>20160716 142503;52%;1641</v>
          </cell>
          <cell r="L604">
            <v>0</v>
          </cell>
          <cell r="M604"/>
          <cell r="N604" t="str">
            <v>老会员：83%; 新会员：17%</v>
          </cell>
          <cell r="O604" t="str">
            <v>0-20岁17%; 51-55岁17%; 46-50岁15%</v>
          </cell>
          <cell r="P604" t="str">
            <v>湖南17%;江苏11%;广西6%</v>
          </cell>
        </row>
        <row r="605">
          <cell r="A605">
            <v>201885</v>
          </cell>
          <cell r="B605" t="str">
            <v>伊卡珠宝和田玉三件套装(春季大开仓)</v>
          </cell>
          <cell r="C605" t="str">
            <v>618</v>
          </cell>
          <cell r="D605" t="str">
            <v>珠宝首饰</v>
          </cell>
          <cell r="E605">
            <v>19008</v>
          </cell>
          <cell r="F605">
            <v>12270</v>
          </cell>
          <cell r="G605">
            <v>0.35448232323232298</v>
          </cell>
          <cell r="H605" t="str">
            <v>20170226 131902;26%;1265</v>
          </cell>
          <cell r="I605" t="str">
            <v>20160823 155649;24%;666</v>
          </cell>
          <cell r="J605" t="str">
            <v>20160720 140602;33%;886</v>
          </cell>
          <cell r="K605" t="str">
            <v>20160720 140602;33%;886</v>
          </cell>
          <cell r="L605">
            <v>0</v>
          </cell>
          <cell r="M605"/>
          <cell r="N605" t="str">
            <v>老会员：73%; 新会员：27%</v>
          </cell>
          <cell r="O605" t="str">
            <v>51-55岁22%; 0-20岁19%; 56-60岁13%</v>
          </cell>
          <cell r="P605" t="str">
            <v>湖南27%;广东8%;江苏8%</v>
          </cell>
        </row>
        <row r="606">
          <cell r="A606">
            <v>201886</v>
          </cell>
          <cell r="B606" t="str">
            <v>福禄阁高档绿色翡翠圆条手镯</v>
          </cell>
          <cell r="C606" t="str">
            <v>29800</v>
          </cell>
          <cell r="D606" t="str">
            <v>珠宝首饰</v>
          </cell>
          <cell r="E606">
            <v>178790</v>
          </cell>
          <cell r="F606">
            <v>0</v>
          </cell>
          <cell r="G606">
            <v>1</v>
          </cell>
          <cell r="H606" t="str">
            <v>20160912 223725;0%;0</v>
          </cell>
          <cell r="I606" t="str">
            <v>20160725 211442;0%;0</v>
          </cell>
          <cell r="J606"/>
          <cell r="K606" t="str">
            <v>20160725 211442;0%;0</v>
          </cell>
          <cell r="L606">
            <v>0</v>
          </cell>
          <cell r="M606"/>
          <cell r="N606"/>
          <cell r="O606"/>
          <cell r="P606"/>
        </row>
        <row r="607">
          <cell r="A607">
            <v>201887</v>
          </cell>
          <cell r="B607" t="str">
            <v>福禄阁"玻璃水透"天然翡翠圆镯</v>
          </cell>
          <cell r="C607" t="str">
            <v>49800</v>
          </cell>
          <cell r="D607" t="str">
            <v>珠宝首饰</v>
          </cell>
          <cell r="E607">
            <v>297750</v>
          </cell>
          <cell r="F607">
            <v>49800</v>
          </cell>
          <cell r="G607">
            <v>0.832745591939547</v>
          </cell>
          <cell r="H607" t="str">
            <v>20160908 214233;16%;1129</v>
          </cell>
          <cell r="I607"/>
          <cell r="J607"/>
          <cell r="K607" t="str">
            <v>20160908 214233;16%;1129</v>
          </cell>
          <cell r="L607">
            <v>0</v>
          </cell>
          <cell r="M607"/>
          <cell r="N607" t="str">
            <v>老会员：100%; 新会员：0%</v>
          </cell>
          <cell r="O607" t="str">
            <v>51-55岁100%; 71岁以上0%; 0-20岁0%</v>
          </cell>
          <cell r="P607" t="str">
            <v>河南100%;重庆0%;安徽0%</v>
          </cell>
        </row>
        <row r="608">
          <cell r="A608">
            <v>201897</v>
          </cell>
          <cell r="B608" t="str">
            <v>维灵牌褪黑素软胶囊</v>
          </cell>
          <cell r="C608" t="str">
            <v>298</v>
          </cell>
          <cell r="D608" t="str">
            <v>保健食品</v>
          </cell>
          <cell r="E608">
            <v>25236</v>
          </cell>
          <cell r="F608">
            <v>18860</v>
          </cell>
          <cell r="G608">
            <v>0.25265493739102901</v>
          </cell>
          <cell r="H608" t="str">
            <v>20160810 232517;11%;563</v>
          </cell>
          <cell r="I608"/>
          <cell r="J608"/>
          <cell r="K608" t="str">
            <v>20160810 232517;11%;563</v>
          </cell>
          <cell r="L608">
            <v>0</v>
          </cell>
          <cell r="M608"/>
          <cell r="N608" t="str">
            <v>老会员：83%; 新会员：17%</v>
          </cell>
          <cell r="O608" t="str">
            <v>56-60岁26%; 51-55岁22%; 0-20岁15%</v>
          </cell>
          <cell r="P608" t="str">
            <v>湖南31%;浙江14%;江苏5%</v>
          </cell>
        </row>
        <row r="609">
          <cell r="A609">
            <v>201898</v>
          </cell>
          <cell r="B609" t="str">
            <v>美国原装进口康麦斯牌深海鱼油胶囊</v>
          </cell>
          <cell r="C609" t="str">
            <v>238</v>
          </cell>
          <cell r="D609" t="str">
            <v>保健食品</v>
          </cell>
          <cell r="E609">
            <v>79013</v>
          </cell>
          <cell r="F609">
            <v>73817</v>
          </cell>
          <cell r="G609">
            <v>6.5761330413982494E-2</v>
          </cell>
          <cell r="H609" t="str">
            <v>20160910 164915;44%;1995</v>
          </cell>
          <cell r="I609"/>
          <cell r="J609"/>
          <cell r="K609" t="str">
            <v>20160910 164915;44%;1995</v>
          </cell>
          <cell r="L609">
            <v>0</v>
          </cell>
          <cell r="M609"/>
          <cell r="N609" t="str">
            <v>老会员：57%; 新会员：43%</v>
          </cell>
          <cell r="O609" t="str">
            <v>0-20岁36%; 51-55岁11%; 26-30岁9%</v>
          </cell>
          <cell r="P609" t="str">
            <v>北京34%;湖南33%;浙江5%</v>
          </cell>
        </row>
        <row r="610">
          <cell r="A610">
            <v>201902</v>
          </cell>
          <cell r="B610" t="str">
            <v>卫视力直流护眼健康台灯</v>
          </cell>
          <cell r="C610" t="str">
            <v>399</v>
          </cell>
          <cell r="D610" t="str">
            <v>家装建材</v>
          </cell>
          <cell r="E610">
            <v>49036</v>
          </cell>
          <cell r="F610">
            <v>41890</v>
          </cell>
          <cell r="G610">
            <v>0.14572966799902101</v>
          </cell>
          <cell r="H610" t="str">
            <v>20160902 172926;14%;691</v>
          </cell>
          <cell r="I610" t="str">
            <v>20160826 171303;15%;680</v>
          </cell>
          <cell r="J610"/>
          <cell r="K610" t="str">
            <v>20160826 171303;15%;680</v>
          </cell>
          <cell r="L610">
            <v>0</v>
          </cell>
          <cell r="M610"/>
          <cell r="N610" t="str">
            <v>老会员：87%; 新会员：13%</v>
          </cell>
          <cell r="O610" t="str">
            <v>61-65岁16%; 51-55岁15%; 41-45岁13%</v>
          </cell>
          <cell r="P610" t="str">
            <v>湖南16%;北京11%;天津10%</v>
          </cell>
        </row>
        <row r="611">
          <cell r="A611">
            <v>201904</v>
          </cell>
          <cell r="B611" t="str">
            <v>波司登奢华狐狸毛领双排扣羽绒服（春季大开仓）</v>
          </cell>
          <cell r="C611" t="str">
            <v>258</v>
          </cell>
          <cell r="D611" t="str">
            <v>服装</v>
          </cell>
          <cell r="E611">
            <v>74564</v>
          </cell>
          <cell r="F611">
            <v>42684</v>
          </cell>
          <cell r="G611">
            <v>0.42755216994796402</v>
          </cell>
          <cell r="H611" t="str">
            <v>20170224 163756;81%;4027</v>
          </cell>
          <cell r="I611" t="str">
            <v>20160722 191551;53%;3218</v>
          </cell>
          <cell r="J611"/>
          <cell r="K611" t="str">
            <v>20170224 163756;81%;4027</v>
          </cell>
          <cell r="L611">
            <v>0</v>
          </cell>
          <cell r="M611"/>
          <cell r="N611" t="str">
            <v>老会员：82%; 新会员：18%</v>
          </cell>
          <cell r="O611" t="str">
            <v>51-55岁21%; 0-20岁16%; 46-50岁15%</v>
          </cell>
          <cell r="P611" t="str">
            <v>湖南24%;江苏11%;四川8%</v>
          </cell>
        </row>
        <row r="612">
          <cell r="A612">
            <v>201908</v>
          </cell>
          <cell r="B612" t="str">
            <v>KARRIMOR（凯瑞摩）女士抓绒冲锋裤</v>
          </cell>
          <cell r="C612" t="str">
            <v>298</v>
          </cell>
          <cell r="D612" t="str">
            <v>服装</v>
          </cell>
          <cell r="E612">
            <v>394866.5</v>
          </cell>
          <cell r="F612">
            <v>279050.5</v>
          </cell>
          <cell r="G612">
            <v>0.29330419268284302</v>
          </cell>
          <cell r="H612" t="str">
            <v>20170111 110439;57%;3118</v>
          </cell>
          <cell r="I612" t="str">
            <v>20161229 094406;37%;1932</v>
          </cell>
          <cell r="J612" t="str">
            <v>20161013 161734;74%;2824</v>
          </cell>
          <cell r="K612" t="str">
            <v>20161009 182315;114%;4976</v>
          </cell>
          <cell r="L612">
            <v>0</v>
          </cell>
          <cell r="M612"/>
          <cell r="N612" t="str">
            <v>老会员：83%; 新会员：17%</v>
          </cell>
          <cell r="O612" t="str">
            <v>51-55岁22%; 0-20岁21%; 46-50岁16%</v>
          </cell>
          <cell r="P612" t="str">
            <v>湖南17%;广东11%;湖北8%</v>
          </cell>
        </row>
        <row r="613">
          <cell r="A613">
            <v>201909</v>
          </cell>
          <cell r="B613" t="str">
            <v>KARRIMOR（凯瑞摩）男士抓绒冲锋裤</v>
          </cell>
          <cell r="C613" t="str">
            <v>298</v>
          </cell>
          <cell r="D613" t="str">
            <v>服装</v>
          </cell>
          <cell r="E613">
            <v>395224</v>
          </cell>
          <cell r="F613">
            <v>319003</v>
          </cell>
          <cell r="G613">
            <v>0.19285519098030501</v>
          </cell>
          <cell r="H613" t="str">
            <v>20170111 110439;57%;3118</v>
          </cell>
          <cell r="I613" t="str">
            <v>20161229 094406;37%;1932</v>
          </cell>
          <cell r="J613" t="str">
            <v>20161013 161734;74%;2824</v>
          </cell>
          <cell r="K613" t="str">
            <v>20161009 182315;114%;4976</v>
          </cell>
          <cell r="L613">
            <v>0</v>
          </cell>
          <cell r="M613"/>
          <cell r="N613" t="str">
            <v>老会员：79%; 新会员：21%</v>
          </cell>
          <cell r="O613" t="str">
            <v>51-55岁25%; 0-20岁18%; 56-60岁13%</v>
          </cell>
          <cell r="P613" t="str">
            <v>湖南26%;江苏9%;北京8%</v>
          </cell>
        </row>
        <row r="614">
          <cell r="A614">
            <v>201910</v>
          </cell>
          <cell r="B614" t="str">
            <v>索娜斯 绝色玉琢韩版一领三用银蓝整貂大衣</v>
          </cell>
          <cell r="C614" t="str">
            <v>9999</v>
          </cell>
          <cell r="D614" t="str">
            <v>服装</v>
          </cell>
          <cell r="E614">
            <v>5223814</v>
          </cell>
          <cell r="F614">
            <v>1659821</v>
          </cell>
          <cell r="G614">
            <v>0.6822587863963</v>
          </cell>
          <cell r="H614" t="str">
            <v>20161126 210302;49%;5959</v>
          </cell>
          <cell r="I614" t="str">
            <v>20161114 203105;32%;3259</v>
          </cell>
          <cell r="J614" t="str">
            <v>20161109 195602;93%;8974</v>
          </cell>
          <cell r="K614" t="str">
            <v>20160917 162240;114%;5777</v>
          </cell>
          <cell r="L614">
            <v>0</v>
          </cell>
          <cell r="M614"/>
          <cell r="N614" t="str">
            <v>老会员：83%; 新会员：17%</v>
          </cell>
          <cell r="O614" t="str">
            <v>51-55岁25%; 0-20岁20%; 41-45岁15%</v>
          </cell>
          <cell r="P614" t="str">
            <v>湖南20%;江苏12%;辽宁12%</v>
          </cell>
        </row>
        <row r="615">
          <cell r="A615">
            <v>201911</v>
          </cell>
          <cell r="B615" t="str">
            <v>法国恺瑞奢华狐狸毛领修身皮羽绒大衣(春季大开仓)</v>
          </cell>
          <cell r="C615" t="str">
            <v>1580</v>
          </cell>
          <cell r="D615" t="str">
            <v>服装</v>
          </cell>
          <cell r="E615">
            <v>227000</v>
          </cell>
          <cell r="F615">
            <v>111950</v>
          </cell>
          <cell r="G615">
            <v>0.50682819383259903</v>
          </cell>
          <cell r="H615" t="str">
            <v>20170225 211539;64%;8112</v>
          </cell>
          <cell r="I615" t="str">
            <v>20170112 223834;31%;2826</v>
          </cell>
          <cell r="J615" t="str">
            <v>20161231 231853;41%;2947</v>
          </cell>
          <cell r="K615" t="str">
            <v>20161001 093615;210%;10578</v>
          </cell>
          <cell r="L615">
            <v>0</v>
          </cell>
          <cell r="M615" t="str">
            <v>达成上浮30%</v>
          </cell>
          <cell r="N615" t="str">
            <v>老会员：74%; 新会员：26%</v>
          </cell>
          <cell r="O615" t="str">
            <v>51-55岁22%; 0-20岁21%; 46-50岁15%</v>
          </cell>
          <cell r="P615" t="str">
            <v>湖南22%;江苏10%;天津7%</v>
          </cell>
        </row>
        <row r="616">
          <cell r="A616">
            <v>201912</v>
          </cell>
          <cell r="B616" t="str">
            <v>索娜斯 翩若惊鸿丹麦进口银蓝整貂裘皮大衣</v>
          </cell>
          <cell r="C616" t="str">
            <v>16800</v>
          </cell>
          <cell r="D616" t="str">
            <v>服装</v>
          </cell>
          <cell r="E616">
            <v>2854720</v>
          </cell>
          <cell r="F616">
            <v>587810</v>
          </cell>
          <cell r="G616">
            <v>0.794091889922654</v>
          </cell>
          <cell r="H616" t="str">
            <v>20161202 203231;36%;8796</v>
          </cell>
          <cell r="I616" t="str">
            <v>20161120 215020;31%;3481</v>
          </cell>
          <cell r="J616" t="str">
            <v>20161102 202536;76%;7528</v>
          </cell>
          <cell r="K616" t="str">
            <v>20161102 202536;76%;7528</v>
          </cell>
          <cell r="L616">
            <v>0</v>
          </cell>
          <cell r="M616"/>
          <cell r="N616" t="str">
            <v>老会员：79%; 新会员：21%</v>
          </cell>
          <cell r="O616" t="str">
            <v>46-50岁32%; 0-20岁21%; 51-55岁16%</v>
          </cell>
          <cell r="P616" t="str">
            <v>四川11%;四川11%;广东11%</v>
          </cell>
        </row>
        <row r="617">
          <cell r="A617">
            <v>201914</v>
          </cell>
          <cell r="B617" t="str">
            <v>索娜斯 玲珑剔透小湖羊毛皮草大衣</v>
          </cell>
          <cell r="C617" t="str">
            <v>1298</v>
          </cell>
          <cell r="D617" t="str">
            <v>服装</v>
          </cell>
          <cell r="E617">
            <v>538470</v>
          </cell>
          <cell r="F617">
            <v>220397</v>
          </cell>
          <cell r="G617">
            <v>0.59069771760729495</v>
          </cell>
          <cell r="H617" t="str">
            <v>20161010 170737;23%;866</v>
          </cell>
          <cell r="I617" t="str">
            <v>20160925 154502;29%;1282</v>
          </cell>
          <cell r="J617" t="str">
            <v>20160917 210418;23%;2776</v>
          </cell>
          <cell r="K617" t="str">
            <v>20160917 105500;46%;2610</v>
          </cell>
          <cell r="L617">
            <v>0</v>
          </cell>
          <cell r="M617"/>
          <cell r="N617" t="str">
            <v>老会员：77%; 新会员：23%</v>
          </cell>
          <cell r="O617" t="str">
            <v>0-20岁28%; 51-55岁22%; 56-60岁17%</v>
          </cell>
          <cell r="P617" t="str">
            <v>湖南28%;四川17%;江苏11%</v>
          </cell>
        </row>
        <row r="618">
          <cell r="A618">
            <v>201916</v>
          </cell>
          <cell r="B618" t="str">
            <v>极脉多功能冲锋衣1+1套组（男款）</v>
          </cell>
          <cell r="C618" t="str">
            <v>298</v>
          </cell>
          <cell r="D618" t="str">
            <v>服装</v>
          </cell>
          <cell r="E618">
            <v>246280</v>
          </cell>
          <cell r="F618">
            <v>199470</v>
          </cell>
          <cell r="G618">
            <v>0.19006821503979199</v>
          </cell>
          <cell r="H618" t="str">
            <v>20170401 090207;96%;3381</v>
          </cell>
          <cell r="I618" t="str">
            <v>20170321 192707;59%;5563</v>
          </cell>
          <cell r="J618" t="str">
            <v>20170103 151609;91%;3081</v>
          </cell>
          <cell r="K618" t="str">
            <v>20161028 094249;104%;3511</v>
          </cell>
          <cell r="L618" t="str">
            <v>畅销</v>
          </cell>
          <cell r="M618" t="str">
            <v>达成上浮30%</v>
          </cell>
          <cell r="N618" t="str">
            <v>老会员：64%; 新会员：36%</v>
          </cell>
          <cell r="O618" t="str">
            <v>0-20岁29%; 51-55岁17%; 61-65岁11%</v>
          </cell>
          <cell r="P618" t="str">
            <v>湖南22%;江苏12%;湖北7%</v>
          </cell>
        </row>
        <row r="619">
          <cell r="A619">
            <v>201917</v>
          </cell>
          <cell r="B619" t="str">
            <v>法国恺瑞安哥拉整兔修身皮草大衣</v>
          </cell>
          <cell r="C619" t="str">
            <v>699</v>
          </cell>
          <cell r="D619" t="str">
            <v>服装</v>
          </cell>
          <cell r="E619">
            <v>412832</v>
          </cell>
          <cell r="F619">
            <v>185575</v>
          </cell>
          <cell r="G619">
            <v>0.55048300519339599</v>
          </cell>
          <cell r="H619" t="str">
            <v>20160819 185241;22%;1416</v>
          </cell>
          <cell r="I619" t="str">
            <v>20160809 175244;50%;2048</v>
          </cell>
          <cell r="J619" t="str">
            <v>20160809 104856;39%;1581</v>
          </cell>
          <cell r="K619" t="str">
            <v>20160809 175244;50%;2048</v>
          </cell>
          <cell r="L619">
            <v>0</v>
          </cell>
          <cell r="M619"/>
          <cell r="N619" t="str">
            <v>老会员：83%; 新会员：17%</v>
          </cell>
          <cell r="O619" t="str">
            <v>51-55岁24%; 0-20岁16%; 46-50岁16%</v>
          </cell>
          <cell r="P619" t="str">
            <v>湖南24%;江苏11%;重庆9%</v>
          </cell>
        </row>
        <row r="620">
          <cell r="A620">
            <v>201919</v>
          </cell>
          <cell r="B620" t="str">
            <v>极脉多功能冲锋衣1+1套组（女款）</v>
          </cell>
          <cell r="C620" t="str">
            <v>298</v>
          </cell>
          <cell r="D620" t="str">
            <v>服装</v>
          </cell>
          <cell r="E620">
            <v>299686</v>
          </cell>
          <cell r="F620">
            <v>208956</v>
          </cell>
          <cell r="G620">
            <v>0.30275021188844298</v>
          </cell>
          <cell r="H620" t="str">
            <v>20170401 090207;96%;3381</v>
          </cell>
          <cell r="I620" t="str">
            <v>20170321 192707;59%;5563</v>
          </cell>
          <cell r="J620" t="str">
            <v>20170103 151609;91%;3081</v>
          </cell>
          <cell r="K620" t="str">
            <v>20161028 094249;104%;3511</v>
          </cell>
          <cell r="L620" t="str">
            <v>畅销</v>
          </cell>
          <cell r="M620" t="str">
            <v>达成上浮30%</v>
          </cell>
          <cell r="N620" t="str">
            <v>老会员：68%; 新会员：32%</v>
          </cell>
          <cell r="O620" t="str">
            <v>0-20岁25%; 51-55岁19%; 56-60岁12%</v>
          </cell>
          <cell r="P620" t="str">
            <v>湖南21%;江苏12%;湖北6%</v>
          </cell>
        </row>
        <row r="621">
          <cell r="A621">
            <v>201920</v>
          </cell>
          <cell r="B621" t="str">
            <v>极脉 炫彩时尚四件套（女款）</v>
          </cell>
          <cell r="C621" t="str">
            <v>398</v>
          </cell>
          <cell r="D621" t="str">
            <v>服装</v>
          </cell>
          <cell r="E621">
            <v>212227</v>
          </cell>
          <cell r="F621">
            <v>162038</v>
          </cell>
          <cell r="G621">
            <v>0.23648734609639699</v>
          </cell>
          <cell r="H621" t="str">
            <v>20170303 090214;44%;1897</v>
          </cell>
          <cell r="I621" t="str">
            <v>20170223 163708;39%;1669</v>
          </cell>
          <cell r="J621" t="str">
            <v>20170219 101800;63%;3053</v>
          </cell>
          <cell r="K621" t="str">
            <v>20170219 101800;63%;3053</v>
          </cell>
          <cell r="L621">
            <v>0</v>
          </cell>
          <cell r="M621"/>
          <cell r="N621" t="str">
            <v>老会员：73%; 新会员：27%</v>
          </cell>
          <cell r="O621" t="str">
            <v>0-20岁23%; 51-55岁22%; 46-50岁14%</v>
          </cell>
          <cell r="P621" t="str">
            <v>湖南19%;北京10%;江苏8%</v>
          </cell>
        </row>
        <row r="622">
          <cell r="A622">
            <v>201921</v>
          </cell>
          <cell r="B622" t="str">
            <v>极脉 炫彩时尚四件套（男款）</v>
          </cell>
          <cell r="C622" t="str">
            <v>398</v>
          </cell>
          <cell r="D622" t="str">
            <v>服装</v>
          </cell>
          <cell r="E622">
            <v>171473</v>
          </cell>
          <cell r="F622">
            <v>143817</v>
          </cell>
          <cell r="G622">
            <v>0.16128486700530101</v>
          </cell>
          <cell r="H622" t="str">
            <v>20170303 090214;44%;1897</v>
          </cell>
          <cell r="I622" t="str">
            <v>20170223 163708;39%;1669</v>
          </cell>
          <cell r="J622" t="str">
            <v>20170219 101800;63%;3053</v>
          </cell>
          <cell r="K622" t="str">
            <v>20170219 101800;63%;3053</v>
          </cell>
          <cell r="L622">
            <v>0</v>
          </cell>
          <cell r="M622"/>
          <cell r="N622" t="str">
            <v>老会员：66%; 新会员：34%</v>
          </cell>
          <cell r="O622" t="str">
            <v>0-20岁25%; 51-55岁20%; 46-50岁14%</v>
          </cell>
          <cell r="P622" t="str">
            <v>湖南22%;江苏11%;北京7%</v>
          </cell>
        </row>
        <row r="623">
          <cell r="A623">
            <v>201923</v>
          </cell>
          <cell r="B623" t="str">
            <v>金尚伊 时尚教主芬兰进口狐狸毛大衣</v>
          </cell>
          <cell r="C623" t="str">
            <v>1999</v>
          </cell>
          <cell r="D623" t="str">
            <v>服装</v>
          </cell>
          <cell r="E623">
            <v>435911</v>
          </cell>
          <cell r="F623">
            <v>101449</v>
          </cell>
          <cell r="G623">
            <v>0.76727130079305195</v>
          </cell>
          <cell r="H623" t="str">
            <v>20170214 094152;26%;1111</v>
          </cell>
          <cell r="I623" t="str">
            <v>20161224 102148;33%;1780</v>
          </cell>
          <cell r="J623" t="str">
            <v>20161127 110742;27%;1499</v>
          </cell>
          <cell r="K623" t="str">
            <v>20161029 105702;52%;2591</v>
          </cell>
          <cell r="L623">
            <v>0</v>
          </cell>
          <cell r="M623"/>
          <cell r="N623" t="str">
            <v>老会员：68%; 新会员：32%</v>
          </cell>
          <cell r="O623" t="str">
            <v>56-60岁29%; 0-20岁25%; 41-45岁12%</v>
          </cell>
          <cell r="P623" t="str">
            <v>湖南30%;江苏20%;重庆13%</v>
          </cell>
        </row>
        <row r="624">
          <cell r="A624">
            <v>201925</v>
          </cell>
          <cell r="B624" t="str">
            <v>金尚伊 巧夺天工进口蓝狐毛双面穿大衣</v>
          </cell>
          <cell r="C624" t="str">
            <v>2380</v>
          </cell>
          <cell r="D624" t="str">
            <v>服装</v>
          </cell>
          <cell r="E624">
            <v>446010</v>
          </cell>
          <cell r="F624">
            <v>75640</v>
          </cell>
          <cell r="G624">
            <v>0.83040738996883501</v>
          </cell>
          <cell r="H624" t="str">
            <v>20161224 210742;20%;2424</v>
          </cell>
          <cell r="I624" t="str">
            <v>20161114 195241;21%;2015</v>
          </cell>
          <cell r="J624" t="str">
            <v>20161029 202625;9%;934</v>
          </cell>
          <cell r="K624" t="str">
            <v>20161015 201939;33%;3480</v>
          </cell>
          <cell r="L624">
            <v>0</v>
          </cell>
          <cell r="M624"/>
          <cell r="N624" t="str">
            <v>老会员：161%; 新会员：-61%</v>
          </cell>
          <cell r="O624" t="str">
            <v>56-60岁55%; 61-65岁50%; 41-45岁26%</v>
          </cell>
          <cell r="P624" t="str">
            <v>辽宁78%;北京42%;湖北37%</v>
          </cell>
        </row>
        <row r="625">
          <cell r="A625">
            <v>201927</v>
          </cell>
          <cell r="B625" t="str">
            <v>金尚伊 丹麦进口铁灰水貂大衣</v>
          </cell>
          <cell r="C625" t="str">
            <v>12800</v>
          </cell>
          <cell r="D625" t="str">
            <v>服装</v>
          </cell>
          <cell r="E625">
            <v>2110170</v>
          </cell>
          <cell r="F625">
            <v>588040</v>
          </cell>
          <cell r="G625">
            <v>0.72133050891634298</v>
          </cell>
          <cell r="H625" t="str">
            <v>20170110 201856;65%;7268</v>
          </cell>
          <cell r="I625" t="str">
            <v>20161214 200104;92%;9177</v>
          </cell>
          <cell r="J625" t="str">
            <v>20161130 203414;64%;6549</v>
          </cell>
          <cell r="K625" t="str">
            <v>20161015 210532;92%;9612</v>
          </cell>
          <cell r="L625">
            <v>0</v>
          </cell>
          <cell r="M625"/>
          <cell r="N625" t="str">
            <v>老会员：79%; 新会员：21%</v>
          </cell>
          <cell r="O625" t="str">
            <v>51-55岁28%; 56-60岁22%; 0-20岁16%</v>
          </cell>
          <cell r="P625" t="str">
            <v>江苏21%;湖南15%;天津12%</v>
          </cell>
        </row>
        <row r="626">
          <cell r="A626">
            <v>201928</v>
          </cell>
          <cell r="B626" t="str">
            <v>金尚伊 气质如兰澳洲进口羊皮毛一体大衣</v>
          </cell>
          <cell r="C626" t="str">
            <v>1980</v>
          </cell>
          <cell r="D626" t="str">
            <v>服装</v>
          </cell>
          <cell r="E626">
            <v>389805</v>
          </cell>
          <cell r="F626">
            <v>136445</v>
          </cell>
          <cell r="G626">
            <v>0.64996600864534804</v>
          </cell>
          <cell r="H626" t="str">
            <v>20161123 150052;46%;1711</v>
          </cell>
          <cell r="I626" t="str">
            <v>20161029 102011;55%;2494</v>
          </cell>
          <cell r="J626"/>
          <cell r="K626" t="str">
            <v>20161029 102011;55%;2494</v>
          </cell>
          <cell r="L626">
            <v>0</v>
          </cell>
          <cell r="M626"/>
          <cell r="N626" t="str">
            <v>老会员：77%; 新会员：23%</v>
          </cell>
          <cell r="O626" t="str">
            <v>0-20岁27%; 41-45岁19%; 51-55岁19%</v>
          </cell>
          <cell r="P626" t="str">
            <v>湖南19%;山东12%;广东10%</v>
          </cell>
        </row>
        <row r="627">
          <cell r="A627">
            <v>201929</v>
          </cell>
          <cell r="B627" t="str">
            <v>蝴蝶仕佳钉珠款双面羊毛大衣(春季大开仓)</v>
          </cell>
          <cell r="C627" t="str">
            <v>698</v>
          </cell>
          <cell r="D627" t="str">
            <v>服装</v>
          </cell>
          <cell r="E627">
            <v>920404</v>
          </cell>
          <cell r="F627">
            <v>481370</v>
          </cell>
          <cell r="G627">
            <v>0.47700140373140498</v>
          </cell>
          <cell r="H627" t="str">
            <v>20170226 151300;142%;6603</v>
          </cell>
          <cell r="I627" t="str">
            <v>20170113 194205;48%;4688</v>
          </cell>
          <cell r="J627" t="str">
            <v>20161221 192428;101%;7648</v>
          </cell>
          <cell r="K627" t="str">
            <v>20170226 151300;142%;6603</v>
          </cell>
          <cell r="L627" t="str">
            <v>畅销</v>
          </cell>
          <cell r="M627" t="str">
            <v>达成上浮30%</v>
          </cell>
          <cell r="N627" t="str">
            <v>老会员：83%; 新会员：17%</v>
          </cell>
          <cell r="O627" t="str">
            <v>51-55岁28%; 46-50岁15%; 0-20岁15%</v>
          </cell>
          <cell r="P627" t="str">
            <v>湖南13%;江苏11%;北京7%</v>
          </cell>
        </row>
        <row r="628">
          <cell r="A628">
            <v>201930</v>
          </cell>
          <cell r="B628" t="str">
            <v>KARRIMOR（凯瑞摩）女士时尚功能风衣</v>
          </cell>
          <cell r="C628" t="str">
            <v>298</v>
          </cell>
          <cell r="D628" t="str">
            <v>服装</v>
          </cell>
          <cell r="E628">
            <v>3288818.91</v>
          </cell>
          <cell r="F628">
            <v>2184290.88</v>
          </cell>
          <cell r="G628">
            <v>0.33584337119978402</v>
          </cell>
          <cell r="H628" t="str">
            <v>20170408 161643;54%;2287</v>
          </cell>
          <cell r="I628" t="str">
            <v>20170408 090232;93%;3558</v>
          </cell>
          <cell r="J628" t="str">
            <v>20170331 150159;90%;3972</v>
          </cell>
          <cell r="K628" t="str">
            <v>20161016 152332;157%;5951</v>
          </cell>
          <cell r="L628">
            <v>0</v>
          </cell>
          <cell r="M628" t="str">
            <v>达成下滑30%</v>
          </cell>
          <cell r="N628" t="str">
            <v>老会员：75%; 新会员：25%</v>
          </cell>
          <cell r="O628" t="str">
            <v>0-20岁22%; 51-55岁20%; 56-60岁14%</v>
          </cell>
          <cell r="P628" t="str">
            <v>湖南13%;江苏12%;北京10%</v>
          </cell>
        </row>
        <row r="629">
          <cell r="A629">
            <v>201939</v>
          </cell>
          <cell r="B629" t="str">
            <v>澳斯威尔新型多功能家用蒸烤箱</v>
          </cell>
          <cell r="C629" t="str">
            <v>1580</v>
          </cell>
          <cell r="D629" t="str">
            <v>厨房</v>
          </cell>
          <cell r="E629">
            <v>1103925</v>
          </cell>
          <cell r="F629">
            <v>920255</v>
          </cell>
          <cell r="G629">
            <v>0.16637905654822599</v>
          </cell>
          <cell r="H629" t="str">
            <v>20170209 151409;36%;1355</v>
          </cell>
          <cell r="I629" t="str">
            <v>20161225 183509;45%;3431</v>
          </cell>
          <cell r="J629" t="str">
            <v>20161012 181732;89%;4229</v>
          </cell>
          <cell r="K629" t="str">
            <v>20161012 181732;89%;4229</v>
          </cell>
          <cell r="L629">
            <v>0</v>
          </cell>
          <cell r="M629"/>
          <cell r="N629" t="str">
            <v>老会员：32%; 新会员：68%</v>
          </cell>
          <cell r="O629" t="str">
            <v>36-40岁49%; 56-60岁13%; 0-20岁13%</v>
          </cell>
          <cell r="P629" t="str">
            <v>广东35%;浙江23%;江苏7%</v>
          </cell>
        </row>
        <row r="630">
          <cell r="A630">
            <v>201944</v>
          </cell>
          <cell r="B630" t="str">
            <v>金菊复古立领超长双面羊毛大衣（春季大开仓）</v>
          </cell>
          <cell r="C630" t="str">
            <v>899</v>
          </cell>
          <cell r="D630" t="str">
            <v>服装</v>
          </cell>
          <cell r="E630">
            <v>41184</v>
          </cell>
          <cell r="F630">
            <v>10718</v>
          </cell>
          <cell r="G630">
            <v>0.73975330225330205</v>
          </cell>
          <cell r="H630" t="str">
            <v>20170224 150430;33%;1357</v>
          </cell>
          <cell r="I630" t="str">
            <v>20161003 102252;65%;2777</v>
          </cell>
          <cell r="J630"/>
          <cell r="K630" t="str">
            <v>20161003 102252;65%;2777</v>
          </cell>
          <cell r="L630">
            <v>0</v>
          </cell>
          <cell r="M630" t="str">
            <v>达成下滑30%</v>
          </cell>
          <cell r="N630" t="str">
            <v>老会员：100%; 新会员：0%</v>
          </cell>
          <cell r="O630" t="str">
            <v>46-50岁24%; 41-45岁24%; 56-60岁17%</v>
          </cell>
          <cell r="P630" t="str">
            <v>重庆12%;重庆12%;云南12%</v>
          </cell>
        </row>
        <row r="631">
          <cell r="A631">
            <v>201945</v>
          </cell>
          <cell r="B631" t="str">
            <v>金菊  高端手工双面呢羊毛大衣</v>
          </cell>
          <cell r="C631" t="str">
            <v>998</v>
          </cell>
          <cell r="D631" t="str">
            <v>服装</v>
          </cell>
          <cell r="E631">
            <v>336973.79</v>
          </cell>
          <cell r="F631">
            <v>149717</v>
          </cell>
          <cell r="G631">
            <v>0.55570134994772102</v>
          </cell>
          <cell r="H631" t="str">
            <v>20161006 193318;26%;2054</v>
          </cell>
          <cell r="I631" t="str">
            <v>20160916 202035;20%;2298</v>
          </cell>
          <cell r="J631"/>
          <cell r="K631" t="str">
            <v>20161006 193318;26%;2054</v>
          </cell>
          <cell r="L631">
            <v>0</v>
          </cell>
          <cell r="M631"/>
          <cell r="N631" t="str">
            <v>老会员：80%; 新会员：20%</v>
          </cell>
          <cell r="O631" t="str">
            <v>51-55岁27%; 46-50岁13%; 41-45岁13%</v>
          </cell>
          <cell r="P631" t="str">
            <v>湖南33%;辽宁14%;湖北13%</v>
          </cell>
        </row>
        <row r="632">
          <cell r="A632">
            <v>201950</v>
          </cell>
          <cell r="B632" t="str">
            <v>Roberta创始人纪念款时尚贝壳包</v>
          </cell>
          <cell r="C632" t="str">
            <v>1580</v>
          </cell>
          <cell r="D632" t="str">
            <v>箱包眼镜</v>
          </cell>
          <cell r="E632">
            <v>717762</v>
          </cell>
          <cell r="F632">
            <v>497602</v>
          </cell>
          <cell r="G632">
            <v>0.306731200592954</v>
          </cell>
          <cell r="H632" t="str">
            <v>20170314 200832;40%;3704</v>
          </cell>
          <cell r="I632" t="str">
            <v>20170304 144042;51%;2154</v>
          </cell>
          <cell r="J632" t="str">
            <v>20170222 094011;44%;1710</v>
          </cell>
          <cell r="K632" t="str">
            <v>20170104 102416;70%;3194</v>
          </cell>
          <cell r="L632">
            <v>0</v>
          </cell>
          <cell r="M632"/>
          <cell r="N632" t="str">
            <v>老会员：85%; 新会员：15%</v>
          </cell>
          <cell r="O632" t="str">
            <v>51-55岁25%; 46-50岁19%; 0-20岁15%</v>
          </cell>
          <cell r="P632" t="str">
            <v>湖南20%;江苏11%;北京8%</v>
          </cell>
        </row>
        <row r="633">
          <cell r="A633">
            <v>201951</v>
          </cell>
          <cell r="B633" t="str">
            <v>KARRIMOR（凯瑞摩）女士一体密封式锋衣</v>
          </cell>
          <cell r="C633" t="str">
            <v>398</v>
          </cell>
          <cell r="D633" t="str">
            <v>服装</v>
          </cell>
          <cell r="E633">
            <v>389651.52</v>
          </cell>
          <cell r="F633">
            <v>267066</v>
          </cell>
          <cell r="G633">
            <v>0.31460295599514199</v>
          </cell>
          <cell r="H633" t="str">
            <v>20170216 094228;39%;1704</v>
          </cell>
          <cell r="I633" t="str">
            <v>20170204 131415;92%;4196</v>
          </cell>
          <cell r="J633" t="str">
            <v>20170111 102145;98%;4949</v>
          </cell>
          <cell r="K633" t="str">
            <v>20170111 102145;98%;4949</v>
          </cell>
          <cell r="L633">
            <v>0</v>
          </cell>
          <cell r="M633" t="str">
            <v>达成下滑30%</v>
          </cell>
          <cell r="N633" t="str">
            <v>老会员：78%; 新会员：22%</v>
          </cell>
          <cell r="O633" t="str">
            <v>51-55岁21%; 0-20岁19%; 46-50岁15%</v>
          </cell>
          <cell r="P633" t="str">
            <v>湖南19%;江苏13%;湖北7%</v>
          </cell>
        </row>
        <row r="634">
          <cell r="A634">
            <v>201952</v>
          </cell>
          <cell r="B634" t="str">
            <v>KARRIMOR（凯瑞摩）男士一体密封式冲锋衣</v>
          </cell>
          <cell r="C634" t="str">
            <v>398</v>
          </cell>
          <cell r="D634" t="str">
            <v>服装</v>
          </cell>
          <cell r="E634">
            <v>477643.48</v>
          </cell>
          <cell r="F634">
            <v>392978</v>
          </cell>
          <cell r="G634">
            <v>0.17725664338598299</v>
          </cell>
          <cell r="H634" t="str">
            <v>20170216 094228;39%;1704</v>
          </cell>
          <cell r="I634" t="str">
            <v>20170204 131415;92%;4196</v>
          </cell>
          <cell r="J634" t="str">
            <v>20170111 102145;98%;4949</v>
          </cell>
          <cell r="K634" t="str">
            <v>20170111 102145;98%;4949</v>
          </cell>
          <cell r="L634">
            <v>0</v>
          </cell>
          <cell r="M634" t="str">
            <v>达成下滑30%</v>
          </cell>
          <cell r="N634" t="str">
            <v>老会员：72%; 新会员：28%</v>
          </cell>
          <cell r="O634" t="str">
            <v>0-20岁22%; 51-55岁18%; 46-50岁15%</v>
          </cell>
          <cell r="P634" t="str">
            <v>湖南22%;江苏11%;湖北7%</v>
          </cell>
        </row>
        <row r="635">
          <cell r="A635">
            <v>201953</v>
          </cell>
          <cell r="B635" t="str">
            <v>KARRIMOR（凯瑞摩）女士凯瑞摩一体密封式雪地冲锋衣套装</v>
          </cell>
          <cell r="C635" t="str">
            <v>498</v>
          </cell>
          <cell r="D635" t="str">
            <v>服装</v>
          </cell>
          <cell r="E635">
            <v>60933</v>
          </cell>
          <cell r="F635">
            <v>37724</v>
          </cell>
          <cell r="G635">
            <v>0.38089376856547402</v>
          </cell>
          <cell r="H635" t="str">
            <v>20161119 110046;56%;2924</v>
          </cell>
          <cell r="I635"/>
          <cell r="J635"/>
          <cell r="K635" t="str">
            <v>20161119 110046;56%;2924</v>
          </cell>
          <cell r="L635">
            <v>0</v>
          </cell>
          <cell r="M635"/>
          <cell r="N635" t="str">
            <v>老会员：73%; 新会员：27%</v>
          </cell>
          <cell r="O635" t="str">
            <v>51-55岁27%; 46-50岁17%; 56-60岁16%</v>
          </cell>
          <cell r="P635" t="str">
            <v>江苏16%;湖南14%;北京8%</v>
          </cell>
        </row>
        <row r="636">
          <cell r="A636">
            <v>201954</v>
          </cell>
          <cell r="B636" t="str">
            <v>KARRIMOR（凯瑞摩）男士一体密封式雪地冲锋衣套装</v>
          </cell>
          <cell r="C636" t="str">
            <v>498</v>
          </cell>
          <cell r="D636" t="str">
            <v>服装</v>
          </cell>
          <cell r="E636">
            <v>88362</v>
          </cell>
          <cell r="F636">
            <v>70451</v>
          </cell>
          <cell r="G636">
            <v>0.20270025576605299</v>
          </cell>
          <cell r="H636" t="str">
            <v>20161119 110046;56%;2924</v>
          </cell>
          <cell r="I636"/>
          <cell r="J636"/>
          <cell r="K636" t="str">
            <v>20161119 110046;56%;2924</v>
          </cell>
          <cell r="L636">
            <v>0</v>
          </cell>
          <cell r="M636"/>
          <cell r="N636" t="str">
            <v>老会员：78%; 新会员：22%</v>
          </cell>
          <cell r="O636" t="str">
            <v>51-55岁22%; 0-20岁16%; 46-50岁14%</v>
          </cell>
          <cell r="P636" t="str">
            <v>湖南17%;辽宁13%;安徽8%</v>
          </cell>
        </row>
        <row r="637">
          <cell r="A637">
            <v>201955</v>
          </cell>
          <cell r="B637" t="str">
            <v>美标American standard 多功能智能马桶盖</v>
          </cell>
          <cell r="C637" t="str">
            <v>1599</v>
          </cell>
          <cell r="D637" t="str">
            <v>家装建材</v>
          </cell>
          <cell r="E637">
            <v>259661</v>
          </cell>
          <cell r="F637">
            <v>178907</v>
          </cell>
          <cell r="G637">
            <v>0.31099780097896901</v>
          </cell>
          <cell r="H637" t="str">
            <v>20160715 192408;46%;4039</v>
          </cell>
          <cell r="I637"/>
          <cell r="J637"/>
          <cell r="K637" t="str">
            <v>20160715 192408;46%;4039</v>
          </cell>
          <cell r="L637">
            <v>0</v>
          </cell>
          <cell r="M637"/>
          <cell r="N637" t="str">
            <v>老会员：79%; 新会员：21%</v>
          </cell>
          <cell r="O637" t="str">
            <v>56-60岁22%; 51-55岁16%; 0-20岁14%</v>
          </cell>
          <cell r="P637" t="str">
            <v>湖南21%;江苏15%;山东10%</v>
          </cell>
        </row>
        <row r="638">
          <cell r="A638">
            <v>201956</v>
          </cell>
          <cell r="B638" t="str">
            <v>KARRIMOR（凯瑞摩）男士三合一热能冲锋衣</v>
          </cell>
          <cell r="C638" t="str">
            <v>298</v>
          </cell>
          <cell r="D638" t="str">
            <v>服装</v>
          </cell>
          <cell r="E638">
            <v>912763.7</v>
          </cell>
          <cell r="F638">
            <v>753481.7</v>
          </cell>
          <cell r="G638">
            <v>0.17450518682984401</v>
          </cell>
          <cell r="H638" t="str">
            <v>20161229 090401;63%;3051</v>
          </cell>
          <cell r="I638" t="str">
            <v>20161209 150125;50%;1838</v>
          </cell>
          <cell r="J638" t="str">
            <v>20161201 175451;61%;2900</v>
          </cell>
          <cell r="K638" t="str">
            <v>20161108 173040;150%;6403</v>
          </cell>
          <cell r="L638">
            <v>0</v>
          </cell>
          <cell r="M638"/>
          <cell r="N638" t="str">
            <v>老会员：69%; 新会员：31%</v>
          </cell>
          <cell r="O638" t="str">
            <v>0-20岁25%; 51-55岁17%; 46-50岁13%</v>
          </cell>
          <cell r="P638" t="str">
            <v>湖南27%;江苏13%;浙江6%</v>
          </cell>
        </row>
        <row r="639">
          <cell r="A639">
            <v>201957</v>
          </cell>
          <cell r="B639" t="str">
            <v>KARRIMOR（凯瑞摩）女士三合一热能冲锋衣</v>
          </cell>
          <cell r="C639" t="str">
            <v>298</v>
          </cell>
          <cell r="D639" t="str">
            <v>服装</v>
          </cell>
          <cell r="E639">
            <v>731447.93</v>
          </cell>
          <cell r="F639">
            <v>520264.93</v>
          </cell>
          <cell r="G639">
            <v>0.28871911634229402</v>
          </cell>
          <cell r="H639" t="str">
            <v>20161229 090401;63%;3051</v>
          </cell>
          <cell r="I639" t="str">
            <v>20161209 150125;50%;1838</v>
          </cell>
          <cell r="J639" t="str">
            <v>20161201 175451;61%;2900</v>
          </cell>
          <cell r="K639" t="str">
            <v>20161108 173040;150%;6403</v>
          </cell>
          <cell r="L639">
            <v>0</v>
          </cell>
          <cell r="M639"/>
          <cell r="N639" t="str">
            <v>老会员：72%; 新会员：28%</v>
          </cell>
          <cell r="O639" t="str">
            <v>0-20岁23%; 51-55岁17%; 46-50岁15%</v>
          </cell>
          <cell r="P639" t="str">
            <v>湖南26%;江苏12%;湖北7%</v>
          </cell>
        </row>
        <row r="640">
          <cell r="A640">
            <v>201970</v>
          </cell>
          <cell r="B640" t="str">
            <v>北京同仁堂增加骨密度健康套组</v>
          </cell>
          <cell r="C640" t="str">
            <v>499</v>
          </cell>
          <cell r="D640" t="str">
            <v>保健食品</v>
          </cell>
          <cell r="E640">
            <v>75249</v>
          </cell>
          <cell r="F640">
            <v>63643</v>
          </cell>
          <cell r="G640">
            <v>0.15423460776887399</v>
          </cell>
          <cell r="H640" t="str">
            <v>20160827 142102;46%;1725</v>
          </cell>
          <cell r="I640"/>
          <cell r="J640"/>
          <cell r="K640" t="str">
            <v>20160827 142102;46%;1725</v>
          </cell>
          <cell r="L640">
            <v>0</v>
          </cell>
          <cell r="M640"/>
          <cell r="N640" t="str">
            <v>老会员：85%; 新会员：15%</v>
          </cell>
          <cell r="O640" t="str">
            <v>0-20岁17%; 51-55岁17%; 56-60岁16%</v>
          </cell>
          <cell r="P640" t="str">
            <v>湖南15%;北京12%;四川7%</v>
          </cell>
        </row>
        <row r="641">
          <cell r="A641">
            <v>201974</v>
          </cell>
          <cell r="B641" t="str">
            <v>方太经典极致风魔方烟灶消三件组(2016)</v>
          </cell>
          <cell r="C641" t="str">
            <v>5880</v>
          </cell>
          <cell r="D641" t="str">
            <v>厨房</v>
          </cell>
          <cell r="E641">
            <v>6197885</v>
          </cell>
          <cell r="F641">
            <v>3612755</v>
          </cell>
          <cell r="G641">
            <v>0.41709873610110498</v>
          </cell>
          <cell r="H641" t="str">
            <v>20161116 232315;18%;1091</v>
          </cell>
          <cell r="I641" t="str">
            <v>20161027 161137;57%;2239</v>
          </cell>
          <cell r="J641" t="str">
            <v>20161027 102453;111%;4713</v>
          </cell>
          <cell r="K641" t="str">
            <v>20160716 211003;144%;16060</v>
          </cell>
          <cell r="L641">
            <v>0</v>
          </cell>
          <cell r="M641" t="str">
            <v>达成下滑30%</v>
          </cell>
          <cell r="N641" t="str">
            <v>老会员：61%; 新会员：39%</v>
          </cell>
          <cell r="O641" t="str">
            <v>0-20岁21%; 51-55岁14%; 46-50岁11%</v>
          </cell>
          <cell r="P641" t="str">
            <v>湖南26%;江苏15%;浙江11%</v>
          </cell>
        </row>
        <row r="642">
          <cell r="A642">
            <v>201975</v>
          </cell>
          <cell r="B642" t="str">
            <v>方太经典极致风魔方烟灶两件组(2016)</v>
          </cell>
          <cell r="C642" t="str">
            <v>3999</v>
          </cell>
          <cell r="D642" t="str">
            <v>厨房</v>
          </cell>
          <cell r="E642">
            <v>1225183</v>
          </cell>
          <cell r="F642">
            <v>770067</v>
          </cell>
          <cell r="G642">
            <v>0.37146777256948599</v>
          </cell>
          <cell r="H642" t="str">
            <v>20161116 232315;18%;1091</v>
          </cell>
          <cell r="I642" t="str">
            <v>20161027 161137;57%;2239</v>
          </cell>
          <cell r="J642" t="str">
            <v>20161027 102453;111%;4713</v>
          </cell>
          <cell r="K642" t="str">
            <v>20160716 211003;144%;16060</v>
          </cell>
          <cell r="L642">
            <v>0</v>
          </cell>
          <cell r="M642" t="str">
            <v>达成下滑30%</v>
          </cell>
          <cell r="N642" t="str">
            <v>老会员：59%; 新会员：41%</v>
          </cell>
          <cell r="O642" t="str">
            <v>0-20岁19%; 51-55岁16%; 31-35岁11%</v>
          </cell>
          <cell r="P642" t="str">
            <v>湖南29%;江苏16%;浙江9%</v>
          </cell>
        </row>
        <row r="643">
          <cell r="A643">
            <v>201988</v>
          </cell>
          <cell r="B643" t="str">
            <v>泰源尊贵一生红宝石手镯</v>
          </cell>
          <cell r="C643" t="str">
            <v>25800</v>
          </cell>
          <cell r="D643" t="str">
            <v>珠宝首饰</v>
          </cell>
          <cell r="E643">
            <v>77400</v>
          </cell>
          <cell r="F643">
            <v>0</v>
          </cell>
          <cell r="G643">
            <v>1</v>
          </cell>
          <cell r="H643" t="str">
            <v>20160814 223136;0%;0</v>
          </cell>
          <cell r="I643"/>
          <cell r="J643"/>
          <cell r="K643" t="str">
            <v>20160814 223136;0%;0</v>
          </cell>
          <cell r="L643">
            <v>0</v>
          </cell>
          <cell r="M643"/>
          <cell r="N643" t="str">
            <v>老会员：67%; 新会员：33%</v>
          </cell>
          <cell r="O643" t="str">
            <v>51-55岁33%; 51-55岁33%; 36-40岁33%</v>
          </cell>
          <cell r="P643" t="str">
            <v>上海33%;上海33%;江苏33%</v>
          </cell>
        </row>
        <row r="644">
          <cell r="A644">
            <v>201989</v>
          </cell>
          <cell r="B644" t="str">
            <v>翠璨“嫣红姹紫“豪华紫水晶套组</v>
          </cell>
          <cell r="C644" t="str">
            <v>898</v>
          </cell>
          <cell r="D644" t="str">
            <v>珠宝首饰</v>
          </cell>
          <cell r="E644">
            <v>127122</v>
          </cell>
          <cell r="F644">
            <v>59246</v>
          </cell>
          <cell r="G644">
            <v>0.53394377055112396</v>
          </cell>
          <cell r="H644" t="str">
            <v>20170617 155405;48%;1732</v>
          </cell>
          <cell r="I644" t="str">
            <v>20160910 105129;43%;1700</v>
          </cell>
          <cell r="J644"/>
          <cell r="K644" t="str">
            <v>20170617 155405;48%;1732</v>
          </cell>
          <cell r="L644">
            <v>0</v>
          </cell>
          <cell r="M644"/>
          <cell r="N644" t="str">
            <v>老会员：74%; 新会员：26%</v>
          </cell>
          <cell r="O644" t="str">
            <v>56-60岁22%; 51-55岁21%; 0-20岁16%</v>
          </cell>
          <cell r="P644" t="str">
            <v>江苏11%;北京10%;天津7%</v>
          </cell>
        </row>
        <row r="645">
          <cell r="A645">
            <v>201991</v>
          </cell>
          <cell r="B645" t="str">
            <v>名鼎金色大厅提花双层窗帘特价组</v>
          </cell>
          <cell r="C645" t="str">
            <v>999</v>
          </cell>
          <cell r="D645" t="str">
            <v>家纺用品</v>
          </cell>
          <cell r="E645">
            <v>182090.42</v>
          </cell>
          <cell r="F645">
            <v>148369.42000000001</v>
          </cell>
          <cell r="G645">
            <v>0.18518821583255199</v>
          </cell>
          <cell r="H645" t="str">
            <v>20160804 185146;15%;930</v>
          </cell>
          <cell r="I645" t="str">
            <v>20160722 104544;69%;3030</v>
          </cell>
          <cell r="J645"/>
          <cell r="K645" t="str">
            <v>20160722 104544;69%;3030</v>
          </cell>
          <cell r="L645">
            <v>0</v>
          </cell>
          <cell r="M645" t="str">
            <v>达成下滑30%</v>
          </cell>
          <cell r="N645" t="str">
            <v>老会员：94%; 新会员：6%</v>
          </cell>
          <cell r="O645" t="str">
            <v>31-35岁50%; 51-55岁13%; 46-50岁11%</v>
          </cell>
          <cell r="P645" t="str">
            <v>湖南61%;江苏7%;河北4%</v>
          </cell>
        </row>
        <row r="646">
          <cell r="A646">
            <v>201999</v>
          </cell>
          <cell r="B646" t="str">
            <v>韩国原装进口--爱敬麦思特帕洗衣丸（春季大开仓）</v>
          </cell>
          <cell r="C646" t="str">
            <v>198</v>
          </cell>
          <cell r="D646" t="str">
            <v>生活用品</v>
          </cell>
          <cell r="E646">
            <v>14608</v>
          </cell>
          <cell r="F646">
            <v>13262</v>
          </cell>
          <cell r="G646">
            <v>9.2141292442497302E-2</v>
          </cell>
          <cell r="H646" t="str">
            <v>20170225 112454;30%;1842</v>
          </cell>
          <cell r="I646" t="str">
            <v>20161123 154302;26%;1052</v>
          </cell>
          <cell r="J646"/>
          <cell r="K646" t="str">
            <v>20170225 112454;30%;1842</v>
          </cell>
          <cell r="L646">
            <v>0</v>
          </cell>
          <cell r="M646"/>
          <cell r="N646" t="str">
            <v>老会员：88%; 新会员：12%</v>
          </cell>
          <cell r="O646" t="str">
            <v>51-55岁20%; 56-60岁17%; 61-65岁16%</v>
          </cell>
          <cell r="P646" t="str">
            <v>湖南24%;江苏13%;广西8%</v>
          </cell>
        </row>
        <row r="647">
          <cell r="A647">
            <v>202005</v>
          </cell>
          <cell r="B647" t="str">
            <v>一叶子植物酵素多效炭黑蝶翼面膜组</v>
          </cell>
          <cell r="C647" t="str">
            <v>299</v>
          </cell>
          <cell r="D647" t="str">
            <v>美容美体</v>
          </cell>
          <cell r="E647">
            <v>2741636.57</v>
          </cell>
          <cell r="F647">
            <v>2534487.3199999998</v>
          </cell>
          <cell r="G647">
            <v>7.5556786872010506E-2</v>
          </cell>
          <cell r="H647" t="str">
            <v>20170708 125848;101%;3368</v>
          </cell>
          <cell r="I647" t="str">
            <v>20170617 094309;48%;1709</v>
          </cell>
          <cell r="J647" t="str">
            <v>20170510 132107;57%;1948</v>
          </cell>
          <cell r="K647" t="str">
            <v>20160917 093343;106%;4944</v>
          </cell>
          <cell r="L647" t="str">
            <v>准热卖</v>
          </cell>
          <cell r="M647" t="str">
            <v>达成上浮30%</v>
          </cell>
          <cell r="N647" t="str">
            <v>老会员：75%; 新会员：25%</v>
          </cell>
          <cell r="O647" t="str">
            <v>0-20岁18%; 46-50岁15%; 51-55岁14%</v>
          </cell>
          <cell r="P647" t="str">
            <v>湖南27%;江苏9%;浙江7%</v>
          </cell>
        </row>
        <row r="648">
          <cell r="A648">
            <v>202013</v>
          </cell>
          <cell r="B648" t="str">
            <v>SutaKing手打王原面机</v>
          </cell>
          <cell r="C648" t="str">
            <v>598</v>
          </cell>
          <cell r="D648" t="str">
            <v>厨房</v>
          </cell>
          <cell r="E648">
            <v>943042</v>
          </cell>
          <cell r="F648">
            <v>798692</v>
          </cell>
          <cell r="G648">
            <v>0.15306847415067401</v>
          </cell>
          <cell r="H648" t="str">
            <v>20160913 173130;68%;2986</v>
          </cell>
          <cell r="I648" t="str">
            <v>20160907 145306;34%;1299</v>
          </cell>
          <cell r="J648" t="str">
            <v>20160901 173211;58%;2625</v>
          </cell>
          <cell r="K648" t="str">
            <v>20160725 101213;96%;3937</v>
          </cell>
          <cell r="L648">
            <v>0</v>
          </cell>
          <cell r="M648" t="str">
            <v>达成上浮30%</v>
          </cell>
          <cell r="N648" t="str">
            <v>老会员：41%; 新会员：59%</v>
          </cell>
          <cell r="O648" t="str">
            <v>0-20岁53%; 56-60岁9%; 61-65岁8%</v>
          </cell>
          <cell r="P648" t="str">
            <v>湖南49%;江苏6%;北京5%</v>
          </cell>
        </row>
        <row r="649">
          <cell r="A649">
            <v>202014</v>
          </cell>
          <cell r="B649" t="str">
            <v>恒源祥 女士夏日舒爽蚕丝底档内裤12条组</v>
          </cell>
          <cell r="C649" t="str">
            <v>199</v>
          </cell>
          <cell r="D649" t="str">
            <v>内衣</v>
          </cell>
          <cell r="E649">
            <v>587456.61</v>
          </cell>
          <cell r="F649">
            <v>533283.61</v>
          </cell>
          <cell r="G649">
            <v>9.2216172356967802E-2</v>
          </cell>
          <cell r="H649" t="str">
            <v>20160801 153654;89%;2694</v>
          </cell>
          <cell r="I649" t="str">
            <v>20160801 113135;99%;3621</v>
          </cell>
          <cell r="J649" t="str">
            <v>20160728 141038;119%;3560</v>
          </cell>
          <cell r="K649" t="str">
            <v>20160725 133141;146%;5140</v>
          </cell>
          <cell r="L649" t="str">
            <v>畅销</v>
          </cell>
          <cell r="M649"/>
          <cell r="N649" t="str">
            <v>老会员：73%; 新会员：27%</v>
          </cell>
          <cell r="O649" t="str">
            <v>0-20岁26%; 51-55岁18%; 46-50岁14%</v>
          </cell>
          <cell r="P649" t="str">
            <v>江苏15%;湖南14%;浙江8%</v>
          </cell>
        </row>
        <row r="650">
          <cell r="A650">
            <v>202039</v>
          </cell>
          <cell r="B650" t="str">
            <v>五粮液股份一尊天下忠孝节悌藏品1+1组</v>
          </cell>
          <cell r="C650" t="str">
            <v>598</v>
          </cell>
          <cell r="D650" t="str">
            <v>食品</v>
          </cell>
          <cell r="E650">
            <v>63501</v>
          </cell>
          <cell r="F650">
            <v>57023</v>
          </cell>
          <cell r="G650">
            <v>0.102014141509583</v>
          </cell>
          <cell r="H650" t="str">
            <v>20160904 201804;19%;2059</v>
          </cell>
          <cell r="I650"/>
          <cell r="J650"/>
          <cell r="K650" t="str">
            <v>20160904 201804;19%;2059</v>
          </cell>
          <cell r="L650">
            <v>0</v>
          </cell>
          <cell r="M650"/>
          <cell r="N650" t="str">
            <v>老会员：90%; 新会员：10%</v>
          </cell>
          <cell r="O650" t="str">
            <v>51-55岁31%; 46-50岁20%; 0-20岁16%</v>
          </cell>
          <cell r="P650" t="str">
            <v>湖南33%;江苏16%;浙江13%</v>
          </cell>
        </row>
        <row r="651">
          <cell r="A651">
            <v>202044</v>
          </cell>
          <cell r="B651" t="str">
            <v>永怡御风维嘉丝系列隐形吊扇灯（32寸）</v>
          </cell>
          <cell r="C651" t="str">
            <v>999</v>
          </cell>
          <cell r="D651" t="str">
            <v>家装建材</v>
          </cell>
          <cell r="E651">
            <v>44455</v>
          </cell>
          <cell r="F651">
            <v>28471</v>
          </cell>
          <cell r="G651">
            <v>0.35955460578112702</v>
          </cell>
          <cell r="H651" t="str">
            <v>20160727 100836;36%;1612</v>
          </cell>
          <cell r="I651"/>
          <cell r="J651"/>
          <cell r="K651" t="str">
            <v>20160727 100836;36%;1612</v>
          </cell>
          <cell r="L651">
            <v>0</v>
          </cell>
          <cell r="M651"/>
          <cell r="N651" t="str">
            <v>老会员：95%; 新会员：5%</v>
          </cell>
          <cell r="O651" t="str">
            <v>51-55岁40%; 61-65岁23%; 56-60岁13%</v>
          </cell>
          <cell r="P651" t="str">
            <v>湖南23%;湖北14%;福建9%</v>
          </cell>
        </row>
        <row r="652">
          <cell r="A652">
            <v>202070</v>
          </cell>
          <cell r="B652" t="str">
            <v>嘉媚乐浪漫迷情精油手工皂全家组</v>
          </cell>
          <cell r="C652" t="str">
            <v>199</v>
          </cell>
          <cell r="D652" t="str">
            <v>美容美体</v>
          </cell>
          <cell r="E652">
            <v>47474.01</v>
          </cell>
          <cell r="F652">
            <v>42331.01</v>
          </cell>
          <cell r="G652">
            <v>0.108332959444547</v>
          </cell>
          <cell r="H652" t="str">
            <v>20160926 093139;41%;1379</v>
          </cell>
          <cell r="I652"/>
          <cell r="J652"/>
          <cell r="K652" t="str">
            <v>20160926 093139;41%;1379</v>
          </cell>
          <cell r="L652">
            <v>0</v>
          </cell>
          <cell r="M652"/>
          <cell r="N652" t="str">
            <v>老会员：69%; 新会员：31%</v>
          </cell>
          <cell r="O652" t="str">
            <v>0-20岁31%; 56-60岁20%; 31-35岁20%</v>
          </cell>
          <cell r="P652" t="str">
            <v>湖南20%;云南10%;河北10%</v>
          </cell>
        </row>
        <row r="653">
          <cell r="A653">
            <v>202072</v>
          </cell>
          <cell r="B653" t="str">
            <v>韩国原装进口丽得姿焕彩补水面膜组</v>
          </cell>
          <cell r="C653" t="str">
            <v>368</v>
          </cell>
          <cell r="D653" t="str">
            <v>美容美体</v>
          </cell>
          <cell r="E653">
            <v>125174.28</v>
          </cell>
          <cell r="F653">
            <v>119040.28</v>
          </cell>
          <cell r="G653">
            <v>4.9003677113221698E-2</v>
          </cell>
          <cell r="H653" t="str">
            <v>20160829 233141;24%;1197</v>
          </cell>
          <cell r="I653" t="str">
            <v>20160804 193142;36%;2406</v>
          </cell>
          <cell r="J653"/>
          <cell r="K653" t="str">
            <v>20160804 193142;36%;2406</v>
          </cell>
          <cell r="L653">
            <v>0</v>
          </cell>
          <cell r="M653"/>
          <cell r="N653" t="str">
            <v>老会员：88%; 新会员：12%</v>
          </cell>
          <cell r="O653" t="str">
            <v>46-50岁16%; 51-55岁15%; 36-40岁13%</v>
          </cell>
          <cell r="P653" t="str">
            <v>湖南26%;江苏13%;广西5%</v>
          </cell>
        </row>
        <row r="654">
          <cell r="A654">
            <v>202084</v>
          </cell>
          <cell r="B654" t="str">
            <v>京城之霜 大满贯年中特惠组</v>
          </cell>
          <cell r="C654" t="str">
            <v>798</v>
          </cell>
          <cell r="D654" t="str">
            <v>美容美体</v>
          </cell>
          <cell r="E654">
            <v>318748.24</v>
          </cell>
          <cell r="F654">
            <v>271663.24</v>
          </cell>
          <cell r="G654">
            <v>0.147718462696453</v>
          </cell>
          <cell r="H654" t="str">
            <v>20160814 163256;53%;2163</v>
          </cell>
          <cell r="I654" t="str">
            <v>20160716 165449;70%;3007</v>
          </cell>
          <cell r="J654" t="str">
            <v>20160716 105432;49%;2313</v>
          </cell>
          <cell r="K654" t="str">
            <v>20160716 165449;70%;3007</v>
          </cell>
          <cell r="L654">
            <v>0</v>
          </cell>
          <cell r="M654"/>
          <cell r="N654" t="str">
            <v>老会员：93%; 新会员：7%</v>
          </cell>
          <cell r="O654" t="str">
            <v>46-50岁19%; 51-55岁18%; 41-45岁17%</v>
          </cell>
          <cell r="P654" t="str">
            <v>湖南27%;浙江10%;江苏8%</v>
          </cell>
        </row>
        <row r="655">
          <cell r="A655">
            <v>202107</v>
          </cell>
          <cell r="B655" t="str">
            <v>波司登绅士马甲款可拆卸羽绒服(春季大开仓)</v>
          </cell>
          <cell r="C655" t="str">
            <v>398</v>
          </cell>
          <cell r="D655" t="str">
            <v>服装</v>
          </cell>
          <cell r="E655">
            <v>52654</v>
          </cell>
          <cell r="F655">
            <v>43202</v>
          </cell>
          <cell r="G655">
            <v>0.17951152808903401</v>
          </cell>
          <cell r="H655" t="str">
            <v>20170225 092804;115%;6000</v>
          </cell>
          <cell r="I655" t="str">
            <v>20170122 094307;30%;1635</v>
          </cell>
          <cell r="J655" t="str">
            <v>20170110 101710;66%;3415</v>
          </cell>
          <cell r="K655" t="str">
            <v>20170225 092804;115%;6000</v>
          </cell>
          <cell r="L655" t="str">
            <v>准热卖</v>
          </cell>
          <cell r="M655" t="str">
            <v>达成上浮30%</v>
          </cell>
          <cell r="N655" t="str">
            <v>老会员：69%; 新会员：31%</v>
          </cell>
          <cell r="O655" t="str">
            <v>0-20岁22%; 51-55岁16%; 61-65岁14%</v>
          </cell>
          <cell r="P655" t="str">
            <v>湖南25%;江苏11%;湖北8%</v>
          </cell>
        </row>
        <row r="656">
          <cell r="A656">
            <v>202108</v>
          </cell>
          <cell r="B656" t="str">
            <v>极脉吸湿排汗休闲运动加赠组（女款）</v>
          </cell>
          <cell r="C656" t="str">
            <v>298</v>
          </cell>
          <cell r="D656" t="str">
            <v>服装</v>
          </cell>
          <cell r="E656">
            <v>191906</v>
          </cell>
          <cell r="F656">
            <v>147209</v>
          </cell>
          <cell r="G656">
            <v>0.23291090429689501</v>
          </cell>
          <cell r="H656" t="str">
            <v>20160727 121147;33%;1360</v>
          </cell>
          <cell r="I656" t="str">
            <v>20160727 093252;60%;1917</v>
          </cell>
          <cell r="J656" t="str">
            <v>20160719 193123;42%;2810</v>
          </cell>
          <cell r="K656" t="str">
            <v>20160719 093158;95%;3062</v>
          </cell>
          <cell r="L656">
            <v>0</v>
          </cell>
          <cell r="M656"/>
          <cell r="N656" t="str">
            <v>老会员：83%; 新会员：17%</v>
          </cell>
          <cell r="O656" t="str">
            <v>51-55岁22%; 46-50岁17%; 56-60岁14%</v>
          </cell>
          <cell r="P656" t="str">
            <v>湖南22%;江苏7%;浙江5%</v>
          </cell>
        </row>
        <row r="657">
          <cell r="A657">
            <v>202109</v>
          </cell>
          <cell r="B657" t="str">
            <v>极脉吸湿排汗休闲运动加赠组（男款）</v>
          </cell>
          <cell r="C657" t="str">
            <v>298</v>
          </cell>
          <cell r="D657" t="str">
            <v>服装</v>
          </cell>
          <cell r="E657">
            <v>185926</v>
          </cell>
          <cell r="F657">
            <v>157665</v>
          </cell>
          <cell r="G657">
            <v>0.15200133386400999</v>
          </cell>
          <cell r="H657" t="str">
            <v>20160727 121147;33%;1360</v>
          </cell>
          <cell r="I657" t="str">
            <v>20160727 093252;60%;1917</v>
          </cell>
          <cell r="J657" t="str">
            <v>20160719 193123;42%;2810</v>
          </cell>
          <cell r="K657" t="str">
            <v>20160719 093158;95%;3062</v>
          </cell>
          <cell r="L657">
            <v>0</v>
          </cell>
          <cell r="M657"/>
          <cell r="N657" t="str">
            <v>老会员：77%; 新会员：23%</v>
          </cell>
          <cell r="O657" t="str">
            <v>0-20岁21%; 51-55岁19%; 46-50岁13%</v>
          </cell>
          <cell r="P657" t="str">
            <v>湖南18%;江苏11%;辽宁7%</v>
          </cell>
        </row>
        <row r="658">
          <cell r="A658">
            <v>202110</v>
          </cell>
          <cell r="B658" t="str">
            <v>极脉夜视骑行保暖冲锋裤(女款)</v>
          </cell>
          <cell r="C658" t="str">
            <v>298</v>
          </cell>
          <cell r="D658" t="str">
            <v>服装</v>
          </cell>
          <cell r="E658">
            <v>259863</v>
          </cell>
          <cell r="F658">
            <v>174801</v>
          </cell>
          <cell r="G658">
            <v>0.32733401830964798</v>
          </cell>
          <cell r="H658" t="str">
            <v>20170218 160411;36%;1682</v>
          </cell>
          <cell r="I658" t="str">
            <v>20161205 224028;33%;3000</v>
          </cell>
          <cell r="J658" t="str">
            <v>20161124 183127;72%;4046</v>
          </cell>
          <cell r="K658" t="str">
            <v>20161124 183127;72%;4046</v>
          </cell>
          <cell r="L658">
            <v>0</v>
          </cell>
          <cell r="M658"/>
          <cell r="N658" t="str">
            <v>老会员：83%; 新会员：17%</v>
          </cell>
          <cell r="O658" t="str">
            <v>51-55岁25%; 46-50岁19%; 0-20岁16%</v>
          </cell>
          <cell r="P658" t="str">
            <v>湖南19%;江苏11%;浙江8%</v>
          </cell>
        </row>
        <row r="659">
          <cell r="A659">
            <v>202111</v>
          </cell>
          <cell r="B659" t="str">
            <v>极脉夜视骑行保暖冲锋裤 （男款）</v>
          </cell>
          <cell r="C659" t="str">
            <v>298</v>
          </cell>
          <cell r="D659" t="str">
            <v>服装</v>
          </cell>
          <cell r="E659">
            <v>280053.64</v>
          </cell>
          <cell r="F659">
            <v>216375</v>
          </cell>
          <cell r="G659">
            <v>0.22738015474464099</v>
          </cell>
          <cell r="H659" t="str">
            <v>20170218 160411;36%;1682</v>
          </cell>
          <cell r="I659" t="str">
            <v>20161205 224028;33%;3000</v>
          </cell>
          <cell r="J659" t="str">
            <v>20161124 183127;72%;4046</v>
          </cell>
          <cell r="K659" t="str">
            <v>20161124 183127;72%;4046</v>
          </cell>
          <cell r="L659">
            <v>0</v>
          </cell>
          <cell r="M659"/>
          <cell r="N659" t="str">
            <v>老会员：76%; 新会员：24%</v>
          </cell>
          <cell r="O659" t="str">
            <v>51-55岁22%; 0-20岁18%; 46-50岁15%</v>
          </cell>
          <cell r="P659" t="str">
            <v>湖南19%;江苏14%;浙江8%</v>
          </cell>
        </row>
        <row r="660">
          <cell r="A660">
            <v>202114</v>
          </cell>
          <cell r="B660" t="str">
            <v>今昇气质灰手工双面羊毛大衣(春季大开仓)</v>
          </cell>
          <cell r="C660" t="str">
            <v>648</v>
          </cell>
          <cell r="D660" t="str">
            <v>服装</v>
          </cell>
          <cell r="E660">
            <v>339072</v>
          </cell>
          <cell r="F660">
            <v>182150</v>
          </cell>
          <cell r="G660">
            <v>0.46279846168365402</v>
          </cell>
          <cell r="H660" t="str">
            <v>20170226 135728;102%;5896</v>
          </cell>
          <cell r="I660" t="str">
            <v>20170224 180845;146%;7922</v>
          </cell>
          <cell r="J660" t="str">
            <v>20170117 210333;55%;6402</v>
          </cell>
          <cell r="K660" t="str">
            <v>20170224 180845;146%;7922</v>
          </cell>
          <cell r="L660" t="str">
            <v>准热卖</v>
          </cell>
          <cell r="M660" t="str">
            <v>达成下滑30%</v>
          </cell>
          <cell r="N660" t="str">
            <v>老会员：83%; 新会员：17%</v>
          </cell>
          <cell r="O660" t="str">
            <v>51-55岁24%; 56-60岁17%; 0-20岁17%</v>
          </cell>
          <cell r="P660" t="str">
            <v>湖南13%;江苏11%;天津8%</v>
          </cell>
        </row>
        <row r="661">
          <cell r="A661">
            <v>202115</v>
          </cell>
          <cell r="B661" t="str">
            <v>今昇男士商务中长款羊毛大衣</v>
          </cell>
          <cell r="C661" t="str">
            <v>599</v>
          </cell>
          <cell r="D661" t="str">
            <v>服装</v>
          </cell>
          <cell r="E661">
            <v>237568</v>
          </cell>
          <cell r="F661">
            <v>158964</v>
          </cell>
          <cell r="G661">
            <v>0.33086947737069</v>
          </cell>
          <cell r="H661" t="str">
            <v>20160925 113546;99%;5334</v>
          </cell>
          <cell r="I661"/>
          <cell r="J661"/>
          <cell r="K661" t="str">
            <v>20160925 113546;99%;5334</v>
          </cell>
          <cell r="L661">
            <v>0</v>
          </cell>
          <cell r="M661"/>
          <cell r="N661" t="str">
            <v>老会员：97%; 新会员：3%</v>
          </cell>
          <cell r="O661" t="str">
            <v>51-55岁28%; 46-50岁21%; 41-45岁14%</v>
          </cell>
          <cell r="P661" t="str">
            <v>湖南21%;重庆10%;广东10%</v>
          </cell>
        </row>
        <row r="662">
          <cell r="A662">
            <v>202116</v>
          </cell>
          <cell r="B662" t="str">
            <v>今昇绝世克拉貂连帽长款裘皮大衣</v>
          </cell>
          <cell r="C662" t="str">
            <v>9999</v>
          </cell>
          <cell r="D662" t="str">
            <v>服装</v>
          </cell>
          <cell r="E662">
            <v>4564169</v>
          </cell>
          <cell r="F662">
            <v>1678276</v>
          </cell>
          <cell r="G662">
            <v>0.63229319510298598</v>
          </cell>
          <cell r="H662" t="str">
            <v>20160920 205312;67%;6259</v>
          </cell>
          <cell r="I662" t="str">
            <v>20160909 202135;102%;9757</v>
          </cell>
          <cell r="J662" t="str">
            <v>20160827 200800;70%;6451</v>
          </cell>
          <cell r="K662" t="str">
            <v>20160809 204256;139%;12111</v>
          </cell>
          <cell r="L662">
            <v>0</v>
          </cell>
          <cell r="M662" t="str">
            <v>达成下滑30%</v>
          </cell>
          <cell r="N662" t="str">
            <v>老会员：88%; 新会员：12%</v>
          </cell>
          <cell r="O662" t="str">
            <v>51-55岁26%; 0-20岁16%; 61-65岁14%</v>
          </cell>
          <cell r="P662" t="str">
            <v>北京12%;辽宁11%;湖南9%</v>
          </cell>
        </row>
        <row r="663">
          <cell r="A663">
            <v>202117</v>
          </cell>
          <cell r="B663" t="str">
            <v>伊卡珠宝1.5克拉粉色蓝宝石戒指</v>
          </cell>
          <cell r="C663" t="str">
            <v>9980</v>
          </cell>
          <cell r="D663" t="str">
            <v>珠宝首饰</v>
          </cell>
          <cell r="E663">
            <v>79350</v>
          </cell>
          <cell r="F663">
            <v>29740</v>
          </cell>
          <cell r="G663">
            <v>0.62520478890989295</v>
          </cell>
          <cell r="H663" t="str">
            <v>20160727 215314;11%;679</v>
          </cell>
          <cell r="I663"/>
          <cell r="J663"/>
          <cell r="K663" t="str">
            <v>20160727 215314;11%;679</v>
          </cell>
          <cell r="L663">
            <v>0</v>
          </cell>
          <cell r="M663"/>
          <cell r="N663" t="str">
            <v>老会员：100%; 新会员：0%</v>
          </cell>
          <cell r="O663" t="str">
            <v>51-55岁33%; 66-70岁17%; 0-20岁17%</v>
          </cell>
          <cell r="P663" t="str">
            <v>湖南25%;安徽17%;湖北8%</v>
          </cell>
        </row>
        <row r="664">
          <cell r="A664">
            <v>202121</v>
          </cell>
          <cell r="B664" t="str">
            <v>臻汇银“蝶恋花”手工掐丝足银镀金套组</v>
          </cell>
          <cell r="C664" t="str">
            <v>699</v>
          </cell>
          <cell r="D664" t="str">
            <v>珠宝首饰</v>
          </cell>
          <cell r="E664">
            <v>157108</v>
          </cell>
          <cell r="F664">
            <v>95367</v>
          </cell>
          <cell r="G664">
            <v>0.39298444382208397</v>
          </cell>
          <cell r="H664" t="str">
            <v>20160824 145800;44%;1073</v>
          </cell>
          <cell r="I664" t="str">
            <v>20160802 141828;62%;1695</v>
          </cell>
          <cell r="J664"/>
          <cell r="K664" t="str">
            <v>20160802 141828;62%;1695</v>
          </cell>
          <cell r="L664">
            <v>0</v>
          </cell>
          <cell r="M664"/>
          <cell r="N664" t="str">
            <v>老会员：83%; 新会员：17%</v>
          </cell>
          <cell r="O664" t="str">
            <v>51-55岁23%; 0-20岁15%; 56-60岁13%</v>
          </cell>
          <cell r="P664" t="str">
            <v>湖南15%;广东9%;江苏8%</v>
          </cell>
        </row>
        <row r="665">
          <cell r="A665">
            <v>202132</v>
          </cell>
          <cell r="B665" t="str">
            <v>Merefa精致蕾丝拼接针织连衣裙（春季大开仓）</v>
          </cell>
          <cell r="C665" t="str">
            <v>199</v>
          </cell>
          <cell r="D665" t="str">
            <v>服装</v>
          </cell>
          <cell r="E665">
            <v>37795</v>
          </cell>
          <cell r="F665">
            <v>27090</v>
          </cell>
          <cell r="G665">
            <v>0.28323852361423502</v>
          </cell>
          <cell r="H665" t="str">
            <v>20170224 142734;90%;3815</v>
          </cell>
          <cell r="I665" t="str">
            <v>20160912 140018;87%;3256</v>
          </cell>
          <cell r="J665"/>
          <cell r="K665" t="str">
            <v>20170224 142734;90%;3815</v>
          </cell>
          <cell r="L665">
            <v>0</v>
          </cell>
          <cell r="M665"/>
          <cell r="N665" t="str">
            <v>老会员：82%; 新会员：18%</v>
          </cell>
          <cell r="O665" t="str">
            <v>51-55岁32%; 46-50岁16%; 0-20岁14%</v>
          </cell>
          <cell r="P665" t="str">
            <v>湖南17%;浙江9%;江苏7%</v>
          </cell>
        </row>
        <row r="666">
          <cell r="A666">
            <v>202139</v>
          </cell>
          <cell r="B666" t="str">
            <v>宝贝脚去角质润滑足膜</v>
          </cell>
          <cell r="C666" t="str">
            <v>298</v>
          </cell>
          <cell r="D666" t="str">
            <v>美容美体</v>
          </cell>
          <cell r="E666">
            <v>45649</v>
          </cell>
          <cell r="F666">
            <v>39858</v>
          </cell>
          <cell r="G666">
            <v>0.12685929593200301</v>
          </cell>
          <cell r="H666" t="str">
            <v>20160821 105158;22%;1086</v>
          </cell>
          <cell r="I666"/>
          <cell r="J666"/>
          <cell r="K666" t="str">
            <v>20160821 105158;22%;1086</v>
          </cell>
          <cell r="L666">
            <v>0</v>
          </cell>
          <cell r="M666"/>
          <cell r="N666" t="str">
            <v>老会员：72%; 新会员：28%</v>
          </cell>
          <cell r="O666" t="str">
            <v>0-20岁17%; 51-55岁16%; 46-50岁15%</v>
          </cell>
          <cell r="P666" t="str">
            <v>江苏22%;湖南17%;四川8%</v>
          </cell>
        </row>
        <row r="667">
          <cell r="A667">
            <v>202143</v>
          </cell>
          <cell r="B667" t="str">
            <v>金菊  韩版廓形装双面呢大衣</v>
          </cell>
          <cell r="C667" t="str">
            <v>1280</v>
          </cell>
          <cell r="D667" t="str">
            <v>服装</v>
          </cell>
          <cell r="E667">
            <v>67530</v>
          </cell>
          <cell r="F667">
            <v>29330</v>
          </cell>
          <cell r="G667">
            <v>0.56567451503035704</v>
          </cell>
          <cell r="H667" t="str">
            <v>20161012 153304;25%;855</v>
          </cell>
          <cell r="I667"/>
          <cell r="J667"/>
          <cell r="K667" t="str">
            <v>20161012 153304;25%;855</v>
          </cell>
          <cell r="L667">
            <v>0</v>
          </cell>
          <cell r="M667"/>
          <cell r="N667"/>
          <cell r="O667"/>
          <cell r="P667"/>
        </row>
        <row r="668">
          <cell r="A668">
            <v>202145</v>
          </cell>
          <cell r="B668" t="str">
            <v>福玛特智能全自动扫地机器人</v>
          </cell>
          <cell r="C668" t="str">
            <v>799</v>
          </cell>
          <cell r="D668" t="str">
            <v>生活家电</v>
          </cell>
          <cell r="E668">
            <v>417531</v>
          </cell>
          <cell r="F668">
            <v>353247</v>
          </cell>
          <cell r="G668">
            <v>0.15396222076923599</v>
          </cell>
          <cell r="H668" t="str">
            <v>20160722 124904;38%;1763</v>
          </cell>
          <cell r="I668" t="str">
            <v>20160718 185500;43%;2821</v>
          </cell>
          <cell r="J668" t="str">
            <v>20160715 210418;48%;4967</v>
          </cell>
          <cell r="K668" t="str">
            <v>20160715 210418;48%;4967</v>
          </cell>
          <cell r="L668">
            <v>0</v>
          </cell>
          <cell r="M668"/>
          <cell r="N668" t="str">
            <v>老会员：69%; 新会员：31%</v>
          </cell>
          <cell r="O668" t="str">
            <v>0-20岁26%; 51-55岁17%; 46-50岁14%</v>
          </cell>
          <cell r="P668" t="str">
            <v>湖南22%;江苏15%;广东9%</v>
          </cell>
        </row>
        <row r="669">
          <cell r="A669">
            <v>202146</v>
          </cell>
          <cell r="B669" t="str">
            <v>意大利REALONE瑞欧新中式客厅系列大组合</v>
          </cell>
          <cell r="C669" t="str">
            <v>17999</v>
          </cell>
          <cell r="D669" t="str">
            <v>家具灯饰</v>
          </cell>
          <cell r="E669">
            <v>984285</v>
          </cell>
          <cell r="F669">
            <v>375819</v>
          </cell>
          <cell r="G669">
            <v>0.61818070985537699</v>
          </cell>
          <cell r="H669" t="str">
            <v>20161008 212203;31%;3131</v>
          </cell>
          <cell r="I669" t="str">
            <v>20160918 231537;8%;459</v>
          </cell>
          <cell r="J669" t="str">
            <v>20160901 231713;40%;2428</v>
          </cell>
          <cell r="K669" t="str">
            <v>20160901 231713;40%;2428</v>
          </cell>
          <cell r="L669">
            <v>0</v>
          </cell>
          <cell r="M669"/>
          <cell r="N669" t="str">
            <v>老会员：82%; 新会员：18%</v>
          </cell>
          <cell r="O669" t="str">
            <v>46-50岁24%; 51-55岁18%; 0-20岁12%</v>
          </cell>
          <cell r="P669" t="str">
            <v>浙江24%;天津12%;北京12%</v>
          </cell>
        </row>
        <row r="670">
          <cell r="A670">
            <v>202147</v>
          </cell>
          <cell r="B670" t="str">
            <v>意大利REALONE瑞欧新中式客厅系列小组合</v>
          </cell>
          <cell r="C670" t="str">
            <v>14999</v>
          </cell>
          <cell r="D670" t="str">
            <v>家具灯饰</v>
          </cell>
          <cell r="E670">
            <v>14899</v>
          </cell>
          <cell r="F670">
            <v>14899</v>
          </cell>
          <cell r="G670">
            <v>0</v>
          </cell>
          <cell r="H670" t="str">
            <v>20161008 212203;31%;3131</v>
          </cell>
          <cell r="I670" t="str">
            <v>20160918 231537;8%;459</v>
          </cell>
          <cell r="J670" t="str">
            <v>20160901 231713;40%;2428</v>
          </cell>
          <cell r="K670" t="str">
            <v>20160901 231713;40%;2428</v>
          </cell>
          <cell r="L670">
            <v>0</v>
          </cell>
          <cell r="M670"/>
          <cell r="N670"/>
          <cell r="O670"/>
          <cell r="P670"/>
        </row>
        <row r="671">
          <cell r="A671">
            <v>202151</v>
          </cell>
          <cell r="B671" t="str">
            <v>鸳鸯秀色和田羊脂白玉尊享套组</v>
          </cell>
          <cell r="C671" t="str">
            <v>1480</v>
          </cell>
          <cell r="D671" t="str">
            <v>珠宝首饰</v>
          </cell>
          <cell r="E671">
            <v>41170</v>
          </cell>
          <cell r="F671">
            <v>27980</v>
          </cell>
          <cell r="G671">
            <v>0.32037891668690799</v>
          </cell>
          <cell r="H671" t="str">
            <v>20160903 113101;20%;760</v>
          </cell>
          <cell r="I671"/>
          <cell r="J671"/>
          <cell r="K671" t="str">
            <v>20160903 113101;20%;760</v>
          </cell>
          <cell r="L671">
            <v>0</v>
          </cell>
          <cell r="M671"/>
          <cell r="N671" t="str">
            <v>老会员：76%; 新会员：24%</v>
          </cell>
          <cell r="O671" t="str">
            <v>51-55岁29%; 36-40岁18%; 0-20岁12%</v>
          </cell>
          <cell r="P671" t="str">
            <v>湖南29%;江苏12%;广东12%</v>
          </cell>
        </row>
        <row r="672">
          <cell r="A672">
            <v>202156</v>
          </cell>
          <cell r="B672" t="str">
            <v>韩尚小蛮腰纤体按摩机</v>
          </cell>
          <cell r="C672" t="str">
            <v>198</v>
          </cell>
          <cell r="D672" t="str">
            <v>健康用品</v>
          </cell>
          <cell r="E672">
            <v>149588.60999999999</v>
          </cell>
          <cell r="F672">
            <v>127280.61</v>
          </cell>
          <cell r="G672">
            <v>0.14912900119868799</v>
          </cell>
          <cell r="H672" t="str">
            <v>20160914 141624;41%;1528</v>
          </cell>
          <cell r="I672" t="str">
            <v>20160818 151250;83%;2605</v>
          </cell>
          <cell r="J672"/>
          <cell r="K672" t="str">
            <v>20160818 151250;83%;2605</v>
          </cell>
          <cell r="L672">
            <v>0</v>
          </cell>
          <cell r="M672" t="str">
            <v>达成下滑30%</v>
          </cell>
          <cell r="N672" t="str">
            <v>老会员：83%; 新会员：17%</v>
          </cell>
          <cell r="O672" t="str">
            <v>0-20岁21%; 51-55岁21%; 46-50岁12%</v>
          </cell>
          <cell r="P672" t="str">
            <v>湖南18%;江苏11%;北京8%</v>
          </cell>
        </row>
        <row r="673">
          <cell r="A673">
            <v>202159</v>
          </cell>
          <cell r="B673" t="str">
            <v>泸州老窖三人炫1L装品鉴组经典52度（五一专供）</v>
          </cell>
          <cell r="C673" t="str">
            <v>699</v>
          </cell>
          <cell r="D673" t="str">
            <v>食品</v>
          </cell>
          <cell r="E673">
            <v>125848</v>
          </cell>
          <cell r="F673">
            <v>113416</v>
          </cell>
          <cell r="G673">
            <v>9.8785836882588504E-2</v>
          </cell>
          <cell r="H673" t="str">
            <v>20170429 174127;68%;3365</v>
          </cell>
          <cell r="I673" t="str">
            <v>20170124 130433;36%;1452</v>
          </cell>
          <cell r="J673" t="str">
            <v>20161207 171519;78%;3785</v>
          </cell>
          <cell r="K673" t="str">
            <v>20161207 171519;78%;3785</v>
          </cell>
          <cell r="L673">
            <v>0</v>
          </cell>
          <cell r="M673" t="str">
            <v>达成上浮30%</v>
          </cell>
          <cell r="N673" t="str">
            <v>老会员：77%; 新会员：23%</v>
          </cell>
          <cell r="O673" t="str">
            <v>51-55岁20%; 56-60岁20%; 0-20岁17%</v>
          </cell>
          <cell r="P673" t="str">
            <v>湖南19%;江苏14%;北京9%</v>
          </cell>
        </row>
        <row r="674">
          <cell r="A674">
            <v>202161</v>
          </cell>
          <cell r="B674" t="str">
            <v>名鼎端庄华贵色织提花窗帘4+4两房尊享组</v>
          </cell>
          <cell r="C674" t="str">
            <v>998</v>
          </cell>
          <cell r="D674" t="str">
            <v>家纺用品</v>
          </cell>
          <cell r="E674">
            <v>264925</v>
          </cell>
          <cell r="F674">
            <v>157823</v>
          </cell>
          <cell r="G674">
            <v>0.40427290742663002</v>
          </cell>
          <cell r="H674" t="str">
            <v>20161103 161008;43%;2069</v>
          </cell>
          <cell r="I674" t="str">
            <v>20161013 130824;48%;2447</v>
          </cell>
          <cell r="J674"/>
          <cell r="K674" t="str">
            <v>20161013 130824;48%;2447</v>
          </cell>
          <cell r="L674">
            <v>0</v>
          </cell>
          <cell r="M674"/>
          <cell r="N674" t="str">
            <v>老会员：58%; 新会员：42%</v>
          </cell>
          <cell r="O674" t="str">
            <v>0-20岁26%; 51-55岁18%; 56-60岁16%</v>
          </cell>
          <cell r="P674" t="str">
            <v>湖南13%;北京10%;山东10%</v>
          </cell>
        </row>
        <row r="675">
          <cell r="A675">
            <v>202166</v>
          </cell>
          <cell r="B675" t="str">
            <v>“坦桑瑰宝”8克拉坦桑石挂坠（水滴款）</v>
          </cell>
          <cell r="C675" t="str">
            <v>39800</v>
          </cell>
          <cell r="D675" t="str">
            <v>珠宝首饰</v>
          </cell>
          <cell r="E675">
            <v>39790</v>
          </cell>
          <cell r="F675">
            <v>39790</v>
          </cell>
          <cell r="G675">
            <v>0</v>
          </cell>
          <cell r="H675" t="str">
            <v>20160912 231634;55%;2240</v>
          </cell>
          <cell r="I675"/>
          <cell r="J675"/>
          <cell r="K675" t="str">
            <v>20160912 231634;55%;2240</v>
          </cell>
          <cell r="L675">
            <v>0</v>
          </cell>
          <cell r="M675"/>
          <cell r="N675" t="str">
            <v>老会员：100%; 新会员：0%</v>
          </cell>
          <cell r="O675" t="str">
            <v>56-60岁100%; 71岁以上0%; 0-20岁0%</v>
          </cell>
          <cell r="P675" t="str">
            <v>北京100%;重庆0%;安徽0%</v>
          </cell>
        </row>
        <row r="676">
          <cell r="A676">
            <v>202167</v>
          </cell>
          <cell r="B676" t="str">
            <v>“坦桑瑰宝”10克拉坦桑石挂坠（水滴款）</v>
          </cell>
          <cell r="C676" t="str">
            <v>49800</v>
          </cell>
          <cell r="D676" t="str">
            <v>珠宝首饰</v>
          </cell>
          <cell r="E676">
            <v>149400</v>
          </cell>
          <cell r="F676">
            <v>49800</v>
          </cell>
          <cell r="G676">
            <v>0.66666666666666696</v>
          </cell>
          <cell r="H676" t="str">
            <v>20160912 231634;55%;2240</v>
          </cell>
          <cell r="I676"/>
          <cell r="J676"/>
          <cell r="K676" t="str">
            <v>20160912 231634;55%;2240</v>
          </cell>
          <cell r="L676">
            <v>0</v>
          </cell>
          <cell r="M676"/>
          <cell r="N676" t="str">
            <v>老会员：100%; 新会员：0%</v>
          </cell>
          <cell r="O676" t="str">
            <v>0-20岁100%; 71岁以上0%; 21-25岁0%</v>
          </cell>
          <cell r="P676" t="str">
            <v>重庆100%;浙江0%;安徽0%</v>
          </cell>
        </row>
        <row r="677">
          <cell r="A677">
            <v>202168</v>
          </cell>
          <cell r="B677" t="str">
            <v>财福瑰宝--第四套人民币双龙吉祥号珍藏册</v>
          </cell>
          <cell r="C677" t="str">
            <v>9800</v>
          </cell>
          <cell r="D677" t="str">
            <v>投资收藏</v>
          </cell>
          <cell r="E677">
            <v>937370</v>
          </cell>
          <cell r="F677">
            <v>614945</v>
          </cell>
          <cell r="G677">
            <v>0.343967696853964</v>
          </cell>
          <cell r="H677" t="str">
            <v>20160914 223605;31%;2378</v>
          </cell>
          <cell r="I677" t="str">
            <v>20160911 231943;32%;1960</v>
          </cell>
          <cell r="J677" t="str">
            <v>20160907 222834;6%;492</v>
          </cell>
          <cell r="K677" t="str">
            <v>20160817 223804;78%;5603</v>
          </cell>
          <cell r="L677">
            <v>0</v>
          </cell>
          <cell r="M677"/>
          <cell r="N677" t="str">
            <v>老会员：66%; 新会员：34%</v>
          </cell>
          <cell r="O677" t="str">
            <v>0-20岁25%; 56-60岁19%; 51-55岁15%</v>
          </cell>
          <cell r="P677" t="str">
            <v>湖南17%;四川10%;北京10%</v>
          </cell>
        </row>
        <row r="678">
          <cell r="A678">
            <v>202170</v>
          </cell>
          <cell r="B678" t="str">
            <v>法国恺瑞法式经典山羊皮毛大衣(春季大开仓)</v>
          </cell>
          <cell r="C678" t="str">
            <v>2280</v>
          </cell>
          <cell r="D678" t="str">
            <v>服装</v>
          </cell>
          <cell r="E678">
            <v>182060</v>
          </cell>
          <cell r="F678">
            <v>97900</v>
          </cell>
          <cell r="G678">
            <v>0.46226518730089</v>
          </cell>
          <cell r="H678" t="str">
            <v>20170226 191049;84%;7473</v>
          </cell>
          <cell r="I678" t="str">
            <v>20170215 201709;40%;4068</v>
          </cell>
          <cell r="J678" t="str">
            <v>20170104 195026;87%;9312</v>
          </cell>
          <cell r="K678" t="str">
            <v>20161115 190206;99%;7197</v>
          </cell>
          <cell r="L678">
            <v>0</v>
          </cell>
          <cell r="M678" t="str">
            <v>达成上浮30%</v>
          </cell>
          <cell r="N678" t="str">
            <v>老会员：76%; 新会员：24%</v>
          </cell>
          <cell r="O678" t="str">
            <v>0-20岁21%; 51-55岁18%; 56-60岁14%</v>
          </cell>
          <cell r="P678" t="str">
            <v>江苏17%;湖南16%;北京10%</v>
          </cell>
        </row>
        <row r="679">
          <cell r="A679">
            <v>202184</v>
          </cell>
          <cell r="B679" t="str">
            <v>创维65英寸4K超高清多核智能网络电视65M6E</v>
          </cell>
          <cell r="C679" t="str">
            <v>5599</v>
          </cell>
          <cell r="D679" t="str">
            <v>大家电</v>
          </cell>
          <cell r="E679">
            <v>2476933</v>
          </cell>
          <cell r="F679">
            <v>1627123</v>
          </cell>
          <cell r="G679">
            <v>0.343089619299351</v>
          </cell>
          <cell r="H679" t="str">
            <v>20161231 213733;108%;17867</v>
          </cell>
          <cell r="I679" t="str">
            <v>20161231 191034;132%;16358</v>
          </cell>
          <cell r="J679" t="str">
            <v>20161231 130240;88%;7911</v>
          </cell>
          <cell r="K679" t="str">
            <v>20161109 212800;195%;27306</v>
          </cell>
          <cell r="L679" t="str">
            <v>爆品</v>
          </cell>
          <cell r="M679"/>
          <cell r="N679" t="str">
            <v>老会员：73%; 新会员：27%</v>
          </cell>
          <cell r="O679" t="str">
            <v>51-55岁23%; 0-20岁20%; 56-60岁12%</v>
          </cell>
          <cell r="P679" t="str">
            <v>湖南28%;江苏10%;浙江8%</v>
          </cell>
        </row>
        <row r="680">
          <cell r="A680">
            <v>202186</v>
          </cell>
          <cell r="B680" t="str">
            <v>伊卡珠宝皇室传奇蓝宝石吊坠</v>
          </cell>
          <cell r="C680" t="str">
            <v>9980</v>
          </cell>
          <cell r="D680" t="str">
            <v>珠宝首饰</v>
          </cell>
          <cell r="E680">
            <v>69780</v>
          </cell>
          <cell r="F680">
            <v>0</v>
          </cell>
          <cell r="G680">
            <v>1</v>
          </cell>
          <cell r="H680" t="str">
            <v>20160726 214813;3%;219</v>
          </cell>
          <cell r="I680"/>
          <cell r="J680"/>
          <cell r="K680" t="str">
            <v>20160726 214813;3%;219</v>
          </cell>
          <cell r="L680">
            <v>0</v>
          </cell>
          <cell r="M680"/>
          <cell r="N680" t="str">
            <v>老会员：100%; 新会员：0%</v>
          </cell>
          <cell r="O680" t="str">
            <v>41-45岁50%; 46-50岁50%; 0-20岁0%</v>
          </cell>
          <cell r="P680" t="str">
            <v>江西50%;浙江50%;安徽0%</v>
          </cell>
        </row>
        <row r="681">
          <cell r="A681">
            <v>202187</v>
          </cell>
          <cell r="B681" t="str">
            <v>伊卡珠宝皇室传奇蓝宝石戒指</v>
          </cell>
          <cell r="C681" t="str">
            <v>9980</v>
          </cell>
          <cell r="D681" t="str">
            <v>珠宝首饰</v>
          </cell>
          <cell r="E681">
            <v>89760</v>
          </cell>
          <cell r="F681">
            <v>9950</v>
          </cell>
          <cell r="G681">
            <v>0.88914884135472405</v>
          </cell>
          <cell r="H681" t="str">
            <v>20160726 214813;3%;219</v>
          </cell>
          <cell r="I681"/>
          <cell r="J681"/>
          <cell r="K681" t="str">
            <v>20160726 214813;3%;219</v>
          </cell>
          <cell r="L681">
            <v>0</v>
          </cell>
          <cell r="M681"/>
          <cell r="N681" t="str">
            <v>老会员：80%; 新会员：20%</v>
          </cell>
          <cell r="O681" t="str">
            <v>46-50岁40%; 41-45岁40%; 51-55岁20%</v>
          </cell>
          <cell r="P681" t="str">
            <v>重庆20%;重庆20%;江西20%</v>
          </cell>
        </row>
        <row r="682">
          <cell r="A682">
            <v>202189</v>
          </cell>
          <cell r="B682" t="str">
            <v>伊卡珠宝兰心蕙质和田玉吊坠(春季大开仓)</v>
          </cell>
          <cell r="C682" t="str">
            <v>598</v>
          </cell>
          <cell r="D682" t="str">
            <v>珠宝首饰</v>
          </cell>
          <cell r="E682">
            <v>53200</v>
          </cell>
          <cell r="F682">
            <v>34862</v>
          </cell>
          <cell r="G682">
            <v>0.34469924812030101</v>
          </cell>
          <cell r="H682" t="str">
            <v>20170225 174640;70%;3005</v>
          </cell>
          <cell r="I682" t="str">
            <v>20161005 152313;75%;2127</v>
          </cell>
          <cell r="J682" t="str">
            <v>20160921 150810;34%;1077</v>
          </cell>
          <cell r="K682" t="str">
            <v>20161005 152313;75%;2127</v>
          </cell>
          <cell r="L682">
            <v>0</v>
          </cell>
          <cell r="M682"/>
          <cell r="N682" t="str">
            <v>老会员：89%; 新会员：11%</v>
          </cell>
          <cell r="O682" t="str">
            <v>51-55岁27%; 56-60岁19%; 61-65岁12%</v>
          </cell>
          <cell r="P682" t="str">
            <v>江苏15%;湖南14%;重庆7%</v>
          </cell>
        </row>
        <row r="683">
          <cell r="A683">
            <v>202192</v>
          </cell>
          <cell r="B683" t="str">
            <v>法国恺瑞女皇款蓝狐毛领澳洲羊毛大衣(春季大开仓)</v>
          </cell>
          <cell r="C683" t="str">
            <v>1280</v>
          </cell>
          <cell r="D683" t="str">
            <v>服装</v>
          </cell>
          <cell r="E683">
            <v>1016130</v>
          </cell>
          <cell r="F683">
            <v>431390</v>
          </cell>
          <cell r="G683">
            <v>0.57545786464330395</v>
          </cell>
          <cell r="H683" t="str">
            <v>20170224 204224;67%;8344</v>
          </cell>
          <cell r="I683" t="str">
            <v>20170114 162128;50%;2727</v>
          </cell>
          <cell r="J683" t="str">
            <v>20170108 210006;48%;6168</v>
          </cell>
          <cell r="K683" t="str">
            <v>20161028 202100;164%;13826</v>
          </cell>
          <cell r="L683">
            <v>0</v>
          </cell>
          <cell r="M683"/>
          <cell r="N683" t="str">
            <v>老会员：77%; 新会员：23%</v>
          </cell>
          <cell r="O683" t="str">
            <v>51-55岁21%; 0-20岁21%; 56-60岁15%</v>
          </cell>
          <cell r="P683" t="str">
            <v>湖南15%;江苏12%;北京7%</v>
          </cell>
        </row>
        <row r="684">
          <cell r="A684">
            <v>202194</v>
          </cell>
          <cell r="B684" t="str">
            <v>美国Hush Puppies男士圆领羊绒衫（二选一）</v>
          </cell>
          <cell r="C684" t="str">
            <v>699</v>
          </cell>
          <cell r="D684" t="str">
            <v>服装</v>
          </cell>
          <cell r="E684">
            <v>520474</v>
          </cell>
          <cell r="F684">
            <v>416273</v>
          </cell>
          <cell r="G684">
            <v>0.20020404477457099</v>
          </cell>
          <cell r="H684" t="str">
            <v>20170120 150301;47%;1873</v>
          </cell>
          <cell r="I684" t="str">
            <v>20161120 183247;73%;4490</v>
          </cell>
          <cell r="J684" t="str">
            <v>20161106 101348;125%;5976</v>
          </cell>
          <cell r="K684" t="str">
            <v>20161106 101348;125%;5976</v>
          </cell>
          <cell r="L684" t="str">
            <v>畅销</v>
          </cell>
          <cell r="M684"/>
          <cell r="N684" t="str">
            <v>老会员：85%; 新会员：15%</v>
          </cell>
          <cell r="O684" t="str">
            <v>51-55岁22%; 46-50岁17%; 0-20岁14%</v>
          </cell>
          <cell r="P684" t="str">
            <v>湖南15%;江苏11%;重庆9%</v>
          </cell>
        </row>
        <row r="685">
          <cell r="A685">
            <v>202195</v>
          </cell>
          <cell r="B685" t="str">
            <v>今昇大狐狸毛领长款羊毛大衣(春季大开仓)</v>
          </cell>
          <cell r="C685" t="str">
            <v>748</v>
          </cell>
          <cell r="D685" t="str">
            <v>服装</v>
          </cell>
          <cell r="E685">
            <v>227706</v>
          </cell>
          <cell r="F685">
            <v>104488</v>
          </cell>
          <cell r="G685">
            <v>0.54112759435412305</v>
          </cell>
          <cell r="H685" t="str">
            <v>20170226 184257;69%;4860</v>
          </cell>
          <cell r="I685" t="str">
            <v>20161230 130339;66%;3866</v>
          </cell>
          <cell r="J685" t="str">
            <v>20161226 102330;62%;2753</v>
          </cell>
          <cell r="K685" t="str">
            <v>20161204 114422;100%;5609</v>
          </cell>
          <cell r="L685">
            <v>0</v>
          </cell>
          <cell r="M685"/>
          <cell r="N685" t="str">
            <v>老会员：81%; 新会员：19%</v>
          </cell>
          <cell r="O685" t="str">
            <v>51-55岁23%; 46-50岁17%; 56-60岁13%</v>
          </cell>
          <cell r="P685" t="str">
            <v>湖南16%;江苏10%;四川7%</v>
          </cell>
        </row>
        <row r="686">
          <cell r="A686">
            <v>202196</v>
          </cell>
          <cell r="B686" t="str">
            <v>翠璨"倾国倾城"8克拉碧玺手链</v>
          </cell>
          <cell r="C686" t="str">
            <v>12800</v>
          </cell>
          <cell r="D686" t="str">
            <v>珠宝首饰</v>
          </cell>
          <cell r="E686">
            <v>51200</v>
          </cell>
          <cell r="F686">
            <v>25600</v>
          </cell>
          <cell r="G686">
            <v>0.5</v>
          </cell>
          <cell r="H686" t="str">
            <v>20160825 215248;19%;1250</v>
          </cell>
          <cell r="I686"/>
          <cell r="J686"/>
          <cell r="K686" t="str">
            <v>20160825 215248;19%;1250</v>
          </cell>
          <cell r="L686">
            <v>0</v>
          </cell>
          <cell r="M686"/>
          <cell r="N686" t="str">
            <v>老会员：50%; 新会员：50%</v>
          </cell>
          <cell r="O686" t="str">
            <v>51-55岁50%; 41-45岁25%; 0-20岁25%</v>
          </cell>
          <cell r="P686" t="str">
            <v>湖南50%;河南25%;广东25%</v>
          </cell>
        </row>
        <row r="687">
          <cell r="A687">
            <v>202197</v>
          </cell>
          <cell r="B687" t="str">
            <v>翠璨"倾国倾城"6克拉碧玺手链</v>
          </cell>
          <cell r="C687" t="str">
            <v>9980</v>
          </cell>
          <cell r="D687" t="str">
            <v>珠宝首饰</v>
          </cell>
          <cell r="E687">
            <v>29920</v>
          </cell>
          <cell r="F687">
            <v>29920</v>
          </cell>
          <cell r="G687">
            <v>0</v>
          </cell>
          <cell r="H687" t="str">
            <v>20160825 215248;19%;1250</v>
          </cell>
          <cell r="I687"/>
          <cell r="J687"/>
          <cell r="K687" t="str">
            <v>20160825 215248;19%;1250</v>
          </cell>
          <cell r="L687">
            <v>0</v>
          </cell>
          <cell r="M687"/>
          <cell r="N687" t="str">
            <v>老会员：50%; 新会员：50%</v>
          </cell>
          <cell r="O687" t="str">
            <v>0-20岁50%; 56-60岁50%; 21-25岁0%</v>
          </cell>
          <cell r="P687" t="str">
            <v>海南50%;广西50%;安徽0%</v>
          </cell>
        </row>
        <row r="688">
          <cell r="A688">
            <v>202198</v>
          </cell>
          <cell r="B688" t="str">
            <v>安瑞祥“百媚千娇”翡翠奢华项链套组</v>
          </cell>
          <cell r="C688" t="str">
            <v>19800</v>
          </cell>
          <cell r="D688" t="str">
            <v>珠宝首饰</v>
          </cell>
          <cell r="E688">
            <v>257320</v>
          </cell>
          <cell r="F688">
            <v>59360</v>
          </cell>
          <cell r="G688">
            <v>0.76931447225244798</v>
          </cell>
          <cell r="H688" t="str">
            <v>20160804 214744;23%;1480</v>
          </cell>
          <cell r="I688"/>
          <cell r="J688"/>
          <cell r="K688" t="str">
            <v>20160804 214744;23%;1480</v>
          </cell>
          <cell r="L688">
            <v>0</v>
          </cell>
          <cell r="M688"/>
          <cell r="N688" t="str">
            <v>老会员：85%; 新会员：15%</v>
          </cell>
          <cell r="O688" t="str">
            <v>56-60岁31%; 51-55岁23%; 61-65岁15%</v>
          </cell>
          <cell r="P688" t="str">
            <v>江苏23%;广东15%;北京15%</v>
          </cell>
        </row>
        <row r="689">
          <cell r="A689">
            <v>202200</v>
          </cell>
          <cell r="B689" t="str">
            <v>唐典经典复古留声机（春季大开仓）</v>
          </cell>
          <cell r="C689" t="str">
            <v>1580</v>
          </cell>
          <cell r="D689" t="str">
            <v>大家电</v>
          </cell>
          <cell r="E689">
            <v>77290</v>
          </cell>
          <cell r="F689">
            <v>64680</v>
          </cell>
          <cell r="G689">
            <v>0.16315176607581799</v>
          </cell>
          <cell r="H689" t="str">
            <v>20170226 223430;39%;6160</v>
          </cell>
          <cell r="I689" t="str">
            <v>20170121 232722;11%;970</v>
          </cell>
          <cell r="J689" t="str">
            <v>20161218 134416;29%;2539</v>
          </cell>
          <cell r="K689" t="str">
            <v>20170226 223430;39%;6160</v>
          </cell>
          <cell r="L689">
            <v>0</v>
          </cell>
          <cell r="M689"/>
          <cell r="N689" t="str">
            <v>老会员：65%; 新会员：35%</v>
          </cell>
          <cell r="O689" t="str">
            <v>0-20岁29%; 46-50岁20%; 51-55岁14%</v>
          </cell>
          <cell r="P689" t="str">
            <v>江苏17%;湖南13%;广东7%</v>
          </cell>
        </row>
        <row r="690">
          <cell r="A690">
            <v>202203</v>
          </cell>
          <cell r="B690" t="str">
            <v>艾芭莎男士尊品绵羊皮羽绒大衣</v>
          </cell>
          <cell r="C690" t="str">
            <v>998</v>
          </cell>
          <cell r="D690" t="str">
            <v>服装</v>
          </cell>
          <cell r="E690">
            <v>213544</v>
          </cell>
          <cell r="F690">
            <v>155512</v>
          </cell>
          <cell r="G690">
            <v>0.27175664031768598</v>
          </cell>
          <cell r="H690" t="str">
            <v>20160716 224617;63%;4984</v>
          </cell>
          <cell r="I690"/>
          <cell r="J690"/>
          <cell r="K690" t="str">
            <v>20160716 224617;63%;4984</v>
          </cell>
          <cell r="L690">
            <v>0</v>
          </cell>
          <cell r="M690"/>
          <cell r="N690" t="str">
            <v>老会员：86%; 新会员：14%</v>
          </cell>
          <cell r="O690" t="str">
            <v>51-55岁26%; 46-50岁19%; 0-20岁9%</v>
          </cell>
          <cell r="P690" t="str">
            <v>湖南26%;江苏12%;重庆9%</v>
          </cell>
        </row>
        <row r="691">
          <cell r="A691">
            <v>202205</v>
          </cell>
          <cell r="B691" t="str">
            <v>艾芭莎 狐狸毛领印花绵羊皮羽绒服</v>
          </cell>
          <cell r="C691" t="str">
            <v>980</v>
          </cell>
          <cell r="D691" t="str">
            <v>服装</v>
          </cell>
          <cell r="E691">
            <v>380767</v>
          </cell>
          <cell r="F691">
            <v>149615</v>
          </cell>
          <cell r="G691">
            <v>0.60706941515414903</v>
          </cell>
          <cell r="H691" t="str">
            <v>20160817 131825;75%;3334</v>
          </cell>
          <cell r="I691" t="str">
            <v>20160716 190410;72%;5087</v>
          </cell>
          <cell r="J691"/>
          <cell r="K691" t="str">
            <v>20160817 131825;75%;3334</v>
          </cell>
          <cell r="L691">
            <v>0</v>
          </cell>
          <cell r="M691"/>
          <cell r="N691" t="str">
            <v>老会员：88%; 新会员：12%</v>
          </cell>
          <cell r="O691" t="str">
            <v>56-60岁25%; 51-55岁19%; 61-65岁15%</v>
          </cell>
          <cell r="P691" t="str">
            <v>湖南19%;江苏6%;北京6%</v>
          </cell>
        </row>
        <row r="692">
          <cell r="A692">
            <v>202207</v>
          </cell>
          <cell r="B692" t="str">
            <v>C罗代言 努比亚6英寸八核全网通手机</v>
          </cell>
          <cell r="C692" t="str">
            <v>1799</v>
          </cell>
          <cell r="D692" t="str">
            <v>手机</v>
          </cell>
          <cell r="E692">
            <v>357656</v>
          </cell>
          <cell r="F692">
            <v>341595</v>
          </cell>
          <cell r="G692">
            <v>4.4906278658822997E-2</v>
          </cell>
          <cell r="H692" t="str">
            <v>20160725 220156;116%;12200</v>
          </cell>
          <cell r="I692"/>
          <cell r="J692"/>
          <cell r="K692" t="str">
            <v>20160725 220156;116%;12200</v>
          </cell>
          <cell r="L692" t="str">
            <v>准热卖</v>
          </cell>
          <cell r="M692"/>
          <cell r="N692" t="str">
            <v>老会员：99%; 新会员：1%</v>
          </cell>
          <cell r="O692" t="str">
            <v>26-30岁87%; 0-20岁4%; 46-50岁2%</v>
          </cell>
          <cell r="P692" t="str">
            <v>湖南55%;浙江17%;北京17%</v>
          </cell>
        </row>
        <row r="693">
          <cell r="A693">
            <v>202209</v>
          </cell>
          <cell r="B693" t="str">
            <v>台湾DR.WU角鲨烯修复精华组（原装进口）</v>
          </cell>
          <cell r="C693" t="str">
            <v>798</v>
          </cell>
          <cell r="D693" t="str">
            <v>美容美体</v>
          </cell>
          <cell r="E693">
            <v>51378</v>
          </cell>
          <cell r="F693">
            <v>43858</v>
          </cell>
          <cell r="G693">
            <v>0.146366148935342</v>
          </cell>
          <cell r="H693" t="str">
            <v>20170223 152244;48%;1443</v>
          </cell>
          <cell r="I693"/>
          <cell r="J693"/>
          <cell r="K693" t="str">
            <v>20170223 152244;48%;1443</v>
          </cell>
          <cell r="L693">
            <v>0</v>
          </cell>
          <cell r="M693"/>
          <cell r="N693" t="str">
            <v>老会员：81%; 新会员：19%</v>
          </cell>
          <cell r="O693" t="str">
            <v>51-55岁30%; 46-50岁13%; 36-40岁13%</v>
          </cell>
          <cell r="P693" t="str">
            <v>湖南28%;江苏13%;浙江9%</v>
          </cell>
        </row>
        <row r="694">
          <cell r="A694">
            <v>202210</v>
          </cell>
          <cell r="B694" t="str">
            <v>金尚伊 龙凤之姿芬兰进口整貂超长裘皮大衣(元宵特供)</v>
          </cell>
          <cell r="C694" t="str">
            <v>12800</v>
          </cell>
          <cell r="D694" t="str">
            <v>服装</v>
          </cell>
          <cell r="E694">
            <v>2277280</v>
          </cell>
          <cell r="F694">
            <v>639700</v>
          </cell>
          <cell r="G694">
            <v>0.71909470947797405</v>
          </cell>
          <cell r="H694" t="str">
            <v>20170211 195810;6%;914</v>
          </cell>
          <cell r="I694" t="str">
            <v>20170117 214808;64%;7353</v>
          </cell>
          <cell r="J694" t="str">
            <v>20170112 231656;33%;2074</v>
          </cell>
          <cell r="K694" t="str">
            <v>20160917 214012;122%;14613</v>
          </cell>
          <cell r="L694">
            <v>0</v>
          </cell>
          <cell r="M694" t="str">
            <v>达成下滑30%</v>
          </cell>
          <cell r="N694" t="str">
            <v>老会员：68%; 新会员：32%</v>
          </cell>
          <cell r="O694" t="str">
            <v>51-55岁33%; 0-20岁25%; 56-60岁13%</v>
          </cell>
          <cell r="P694" t="str">
            <v>湖南13%;江苏13%;北京9%</v>
          </cell>
        </row>
        <row r="695">
          <cell r="A695">
            <v>202213</v>
          </cell>
          <cell r="B695" t="str">
            <v>德国双立人 中式炒锅14件大全套</v>
          </cell>
          <cell r="C695" t="str">
            <v>1998</v>
          </cell>
          <cell r="D695" t="str">
            <v>厨房</v>
          </cell>
          <cell r="E695">
            <v>93716</v>
          </cell>
          <cell r="F695">
            <v>75744</v>
          </cell>
          <cell r="G695">
            <v>0.191770882239959</v>
          </cell>
          <cell r="H695" t="str">
            <v>20160910 200554;19%;2183</v>
          </cell>
          <cell r="I695"/>
          <cell r="J695"/>
          <cell r="K695" t="str">
            <v>20160910 200554;19%;2183</v>
          </cell>
          <cell r="L695">
            <v>0</v>
          </cell>
          <cell r="M695"/>
          <cell r="N695" t="str">
            <v>老会员：38%; 新会员：62%</v>
          </cell>
          <cell r="O695" t="str">
            <v>0-20岁38%; 51-55岁15%; 46-50岁15%</v>
          </cell>
          <cell r="P695" t="str">
            <v>江苏23%;湖南15%;广东15%</v>
          </cell>
        </row>
        <row r="696">
          <cell r="A696">
            <v>202214</v>
          </cell>
          <cell r="B696" t="str">
            <v>双立人ClassicII中式炒锅特惠专享组</v>
          </cell>
          <cell r="C696" t="str">
            <v>1688</v>
          </cell>
          <cell r="D696" t="str">
            <v>厨房</v>
          </cell>
          <cell r="E696">
            <v>5531416</v>
          </cell>
          <cell r="F696">
            <v>4715147</v>
          </cell>
          <cell r="G696">
            <v>0.147569627740889</v>
          </cell>
          <cell r="H696" t="str">
            <v>20170711 213625;56%;4418</v>
          </cell>
          <cell r="I696" t="str">
            <v>20170707 192143;31%;1821</v>
          </cell>
          <cell r="J696" t="str">
            <v>20170704 222334;50%;3398</v>
          </cell>
          <cell r="K696" t="str">
            <v>20170124 174631;155%;6144</v>
          </cell>
          <cell r="L696">
            <v>0</v>
          </cell>
          <cell r="M696"/>
          <cell r="N696" t="str">
            <v>老会员：55%; 新会员：45%</v>
          </cell>
          <cell r="O696" t="str">
            <v>0-20岁29%; 51-55岁14%; 46-50岁11%</v>
          </cell>
          <cell r="P696" t="str">
            <v>湖南25%;江苏15%;浙江11%</v>
          </cell>
        </row>
        <row r="697">
          <cell r="A697">
            <v>202215</v>
          </cell>
          <cell r="B697" t="str">
            <v>吉膳堂“花开富贵”团圆盆菜</v>
          </cell>
          <cell r="C697" t="str">
            <v>598</v>
          </cell>
          <cell r="D697" t="str">
            <v>食品</v>
          </cell>
          <cell r="E697">
            <v>55104</v>
          </cell>
          <cell r="F697">
            <v>35370</v>
          </cell>
          <cell r="G697">
            <v>0.35812282229965198</v>
          </cell>
          <cell r="H697" t="str">
            <v>20160906 173656;21%;966</v>
          </cell>
          <cell r="I697"/>
          <cell r="J697"/>
          <cell r="K697" t="str">
            <v>20160906 173656;21%;966</v>
          </cell>
          <cell r="L697">
            <v>0</v>
          </cell>
          <cell r="M697"/>
          <cell r="N697" t="str">
            <v>老会员：96%; 新会员：4%</v>
          </cell>
          <cell r="O697" t="str">
            <v>66-70岁24%; 51-55岁13%; 46-50岁13%</v>
          </cell>
          <cell r="P697" t="str">
            <v>湖南21%;北京13%;山西11%</v>
          </cell>
        </row>
        <row r="698">
          <cell r="A698">
            <v>202216</v>
          </cell>
          <cell r="B698" t="str">
            <v>伊卡珠宝五福临门和田玉吊坠</v>
          </cell>
          <cell r="C698" t="str">
            <v>1980</v>
          </cell>
          <cell r="D698" t="str">
            <v>珠宝首饰</v>
          </cell>
          <cell r="E698">
            <v>45400</v>
          </cell>
          <cell r="F698">
            <v>25630</v>
          </cell>
          <cell r="G698">
            <v>0.435462555066079</v>
          </cell>
          <cell r="H698" t="str">
            <v>20160819 152818;25%;700</v>
          </cell>
          <cell r="I698"/>
          <cell r="J698"/>
          <cell r="K698" t="str">
            <v>20160819 152818;25%;700</v>
          </cell>
          <cell r="L698">
            <v>0</v>
          </cell>
          <cell r="M698"/>
          <cell r="N698" t="str">
            <v>老会员：87%; 新会员：13%</v>
          </cell>
          <cell r="O698" t="str">
            <v>61-65岁25%; 56-60岁25%; 51-55岁19%</v>
          </cell>
          <cell r="P698" t="str">
            <v>湖南13%;湖南13%;广东12%</v>
          </cell>
        </row>
        <row r="699">
          <cell r="A699">
            <v>202221</v>
          </cell>
          <cell r="B699" t="str">
            <v>韩束墨菊咕噜水补水套组</v>
          </cell>
          <cell r="C699" t="str">
            <v>328</v>
          </cell>
          <cell r="D699" t="str">
            <v>美容美体</v>
          </cell>
          <cell r="E699">
            <v>3240912.05</v>
          </cell>
          <cell r="F699">
            <v>2885609.78</v>
          </cell>
          <cell r="G699">
            <v>0.109630333843833</v>
          </cell>
          <cell r="H699" t="str">
            <v>20170217 125854;56%;2332</v>
          </cell>
          <cell r="I699" t="str">
            <v>20170207 110302;57%;2231</v>
          </cell>
          <cell r="J699" t="str">
            <v>20170124 150253;72%;1753</v>
          </cell>
          <cell r="K699" t="str">
            <v>20160721 113724;117%;4826</v>
          </cell>
          <cell r="L699">
            <v>0</v>
          </cell>
          <cell r="M699"/>
          <cell r="N699" t="str">
            <v>老会员：73%; 新会员：27%</v>
          </cell>
          <cell r="O699" t="str">
            <v>0-20岁20%; 46-50岁15%; 51-55岁14%</v>
          </cell>
          <cell r="P699" t="str">
            <v>湖南26%;江苏7%;浙江7%</v>
          </cell>
        </row>
        <row r="700">
          <cell r="A700">
            <v>202222</v>
          </cell>
          <cell r="B700" t="str">
            <v>英国艾瑞生（ERIS0NS）台上式净水器超值组</v>
          </cell>
          <cell r="C700" t="str">
            <v>598</v>
          </cell>
          <cell r="D700" t="str">
            <v>厨房</v>
          </cell>
          <cell r="E700">
            <v>275661</v>
          </cell>
          <cell r="F700">
            <v>221170</v>
          </cell>
          <cell r="G700">
            <v>0.19767395460366199</v>
          </cell>
          <cell r="H700" t="str">
            <v>20160813 175654;24%;1271</v>
          </cell>
          <cell r="I700" t="str">
            <v>20160804 125502;32%;1523</v>
          </cell>
          <cell r="J700" t="str">
            <v>20160729 194216;33%;2758</v>
          </cell>
          <cell r="K700" t="str">
            <v>20160729 194216;33%;2758</v>
          </cell>
          <cell r="L700">
            <v>0</v>
          </cell>
          <cell r="M700"/>
          <cell r="N700" t="str">
            <v>老会员：72%; 新会员：28%</v>
          </cell>
          <cell r="O700" t="str">
            <v>0-20岁23%; 46-50岁16%; 61-65岁11%</v>
          </cell>
          <cell r="P700" t="str">
            <v>湖南22%;广东10%;江苏8%</v>
          </cell>
        </row>
        <row r="701">
          <cell r="A701">
            <v>202235</v>
          </cell>
          <cell r="B701" t="str">
            <v>达米尼453升安妮曼妙款对开门冰箱</v>
          </cell>
          <cell r="C701" t="str">
            <v>3399</v>
          </cell>
          <cell r="D701" t="str">
            <v>大家电</v>
          </cell>
          <cell r="E701">
            <v>2278607.67</v>
          </cell>
          <cell r="F701">
            <v>1443303.66</v>
          </cell>
          <cell r="G701">
            <v>0.36658527090800103</v>
          </cell>
          <cell r="H701" t="str">
            <v>20161225 231916;39%;3778</v>
          </cell>
          <cell r="I701" t="str">
            <v>20161129 130745;19%;1347</v>
          </cell>
          <cell r="J701" t="str">
            <v>20161101 201906;123%;17198</v>
          </cell>
          <cell r="K701" t="str">
            <v>20161101 201906;123%;17198</v>
          </cell>
          <cell r="L701">
            <v>0</v>
          </cell>
          <cell r="M701"/>
          <cell r="N701" t="str">
            <v>老会员：65%; 新会员：35%</v>
          </cell>
          <cell r="O701" t="str">
            <v>51-55岁25%; 0-20岁21%; 46-50岁12%</v>
          </cell>
          <cell r="P701" t="str">
            <v>湖南21%;江苏15%;重庆7%</v>
          </cell>
        </row>
        <row r="702">
          <cell r="A702">
            <v>202236</v>
          </cell>
          <cell r="B702" t="str">
            <v>达米尼8.5KG超大容量变频滚筒洗衣机</v>
          </cell>
          <cell r="C702" t="str">
            <v>2499</v>
          </cell>
          <cell r="D702" t="str">
            <v>大家电</v>
          </cell>
          <cell r="E702">
            <v>1407674.84</v>
          </cell>
          <cell r="F702">
            <v>963322.84</v>
          </cell>
          <cell r="G702">
            <v>0.31566380770149999</v>
          </cell>
          <cell r="H702" t="str">
            <v>20161129 130745;19%;1347</v>
          </cell>
          <cell r="I702" t="str">
            <v>20161101 201906;123%;17198</v>
          </cell>
          <cell r="J702" t="str">
            <v>20161025 101701;115%;6414</v>
          </cell>
          <cell r="K702" t="str">
            <v>20161101 201906;123%;17198</v>
          </cell>
          <cell r="L702">
            <v>0</v>
          </cell>
          <cell r="M702" t="str">
            <v>达成下滑30%</v>
          </cell>
          <cell r="N702" t="str">
            <v>老会员：65%; 新会员：35%</v>
          </cell>
          <cell r="O702" t="str">
            <v>0-20岁23%; 51-55岁21%; 46-50岁12%</v>
          </cell>
          <cell r="P702" t="str">
            <v>湖南25%;江苏12%;浙江9%</v>
          </cell>
        </row>
        <row r="703">
          <cell r="A703">
            <v>202242</v>
          </cell>
          <cell r="B703" t="str">
            <v>法国原瓶进口玛歌圣玛丽庄园干红葡萄酒特超组(2016超级折扣日)</v>
          </cell>
          <cell r="C703" t="str">
            <v>199</v>
          </cell>
          <cell r="D703" t="str">
            <v>食品</v>
          </cell>
          <cell r="E703">
            <v>165766</v>
          </cell>
          <cell r="F703">
            <v>159150</v>
          </cell>
          <cell r="G703">
            <v>3.9911682733491799E-2</v>
          </cell>
          <cell r="H703" t="str">
            <v>20160806 210123;84%;10901</v>
          </cell>
          <cell r="I703"/>
          <cell r="J703"/>
          <cell r="K703" t="str">
            <v>20160806 210123;84%;10901</v>
          </cell>
          <cell r="L703">
            <v>0</v>
          </cell>
          <cell r="M703"/>
          <cell r="N703" t="str">
            <v>老会员：76%; 新会员：24%</v>
          </cell>
          <cell r="O703" t="str">
            <v>0-20岁23%; 51-55岁19%; 46-50岁16%</v>
          </cell>
          <cell r="P703" t="str">
            <v>湖南25%;江苏12%;浙江7%</v>
          </cell>
        </row>
        <row r="704">
          <cell r="A704">
            <v>202262</v>
          </cell>
          <cell r="B704" t="str">
            <v>康美雅无线扫拖一体机1+1套组</v>
          </cell>
          <cell r="C704" t="str">
            <v>299</v>
          </cell>
          <cell r="D704" t="str">
            <v>生活家电</v>
          </cell>
          <cell r="E704">
            <v>3341568.21</v>
          </cell>
          <cell r="F704">
            <v>2905006.3</v>
          </cell>
          <cell r="G704">
            <v>0.130645817342151</v>
          </cell>
          <cell r="H704" t="str">
            <v>20170412 132503;56%;2628</v>
          </cell>
          <cell r="I704" t="str">
            <v>20170408 122406;60%;3206</v>
          </cell>
          <cell r="J704" t="str">
            <v>20170320 133031;51%;2861</v>
          </cell>
          <cell r="K704" t="str">
            <v>20161002 110531;89%;4442</v>
          </cell>
          <cell r="L704">
            <v>0</v>
          </cell>
          <cell r="M704"/>
          <cell r="N704" t="str">
            <v>老会员：53%; 新会员：47%</v>
          </cell>
          <cell r="O704" t="str">
            <v>0-20岁32%; 51-55岁14%; 56-60岁11%</v>
          </cell>
          <cell r="P704" t="str">
            <v>湖南20%;江苏12%;广东7%</v>
          </cell>
        </row>
        <row r="705">
          <cell r="A705">
            <v>202263</v>
          </cell>
          <cell r="B705" t="str">
            <v>奥马285升电脑温控法式多门冰箱</v>
          </cell>
          <cell r="C705" t="str">
            <v>1598</v>
          </cell>
          <cell r="D705" t="str">
            <v>大家电</v>
          </cell>
          <cell r="E705">
            <v>481011</v>
          </cell>
          <cell r="F705">
            <v>359813</v>
          </cell>
          <cell r="G705">
            <v>0.251965131774533</v>
          </cell>
          <cell r="H705" t="str">
            <v>20161026 231546;42%;3045</v>
          </cell>
          <cell r="I705" t="str">
            <v>20161017 202510;82%;10201</v>
          </cell>
          <cell r="J705" t="str">
            <v>20161003 143805;104%;5688</v>
          </cell>
          <cell r="K705" t="str">
            <v>20160911 133803;149%;10193</v>
          </cell>
          <cell r="L705">
            <v>0</v>
          </cell>
          <cell r="M705" t="str">
            <v>达成下滑30%</v>
          </cell>
          <cell r="N705" t="str">
            <v>老会员：70%; 新会员：30%</v>
          </cell>
          <cell r="O705" t="str">
            <v>0-20岁26%; 51-55岁24%; 61-65岁12%</v>
          </cell>
          <cell r="P705" t="str">
            <v>湖南18%;江苏18%;北京14%</v>
          </cell>
        </row>
        <row r="706">
          <cell r="A706">
            <v>202286</v>
          </cell>
          <cell r="B706" t="str">
            <v>兆君 花团锦簇羊绒衫</v>
          </cell>
          <cell r="C706" t="str">
            <v>699</v>
          </cell>
          <cell r="D706" t="str">
            <v>服装</v>
          </cell>
          <cell r="E706">
            <v>671400</v>
          </cell>
          <cell r="F706">
            <v>443720</v>
          </cell>
          <cell r="G706">
            <v>0.33911230265117698</v>
          </cell>
          <cell r="H706" t="str">
            <v>20170228 174739;52%;2462</v>
          </cell>
          <cell r="I706" t="str">
            <v>20170218 211040;43%;4871</v>
          </cell>
          <cell r="J706" t="str">
            <v>20170208 192757;78%;5739</v>
          </cell>
          <cell r="K706" t="str">
            <v>20161022 114611;183%;8498</v>
          </cell>
          <cell r="L706">
            <v>0</v>
          </cell>
          <cell r="M706"/>
          <cell r="N706" t="str">
            <v>老会员：81%; 新会员：19%</v>
          </cell>
          <cell r="O706" t="str">
            <v>51-55岁22%; 0-20岁18%; 56-60岁18%</v>
          </cell>
          <cell r="P706" t="str">
            <v>北京11%;湖南11%;江苏10%</v>
          </cell>
        </row>
        <row r="707">
          <cell r="A707">
            <v>202287</v>
          </cell>
          <cell r="B707" t="str">
            <v>兆君 优雅灰背后印花长款羊绒裙</v>
          </cell>
          <cell r="C707" t="str">
            <v>899</v>
          </cell>
          <cell r="D707" t="str">
            <v>服装</v>
          </cell>
          <cell r="E707">
            <v>310199.07</v>
          </cell>
          <cell r="F707">
            <v>214152.07</v>
          </cell>
          <cell r="G707">
            <v>0.30963019972948302</v>
          </cell>
          <cell r="H707" t="str">
            <v>20161025 150204;77%;2493</v>
          </cell>
          <cell r="I707" t="str">
            <v>20161022 110529;80%;3615</v>
          </cell>
          <cell r="J707"/>
          <cell r="K707" t="str">
            <v>20161022 110529;80%;3615</v>
          </cell>
          <cell r="L707">
            <v>0</v>
          </cell>
          <cell r="M707"/>
          <cell r="N707" t="str">
            <v>老会员：84%; 新会员：16%</v>
          </cell>
          <cell r="O707" t="str">
            <v>51-55岁23%; 0-20岁15%; 46-50岁15%</v>
          </cell>
          <cell r="P707" t="str">
            <v>江苏13%;湖南10%;北京8%</v>
          </cell>
        </row>
        <row r="708">
          <cell r="A708">
            <v>202327</v>
          </cell>
          <cell r="B708" t="str">
            <v>乔丹复古经典休闲运动男鞋</v>
          </cell>
          <cell r="C708" t="str">
            <v>199</v>
          </cell>
          <cell r="D708" t="str">
            <v>鞋类</v>
          </cell>
          <cell r="E708">
            <v>107151.67</v>
          </cell>
          <cell r="F708">
            <v>84866.67</v>
          </cell>
          <cell r="G708">
            <v>0.20797622659544199</v>
          </cell>
          <cell r="H708" t="str">
            <v>20160814 113553;50%;2263</v>
          </cell>
          <cell r="I708"/>
          <cell r="J708"/>
          <cell r="K708" t="str">
            <v>20160814 113553;50%;2263</v>
          </cell>
          <cell r="L708">
            <v>0</v>
          </cell>
          <cell r="M708"/>
          <cell r="N708" t="str">
            <v>老会员：77%; 新会员：23%</v>
          </cell>
          <cell r="O708" t="str">
            <v>0-20岁18%; 51-55岁17%; 46-50岁17%</v>
          </cell>
          <cell r="P708" t="str">
            <v>湖南25%;江苏11%;浙江6%</v>
          </cell>
        </row>
        <row r="709">
          <cell r="A709">
            <v>202328</v>
          </cell>
          <cell r="B709" t="str">
            <v>乔丹时尚经典女士运动生活鞋</v>
          </cell>
          <cell r="C709" t="str">
            <v>199</v>
          </cell>
          <cell r="D709" t="str">
            <v>鞋类</v>
          </cell>
          <cell r="E709">
            <v>97664</v>
          </cell>
          <cell r="F709">
            <v>80766</v>
          </cell>
          <cell r="G709">
            <v>0.17302178899082599</v>
          </cell>
          <cell r="H709" t="str">
            <v>20160814 105722;50%;2262</v>
          </cell>
          <cell r="I709"/>
          <cell r="J709"/>
          <cell r="K709" t="str">
            <v>20160814 105722;50%;2262</v>
          </cell>
          <cell r="L709">
            <v>0</v>
          </cell>
          <cell r="M709"/>
          <cell r="N709" t="str">
            <v>老会员：85%; 新会员：15%</v>
          </cell>
          <cell r="O709" t="str">
            <v>51-55岁22%; 46-50岁15%; 0-20岁14%</v>
          </cell>
          <cell r="P709" t="str">
            <v>湖南24%;江苏12%;云南7%</v>
          </cell>
        </row>
        <row r="710">
          <cell r="A710">
            <v>202329</v>
          </cell>
          <cell r="B710" t="str">
            <v>乔丹男士专业运动跑步鞋</v>
          </cell>
          <cell r="C710" t="str">
            <v>199</v>
          </cell>
          <cell r="D710" t="str">
            <v>鞋类</v>
          </cell>
          <cell r="E710">
            <v>67117</v>
          </cell>
          <cell r="F710">
            <v>56581</v>
          </cell>
          <cell r="G710">
            <v>0.1569796027832</v>
          </cell>
          <cell r="H710" t="str">
            <v>20160824 181547;44%;1825</v>
          </cell>
          <cell r="I710"/>
          <cell r="J710"/>
          <cell r="K710" t="str">
            <v>20160824 181547;44%;1825</v>
          </cell>
          <cell r="L710">
            <v>0</v>
          </cell>
          <cell r="M710"/>
          <cell r="N710" t="str">
            <v>老会员：86%; 新会员：14%</v>
          </cell>
          <cell r="O710" t="str">
            <v>51-55岁16%; 46-50岁16%; 41-45岁14%</v>
          </cell>
          <cell r="P710" t="str">
            <v>湖南34%;江苏9%;北京7%</v>
          </cell>
        </row>
        <row r="711">
          <cell r="A711">
            <v>202330</v>
          </cell>
          <cell r="B711" t="str">
            <v>荔枝结晶蜜超值组(2016超级折扣日)</v>
          </cell>
          <cell r="C711" t="str">
            <v>199</v>
          </cell>
          <cell r="D711" t="str">
            <v>滋补食品</v>
          </cell>
          <cell r="E711">
            <v>71243</v>
          </cell>
          <cell r="F711">
            <v>67582</v>
          </cell>
          <cell r="G711">
            <v>5.13875047373075E-2</v>
          </cell>
          <cell r="H711" t="str">
            <v>20160806 112822;114%;6826</v>
          </cell>
          <cell r="I711"/>
          <cell r="J711"/>
          <cell r="K711" t="str">
            <v>20160806 112822;114%;6826</v>
          </cell>
          <cell r="L711" t="str">
            <v>准热卖</v>
          </cell>
          <cell r="M711"/>
          <cell r="N711" t="str">
            <v>老会员：93%; 新会员：7%</v>
          </cell>
          <cell r="O711" t="str">
            <v>51-55岁22%; 56-60岁16%; 46-50岁14%</v>
          </cell>
          <cell r="P711" t="str">
            <v>湖南24%;重庆8%;山东7%</v>
          </cell>
        </row>
        <row r="712">
          <cell r="A712">
            <v>202331</v>
          </cell>
          <cell r="B712" t="str">
            <v>华北牌奥凯钙软胶囊(2016超级折扣日)</v>
          </cell>
          <cell r="C712" t="str">
            <v>199</v>
          </cell>
          <cell r="D712" t="str">
            <v>保健食品</v>
          </cell>
          <cell r="E712">
            <v>48119</v>
          </cell>
          <cell r="F712">
            <v>42583</v>
          </cell>
          <cell r="G712">
            <v>0.115048109894221</v>
          </cell>
          <cell r="H712" t="str">
            <v>20160805 144222;92%;3703</v>
          </cell>
          <cell r="I712"/>
          <cell r="J712"/>
          <cell r="K712" t="str">
            <v>20160805 144222;92%;3703</v>
          </cell>
          <cell r="L712">
            <v>0</v>
          </cell>
          <cell r="M712"/>
          <cell r="N712" t="str">
            <v>老会员：97%; 新会员：3%</v>
          </cell>
          <cell r="O712" t="str">
            <v>51-55岁21%; 56-60岁18%; 46-50岁13%</v>
          </cell>
          <cell r="P712" t="str">
            <v>湖南18%;浙江10%;广东7%</v>
          </cell>
        </row>
        <row r="713">
          <cell r="A713">
            <v>202332</v>
          </cell>
          <cell r="B713" t="str">
            <v>木乃河古树普洱茶特惠组</v>
          </cell>
          <cell r="C713" t="str">
            <v>259</v>
          </cell>
          <cell r="D713" t="str">
            <v>食品</v>
          </cell>
          <cell r="E713">
            <v>52663</v>
          </cell>
          <cell r="F713">
            <v>49336</v>
          </cell>
          <cell r="G713">
            <v>6.3175284355239905E-2</v>
          </cell>
          <cell r="H713" t="str">
            <v>20160806 115626;57%;3682</v>
          </cell>
          <cell r="I713"/>
          <cell r="J713"/>
          <cell r="K713" t="str">
            <v>20160806 115626;57%;3682</v>
          </cell>
          <cell r="L713">
            <v>0</v>
          </cell>
          <cell r="M713"/>
          <cell r="N713" t="str">
            <v>老会员：86%; 新会员：14%</v>
          </cell>
          <cell r="O713" t="str">
            <v>51-55岁20%; 46-50岁19%; 56-60岁12%</v>
          </cell>
          <cell r="P713" t="str">
            <v>湖南23%;广东13%;广西8%</v>
          </cell>
        </row>
        <row r="714">
          <cell r="A714">
            <v>202335</v>
          </cell>
          <cell r="B714" t="str">
            <v>兆君花蝶之恋长款羊绒裙(春季大开仓)</v>
          </cell>
          <cell r="C714" t="str">
            <v>759</v>
          </cell>
          <cell r="D714" t="str">
            <v>服装</v>
          </cell>
          <cell r="E714">
            <v>77537</v>
          </cell>
          <cell r="F714">
            <v>41385</v>
          </cell>
          <cell r="G714">
            <v>0.466254820279351</v>
          </cell>
          <cell r="H714" t="str">
            <v>20170225 185856;29%;2835</v>
          </cell>
          <cell r="I714" t="str">
            <v>20161218 150306;51%;2523</v>
          </cell>
          <cell r="J714" t="str">
            <v>20161022 194636;38%;3169</v>
          </cell>
          <cell r="K714" t="str">
            <v>20161218 150306;51%;2523</v>
          </cell>
          <cell r="L714">
            <v>0</v>
          </cell>
          <cell r="M714"/>
          <cell r="N714" t="str">
            <v>老会员：89%; 新会员：11%</v>
          </cell>
          <cell r="O714" t="str">
            <v>51-55岁31%; 46-50岁21%; 0-20岁13%</v>
          </cell>
          <cell r="P714" t="str">
            <v>湖南13%;江苏11%;广东9%</v>
          </cell>
        </row>
        <row r="715">
          <cell r="A715">
            <v>202336</v>
          </cell>
          <cell r="B715" t="str">
            <v>花花公子男士商务休闲加绒保暖衬衫加赠组</v>
          </cell>
          <cell r="C715" t="str">
            <v>298</v>
          </cell>
          <cell r="D715" t="str">
            <v>服装</v>
          </cell>
          <cell r="E715">
            <v>819263.46</v>
          </cell>
          <cell r="F715">
            <v>674533.46</v>
          </cell>
          <cell r="G715">
            <v>0.176658678271822</v>
          </cell>
          <cell r="H715" t="str">
            <v>20170110 150304;49%;2125</v>
          </cell>
          <cell r="I715" t="str">
            <v>20170104 090209;49%;2277</v>
          </cell>
          <cell r="J715" t="str">
            <v>20161228 094307;51%;2655</v>
          </cell>
          <cell r="K715" t="str">
            <v>20161128 125701;98%;4902</v>
          </cell>
          <cell r="L715">
            <v>0</v>
          </cell>
          <cell r="M715"/>
          <cell r="N715" t="str">
            <v>老会员：66%; 新会员：34%</v>
          </cell>
          <cell r="O715" t="str">
            <v>0-20岁25%; 51-55岁19%; 46-50岁14%</v>
          </cell>
          <cell r="P715" t="str">
            <v>湖南17%;江苏10%;浙江7%</v>
          </cell>
        </row>
        <row r="716">
          <cell r="A716">
            <v>202344</v>
          </cell>
          <cell r="B716" t="str">
            <v>JANCYBONY 可收纳鹅绒服(女款)</v>
          </cell>
          <cell r="C716" t="str">
            <v>299</v>
          </cell>
          <cell r="D716" t="str">
            <v>服装</v>
          </cell>
          <cell r="E716">
            <v>799518.04</v>
          </cell>
          <cell r="F716">
            <v>564934.54</v>
          </cell>
          <cell r="G716">
            <v>0.29340613752755301</v>
          </cell>
          <cell r="H716" t="str">
            <v>20161216 113707;50%;2425</v>
          </cell>
          <cell r="I716" t="str">
            <v>20161130 114105;77%;3763</v>
          </cell>
          <cell r="J716" t="str">
            <v>20161127 170724;96%;4897</v>
          </cell>
          <cell r="K716" t="str">
            <v>20161031 093701;121%;4679</v>
          </cell>
          <cell r="L716">
            <v>0</v>
          </cell>
          <cell r="M716"/>
          <cell r="N716" t="str">
            <v>老会员：75%; 新会员：25%</v>
          </cell>
          <cell r="O716" t="str">
            <v>0-20岁23%; 51-55岁20%; 56-60岁14%</v>
          </cell>
          <cell r="P716" t="str">
            <v>湖南21%;江苏10%;重庆8%</v>
          </cell>
        </row>
        <row r="717">
          <cell r="A717">
            <v>202345</v>
          </cell>
          <cell r="B717" t="str">
            <v>JANCYBONY 可收纳鹅绒服(男款)</v>
          </cell>
          <cell r="C717" t="str">
            <v>299</v>
          </cell>
          <cell r="D717" t="str">
            <v>服装</v>
          </cell>
          <cell r="E717">
            <v>724174.68</v>
          </cell>
          <cell r="F717">
            <v>569805.18999999994</v>
          </cell>
          <cell r="G717">
            <v>0.21316609688701099</v>
          </cell>
          <cell r="H717" t="str">
            <v>20161216 113707;50%;2425</v>
          </cell>
          <cell r="I717" t="str">
            <v>20161130 114105;77%;3763</v>
          </cell>
          <cell r="J717" t="str">
            <v>20161127 170724;96%;4897</v>
          </cell>
          <cell r="K717" t="str">
            <v>20161031 093701;121%;4679</v>
          </cell>
          <cell r="L717">
            <v>0</v>
          </cell>
          <cell r="M717"/>
          <cell r="N717" t="str">
            <v>老会员：69%; 新会员：31%</v>
          </cell>
          <cell r="O717" t="str">
            <v>0-20岁26%; 51-55岁17%; 46-50岁14%</v>
          </cell>
          <cell r="P717" t="str">
            <v>湖南22%;江苏12%;湖北7%</v>
          </cell>
        </row>
        <row r="718">
          <cell r="A718">
            <v>202349</v>
          </cell>
          <cell r="B718" t="str">
            <v>普利斯特多功能时尚厅吧</v>
          </cell>
          <cell r="C718" t="str">
            <v>3499</v>
          </cell>
          <cell r="D718" t="str">
            <v>大家电</v>
          </cell>
          <cell r="E718">
            <v>31491</v>
          </cell>
          <cell r="F718">
            <v>24493</v>
          </cell>
          <cell r="G718">
            <v>0.22222222222222199</v>
          </cell>
          <cell r="H718" t="str">
            <v>20160810 184734;11%;827</v>
          </cell>
          <cell r="I718"/>
          <cell r="J718"/>
          <cell r="K718" t="str">
            <v>20160810 184734;11%;827</v>
          </cell>
          <cell r="L718">
            <v>0</v>
          </cell>
          <cell r="M718"/>
          <cell r="N718" t="str">
            <v>老会员：78%; 新会员：22%</v>
          </cell>
          <cell r="O718" t="str">
            <v>51-55岁44%; 41-45岁22%; 0-20岁11%</v>
          </cell>
          <cell r="P718" t="str">
            <v>浙江11%;浙江11%;福建11%</v>
          </cell>
        </row>
        <row r="719">
          <cell r="A719">
            <v>202359</v>
          </cell>
          <cell r="B719" t="str">
            <v>蒂卡世琦“浪漫花舞”和田白玉套组(2016超级折扣日)</v>
          </cell>
          <cell r="C719" t="str">
            <v>398</v>
          </cell>
          <cell r="D719" t="str">
            <v>珠宝首饰</v>
          </cell>
          <cell r="E719">
            <v>48973</v>
          </cell>
          <cell r="F719">
            <v>26727</v>
          </cell>
          <cell r="G719">
            <v>0.454250301186368</v>
          </cell>
          <cell r="H719" t="str">
            <v>20160806 145102;56%;1896</v>
          </cell>
          <cell r="I719"/>
          <cell r="J719"/>
          <cell r="K719" t="str">
            <v>20160806 145102;56%;1896</v>
          </cell>
          <cell r="L719">
            <v>0</v>
          </cell>
          <cell r="M719"/>
          <cell r="N719" t="str">
            <v>老会员：93%; 新会员：7%</v>
          </cell>
          <cell r="O719" t="str">
            <v>51-55岁25%; 0-20岁13%; 61-65岁13%</v>
          </cell>
          <cell r="P719" t="str">
            <v>湖南16%;浙江12%;江苏9%</v>
          </cell>
        </row>
        <row r="720">
          <cell r="A720">
            <v>202363</v>
          </cell>
          <cell r="B720" t="str">
            <v>法国恺瑞优雅尊宠铁灰加长整貂大衣</v>
          </cell>
          <cell r="C720" t="str">
            <v>13800</v>
          </cell>
          <cell r="D720" t="str">
            <v>服装</v>
          </cell>
          <cell r="E720">
            <v>3462000</v>
          </cell>
          <cell r="F720">
            <v>965570</v>
          </cell>
          <cell r="G720">
            <v>0.721094742923166</v>
          </cell>
          <cell r="H720" t="str">
            <v>20170124 205811;45%;3854</v>
          </cell>
          <cell r="I720" t="str">
            <v>20170104 202754;28%;3293</v>
          </cell>
          <cell r="J720" t="str">
            <v>20161230 195515;46%;5479</v>
          </cell>
          <cell r="K720" t="str">
            <v>20161227 200731;53%;5268</v>
          </cell>
          <cell r="L720">
            <v>0</v>
          </cell>
          <cell r="M720"/>
          <cell r="N720" t="str">
            <v>老会员：100%; 新会员：0%</v>
          </cell>
          <cell r="O720" t="str">
            <v>51-55岁249%; 61-65岁100%; 36-40岁50%</v>
          </cell>
          <cell r="P720" t="str">
            <v>天津149%;四川149%;内蒙古100%</v>
          </cell>
        </row>
        <row r="721">
          <cell r="A721">
            <v>202366</v>
          </cell>
          <cell r="B721" t="str">
            <v>智利干露集团奏鸣曲精选干红葡萄酒超值组（12.12特供）</v>
          </cell>
          <cell r="C721" t="str">
            <v>398</v>
          </cell>
          <cell r="D721" t="str">
            <v>食品</v>
          </cell>
          <cell r="E721">
            <v>55514</v>
          </cell>
          <cell r="F721">
            <v>52768</v>
          </cell>
          <cell r="G721">
            <v>4.9464999819865303E-2</v>
          </cell>
          <cell r="H721" t="str">
            <v>20161210 172753;31%;1926</v>
          </cell>
          <cell r="I721" t="str">
            <v>20160914 193557;15%;1237</v>
          </cell>
          <cell r="J721" t="str">
            <v>20160824 193331;30%;2158</v>
          </cell>
          <cell r="K721" t="str">
            <v>20161210 172753;31%;1926</v>
          </cell>
          <cell r="L721">
            <v>0</v>
          </cell>
          <cell r="M721"/>
          <cell r="N721" t="str">
            <v>老会员：84%; 新会员：16%</v>
          </cell>
          <cell r="O721" t="str">
            <v>46-50岁20%; 0-20岁18%; 51-55岁15%</v>
          </cell>
          <cell r="P721" t="str">
            <v>湖南31%;浙江15%;江苏13%</v>
          </cell>
        </row>
        <row r="722">
          <cell r="A722">
            <v>202370</v>
          </cell>
          <cell r="B722" t="str">
            <v>“坦桑瑰宝”8克拉坦桑石挂坠(蛋面款)</v>
          </cell>
          <cell r="C722" t="str">
            <v>39800</v>
          </cell>
          <cell r="D722" t="str">
            <v>珠宝首饰</v>
          </cell>
          <cell r="E722">
            <v>0</v>
          </cell>
          <cell r="F722">
            <v>0</v>
          </cell>
          <cell r="G722" t="e">
            <v>#DIV/0!</v>
          </cell>
          <cell r="H722" t="str">
            <v>20160922 222054;40%;2677</v>
          </cell>
          <cell r="I722"/>
          <cell r="J722"/>
          <cell r="K722" t="str">
            <v>20160922 222054;40%;2677</v>
          </cell>
          <cell r="L722">
            <v>0</v>
          </cell>
          <cell r="M722"/>
          <cell r="N722"/>
          <cell r="O722"/>
          <cell r="P722"/>
        </row>
        <row r="723">
          <cell r="A723">
            <v>202371</v>
          </cell>
          <cell r="B723" t="str">
            <v>TCL48英寸智能曲面电视</v>
          </cell>
          <cell r="C723" t="str">
            <v>2999</v>
          </cell>
          <cell r="D723" t="str">
            <v>大家电</v>
          </cell>
          <cell r="E723">
            <v>68977</v>
          </cell>
          <cell r="F723">
            <v>56981</v>
          </cell>
          <cell r="G723">
            <v>0.173913043478261</v>
          </cell>
          <cell r="H723" t="str">
            <v>20160803 205705;133%;16804</v>
          </cell>
          <cell r="I723"/>
          <cell r="J723"/>
          <cell r="K723" t="str">
            <v>20160803 205705;133%;16804</v>
          </cell>
          <cell r="L723" t="str">
            <v>准热卖</v>
          </cell>
          <cell r="M723"/>
          <cell r="N723" t="str">
            <v>老会员：61%; 新会员：39%</v>
          </cell>
          <cell r="O723" t="str">
            <v>0-20岁30%; 56-60岁17%; 51-55岁17%</v>
          </cell>
          <cell r="P723" t="str">
            <v>湖南17%;江苏13%;北京13%</v>
          </cell>
        </row>
        <row r="724">
          <cell r="A724">
            <v>202372</v>
          </cell>
          <cell r="B724" t="str">
            <v>TCL55英寸高色域8核智能曲面电视</v>
          </cell>
          <cell r="C724" t="str">
            <v>3799</v>
          </cell>
          <cell r="D724" t="str">
            <v>大家电</v>
          </cell>
          <cell r="E724">
            <v>531800</v>
          </cell>
          <cell r="F724">
            <v>379860</v>
          </cell>
          <cell r="G724">
            <v>0.285708913125235</v>
          </cell>
          <cell r="H724" t="str">
            <v>20160803 205705;133%;16804</v>
          </cell>
          <cell r="I724"/>
          <cell r="J724"/>
          <cell r="K724" t="str">
            <v>20160803 205705;133%;16804</v>
          </cell>
          <cell r="L724" t="str">
            <v>准热卖</v>
          </cell>
          <cell r="M724"/>
          <cell r="N724" t="str">
            <v>老会员：66%; 新会员：34%</v>
          </cell>
          <cell r="O724" t="str">
            <v>0-20岁28%; 51-55岁14%; 56-60岁13%</v>
          </cell>
          <cell r="P724" t="str">
            <v>湖南20%;江苏14%;北京10%</v>
          </cell>
        </row>
        <row r="725">
          <cell r="A725">
            <v>202373</v>
          </cell>
          <cell r="B725" t="str">
            <v>TCL65英寸高色域8核智能曲面电视</v>
          </cell>
          <cell r="C725" t="str">
            <v>6999</v>
          </cell>
          <cell r="D725" t="str">
            <v>大家电</v>
          </cell>
          <cell r="E725">
            <v>916679</v>
          </cell>
          <cell r="F725">
            <v>559750</v>
          </cell>
          <cell r="G725">
            <v>0.389371852087808</v>
          </cell>
          <cell r="H725" t="str">
            <v>20160924 202010;81%;11441</v>
          </cell>
          <cell r="I725" t="str">
            <v>20160924 121309;89%;6493</v>
          </cell>
          <cell r="J725" t="str">
            <v>20160912 215511;66%;7795</v>
          </cell>
          <cell r="K725" t="str">
            <v>20160803 205705;133%;16804</v>
          </cell>
          <cell r="L725">
            <v>0</v>
          </cell>
          <cell r="M725"/>
          <cell r="N725" t="str">
            <v>老会员：81%; 新会员：19%</v>
          </cell>
          <cell r="O725" t="str">
            <v>51-55岁34%; 0-20岁23%; 56-60岁15%</v>
          </cell>
          <cell r="P725" t="str">
            <v>湖南25%;四川9%;江苏8%</v>
          </cell>
        </row>
        <row r="726">
          <cell r="A726">
            <v>202376</v>
          </cell>
          <cell r="B726" t="str">
            <v>兽王绅士时尚中长风衣(2016夏季开仓)</v>
          </cell>
          <cell r="C726" t="str">
            <v>1580</v>
          </cell>
          <cell r="D726" t="str">
            <v>服装</v>
          </cell>
          <cell r="E726">
            <v>163380</v>
          </cell>
          <cell r="F726">
            <v>116075</v>
          </cell>
          <cell r="G726">
            <v>0.28953972334435102</v>
          </cell>
          <cell r="H726" t="str">
            <v>20160730 214649;32%;2887</v>
          </cell>
          <cell r="I726"/>
          <cell r="J726"/>
          <cell r="K726" t="str">
            <v>20160730 214649;32%;2887</v>
          </cell>
          <cell r="L726">
            <v>0</v>
          </cell>
          <cell r="M726"/>
          <cell r="N726" t="str">
            <v>老会员：90%; 新会员：10%</v>
          </cell>
          <cell r="O726" t="str">
            <v>51-55岁28%; 0-20岁14%; 56-60岁14%</v>
          </cell>
          <cell r="P726" t="str">
            <v>湖南22%;江苏11%;浙江10%</v>
          </cell>
        </row>
        <row r="727">
          <cell r="A727">
            <v>202377</v>
          </cell>
          <cell r="B727" t="str">
            <v>兽王经典传承暗纹立领皮衣(2016超级折扣日)</v>
          </cell>
          <cell r="C727" t="str">
            <v>1380</v>
          </cell>
          <cell r="D727" t="str">
            <v>服装</v>
          </cell>
          <cell r="E727">
            <v>65790</v>
          </cell>
          <cell r="F727">
            <v>46600</v>
          </cell>
          <cell r="G727">
            <v>0.29168566651466799</v>
          </cell>
          <cell r="H727" t="str">
            <v>20160807 145925;59%;2575</v>
          </cell>
          <cell r="I727"/>
          <cell r="J727"/>
          <cell r="K727" t="str">
            <v>20160807 145925;59%;2575</v>
          </cell>
          <cell r="L727">
            <v>0</v>
          </cell>
          <cell r="M727"/>
          <cell r="N727" t="str">
            <v>老会员：82%; 新会员：18%</v>
          </cell>
          <cell r="O727" t="str">
            <v>51-55岁25%; 46-50岁18%; 0-20岁13%</v>
          </cell>
          <cell r="P727" t="str">
            <v>湖南26%;江苏13%;浙江10%</v>
          </cell>
        </row>
        <row r="728">
          <cell r="A728">
            <v>202379</v>
          </cell>
          <cell r="B728" t="str">
            <v>帕格尼舒享拖床沙发+茶几+电视柜+餐桌椅</v>
          </cell>
          <cell r="C728" t="str">
            <v>12999</v>
          </cell>
          <cell r="D728" t="str">
            <v>家具灯饰</v>
          </cell>
          <cell r="E728">
            <v>129915</v>
          </cell>
          <cell r="F728">
            <v>90918</v>
          </cell>
          <cell r="G728">
            <v>0.30017319016279898</v>
          </cell>
          <cell r="H728" t="str">
            <v>20160815 210024;32%;3111</v>
          </cell>
          <cell r="I728"/>
          <cell r="J728"/>
          <cell r="K728" t="str">
            <v>20160815 210024;32%;3111</v>
          </cell>
          <cell r="L728">
            <v>0</v>
          </cell>
          <cell r="M728"/>
          <cell r="N728" t="str">
            <v>老会员：87%; 新会员：13%</v>
          </cell>
          <cell r="O728" t="str">
            <v>51-55岁25%; 0-20岁25%; 26-30岁13%</v>
          </cell>
          <cell r="P728" t="str">
            <v>湖南25%;新疆13%;北京13%</v>
          </cell>
        </row>
        <row r="729">
          <cell r="A729">
            <v>202386</v>
          </cell>
          <cell r="B729" t="str">
            <v>法国原装进口凯斯堡1883赤霞珠干红葡萄酒劲爆组SD</v>
          </cell>
          <cell r="C729" t="str">
            <v>398</v>
          </cell>
          <cell r="D729" t="str">
            <v>食品</v>
          </cell>
          <cell r="E729">
            <v>116086</v>
          </cell>
          <cell r="F729">
            <v>107878</v>
          </cell>
          <cell r="G729">
            <v>7.0706200575435404E-2</v>
          </cell>
          <cell r="H729" t="str">
            <v>20160913 125147;60%;2972</v>
          </cell>
          <cell r="I729"/>
          <cell r="J729"/>
          <cell r="K729" t="str">
            <v>20160913 125147;60%;2972</v>
          </cell>
          <cell r="L729">
            <v>0</v>
          </cell>
          <cell r="M729"/>
          <cell r="N729" t="str">
            <v>老会员：92%; 新会员：8%</v>
          </cell>
          <cell r="O729" t="str">
            <v>41-45岁27%; 46-50岁19%; 0-20岁16%</v>
          </cell>
          <cell r="P729" t="str">
            <v>湖南31%;河南23%;云南8%</v>
          </cell>
        </row>
        <row r="730">
          <cell r="A730">
            <v>202387</v>
          </cell>
          <cell r="B730" t="str">
            <v>同仁堂辅助降血糖胶囊健康组</v>
          </cell>
          <cell r="C730" t="str">
            <v>399</v>
          </cell>
          <cell r="D730" t="str">
            <v>保健食品</v>
          </cell>
          <cell r="E730">
            <v>887492</v>
          </cell>
          <cell r="F730">
            <v>783323</v>
          </cell>
          <cell r="G730">
            <v>0.117374579151136</v>
          </cell>
          <cell r="H730" t="str">
            <v>20170417 134316;74%;3228</v>
          </cell>
          <cell r="I730" t="str">
            <v>20170304 090259;81%;3855</v>
          </cell>
          <cell r="J730" t="str">
            <v>20170217 164852;93%;4271</v>
          </cell>
          <cell r="K730" t="str">
            <v>20170217 164852;93%;4271</v>
          </cell>
          <cell r="L730" t="str">
            <v>畅销</v>
          </cell>
          <cell r="M730"/>
          <cell r="N730" t="str">
            <v>老会员：65%; 新会员：35%</v>
          </cell>
          <cell r="O730" t="str">
            <v>0-20岁25%; 61-65岁15%; 51-55岁13%</v>
          </cell>
          <cell r="P730" t="str">
            <v>湖南12%;北京11%;江苏11%</v>
          </cell>
        </row>
        <row r="731">
          <cell r="A731">
            <v>202389</v>
          </cell>
          <cell r="B731" t="str">
            <v>上海春竹繁花锦簇100%羊绒衫(二选一)</v>
          </cell>
          <cell r="C731" t="str">
            <v>798</v>
          </cell>
          <cell r="D731" t="str">
            <v>服装</v>
          </cell>
          <cell r="E731">
            <v>134586</v>
          </cell>
          <cell r="F731">
            <v>82350</v>
          </cell>
          <cell r="G731">
            <v>0.38812357897552502</v>
          </cell>
          <cell r="H731" t="str">
            <v>20170203 133206;82%;3631</v>
          </cell>
          <cell r="I731" t="str">
            <v>20161217 102741;32%;1925</v>
          </cell>
          <cell r="J731" t="str">
            <v>20161030 165052;73%;2958</v>
          </cell>
          <cell r="K731" t="str">
            <v>20170203 133206;82%;3631</v>
          </cell>
          <cell r="L731">
            <v>0</v>
          </cell>
          <cell r="M731" t="str">
            <v>达成上浮30%</v>
          </cell>
          <cell r="N731" t="str">
            <v>老会员：86%; 新会员：14%</v>
          </cell>
          <cell r="O731" t="str">
            <v>61-65岁21%; 51-55岁19%; 56-60岁17%</v>
          </cell>
          <cell r="P731" t="str">
            <v>湖南15%;江苏13%;北京9%</v>
          </cell>
        </row>
        <row r="732">
          <cell r="A732">
            <v>202390</v>
          </cell>
          <cell r="B732" t="str">
            <v>上海春竹异域风情时尚100%羊绒衫</v>
          </cell>
          <cell r="C732" t="str">
            <v>798</v>
          </cell>
          <cell r="D732" t="str">
            <v>服装</v>
          </cell>
          <cell r="E732">
            <v>175094</v>
          </cell>
          <cell r="F732">
            <v>113986</v>
          </cell>
          <cell r="G732">
            <v>0.34900110797628697</v>
          </cell>
          <cell r="H732" t="str">
            <v>20170206 142733;91%;3682</v>
          </cell>
          <cell r="I732" t="str">
            <v>20161203 170652;55%;2563</v>
          </cell>
          <cell r="J732" t="str">
            <v>20161018 094143;76%;2665</v>
          </cell>
          <cell r="K732" t="str">
            <v>20170206 142733;91%;3682</v>
          </cell>
          <cell r="L732">
            <v>0</v>
          </cell>
          <cell r="M732" t="str">
            <v>达成上浮30%</v>
          </cell>
          <cell r="N732" t="str">
            <v>老会员：81%; 新会员：19%</v>
          </cell>
          <cell r="O732" t="str">
            <v>51-55岁24%; 0-20岁21%; 56-60岁18%</v>
          </cell>
          <cell r="P732" t="str">
            <v>江苏13%;北京12%;天津8%</v>
          </cell>
        </row>
        <row r="733">
          <cell r="A733">
            <v>202391</v>
          </cell>
          <cell r="B733" t="str">
            <v>上海春竹巴洛克式烫钻100%羊绒衫</v>
          </cell>
          <cell r="C733" t="str">
            <v>798</v>
          </cell>
          <cell r="D733" t="str">
            <v>服装</v>
          </cell>
          <cell r="E733">
            <v>19528</v>
          </cell>
          <cell r="F733">
            <v>7530</v>
          </cell>
          <cell r="G733">
            <v>0.61439983613273297</v>
          </cell>
          <cell r="H733" t="str">
            <v>20170206 142733;91%;3682</v>
          </cell>
          <cell r="I733" t="str">
            <v>20161203 170652;55%;2563</v>
          </cell>
          <cell r="J733" t="str">
            <v>20161128 164725;66%;2868</v>
          </cell>
          <cell r="K733" t="str">
            <v>20170206 142733;91%;3682</v>
          </cell>
          <cell r="L733">
            <v>0</v>
          </cell>
          <cell r="M733" t="str">
            <v>达成上浮30%</v>
          </cell>
          <cell r="N733" t="str">
            <v>老会员：87%; 新会员：13%</v>
          </cell>
          <cell r="O733" t="str">
            <v>0-20岁22%; 51-55岁20%; 56-60岁17%</v>
          </cell>
          <cell r="P733" t="str">
            <v>江苏22%;北京17%;重庆14%</v>
          </cell>
        </row>
        <row r="734">
          <cell r="A734">
            <v>202392</v>
          </cell>
          <cell r="B734" t="str">
            <v>五粮液股份福禄寿喜收藏套组</v>
          </cell>
          <cell r="C734" t="str">
            <v>798</v>
          </cell>
          <cell r="D734" t="str">
            <v>食品</v>
          </cell>
          <cell r="E734">
            <v>392847</v>
          </cell>
          <cell r="F734">
            <v>351315</v>
          </cell>
          <cell r="G734">
            <v>0.10572054769413999</v>
          </cell>
          <cell r="H734" t="str">
            <v>20161221 232442;30%;1845</v>
          </cell>
          <cell r="I734" t="str">
            <v>20160909 211044;59%;6275</v>
          </cell>
          <cell r="J734" t="str">
            <v>20160831 194110;38%;3069</v>
          </cell>
          <cell r="K734" t="str">
            <v>20160909 211044;59%;6275</v>
          </cell>
          <cell r="L734">
            <v>0</v>
          </cell>
          <cell r="M734"/>
          <cell r="N734" t="str">
            <v>老会员：74%; 新会员：26%</v>
          </cell>
          <cell r="O734" t="str">
            <v>51-55岁24%; 0-20岁19%; 46-50岁14%</v>
          </cell>
          <cell r="P734" t="str">
            <v>湖南20%;江苏13%;四川7%</v>
          </cell>
        </row>
        <row r="735">
          <cell r="A735">
            <v>202393</v>
          </cell>
          <cell r="B735" t="str">
            <v>“坦桑瑰宝”10克拉坦桑石挂坠（蛋面款）</v>
          </cell>
          <cell r="C735" t="str">
            <v>49800</v>
          </cell>
          <cell r="D735" t="str">
            <v>珠宝首饰</v>
          </cell>
          <cell r="E735">
            <v>199200</v>
          </cell>
          <cell r="F735">
            <v>99600</v>
          </cell>
          <cell r="G735">
            <v>0.5</v>
          </cell>
          <cell r="H735" t="str">
            <v>20160922 222054;40%;2677</v>
          </cell>
          <cell r="I735"/>
          <cell r="J735"/>
          <cell r="K735" t="str">
            <v>20160922 222054;40%;2677</v>
          </cell>
          <cell r="L735">
            <v>0</v>
          </cell>
          <cell r="M735"/>
          <cell r="N735"/>
          <cell r="O735"/>
          <cell r="P735"/>
        </row>
        <row r="736">
          <cell r="A736">
            <v>202396</v>
          </cell>
          <cell r="B736" t="str">
            <v>“菌中燕窝”御勺银耳羹组</v>
          </cell>
          <cell r="C736" t="str">
            <v>199</v>
          </cell>
          <cell r="D736" t="str">
            <v>食品</v>
          </cell>
          <cell r="E736">
            <v>99480</v>
          </cell>
          <cell r="F736">
            <v>93730</v>
          </cell>
          <cell r="G736">
            <v>5.7800562927221501E-2</v>
          </cell>
          <cell r="H736" t="str">
            <v>20160819 160907;58%;2582</v>
          </cell>
          <cell r="I736"/>
          <cell r="J736"/>
          <cell r="K736" t="str">
            <v>20160819 160907;58%;2582</v>
          </cell>
          <cell r="L736">
            <v>0</v>
          </cell>
          <cell r="M736"/>
          <cell r="N736" t="str">
            <v>老会员：92%; 新会员：8%</v>
          </cell>
          <cell r="O736" t="str">
            <v>51-55岁20%; 56-60岁15%; 0-20岁12%</v>
          </cell>
          <cell r="P736" t="str">
            <v>湖南20%;北京11%;江苏11%</v>
          </cell>
        </row>
        <row r="737">
          <cell r="A737">
            <v>202397</v>
          </cell>
          <cell r="B737" t="str">
            <v>瑞兹夏凉空调冰丝席(2016超级折扣日)</v>
          </cell>
          <cell r="C737" t="str">
            <v>199</v>
          </cell>
          <cell r="D737" t="str">
            <v>家纺用品</v>
          </cell>
          <cell r="E737">
            <v>2139</v>
          </cell>
          <cell r="F737">
            <v>1950</v>
          </cell>
          <cell r="G737">
            <v>8.8359046283309997E-2</v>
          </cell>
          <cell r="H737" t="str">
            <v>20160805 121104;6%;295</v>
          </cell>
          <cell r="I737"/>
          <cell r="J737"/>
          <cell r="K737" t="str">
            <v>20160805 121104;6%;295</v>
          </cell>
          <cell r="L737">
            <v>0</v>
          </cell>
          <cell r="M737"/>
          <cell r="N737" t="str">
            <v>老会员：87%; 新会员：13%</v>
          </cell>
          <cell r="O737" t="str">
            <v>0-20岁25%; 41-45岁25%; 56-60岁13%</v>
          </cell>
          <cell r="P737" t="str">
            <v>湖南50%;广东25%;浙江13%</v>
          </cell>
        </row>
        <row r="738">
          <cell r="A738">
            <v>202400</v>
          </cell>
          <cell r="B738" t="str">
            <v>帕格尼舒享拖床沙发套组</v>
          </cell>
          <cell r="C738" t="str">
            <v>9999</v>
          </cell>
          <cell r="D738" t="str">
            <v>家具灯饰</v>
          </cell>
          <cell r="E738">
            <v>39996</v>
          </cell>
          <cell r="F738">
            <v>19998</v>
          </cell>
          <cell r="G738">
            <v>0.5</v>
          </cell>
          <cell r="H738" t="str">
            <v>20160815 210024;32%;3111</v>
          </cell>
          <cell r="I738"/>
          <cell r="J738"/>
          <cell r="K738" t="str">
            <v>20160815 210024;32%;3111</v>
          </cell>
          <cell r="L738">
            <v>0</v>
          </cell>
          <cell r="M738"/>
          <cell r="N738" t="str">
            <v>老会员：67%; 新会员：33%</v>
          </cell>
          <cell r="O738" t="str">
            <v>51-55岁67%; 0-20岁33%; 21-25岁0%</v>
          </cell>
          <cell r="P738" t="str">
            <v>浙江33%;浙江33%;湖北33%</v>
          </cell>
        </row>
        <row r="739">
          <cell r="A739">
            <v>202401</v>
          </cell>
          <cell r="B739" t="str">
            <v>ES世博特水润亮彩精华面膜</v>
          </cell>
          <cell r="C739" t="str">
            <v>498</v>
          </cell>
          <cell r="D739" t="str">
            <v>美容美体</v>
          </cell>
          <cell r="E739">
            <v>90733</v>
          </cell>
          <cell r="F739">
            <v>78170</v>
          </cell>
          <cell r="G739">
            <v>0.13846119934312801</v>
          </cell>
          <cell r="H739" t="str">
            <v>20161019 113142;22%;916</v>
          </cell>
          <cell r="I739" t="str">
            <v>20160828 144405;42%;1554</v>
          </cell>
          <cell r="J739"/>
          <cell r="K739" t="str">
            <v>20160828 144405;42%;1554</v>
          </cell>
          <cell r="L739">
            <v>0</v>
          </cell>
          <cell r="M739"/>
          <cell r="N739" t="str">
            <v>老会员：87%; 新会员：13%</v>
          </cell>
          <cell r="O739" t="str">
            <v>46-50岁28%; 41-45岁18%; 51-55岁13%</v>
          </cell>
          <cell r="P739" t="str">
            <v>湖南13%;江苏8%;浙江8%</v>
          </cell>
        </row>
        <row r="740">
          <cell r="A740">
            <v>202402</v>
          </cell>
          <cell r="B740" t="str">
            <v>帕格尼舒享拖床沙发+茶几+电视柜</v>
          </cell>
          <cell r="C740" t="str">
            <v>10999</v>
          </cell>
          <cell r="D740" t="str">
            <v>家具灯饰</v>
          </cell>
          <cell r="E740">
            <v>87792</v>
          </cell>
          <cell r="F740">
            <v>32797</v>
          </cell>
          <cell r="G740">
            <v>0.62642381993803498</v>
          </cell>
          <cell r="H740" t="str">
            <v>20160815 210024;32%;3111</v>
          </cell>
          <cell r="I740"/>
          <cell r="J740"/>
          <cell r="K740" t="str">
            <v>20160815 210024;32%;3111</v>
          </cell>
          <cell r="L740">
            <v>0</v>
          </cell>
          <cell r="M740"/>
          <cell r="N740" t="str">
            <v>老会员：87%; 新会员：13%</v>
          </cell>
          <cell r="O740" t="str">
            <v>0-20岁25%; 66-70岁25%; 46-50岁25%</v>
          </cell>
          <cell r="P740" t="str">
            <v>湖南50%;山东13%;安徽13%</v>
          </cell>
        </row>
        <row r="741">
          <cell r="A741">
            <v>202403</v>
          </cell>
          <cell r="B741" t="str">
            <v>德国Makwesh家用工具套组</v>
          </cell>
          <cell r="C741" t="str">
            <v>399</v>
          </cell>
          <cell r="D741" t="str">
            <v>生活用品</v>
          </cell>
          <cell r="E741">
            <v>1616038</v>
          </cell>
          <cell r="F741">
            <v>1435929</v>
          </cell>
          <cell r="G741">
            <v>0.111450968355942</v>
          </cell>
          <cell r="H741" t="str">
            <v>20170216 154302;57%;2345</v>
          </cell>
          <cell r="I741" t="str">
            <v>20170113 142309;52%;2451</v>
          </cell>
          <cell r="J741" t="str">
            <v>20170104 130230;69%;3801</v>
          </cell>
          <cell r="K741" t="str">
            <v>20160928 180646;112%;4954</v>
          </cell>
          <cell r="L741">
            <v>0</v>
          </cell>
          <cell r="M741"/>
          <cell r="N741" t="str">
            <v>老会员：49%; 新会员：51%</v>
          </cell>
          <cell r="O741" t="str">
            <v>0-20岁35%; 51-55岁13%; 56-60岁12%</v>
          </cell>
          <cell r="P741" t="str">
            <v>湖南18%;江苏10%;北京8%</v>
          </cell>
        </row>
        <row r="742">
          <cell r="A742">
            <v>202426</v>
          </cell>
          <cell r="B742" t="str">
            <v>英国道尔顿净水器加赠组</v>
          </cell>
          <cell r="C742" t="str">
            <v>698</v>
          </cell>
          <cell r="D742" t="str">
            <v>厨房</v>
          </cell>
          <cell r="E742">
            <v>508469</v>
          </cell>
          <cell r="F742">
            <v>443885</v>
          </cell>
          <cell r="G742">
            <v>0.12701659294863599</v>
          </cell>
          <cell r="H742" t="str">
            <v>20160919 125304;53%;2623</v>
          </cell>
          <cell r="I742" t="str">
            <v>20160907 141230;47%;1879</v>
          </cell>
          <cell r="J742" t="str">
            <v>20160902 133558;42%;1976</v>
          </cell>
          <cell r="K742" t="str">
            <v>20160818 162840;77%;3126</v>
          </cell>
          <cell r="L742">
            <v>0</v>
          </cell>
          <cell r="M742"/>
          <cell r="N742" t="str">
            <v>老会员：74%; 新会员：26%</v>
          </cell>
          <cell r="O742" t="str">
            <v>0-20岁24%; 51-55岁13%; 46-50岁11%</v>
          </cell>
          <cell r="P742" t="str">
            <v>广东31%;湖南17%;山西10%</v>
          </cell>
        </row>
        <row r="743">
          <cell r="A743">
            <v>202430</v>
          </cell>
          <cell r="B743" t="str">
            <v>圣品路鳄鱼压纹头层牛皮男鞋组(2016超级折扣日)</v>
          </cell>
          <cell r="C743" t="str">
            <v>218</v>
          </cell>
          <cell r="D743" t="str">
            <v>鞋类</v>
          </cell>
          <cell r="E743">
            <v>31368</v>
          </cell>
          <cell r="F743">
            <v>25850</v>
          </cell>
          <cell r="G743">
            <v>0.17591175720479499</v>
          </cell>
          <cell r="H743" t="str">
            <v>20160806 234517;32%;2068</v>
          </cell>
          <cell r="I743"/>
          <cell r="J743"/>
          <cell r="K743" t="str">
            <v>20160806 234517;32%;2068</v>
          </cell>
          <cell r="L743">
            <v>0</v>
          </cell>
          <cell r="M743"/>
          <cell r="N743" t="str">
            <v>老会员：73%; 新会员：27%</v>
          </cell>
          <cell r="O743" t="str">
            <v>51-55岁22%; 0-20岁21%; 46-50岁14%</v>
          </cell>
          <cell r="P743" t="str">
            <v>湖南18%;江苏12%;广东10%</v>
          </cell>
        </row>
        <row r="744">
          <cell r="A744">
            <v>202431</v>
          </cell>
          <cell r="B744" t="str">
            <v>圣品路商务休闲男鞋组(2016超级折扣日)</v>
          </cell>
          <cell r="C744" t="str">
            <v>218</v>
          </cell>
          <cell r="D744" t="str">
            <v>鞋类</v>
          </cell>
          <cell r="E744">
            <v>24482</v>
          </cell>
          <cell r="F744">
            <v>20861</v>
          </cell>
          <cell r="G744">
            <v>0.14790458295890899</v>
          </cell>
          <cell r="H744" t="str">
            <v>20160807 234017;17%;1128</v>
          </cell>
          <cell r="I744"/>
          <cell r="J744"/>
          <cell r="K744" t="str">
            <v>20160807 234017;17%;1128</v>
          </cell>
          <cell r="L744">
            <v>0</v>
          </cell>
          <cell r="M744"/>
          <cell r="N744" t="str">
            <v>老会员：68%; 新会员：32%</v>
          </cell>
          <cell r="O744" t="str">
            <v>0-20岁25%; 56-60岁18%; 51-55岁17%</v>
          </cell>
          <cell r="P744" t="str">
            <v>湖南21%;江苏12%;广东11%</v>
          </cell>
        </row>
        <row r="745">
          <cell r="A745">
            <v>202433</v>
          </cell>
          <cell r="B745" t="str">
            <v>圣品路压纹头层牛皮男鞋(2016超级折扣日)</v>
          </cell>
          <cell r="C745" t="str">
            <v>218</v>
          </cell>
          <cell r="D745" t="str">
            <v>鞋类</v>
          </cell>
          <cell r="E745">
            <v>45697</v>
          </cell>
          <cell r="F745">
            <v>41011</v>
          </cell>
          <cell r="G745">
            <v>0.102545024837517</v>
          </cell>
          <cell r="H745" t="str">
            <v>20160805 190110;45%;3307</v>
          </cell>
          <cell r="I745"/>
          <cell r="J745"/>
          <cell r="K745" t="str">
            <v>20160805 190110;45%;3307</v>
          </cell>
          <cell r="L745">
            <v>0</v>
          </cell>
          <cell r="M745"/>
          <cell r="N745" t="str">
            <v>老会员：85%; 新会员：15%</v>
          </cell>
          <cell r="O745" t="str">
            <v>51-55岁22%; 46-50岁18%; 0-20岁13%</v>
          </cell>
          <cell r="P745" t="str">
            <v>湖南24%;江苏14%;安徽7%</v>
          </cell>
        </row>
        <row r="746">
          <cell r="A746">
            <v>202435</v>
          </cell>
          <cell r="B746" t="str">
            <v>富培美 水精灵酵素清洁升级组</v>
          </cell>
          <cell r="C746" t="str">
            <v>199</v>
          </cell>
          <cell r="D746" t="str">
            <v>生活用品</v>
          </cell>
          <cell r="E746">
            <v>1781154.83</v>
          </cell>
          <cell r="F746">
            <v>1635236.83</v>
          </cell>
          <cell r="G746">
            <v>8.1923254251849598E-2</v>
          </cell>
          <cell r="H746" t="str">
            <v>20161119 170259;93%;4368</v>
          </cell>
          <cell r="I746" t="str">
            <v>20161115 090208;86%;3474</v>
          </cell>
          <cell r="J746" t="str">
            <v>20161108 131729;136%;6654</v>
          </cell>
          <cell r="K746" t="str">
            <v>20161108 131729;136%;6654</v>
          </cell>
          <cell r="L746" t="str">
            <v>畅销</v>
          </cell>
          <cell r="M746"/>
          <cell r="N746" t="str">
            <v>老会员：65%; 新会员：35%</v>
          </cell>
          <cell r="O746" t="str">
            <v>0-20岁27%; 51-55岁13%; 56-60岁13%</v>
          </cell>
          <cell r="P746" t="str">
            <v>湖南17%;江苏11%;北京9%</v>
          </cell>
        </row>
        <row r="747">
          <cell r="A747">
            <v>202437</v>
          </cell>
          <cell r="B747" t="str">
            <v>圣品路靓丽水钻头层牛皮女鞋二双组(2016超级折扣日)</v>
          </cell>
          <cell r="C747" t="str">
            <v>199</v>
          </cell>
          <cell r="D747" t="str">
            <v>鞋类</v>
          </cell>
          <cell r="E747">
            <v>138941</v>
          </cell>
          <cell r="F747">
            <v>105131</v>
          </cell>
          <cell r="G747">
            <v>0.24334069856989701</v>
          </cell>
          <cell r="H747" t="str">
            <v>20160805 184309;137%;6917</v>
          </cell>
          <cell r="I747"/>
          <cell r="J747"/>
          <cell r="K747" t="str">
            <v>20160805 184309;137%;6917</v>
          </cell>
          <cell r="L747" t="str">
            <v>准热卖</v>
          </cell>
          <cell r="M747"/>
          <cell r="N747" t="str">
            <v>老会员：91%; 新会员：9%</v>
          </cell>
          <cell r="O747" t="str">
            <v>51-55岁26%; 46-50岁19%; 56-60岁13%</v>
          </cell>
          <cell r="P747" t="str">
            <v>湖南20%;江苏8%;北京7%</v>
          </cell>
        </row>
        <row r="748">
          <cell r="A748">
            <v>202438</v>
          </cell>
          <cell r="B748" t="str">
            <v>圣品路靓丽舒适头层牛皮女鞋二双组(2016超级折扣日)</v>
          </cell>
          <cell r="C748" t="str">
            <v>199</v>
          </cell>
          <cell r="D748" t="str">
            <v>鞋类</v>
          </cell>
          <cell r="E748">
            <v>102075</v>
          </cell>
          <cell r="F748">
            <v>65274</v>
          </cell>
          <cell r="G748">
            <v>0.36052902277736998</v>
          </cell>
          <cell r="H748" t="str">
            <v>20160807 155818;99%;4696</v>
          </cell>
          <cell r="I748"/>
          <cell r="J748"/>
          <cell r="K748" t="str">
            <v>20160807 155818;99%;4696</v>
          </cell>
          <cell r="L748">
            <v>0</v>
          </cell>
          <cell r="M748"/>
          <cell r="N748" t="str">
            <v>老会员：87%; 新会员：13%</v>
          </cell>
          <cell r="O748" t="str">
            <v>51-55岁25%; 46-50岁16%; 56-60岁15%</v>
          </cell>
          <cell r="P748" t="str">
            <v>湖南18%;江苏9%;浙江8%</v>
          </cell>
        </row>
        <row r="749">
          <cell r="A749">
            <v>202439</v>
          </cell>
          <cell r="B749" t="str">
            <v>鼎云轩和田玉糖色福镯</v>
          </cell>
          <cell r="C749" t="str">
            <v>5980</v>
          </cell>
          <cell r="D749" t="str">
            <v>珠宝首饰</v>
          </cell>
          <cell r="E749">
            <v>590665</v>
          </cell>
          <cell r="F749">
            <v>83450</v>
          </cell>
          <cell r="G749">
            <v>0.85871856297562899</v>
          </cell>
          <cell r="H749" t="str">
            <v>20160922 213802;7%;467</v>
          </cell>
          <cell r="I749" t="str">
            <v>20160814 214949;28%;1977</v>
          </cell>
          <cell r="J749"/>
          <cell r="K749" t="str">
            <v>20160814 214949;28%;1977</v>
          </cell>
          <cell r="L749">
            <v>0</v>
          </cell>
          <cell r="M749"/>
          <cell r="N749" t="str">
            <v>老会员：86%; 新会员：14%</v>
          </cell>
          <cell r="O749" t="str">
            <v>51-55岁30%; 46-50岁28%; 56-60岁14%</v>
          </cell>
          <cell r="P749" t="str">
            <v>湖南19%;福建16%;江苏9%</v>
          </cell>
        </row>
        <row r="750">
          <cell r="A750">
            <v>202442</v>
          </cell>
          <cell r="B750" t="str">
            <v>李宁男士牛皮休闲运动鞋两双组（奥运特供）</v>
          </cell>
          <cell r="C750" t="str">
            <v>358</v>
          </cell>
          <cell r="D750" t="str">
            <v>鞋类</v>
          </cell>
          <cell r="E750">
            <v>59733</v>
          </cell>
          <cell r="F750">
            <v>45989</v>
          </cell>
          <cell r="G750">
            <v>0.23009056970184</v>
          </cell>
          <cell r="H750" t="str">
            <v>20160814 183152;26%;1292</v>
          </cell>
          <cell r="I750"/>
          <cell r="J750"/>
          <cell r="K750" t="str">
            <v>20160814 183152;26%;1292</v>
          </cell>
          <cell r="L750">
            <v>0</v>
          </cell>
          <cell r="M750"/>
          <cell r="N750" t="str">
            <v>老会员：79%; 新会员：21%</v>
          </cell>
          <cell r="O750" t="str">
            <v>51-55岁20%; 46-50岁17%; 0-20岁15%</v>
          </cell>
          <cell r="P750" t="str">
            <v>湖南30%;江苏12%;北京8%</v>
          </cell>
        </row>
        <row r="751">
          <cell r="A751">
            <v>202443</v>
          </cell>
          <cell r="B751" t="str">
            <v>李宁女士透气休闲跑鞋两双组(奥运特供）</v>
          </cell>
          <cell r="C751" t="str">
            <v>358</v>
          </cell>
          <cell r="D751" t="str">
            <v>鞋类</v>
          </cell>
          <cell r="E751">
            <v>51629</v>
          </cell>
          <cell r="F751">
            <v>37997</v>
          </cell>
          <cell r="G751">
            <v>0.26403765325688999</v>
          </cell>
          <cell r="H751" t="str">
            <v>20160814 175229;23%;1061</v>
          </cell>
          <cell r="I751"/>
          <cell r="J751"/>
          <cell r="K751" t="str">
            <v>20160814 175229;23%;1061</v>
          </cell>
          <cell r="L751">
            <v>0</v>
          </cell>
          <cell r="M751"/>
          <cell r="N751" t="str">
            <v>老会员：84%; 新会员：16%</v>
          </cell>
          <cell r="O751" t="str">
            <v>0-20岁22%; 46-50岁18%; 41-45岁15%</v>
          </cell>
          <cell r="P751" t="str">
            <v>湖南22%;江苏11%;天津7%</v>
          </cell>
        </row>
        <row r="752">
          <cell r="A752">
            <v>202444</v>
          </cell>
          <cell r="B752" t="str">
            <v>金菊  繁花似锦全羊毛连衣裙</v>
          </cell>
          <cell r="C752" t="str">
            <v>298</v>
          </cell>
          <cell r="D752" t="str">
            <v>服装</v>
          </cell>
          <cell r="E752">
            <v>485750</v>
          </cell>
          <cell r="F752">
            <v>347302</v>
          </cell>
          <cell r="G752">
            <v>0.28501904271744699</v>
          </cell>
          <cell r="H752" t="str">
            <v>20170306 090228;68%;2970</v>
          </cell>
          <cell r="I752" t="str">
            <v>20170217 094143;69%;3051</v>
          </cell>
          <cell r="J752" t="str">
            <v>20170208 094105;105%;4518</v>
          </cell>
          <cell r="K752" t="str">
            <v>20170208 094105;105%;4518</v>
          </cell>
          <cell r="L752" t="str">
            <v>畅销</v>
          </cell>
          <cell r="M752"/>
          <cell r="N752" t="str">
            <v>老会员：76%; 新会员：24%</v>
          </cell>
          <cell r="O752" t="str">
            <v>51-55岁22%; 0-20岁21%; 56-60岁18%</v>
          </cell>
          <cell r="P752" t="str">
            <v>江苏12%;湖南11%;重庆8%</v>
          </cell>
        </row>
        <row r="753">
          <cell r="A753">
            <v>202451</v>
          </cell>
          <cell r="B753" t="str">
            <v>法歌娜 连体无痕美体衣</v>
          </cell>
          <cell r="C753" t="str">
            <v>338</v>
          </cell>
          <cell r="D753" t="str">
            <v>内衣</v>
          </cell>
          <cell r="E753">
            <v>89394</v>
          </cell>
          <cell r="F753">
            <v>67516</v>
          </cell>
          <cell r="G753">
            <v>0.24473678322930001</v>
          </cell>
          <cell r="H753" t="str">
            <v>20170218 152700;52%;2130</v>
          </cell>
          <cell r="I753" t="str">
            <v>20161124 171215;43%;1819</v>
          </cell>
          <cell r="J753"/>
          <cell r="K753" t="str">
            <v>20170218 152700;52%;2130</v>
          </cell>
          <cell r="L753">
            <v>0</v>
          </cell>
          <cell r="M753"/>
          <cell r="N753" t="str">
            <v>老会员：72%; 新会员：28%</v>
          </cell>
          <cell r="O753" t="str">
            <v>0-20岁27%; 51-55岁18%; 46-50岁15%</v>
          </cell>
          <cell r="P753" t="str">
            <v>江苏14%;湖南11%;广东8%</v>
          </cell>
        </row>
        <row r="754">
          <cell r="A754">
            <v>202454</v>
          </cell>
          <cell r="B754" t="str">
            <v>中科国际馆—美国康宁双11抢购组</v>
          </cell>
          <cell r="C754" t="str">
            <v>2499</v>
          </cell>
          <cell r="D754" t="str">
            <v>厨房</v>
          </cell>
          <cell r="E754">
            <v>2466478</v>
          </cell>
          <cell r="F754">
            <v>1894952</v>
          </cell>
          <cell r="G754">
            <v>0.231717452983566</v>
          </cell>
          <cell r="H754" t="str">
            <v>20161104 205302;115%;13078</v>
          </cell>
          <cell r="I754" t="str">
            <v>20161104 114544;68%;3827</v>
          </cell>
          <cell r="J754" t="str">
            <v>20161007 214606;86%;10236</v>
          </cell>
          <cell r="K754" t="str">
            <v>20161104 205302;115%;13078</v>
          </cell>
          <cell r="L754" t="str">
            <v>畅销</v>
          </cell>
          <cell r="M754" t="str">
            <v>达成上浮30%</v>
          </cell>
          <cell r="N754" t="str">
            <v>老会员：66%; 新会员：34%</v>
          </cell>
          <cell r="O754" t="str">
            <v>0-20岁20%; 46-50岁19%; 51-55岁16%</v>
          </cell>
          <cell r="P754" t="str">
            <v>湖南22%;江苏16%;广东8%</v>
          </cell>
        </row>
        <row r="755">
          <cell r="A755">
            <v>202457</v>
          </cell>
          <cell r="B755" t="str">
            <v>圣品路意式商务男鞋组(2016超级折扣日)</v>
          </cell>
          <cell r="C755" t="str">
            <v>218</v>
          </cell>
          <cell r="D755" t="str">
            <v>鞋类</v>
          </cell>
          <cell r="E755">
            <v>31830</v>
          </cell>
          <cell r="F755">
            <v>27114</v>
          </cell>
          <cell r="G755">
            <v>0.148162111215834</v>
          </cell>
          <cell r="H755" t="str">
            <v>20160805 101929;42%;1937</v>
          </cell>
          <cell r="I755"/>
          <cell r="J755"/>
          <cell r="K755" t="str">
            <v>20160805 101929;42%;1937</v>
          </cell>
          <cell r="L755">
            <v>0</v>
          </cell>
          <cell r="M755"/>
          <cell r="N755" t="str">
            <v>老会员：79%; 新会员：21%</v>
          </cell>
          <cell r="O755" t="str">
            <v>0-20岁17%; 46-50岁17%; 51-55岁17%</v>
          </cell>
          <cell r="P755" t="str">
            <v>湖南31%;重庆9%;湖北7%</v>
          </cell>
        </row>
        <row r="756">
          <cell r="A756">
            <v>202472</v>
          </cell>
          <cell r="B756" t="str">
            <v>Merefa锦绣芳华锦缎刺绣丝绵风衣（春季大开仓）</v>
          </cell>
          <cell r="C756" t="str">
            <v>278</v>
          </cell>
          <cell r="D756" t="str">
            <v>服装</v>
          </cell>
          <cell r="E756">
            <v>57756</v>
          </cell>
          <cell r="F756">
            <v>39778</v>
          </cell>
          <cell r="G756">
            <v>0.31127501904563998</v>
          </cell>
          <cell r="H756" t="str">
            <v>20170225 170622;63%;3552</v>
          </cell>
          <cell r="I756" t="str">
            <v>20170122 130207;20%;1218</v>
          </cell>
          <cell r="J756" t="str">
            <v>20161027 120303;43%;1859</v>
          </cell>
          <cell r="K756" t="str">
            <v>20161011 093219;64%;2259</v>
          </cell>
          <cell r="L756">
            <v>0</v>
          </cell>
          <cell r="M756" t="str">
            <v>达成上浮30%</v>
          </cell>
          <cell r="N756" t="str">
            <v>老会员：78%; 新会员：22%</v>
          </cell>
          <cell r="O756" t="str">
            <v>0-20岁20%; 51-55岁19%; 46-50岁15%</v>
          </cell>
          <cell r="P756" t="str">
            <v>湖南15%;江苏12%;安徽8%</v>
          </cell>
        </row>
        <row r="757">
          <cell r="A757">
            <v>202478</v>
          </cell>
          <cell r="B757" t="str">
            <v>日本RAPAS LALA酵素超值组合(原装进口)</v>
          </cell>
          <cell r="C757" t="str">
            <v>920</v>
          </cell>
          <cell r="D757" t="str">
            <v>滋补食品</v>
          </cell>
          <cell r="E757">
            <v>420550</v>
          </cell>
          <cell r="F757">
            <v>377590</v>
          </cell>
          <cell r="G757">
            <v>0.10215194388300999</v>
          </cell>
          <cell r="H757" t="str">
            <v>20160919 160605;25%;1094</v>
          </cell>
          <cell r="I757" t="str">
            <v>20160919 153528;0%;0</v>
          </cell>
          <cell r="J757" t="str">
            <v>20160829 194908;51%;4518</v>
          </cell>
          <cell r="K757" t="str">
            <v>20160823 215708;54%;5084</v>
          </cell>
          <cell r="L757">
            <v>0</v>
          </cell>
          <cell r="M757"/>
          <cell r="N757" t="str">
            <v>老会员：53%; 新会员：47%</v>
          </cell>
          <cell r="O757" t="str">
            <v>31-35岁45%; 46-50岁15%; 51-55岁14%</v>
          </cell>
          <cell r="P757" t="str">
            <v>湖南50%;江苏6%;浙江5%</v>
          </cell>
        </row>
        <row r="758">
          <cell r="A758">
            <v>202479</v>
          </cell>
          <cell r="B758" t="str">
            <v>金富源“乾坤”天然海水大溪地黑珍珠吊坠</v>
          </cell>
          <cell r="C758" t="str">
            <v>2980</v>
          </cell>
          <cell r="D758" t="str">
            <v>珠宝首饰</v>
          </cell>
          <cell r="E758">
            <v>65005</v>
          </cell>
          <cell r="F758">
            <v>23685</v>
          </cell>
          <cell r="G758">
            <v>0.63564341204522701</v>
          </cell>
          <cell r="H758" t="str">
            <v>20160816 222854;10%;543</v>
          </cell>
          <cell r="I758"/>
          <cell r="J758"/>
          <cell r="K758" t="str">
            <v>20160816 222854;10%;543</v>
          </cell>
          <cell r="L758">
            <v>0</v>
          </cell>
          <cell r="M758"/>
          <cell r="N758" t="str">
            <v>老会员：91%; 新会员：9%</v>
          </cell>
          <cell r="O758" t="str">
            <v>41-45岁37%; 51-55岁36%; 56-60岁18%</v>
          </cell>
          <cell r="P758" t="str">
            <v>云南27%;山西18%;新疆9%</v>
          </cell>
        </row>
        <row r="759">
          <cell r="A759">
            <v>202481</v>
          </cell>
          <cell r="B759" t="str">
            <v>美标 AmericanStandard 侧喷沐浴花洒 1020快抢价</v>
          </cell>
          <cell r="C759" t="str">
            <v>1999</v>
          </cell>
          <cell r="D759" t="str">
            <v>家装建材</v>
          </cell>
          <cell r="E759">
            <v>19995</v>
          </cell>
          <cell r="F759">
            <v>9975</v>
          </cell>
          <cell r="G759">
            <v>0.50112528132032996</v>
          </cell>
          <cell r="H759" t="str">
            <v>20160829 212402;3%;343</v>
          </cell>
          <cell r="I759"/>
          <cell r="J759"/>
          <cell r="K759" t="str">
            <v>20160829 212402;3%;343</v>
          </cell>
          <cell r="L759">
            <v>0</v>
          </cell>
          <cell r="M759"/>
          <cell r="N759" t="str">
            <v>老会员：100%; 新会员：0%</v>
          </cell>
          <cell r="O759" t="str">
            <v>51-55岁40%; 66-70岁20%; 41-45岁20%</v>
          </cell>
          <cell r="P759" t="str">
            <v>湖南60%;新疆20%;四川20%</v>
          </cell>
        </row>
        <row r="760">
          <cell r="A760">
            <v>202487</v>
          </cell>
          <cell r="B760" t="str">
            <v>鹿王 优雅气质蕾丝连衣裙两件组</v>
          </cell>
          <cell r="C760" t="str">
            <v>299</v>
          </cell>
          <cell r="D760" t="str">
            <v>服装</v>
          </cell>
          <cell r="E760">
            <v>450359</v>
          </cell>
          <cell r="F760">
            <v>292589</v>
          </cell>
          <cell r="G760">
            <v>0.35032052207239101</v>
          </cell>
          <cell r="H760" t="str">
            <v>20170311 171203;30%;1542</v>
          </cell>
          <cell r="I760" t="str">
            <v>20170218 110215;36%;1960</v>
          </cell>
          <cell r="J760" t="str">
            <v>20170214 090139;52%;2091</v>
          </cell>
          <cell r="K760" t="str">
            <v>20170207 090300;73%;2923</v>
          </cell>
          <cell r="L760">
            <v>0</v>
          </cell>
          <cell r="M760"/>
          <cell r="N760" t="str">
            <v>老会员：70%; 新会员：30%</v>
          </cell>
          <cell r="O760" t="str">
            <v>0-20岁26%; 51-55岁22%; 46-50岁14%</v>
          </cell>
          <cell r="P760" t="str">
            <v>湖南15%;江苏9%;重庆8%</v>
          </cell>
        </row>
        <row r="761">
          <cell r="A761">
            <v>202488</v>
          </cell>
          <cell r="B761" t="str">
            <v>美国Hush Puppies男士拉链羊绒衫</v>
          </cell>
          <cell r="C761" t="str">
            <v>699</v>
          </cell>
          <cell r="D761" t="str">
            <v>服装</v>
          </cell>
          <cell r="E761">
            <v>270413.08</v>
          </cell>
          <cell r="F761">
            <v>217180.08</v>
          </cell>
          <cell r="G761">
            <v>0.19685808097744401</v>
          </cell>
          <cell r="H761" t="str">
            <v>20170104 094328;36%;1765</v>
          </cell>
          <cell r="I761" t="str">
            <v>20161217 114728;70%;4594</v>
          </cell>
          <cell r="J761" t="str">
            <v>20161130 110120;61%;2986</v>
          </cell>
          <cell r="K761" t="str">
            <v>20161217 114728;70%;4594</v>
          </cell>
          <cell r="L761">
            <v>0</v>
          </cell>
          <cell r="M761" t="str">
            <v>达成下滑30%</v>
          </cell>
          <cell r="N761" t="str">
            <v>老会员：79%; 新会员：21%</v>
          </cell>
          <cell r="O761" t="str">
            <v>0-20岁20%; 51-55岁20%; 56-60岁17%</v>
          </cell>
          <cell r="P761" t="str">
            <v>湖南14%;江苏13%;山东9%</v>
          </cell>
        </row>
        <row r="762">
          <cell r="A762">
            <v>202498</v>
          </cell>
          <cell r="B762" t="str">
            <v>典藏之作 三星大器天成双卡双屏手机 B9120</v>
          </cell>
          <cell r="C762" t="str">
            <v>1299</v>
          </cell>
          <cell r="D762" t="str">
            <v>手机</v>
          </cell>
          <cell r="E762">
            <v>1113510</v>
          </cell>
          <cell r="F762">
            <v>770640</v>
          </cell>
          <cell r="G762">
            <v>0.307918204596277</v>
          </cell>
          <cell r="H762" t="str">
            <v>20161023 231807;51%;3724</v>
          </cell>
          <cell r="I762" t="str">
            <v>20161014 232506;51%;3972</v>
          </cell>
          <cell r="J762" t="str">
            <v>20160922 231247;87%;6271</v>
          </cell>
          <cell r="K762" t="str">
            <v>20160922 231247;87%;6271</v>
          </cell>
          <cell r="L762">
            <v>0</v>
          </cell>
          <cell r="M762"/>
          <cell r="N762" t="str">
            <v>老会员：64%; 新会员：36%</v>
          </cell>
          <cell r="O762" t="str">
            <v>0-20岁26%; 51-55岁16%; 46-50岁12%</v>
          </cell>
          <cell r="P762" t="str">
            <v>湖南16%;湖北8%;内蒙古8%</v>
          </cell>
        </row>
        <row r="763">
          <cell r="A763">
            <v>202502</v>
          </cell>
          <cell r="B763" t="str">
            <v>御泥坊燕窝紧致提拉组</v>
          </cell>
          <cell r="C763" t="str">
            <v>199</v>
          </cell>
          <cell r="D763" t="str">
            <v>美容美体</v>
          </cell>
          <cell r="E763">
            <v>174513</v>
          </cell>
          <cell r="F763">
            <v>166784</v>
          </cell>
          <cell r="G763">
            <v>4.4288964145937602E-2</v>
          </cell>
          <cell r="H763" t="str">
            <v>20160818 154921;72%;2541</v>
          </cell>
          <cell r="I763" t="str">
            <v>20160804 153128;66%;2197</v>
          </cell>
          <cell r="J763"/>
          <cell r="K763" t="str">
            <v>20160818 154921;72%;2541</v>
          </cell>
          <cell r="L763">
            <v>0</v>
          </cell>
          <cell r="M763"/>
          <cell r="N763" t="str">
            <v>老会员：83%; 新会员：17%</v>
          </cell>
          <cell r="O763" t="str">
            <v>46-50岁17%; 51-55岁16%; 0-20岁14%</v>
          </cell>
          <cell r="P763" t="str">
            <v>湖南21%;江苏10%;浙江7%</v>
          </cell>
        </row>
        <row r="764">
          <cell r="A764">
            <v>202504</v>
          </cell>
          <cell r="B764" t="str">
            <v>意大利东方宝石香氛滋养沐浴组（原装进口）</v>
          </cell>
          <cell r="C764" t="str">
            <v>199</v>
          </cell>
          <cell r="D764" t="str">
            <v>美容美体</v>
          </cell>
          <cell r="E764">
            <v>257231.56</v>
          </cell>
          <cell r="F764">
            <v>234086.56</v>
          </cell>
          <cell r="G764">
            <v>8.9977295165492105E-2</v>
          </cell>
          <cell r="H764" t="str">
            <v>20160922 165204;66%;2586</v>
          </cell>
          <cell r="I764" t="str">
            <v>20160822 160408;73%;2643</v>
          </cell>
          <cell r="J764" t="str">
            <v>20160808 143915;64%;2209</v>
          </cell>
          <cell r="K764" t="str">
            <v>20160822 160408;73%;2643</v>
          </cell>
          <cell r="L764">
            <v>0</v>
          </cell>
          <cell r="M764"/>
          <cell r="N764" t="str">
            <v>老会员：94%; 新会员：6%</v>
          </cell>
          <cell r="O764" t="str">
            <v>51-55岁18%; 46-50岁18%; 56-60岁13%</v>
          </cell>
          <cell r="P764" t="str">
            <v>湖南19%;江苏8%;浙江8%</v>
          </cell>
        </row>
        <row r="765">
          <cell r="A765">
            <v>202511</v>
          </cell>
          <cell r="B765" t="str">
            <v>花花公子1953商务休闲精品男鞋尊享组</v>
          </cell>
          <cell r="C765" t="str">
            <v>498</v>
          </cell>
          <cell r="D765" t="str">
            <v>鞋类</v>
          </cell>
          <cell r="E765">
            <v>586683</v>
          </cell>
          <cell r="F765">
            <v>500533</v>
          </cell>
          <cell r="G765">
            <v>0.14684250268032301</v>
          </cell>
          <cell r="H765" t="str">
            <v>20161013 165423;63%;2555</v>
          </cell>
          <cell r="I765" t="str">
            <v>20161002 131146;61%;2855</v>
          </cell>
          <cell r="J765" t="str">
            <v>20160920 124914;55%;2463</v>
          </cell>
          <cell r="K765" t="str">
            <v>20161013 165423;63%;2555</v>
          </cell>
          <cell r="L765">
            <v>0</v>
          </cell>
          <cell r="M765"/>
          <cell r="N765" t="str">
            <v>老会员：74%; 新会员：26%</v>
          </cell>
          <cell r="O765" t="str">
            <v>0-20岁19%; 51-55岁18%; 46-50岁18%</v>
          </cell>
          <cell r="P765" t="str">
            <v>湖南27%;江苏14%;浙江7%</v>
          </cell>
        </row>
        <row r="766">
          <cell r="A766">
            <v>202521</v>
          </cell>
          <cell r="B766" t="str">
            <v>上海春竹欧式宫廷100%羊绒衫</v>
          </cell>
          <cell r="C766" t="str">
            <v>798</v>
          </cell>
          <cell r="D766" t="str">
            <v>服装</v>
          </cell>
          <cell r="E766">
            <v>172402</v>
          </cell>
          <cell r="F766">
            <v>105380</v>
          </cell>
          <cell r="G766">
            <v>0.38875419078665002</v>
          </cell>
          <cell r="H766" t="str">
            <v>20170203 133206;82%;3631</v>
          </cell>
          <cell r="I766" t="str">
            <v>20161128 164725;66%;2868</v>
          </cell>
          <cell r="J766" t="str">
            <v>20161102 114014;58%;2766</v>
          </cell>
          <cell r="K766" t="str">
            <v>20170203 133206;82%;3631</v>
          </cell>
          <cell r="L766">
            <v>0</v>
          </cell>
          <cell r="M766"/>
          <cell r="N766" t="str">
            <v>老会员：83%; 新会员：17%</v>
          </cell>
          <cell r="O766" t="str">
            <v>51-55岁26%; 46-50岁14%; 56-60岁14%</v>
          </cell>
          <cell r="P766" t="str">
            <v>湖南15%;江苏11%;北京11%</v>
          </cell>
        </row>
        <row r="767">
          <cell r="A767">
            <v>202559</v>
          </cell>
          <cell r="B767" t="str">
            <v>“南极之鲜”阿尔帝南极磷虾酱罐头组</v>
          </cell>
          <cell r="C767" t="str">
            <v>298</v>
          </cell>
          <cell r="D767" t="str">
            <v>食品</v>
          </cell>
          <cell r="E767">
            <v>1799202</v>
          </cell>
          <cell r="F767">
            <v>1498185</v>
          </cell>
          <cell r="G767">
            <v>0.167305838921922</v>
          </cell>
          <cell r="H767" t="str">
            <v>20170405 180304;68%;3002</v>
          </cell>
          <cell r="I767" t="str">
            <v>20170104 114145;37%;2056</v>
          </cell>
          <cell r="J767" t="str">
            <v>20161115 114041;58%;3164</v>
          </cell>
          <cell r="K767" t="str">
            <v>20160829 171248;93%;3760</v>
          </cell>
          <cell r="L767">
            <v>0</v>
          </cell>
          <cell r="M767" t="str">
            <v>达成上浮30%</v>
          </cell>
          <cell r="N767" t="str">
            <v>老会员：77%; 新会员：23%</v>
          </cell>
          <cell r="O767" t="str">
            <v>0-20岁19%; 61-65岁15%; 56-60岁15%</v>
          </cell>
          <cell r="P767" t="str">
            <v>湖南14%;江苏9%;北京9%</v>
          </cell>
        </row>
        <row r="768">
          <cell r="A768">
            <v>202560</v>
          </cell>
          <cell r="B768" t="str">
            <v>奥力福80支90%白鹅绒冬被1.8M（春季大开仓）</v>
          </cell>
          <cell r="C768" t="str">
            <v>878</v>
          </cell>
          <cell r="D768" t="str">
            <v>家纺用品</v>
          </cell>
          <cell r="E768">
            <v>64572</v>
          </cell>
          <cell r="F768">
            <v>55842</v>
          </cell>
          <cell r="G768">
            <v>0.13519791860249</v>
          </cell>
          <cell r="H768" t="str">
            <v>20170226 174118;75%;4200</v>
          </cell>
          <cell r="I768" t="str">
            <v>20170107 170027;32%;1689</v>
          </cell>
          <cell r="J768" t="str">
            <v>20161224 174200;48%;2922</v>
          </cell>
          <cell r="K768" t="str">
            <v>20161113 125203;84%;5481</v>
          </cell>
          <cell r="L768">
            <v>0</v>
          </cell>
          <cell r="M768" t="str">
            <v>达成上浮30%</v>
          </cell>
          <cell r="N768" t="str">
            <v>老会员：80%; 新会员：20%</v>
          </cell>
          <cell r="O768" t="str">
            <v>51-55岁16%; 56-60岁15%; 0-20岁15%</v>
          </cell>
          <cell r="P768" t="str">
            <v>湖南31%;江苏11%;广东8%</v>
          </cell>
        </row>
        <row r="769">
          <cell r="A769">
            <v>202567</v>
          </cell>
          <cell r="B769" t="str">
            <v>奥力福80支90%白鹅绒冬被1.5M（春季大开仓）</v>
          </cell>
          <cell r="C769" t="str">
            <v>798</v>
          </cell>
          <cell r="D769" t="str">
            <v>家纺用品</v>
          </cell>
          <cell r="E769">
            <v>24568</v>
          </cell>
          <cell r="F769">
            <v>20598</v>
          </cell>
          <cell r="G769">
            <v>0.161592315206773</v>
          </cell>
          <cell r="H769" t="str">
            <v>20170226 174118;75%;4200</v>
          </cell>
          <cell r="I769" t="str">
            <v>20170107 170027;32%;1689</v>
          </cell>
          <cell r="J769" t="str">
            <v>20161224 174200;48%;2922</v>
          </cell>
          <cell r="K769" t="str">
            <v>20161113 125203;84%;5481</v>
          </cell>
          <cell r="L769">
            <v>0</v>
          </cell>
          <cell r="M769" t="str">
            <v>达成上浮30%</v>
          </cell>
          <cell r="N769" t="str">
            <v>老会员：74%; 新会员：26%</v>
          </cell>
          <cell r="O769" t="str">
            <v>0-20岁23%; 46-50岁20%; 56-60岁14%</v>
          </cell>
          <cell r="P769" t="str">
            <v>湖南33%;浙江9%;北京8%</v>
          </cell>
        </row>
        <row r="770">
          <cell r="A770">
            <v>202575</v>
          </cell>
          <cell r="B770" t="str">
            <v>飞利浦32英寸超薄超窄边液晶电视</v>
          </cell>
          <cell r="C770" t="str">
            <v>1199</v>
          </cell>
          <cell r="D770" t="str">
            <v>大家电</v>
          </cell>
          <cell r="E770">
            <v>249885</v>
          </cell>
          <cell r="F770">
            <v>207781</v>
          </cell>
          <cell r="G770">
            <v>0.16849350701322599</v>
          </cell>
          <cell r="H770" t="str">
            <v>20161104 232026;99%;8195</v>
          </cell>
          <cell r="I770" t="str">
            <v>20161030 215228;106%;12766</v>
          </cell>
          <cell r="J770" t="str">
            <v>20161004 215100;125%;14489</v>
          </cell>
          <cell r="K770" t="str">
            <v>20161004 215100;125%;14489</v>
          </cell>
          <cell r="L770" t="str">
            <v>畅销</v>
          </cell>
          <cell r="M770"/>
          <cell r="N770" t="str">
            <v>老会员：75%; 新会员：25%</v>
          </cell>
          <cell r="O770" t="str">
            <v>0-20岁26%; 46-50岁15%; 56-60岁14%</v>
          </cell>
          <cell r="P770" t="str">
            <v>湖南24%;浙江17%;江苏14%</v>
          </cell>
        </row>
        <row r="771">
          <cell r="A771">
            <v>202576</v>
          </cell>
          <cell r="B771" t="str">
            <v>飞利浦43英寸8核安卓智能网络电视</v>
          </cell>
          <cell r="C771" t="str">
            <v>2299</v>
          </cell>
          <cell r="D771" t="str">
            <v>大家电</v>
          </cell>
          <cell r="E771">
            <v>753913</v>
          </cell>
          <cell r="F771">
            <v>637066</v>
          </cell>
          <cell r="G771">
            <v>0.15498737918035599</v>
          </cell>
          <cell r="H771" t="str">
            <v>20170622 192806;86%;6054</v>
          </cell>
          <cell r="I771" t="str">
            <v>20170612 134506;73%;3376</v>
          </cell>
          <cell r="J771" t="str">
            <v>20170421 223746;105%;7323</v>
          </cell>
          <cell r="K771" t="str">
            <v>20161004 215100;125%;14489</v>
          </cell>
          <cell r="L771" t="str">
            <v>畅销</v>
          </cell>
          <cell r="M771"/>
          <cell r="N771" t="str">
            <v>老会员：76%; 新会员：24%</v>
          </cell>
          <cell r="O771" t="str">
            <v>46-50岁19%; 0-20岁19%; 51-55岁16%</v>
          </cell>
          <cell r="P771" t="str">
            <v>江苏23%;湖南22%;浙江15%</v>
          </cell>
        </row>
        <row r="772">
          <cell r="A772">
            <v>202577</v>
          </cell>
          <cell r="B772" t="str">
            <v>飞利浦49英寸4K超清安卓网络电视</v>
          </cell>
          <cell r="C772" t="str">
            <v>2799</v>
          </cell>
          <cell r="D772" t="str">
            <v>大家电</v>
          </cell>
          <cell r="E772">
            <v>240424</v>
          </cell>
          <cell r="F772">
            <v>192861</v>
          </cell>
          <cell r="G772">
            <v>0.197829667587263</v>
          </cell>
          <cell r="H772" t="str">
            <v>20160903 213755;101%;14638</v>
          </cell>
          <cell r="I772" t="str">
            <v>20160820 212418;70%;10323</v>
          </cell>
          <cell r="J772" t="str">
            <v>20160802 205412;106%;13315</v>
          </cell>
          <cell r="K772" t="str">
            <v>20160802 205412;106%;13315</v>
          </cell>
          <cell r="L772" t="str">
            <v>畅销</v>
          </cell>
          <cell r="M772" t="str">
            <v>达成上浮30%</v>
          </cell>
          <cell r="N772" t="str">
            <v>老会员：74%; 新会员：26%</v>
          </cell>
          <cell r="O772" t="str">
            <v>0-20岁24%; 46-50岁20%; 51-55岁14%</v>
          </cell>
          <cell r="P772" t="str">
            <v>湖南16%;江苏15%;重庆13%</v>
          </cell>
        </row>
        <row r="773">
          <cell r="A773">
            <v>202578</v>
          </cell>
          <cell r="B773" t="str">
            <v>飞利浦49英寸4K超清安卓网络电视</v>
          </cell>
          <cell r="C773" t="str">
            <v>3099</v>
          </cell>
          <cell r="D773" t="str">
            <v>大家电</v>
          </cell>
          <cell r="E773">
            <v>721861</v>
          </cell>
          <cell r="F773">
            <v>576320</v>
          </cell>
          <cell r="G773">
            <v>0.201619148284781</v>
          </cell>
          <cell r="H773" t="str">
            <v>20170622 192806;86%;6054</v>
          </cell>
          <cell r="I773" t="str">
            <v>20170612 134506;73%;3376</v>
          </cell>
          <cell r="J773" t="str">
            <v>20170421 223746;105%;7323</v>
          </cell>
          <cell r="K773" t="str">
            <v>20161004 215100;125%;14489</v>
          </cell>
          <cell r="L773" t="str">
            <v>畅销</v>
          </cell>
          <cell r="M773"/>
          <cell r="N773" t="str">
            <v>老会员：66%; 新会员：34%</v>
          </cell>
          <cell r="O773" t="str">
            <v>0-20岁25%; 51-55岁22%; 61-65岁14%</v>
          </cell>
          <cell r="P773" t="str">
            <v>江苏22%;北京14%;湖南12%</v>
          </cell>
        </row>
        <row r="774">
          <cell r="A774">
            <v>202580</v>
          </cell>
          <cell r="B774" t="str">
            <v>飞利浦55英寸4K超清安卓网络电视</v>
          </cell>
          <cell r="C774" t="str">
            <v>3499</v>
          </cell>
          <cell r="D774" t="str">
            <v>大家电</v>
          </cell>
          <cell r="E774">
            <v>1134463</v>
          </cell>
          <cell r="F774">
            <v>897935</v>
          </cell>
          <cell r="G774">
            <v>0.20849335765027199</v>
          </cell>
          <cell r="H774" t="str">
            <v>20161104 232026;99%;8195</v>
          </cell>
          <cell r="I774" t="str">
            <v>20161030 215228;106%;12766</v>
          </cell>
          <cell r="J774" t="str">
            <v>20160903 213755;101%;14638</v>
          </cell>
          <cell r="K774" t="str">
            <v>20161030 215228;106%;12766</v>
          </cell>
          <cell r="L774" t="str">
            <v>畅销</v>
          </cell>
          <cell r="M774"/>
          <cell r="N774" t="str">
            <v>老会员：75%; 新会员：25%</v>
          </cell>
          <cell r="O774" t="str">
            <v>51-55岁24%; 0-20岁22%; 46-50岁14%</v>
          </cell>
          <cell r="P774" t="str">
            <v>湖南20%;江苏16%;浙江11%</v>
          </cell>
        </row>
        <row r="775">
          <cell r="A775">
            <v>202581</v>
          </cell>
          <cell r="B775" t="str">
            <v>新西兰原装进口RICHORA麦卢卡花蜂蜜UMF5+KT特别版</v>
          </cell>
          <cell r="C775" t="str">
            <v>398</v>
          </cell>
          <cell r="D775" t="str">
            <v>滋补食品</v>
          </cell>
          <cell r="E775">
            <v>7432</v>
          </cell>
          <cell r="F775">
            <v>6636</v>
          </cell>
          <cell r="G775">
            <v>0.107104413347686</v>
          </cell>
          <cell r="H775" t="str">
            <v>20160803 193027;13%;1002</v>
          </cell>
          <cell r="I775"/>
          <cell r="J775"/>
          <cell r="K775" t="str">
            <v>20160803 193027;13%;1002</v>
          </cell>
          <cell r="L775">
            <v>0</v>
          </cell>
          <cell r="M775"/>
          <cell r="N775" t="str">
            <v>老会员：81%; 新会员：19%</v>
          </cell>
          <cell r="O775" t="str">
            <v>0-20岁25%; 66-70岁13%; 61-65岁13%</v>
          </cell>
          <cell r="P775" t="str">
            <v>天津24%;湖南19%;江苏19%</v>
          </cell>
        </row>
        <row r="776">
          <cell r="A776">
            <v>202584</v>
          </cell>
          <cell r="B776" t="str">
            <v>玲龙女人名媛气质连衣裙1+1组(2016超级折扣日)</v>
          </cell>
          <cell r="C776" t="str">
            <v>179</v>
          </cell>
          <cell r="D776" t="str">
            <v>服装</v>
          </cell>
          <cell r="E776">
            <v>112900</v>
          </cell>
          <cell r="F776">
            <v>73247</v>
          </cell>
          <cell r="G776">
            <v>0.35122232063773301</v>
          </cell>
          <cell r="H776" t="str">
            <v>20160805 093103;127%;4695</v>
          </cell>
          <cell r="I776"/>
          <cell r="J776"/>
          <cell r="K776" t="str">
            <v>20160805 093103;127%;4695</v>
          </cell>
          <cell r="L776" t="str">
            <v>准热卖</v>
          </cell>
          <cell r="M776"/>
          <cell r="N776" t="str">
            <v>老会员：85%; 新会员：15%</v>
          </cell>
          <cell r="O776" t="str">
            <v>51-55岁23%; 56-60岁18%; 0-20岁16%</v>
          </cell>
          <cell r="P776" t="str">
            <v>湖南16%;江苏11%;浙江7%</v>
          </cell>
        </row>
        <row r="777">
          <cell r="A777">
            <v>202590</v>
          </cell>
          <cell r="B777" t="str">
            <v>法国原装进口普拉德公爵干红葡萄酒（12瓶）优惠组</v>
          </cell>
          <cell r="C777" t="str">
            <v>398</v>
          </cell>
          <cell r="D777" t="str">
            <v>食品</v>
          </cell>
          <cell r="E777">
            <v>98072</v>
          </cell>
          <cell r="F777">
            <v>91556</v>
          </cell>
          <cell r="G777">
            <v>6.6440982135573895E-2</v>
          </cell>
          <cell r="H777" t="str">
            <v>20161224 150207;53%;2701</v>
          </cell>
          <cell r="I777"/>
          <cell r="J777"/>
          <cell r="K777" t="str">
            <v>20161224 150207;53%;2701</v>
          </cell>
          <cell r="L777">
            <v>0</v>
          </cell>
          <cell r="M777"/>
          <cell r="N777" t="str">
            <v>老会员：56%; 新会员：44%</v>
          </cell>
          <cell r="O777" t="str">
            <v>0-20岁31%; 46-50岁19%; 51-55岁12%</v>
          </cell>
          <cell r="P777" t="str">
            <v>湖南31%;福建13%;浙江12%</v>
          </cell>
        </row>
        <row r="778">
          <cell r="A778">
            <v>202591</v>
          </cell>
          <cell r="B778" t="str">
            <v>驰中果蔬脆片夏日超爽健康组</v>
          </cell>
          <cell r="C778" t="str">
            <v>298</v>
          </cell>
          <cell r="D778" t="str">
            <v>食品</v>
          </cell>
          <cell r="E778">
            <v>162285</v>
          </cell>
          <cell r="F778">
            <v>143006</v>
          </cell>
          <cell r="G778">
            <v>0.11879717780448</v>
          </cell>
          <cell r="H778" t="str">
            <v>20160912 152137;42%;1541</v>
          </cell>
          <cell r="I778" t="str">
            <v>20160826 132240;53%;2388</v>
          </cell>
          <cell r="J778"/>
          <cell r="K778" t="str">
            <v>20160826 132240;53%;2388</v>
          </cell>
          <cell r="L778">
            <v>0</v>
          </cell>
          <cell r="M778"/>
          <cell r="N778" t="str">
            <v>老会员：88%; 新会员：12%</v>
          </cell>
          <cell r="O778" t="str">
            <v>56-60岁18%; 51-55岁18%; 0-20岁14%</v>
          </cell>
          <cell r="P778" t="str">
            <v>湖南14%;江苏12%;北京10%</v>
          </cell>
        </row>
        <row r="779">
          <cell r="A779">
            <v>202597</v>
          </cell>
          <cell r="B779" t="str">
            <v>Merefa水中花色大衣（春季大开仓）</v>
          </cell>
          <cell r="C779" t="str">
            <v>238</v>
          </cell>
          <cell r="D779" t="str">
            <v>服装</v>
          </cell>
          <cell r="E779">
            <v>24986</v>
          </cell>
          <cell r="F779">
            <v>17550</v>
          </cell>
          <cell r="G779">
            <v>0.297606659729448</v>
          </cell>
          <cell r="H779" t="str">
            <v>20170224 090441;51%;2279</v>
          </cell>
          <cell r="I779" t="str">
            <v>20170121 113909;31%;1872</v>
          </cell>
          <cell r="J779" t="str">
            <v>20161002 123626;42%;2107</v>
          </cell>
          <cell r="K779" t="str">
            <v>20160926 104633;57%;2422</v>
          </cell>
          <cell r="L779">
            <v>0</v>
          </cell>
          <cell r="M779"/>
          <cell r="N779" t="str">
            <v>老会员：84%; 新会员：16%</v>
          </cell>
          <cell r="O779" t="str">
            <v>51-55岁20%; 46-50岁17%; 0-20岁16%</v>
          </cell>
          <cell r="P779" t="str">
            <v>湖南15%;江苏11%;重庆8%</v>
          </cell>
        </row>
        <row r="780">
          <cell r="A780">
            <v>202619</v>
          </cell>
          <cell r="B780" t="str">
            <v>湘村黑猪腊味三宝风味组合</v>
          </cell>
          <cell r="C780" t="str">
            <v>278</v>
          </cell>
          <cell r="D780" t="str">
            <v>食品</v>
          </cell>
          <cell r="E780">
            <v>662049.55000000005</v>
          </cell>
          <cell r="F780">
            <v>604410.55000000005</v>
          </cell>
          <cell r="G780">
            <v>8.7061459372640607E-2</v>
          </cell>
          <cell r="H780" t="str">
            <v>20170107 110649;73%;4334</v>
          </cell>
          <cell r="I780" t="str">
            <v>20161204 174648;75%;4344</v>
          </cell>
          <cell r="J780" t="str">
            <v>20161018 164628;65%;2775</v>
          </cell>
          <cell r="K780" t="str">
            <v>20161204 174648;75%;4344</v>
          </cell>
          <cell r="L780">
            <v>0</v>
          </cell>
          <cell r="M780"/>
          <cell r="N780" t="str">
            <v>老会员：80%; 新会员：20%</v>
          </cell>
          <cell r="O780" t="str">
            <v>0-20岁17%; 51-55岁16%; 61-65岁13%</v>
          </cell>
          <cell r="P780" t="str">
            <v>湖南22%;江苏9%;北京8%</v>
          </cell>
        </row>
        <row r="781">
          <cell r="A781">
            <v>202621</v>
          </cell>
          <cell r="B781" t="str">
            <v>今昇西西里玫瑰绵羊皮大衣(春季大开仓)</v>
          </cell>
          <cell r="C781" t="str">
            <v>1980</v>
          </cell>
          <cell r="D781" t="str">
            <v>服装</v>
          </cell>
          <cell r="E781">
            <v>1784270</v>
          </cell>
          <cell r="F781">
            <v>732120</v>
          </cell>
          <cell r="G781">
            <v>0.58968093393937004</v>
          </cell>
          <cell r="H781" t="str">
            <v>20170225 220530;35%;4045</v>
          </cell>
          <cell r="I781" t="str">
            <v>20170224 215027;38%;4841</v>
          </cell>
          <cell r="J781" t="str">
            <v>20170119 232126;32%;1995</v>
          </cell>
          <cell r="K781" t="str">
            <v>20160925 121246;106%;5703</v>
          </cell>
          <cell r="L781">
            <v>0</v>
          </cell>
          <cell r="M781"/>
          <cell r="N781" t="str">
            <v>老会员：74%; 新会员：26%</v>
          </cell>
          <cell r="O781" t="str">
            <v>56-60岁23%; 51-55岁22%; 0-20岁15%</v>
          </cell>
          <cell r="P781" t="str">
            <v>江苏15%;湖南13%;湖北9%</v>
          </cell>
        </row>
        <row r="782">
          <cell r="A782">
            <v>202622</v>
          </cell>
          <cell r="B782" t="str">
            <v>今昇伯爵先生商务休闲裤组</v>
          </cell>
          <cell r="C782" t="str">
            <v>298</v>
          </cell>
          <cell r="D782" t="str">
            <v>服装</v>
          </cell>
          <cell r="E782">
            <v>201141</v>
          </cell>
          <cell r="F782">
            <v>166603</v>
          </cell>
          <cell r="G782">
            <v>0.17171039221242801</v>
          </cell>
          <cell r="H782" t="str">
            <v>20160909 125259;46%;2225</v>
          </cell>
          <cell r="I782" t="str">
            <v>20160823 120302;61%;2598</v>
          </cell>
          <cell r="J782"/>
          <cell r="K782" t="str">
            <v>20160823 120302;61%;2598</v>
          </cell>
          <cell r="L782">
            <v>0</v>
          </cell>
          <cell r="M782"/>
          <cell r="N782" t="str">
            <v>老会员：83%; 新会员：17%</v>
          </cell>
          <cell r="O782" t="str">
            <v>51-55岁22%; 46-50岁18%; 0-20岁17%</v>
          </cell>
          <cell r="P782" t="str">
            <v>湖南21%;江苏9%;浙江7%</v>
          </cell>
        </row>
        <row r="783">
          <cell r="A783">
            <v>202630</v>
          </cell>
          <cell r="B783" t="str">
            <v>CP正大食品冰糖银耳畅享组</v>
          </cell>
          <cell r="C783" t="str">
            <v>238</v>
          </cell>
          <cell r="D783" t="str">
            <v>食品</v>
          </cell>
          <cell r="E783">
            <v>78404</v>
          </cell>
          <cell r="F783">
            <v>74315</v>
          </cell>
          <cell r="G783">
            <v>5.2152951380031599E-2</v>
          </cell>
          <cell r="H783" t="str">
            <v>20160827 174014;54%;2617</v>
          </cell>
          <cell r="I783"/>
          <cell r="J783"/>
          <cell r="K783" t="str">
            <v>20160827 174014;54%;2617</v>
          </cell>
          <cell r="L783">
            <v>0</v>
          </cell>
          <cell r="M783"/>
          <cell r="N783" t="str">
            <v>老会员：88%; 新会员：12%</v>
          </cell>
          <cell r="O783" t="str">
            <v>51-55岁19%; 46-50岁14%; 61-65岁13%</v>
          </cell>
          <cell r="P783" t="str">
            <v>湖南22%;北京11%;江苏9%</v>
          </cell>
        </row>
        <row r="784">
          <cell r="A784">
            <v>202638</v>
          </cell>
          <cell r="B784" t="str">
            <v>耘莱胶原蛋白透明质酸维生素C粉</v>
          </cell>
          <cell r="C784" t="str">
            <v>698</v>
          </cell>
          <cell r="D784" t="str">
            <v>保健食品</v>
          </cell>
          <cell r="E784">
            <v>145300</v>
          </cell>
          <cell r="F784">
            <v>115446</v>
          </cell>
          <cell r="G784">
            <v>0.20546455609084699</v>
          </cell>
          <cell r="H784" t="str">
            <v>20160822 195536;19%;1597</v>
          </cell>
          <cell r="I784" t="str">
            <v>20160822 123639;27%;1139</v>
          </cell>
          <cell r="J784"/>
          <cell r="K784" t="str">
            <v>20160822 123639;27%;1139</v>
          </cell>
          <cell r="L784">
            <v>0</v>
          </cell>
          <cell r="M784"/>
          <cell r="N784" t="str">
            <v>老会员：88%; 新会员：12%</v>
          </cell>
          <cell r="O784" t="str">
            <v>51-55岁21%; 46-50岁14%; 0-20岁13%</v>
          </cell>
          <cell r="P784" t="str">
            <v>湖南15%;浙江9%;江苏9%</v>
          </cell>
        </row>
        <row r="785">
          <cell r="A785">
            <v>202639</v>
          </cell>
          <cell r="B785" t="str">
            <v>珠光宝气蓝珀奢华套组</v>
          </cell>
          <cell r="C785" t="str">
            <v>2980</v>
          </cell>
          <cell r="D785" t="str">
            <v>珠宝首饰</v>
          </cell>
          <cell r="E785">
            <v>705510</v>
          </cell>
          <cell r="F785">
            <v>301720</v>
          </cell>
          <cell r="G785">
            <v>0.57233774149197003</v>
          </cell>
          <cell r="H785" t="str">
            <v>20161008 232211;60%;2466</v>
          </cell>
          <cell r="I785" t="str">
            <v>20161001 232405;34%;1943</v>
          </cell>
          <cell r="J785" t="str">
            <v>20160921 153851;24%;821</v>
          </cell>
          <cell r="K785" t="str">
            <v>20161008 232211;60%;2466</v>
          </cell>
          <cell r="L785">
            <v>0</v>
          </cell>
          <cell r="M785"/>
          <cell r="N785" t="str">
            <v>老会员：90%; 新会员：10%</v>
          </cell>
          <cell r="O785" t="str">
            <v>51-55岁29%; 56-60岁20%; 41-45岁16%</v>
          </cell>
          <cell r="P785" t="str">
            <v>湖南18%;浙江11%;广东8%</v>
          </cell>
        </row>
        <row r="786">
          <cell r="A786">
            <v>202640</v>
          </cell>
          <cell r="B786" t="str">
            <v>Verapop维尔博冷光亮白口腔护理套组</v>
          </cell>
          <cell r="C786" t="str">
            <v>398</v>
          </cell>
          <cell r="D786" t="str">
            <v>美容器械</v>
          </cell>
          <cell r="E786">
            <v>124165.93</v>
          </cell>
          <cell r="F786">
            <v>98479.93</v>
          </cell>
          <cell r="G786">
            <v>0.206868341420227</v>
          </cell>
          <cell r="H786" t="str">
            <v>20160914 145306;48%;1498</v>
          </cell>
          <cell r="I786" t="str">
            <v>20160816 101424;48%;1640</v>
          </cell>
          <cell r="J786"/>
          <cell r="K786" t="str">
            <v>20160914 145306;48%;1498</v>
          </cell>
          <cell r="L786">
            <v>0</v>
          </cell>
          <cell r="M786"/>
          <cell r="N786" t="str">
            <v>老会员：79%; 新会员：21%</v>
          </cell>
          <cell r="O786" t="str">
            <v>0-20岁26%; 51-55岁17%; 56-60岁15%</v>
          </cell>
          <cell r="P786" t="str">
            <v>湖南23%;江苏11%;北京8%</v>
          </cell>
        </row>
        <row r="787">
          <cell r="A787">
            <v>202645</v>
          </cell>
          <cell r="B787" t="str">
            <v>鼎云轩金碧辉煌掐丝珐琅玉髓镶嵌套组</v>
          </cell>
          <cell r="C787" t="str">
            <v>398</v>
          </cell>
          <cell r="D787" t="str">
            <v>珠宝首饰</v>
          </cell>
          <cell r="E787">
            <v>113362</v>
          </cell>
          <cell r="F787">
            <v>82856</v>
          </cell>
          <cell r="G787">
            <v>0.269102521127009</v>
          </cell>
          <cell r="H787" t="str">
            <v>20161126 161311;70%;2780</v>
          </cell>
          <cell r="I787"/>
          <cell r="J787"/>
          <cell r="K787" t="str">
            <v>20161126 161311;70%;2780</v>
          </cell>
          <cell r="L787">
            <v>0</v>
          </cell>
          <cell r="M787"/>
          <cell r="N787" t="str">
            <v>老会员：86%; 新会员：14%</v>
          </cell>
          <cell r="O787" t="str">
            <v>51-55岁22%; 61-65岁17%; 46-50岁15%</v>
          </cell>
          <cell r="P787" t="str">
            <v>湖南26%;广东11%;山西11%</v>
          </cell>
        </row>
        <row r="788">
          <cell r="A788">
            <v>202648</v>
          </cell>
          <cell r="B788" t="str">
            <v>里约奥运会邮票大全张-纯银邮票典藏</v>
          </cell>
          <cell r="C788" t="str">
            <v>1999</v>
          </cell>
          <cell r="D788" t="str">
            <v>投资收藏</v>
          </cell>
          <cell r="E788">
            <v>226267</v>
          </cell>
          <cell r="F788">
            <v>148646</v>
          </cell>
          <cell r="G788">
            <v>0.34305046692624203</v>
          </cell>
          <cell r="H788" t="str">
            <v>20160821 231749;25%;1545</v>
          </cell>
          <cell r="I788" t="str">
            <v>20160821 223206;-7%;-606</v>
          </cell>
          <cell r="J788" t="str">
            <v>20160810 204912;23%;2050</v>
          </cell>
          <cell r="K788" t="str">
            <v>20160821 231749;25%;1545</v>
          </cell>
          <cell r="L788">
            <v>0</v>
          </cell>
          <cell r="M788" t="str">
            <v>达成上浮30%</v>
          </cell>
          <cell r="N788" t="str">
            <v>老会员：74%; 新会员：26%</v>
          </cell>
          <cell r="O788" t="str">
            <v>0-20岁26%; 51-55岁19%; 56-60岁13%</v>
          </cell>
          <cell r="P788" t="str">
            <v>江苏21%;湖南18%;广东9%</v>
          </cell>
        </row>
        <row r="789">
          <cell r="A789">
            <v>202652</v>
          </cell>
          <cell r="B789" t="str">
            <v>景德镇32头和为贵骨瓷餐具尊享组</v>
          </cell>
          <cell r="C789" t="str">
            <v>298</v>
          </cell>
          <cell r="D789" t="str">
            <v>厨房</v>
          </cell>
          <cell r="E789">
            <v>466823</v>
          </cell>
          <cell r="F789">
            <v>389167</v>
          </cell>
          <cell r="G789">
            <v>0.16634998704005599</v>
          </cell>
          <cell r="H789" t="str">
            <v>20161013 090442;53%;1996</v>
          </cell>
          <cell r="I789" t="str">
            <v>20160929 113319;52%;2584</v>
          </cell>
          <cell r="J789" t="str">
            <v>20160916 180832;40%;2565</v>
          </cell>
          <cell r="K789" t="str">
            <v>20160916 105809;65%;4090</v>
          </cell>
          <cell r="L789">
            <v>0</v>
          </cell>
          <cell r="M789"/>
          <cell r="N789" t="str">
            <v>老会员：69%; 新会员：31%</v>
          </cell>
          <cell r="O789" t="str">
            <v>0-20岁27%; 46-50岁15%; 61-65岁13%</v>
          </cell>
          <cell r="P789" t="str">
            <v>湖南24%;江苏10%;重庆8%</v>
          </cell>
        </row>
        <row r="790">
          <cell r="A790">
            <v>202653</v>
          </cell>
          <cell r="B790" t="str">
            <v>乐活E3 PB-F002H破壁料理机</v>
          </cell>
          <cell r="C790" t="str">
            <v>699</v>
          </cell>
          <cell r="D790" t="str">
            <v>厨房</v>
          </cell>
          <cell r="E790">
            <v>85297</v>
          </cell>
          <cell r="F790">
            <v>65196</v>
          </cell>
          <cell r="G790">
            <v>0.23565893290502599</v>
          </cell>
          <cell r="H790" t="str">
            <v>20160819 121320;34%;1821</v>
          </cell>
          <cell r="I790"/>
          <cell r="J790"/>
          <cell r="K790" t="str">
            <v>20160819 121320;34%;1821</v>
          </cell>
          <cell r="L790">
            <v>0</v>
          </cell>
          <cell r="M790"/>
          <cell r="N790" t="str">
            <v>老会员：66%; 新会员：34%</v>
          </cell>
          <cell r="O790" t="str">
            <v>51-55岁24%; 0-20岁22%; 56-60岁13%</v>
          </cell>
          <cell r="P790" t="str">
            <v>湖南19%;江苏16%;重庆14%</v>
          </cell>
        </row>
        <row r="791">
          <cell r="A791">
            <v>202654</v>
          </cell>
          <cell r="B791" t="str">
            <v>新月(NEWOW)一体节水虹吸式马桶劲爆全包组</v>
          </cell>
          <cell r="C791" t="str">
            <v>999</v>
          </cell>
          <cell r="D791" t="str">
            <v>家装建材</v>
          </cell>
          <cell r="E791">
            <v>408879</v>
          </cell>
          <cell r="F791">
            <v>255593</v>
          </cell>
          <cell r="G791">
            <v>0.37489330584353803</v>
          </cell>
          <cell r="H791" t="str">
            <v>20161104 155408;47%;2474</v>
          </cell>
          <cell r="I791" t="str">
            <v>20161013 143407;70%;3181</v>
          </cell>
          <cell r="J791" t="str">
            <v>20160918 093637;45%;1997</v>
          </cell>
          <cell r="K791" t="str">
            <v>20161013 143407;70%;3181</v>
          </cell>
          <cell r="L791">
            <v>0</v>
          </cell>
          <cell r="M791"/>
          <cell r="N791" t="str">
            <v>老会员：61%; 新会员：39%</v>
          </cell>
          <cell r="O791" t="str">
            <v>0-20岁25%; 56-60岁21%; 46-50岁11%</v>
          </cell>
          <cell r="P791" t="str">
            <v>北京13%;天津13%;河北10%</v>
          </cell>
        </row>
        <row r="792">
          <cell r="A792">
            <v>202662</v>
          </cell>
          <cell r="B792" t="str">
            <v>斯诺曼高弹舒适白鹅毛床垫1.5M</v>
          </cell>
          <cell r="C792" t="str">
            <v>399</v>
          </cell>
          <cell r="D792" t="str">
            <v>家纺用品</v>
          </cell>
          <cell r="E792">
            <v>981215.32</v>
          </cell>
          <cell r="F792">
            <v>861503.32</v>
          </cell>
          <cell r="G792">
            <v>0.122003802386616</v>
          </cell>
          <cell r="H792" t="str">
            <v>20170210 153736;61%;2403</v>
          </cell>
          <cell r="I792" t="str">
            <v>20170109 121821;30%;1676</v>
          </cell>
          <cell r="J792" t="str">
            <v>20170105 090227;53%;2384</v>
          </cell>
          <cell r="K792" t="str">
            <v>20161104 135240;109%;5029</v>
          </cell>
          <cell r="L792">
            <v>0</v>
          </cell>
          <cell r="M792" t="str">
            <v>达成上浮30%</v>
          </cell>
          <cell r="N792" t="str">
            <v>老会员：79%; 新会员：21%</v>
          </cell>
          <cell r="O792" t="str">
            <v>0-20岁19%; 51-55岁18%; 56-60岁17%</v>
          </cell>
          <cell r="P792" t="str">
            <v>湖南21%;江苏14%;浙江6%</v>
          </cell>
        </row>
        <row r="793">
          <cell r="A793">
            <v>202663</v>
          </cell>
          <cell r="B793" t="str">
            <v>斯诺曼高弹舒适白鹅毛床垫1.8M</v>
          </cell>
          <cell r="C793" t="str">
            <v>399</v>
          </cell>
          <cell r="D793" t="str">
            <v>家纺用品</v>
          </cell>
          <cell r="E793">
            <v>75414</v>
          </cell>
          <cell r="F793">
            <v>64123</v>
          </cell>
          <cell r="G793">
            <v>0.149720211101387</v>
          </cell>
          <cell r="H793" t="str">
            <v>20170210 153736;61%;2403</v>
          </cell>
          <cell r="I793" t="str">
            <v>20170109 121821;30%;1676</v>
          </cell>
          <cell r="J793" t="str">
            <v>20170105 090227;53%;2384</v>
          </cell>
          <cell r="K793" t="str">
            <v>20161104 135240;109%;5029</v>
          </cell>
          <cell r="L793">
            <v>0</v>
          </cell>
          <cell r="M793" t="str">
            <v>达成上浮30%</v>
          </cell>
          <cell r="N793" t="str">
            <v>老会员：78%; 新会员：22%</v>
          </cell>
          <cell r="O793" t="str">
            <v>51-55岁21%; 0-20岁19%; 46-50岁15%</v>
          </cell>
          <cell r="P793" t="str">
            <v>湖南20%;江苏15%;浙江7%</v>
          </cell>
        </row>
        <row r="794">
          <cell r="A794">
            <v>202664</v>
          </cell>
          <cell r="B794" t="str">
            <v>斯诺曼 优选白鹅绒被1.5M</v>
          </cell>
          <cell r="C794" t="str">
            <v>699</v>
          </cell>
          <cell r="D794" t="str">
            <v>家纺用品</v>
          </cell>
          <cell r="E794">
            <v>224655</v>
          </cell>
          <cell r="F794">
            <v>167654</v>
          </cell>
          <cell r="G794">
            <v>0.253726825576996</v>
          </cell>
          <cell r="H794" t="str">
            <v>20170102 194521;53%;5056</v>
          </cell>
          <cell r="I794" t="str">
            <v>20161211 175757;111%;7678</v>
          </cell>
          <cell r="J794" t="str">
            <v>20161110 122101;119%;13035</v>
          </cell>
          <cell r="K794" t="str">
            <v>20161110 122101;119%;13035</v>
          </cell>
          <cell r="L794">
            <v>0</v>
          </cell>
          <cell r="M794" t="str">
            <v>达成下滑30%</v>
          </cell>
          <cell r="N794" t="str">
            <v>老会员：80%; 新会员：20%</v>
          </cell>
          <cell r="O794" t="str">
            <v>51-55岁23%; 46-50岁16%; 56-60岁14%</v>
          </cell>
          <cell r="P794" t="str">
            <v>江苏21%;湖南17%;浙江8%</v>
          </cell>
        </row>
        <row r="795">
          <cell r="A795">
            <v>202665</v>
          </cell>
          <cell r="B795" t="str">
            <v>斯诺曼优选白鹅绒被1.8M</v>
          </cell>
          <cell r="C795" t="str">
            <v>699</v>
          </cell>
          <cell r="D795" t="str">
            <v>家纺用品</v>
          </cell>
          <cell r="E795">
            <v>756895.51</v>
          </cell>
          <cell r="F795">
            <v>615677.51</v>
          </cell>
          <cell r="G795">
            <v>0.186575290953965</v>
          </cell>
          <cell r="H795" t="str">
            <v>20170102 194521;53%;5056</v>
          </cell>
          <cell r="I795" t="str">
            <v>20161211 175757;111%;7678</v>
          </cell>
          <cell r="J795" t="str">
            <v>20161110 122101;119%;13035</v>
          </cell>
          <cell r="K795" t="str">
            <v>20161110 122101;119%;13035</v>
          </cell>
          <cell r="L795">
            <v>0</v>
          </cell>
          <cell r="M795" t="str">
            <v>达成下滑30%</v>
          </cell>
          <cell r="N795" t="str">
            <v>老会员：82%; 新会员：18%</v>
          </cell>
          <cell r="O795" t="str">
            <v>51-55岁23%; 46-50岁19%; 0-20岁16%</v>
          </cell>
          <cell r="P795" t="str">
            <v>湖南27%;江苏13%;浙江8%</v>
          </cell>
        </row>
        <row r="796">
          <cell r="A796">
            <v>202666</v>
          </cell>
          <cell r="B796" t="str">
            <v>斯诺曼进口匈牙利90%白鹅绒被1.5M（春季大开仓）</v>
          </cell>
          <cell r="C796" t="str">
            <v>998</v>
          </cell>
          <cell r="D796" t="str">
            <v>家纺用品</v>
          </cell>
          <cell r="E796">
            <v>14840</v>
          </cell>
          <cell r="F796">
            <v>9900</v>
          </cell>
          <cell r="G796">
            <v>0.33288409703504002</v>
          </cell>
          <cell r="H796" t="str">
            <v>20170224 232307;37%;2514</v>
          </cell>
          <cell r="I796" t="str">
            <v>20161225 142744;44%;2302</v>
          </cell>
          <cell r="J796" t="str">
            <v>20161206 154313;73%;3179</v>
          </cell>
          <cell r="K796" t="str">
            <v>20161030 210143;90%;9531</v>
          </cell>
          <cell r="L796">
            <v>0</v>
          </cell>
          <cell r="M796"/>
          <cell r="N796" t="str">
            <v>老会员：72%; 新会员：28%</v>
          </cell>
          <cell r="O796" t="str">
            <v>0-20岁21%; 51-55岁17%; 56-60岁15%</v>
          </cell>
          <cell r="P796" t="str">
            <v>江苏15%;湖南13%;重庆13%</v>
          </cell>
        </row>
        <row r="797">
          <cell r="A797">
            <v>202667</v>
          </cell>
          <cell r="B797" t="str">
            <v>斯诺曼进口匈牙利90%白鹅绒被1.8M（春季大开仓）</v>
          </cell>
          <cell r="C797" t="str">
            <v>1098</v>
          </cell>
          <cell r="D797" t="str">
            <v>家纺用品</v>
          </cell>
          <cell r="E797">
            <v>26162</v>
          </cell>
          <cell r="F797">
            <v>15242</v>
          </cell>
          <cell r="G797">
            <v>0.41739928140050497</v>
          </cell>
          <cell r="H797" t="str">
            <v>20170224 232307;37%;2514</v>
          </cell>
          <cell r="I797" t="str">
            <v>20161225 142744;44%;2302</v>
          </cell>
          <cell r="J797" t="str">
            <v>20161206 154313;73%;3179</v>
          </cell>
          <cell r="K797" t="str">
            <v>20161030 210143;90%;9531</v>
          </cell>
          <cell r="L797">
            <v>0</v>
          </cell>
          <cell r="M797"/>
          <cell r="N797" t="str">
            <v>老会员：73%; 新会员：27%</v>
          </cell>
          <cell r="O797" t="str">
            <v>51-55岁21%; 0-20岁20%; 46-50岁15%</v>
          </cell>
          <cell r="P797" t="str">
            <v>湖南25%;江苏13%;浙江13%</v>
          </cell>
        </row>
        <row r="798">
          <cell r="A798">
            <v>202668</v>
          </cell>
          <cell r="B798" t="str">
            <v>斯诺曼丝棉交织进口匈牙利95%白鹅绒被1.8M（春季大开仓）</v>
          </cell>
          <cell r="C798" t="str">
            <v>2980</v>
          </cell>
          <cell r="D798" t="str">
            <v>家纺用品</v>
          </cell>
          <cell r="E798">
            <v>35670</v>
          </cell>
          <cell r="F798">
            <v>32700</v>
          </cell>
          <cell r="G798">
            <v>8.3263246425567705E-2</v>
          </cell>
          <cell r="H798" t="str">
            <v>20170225 194158;44%;3706</v>
          </cell>
          <cell r="I798" t="str">
            <v>20161230 174423;18%;1155</v>
          </cell>
          <cell r="J798" t="str">
            <v>20161126 232523;30%;2231</v>
          </cell>
          <cell r="K798" t="str">
            <v>20161010 200954;103%;9900</v>
          </cell>
          <cell r="L798">
            <v>0</v>
          </cell>
          <cell r="M798"/>
          <cell r="N798" t="str">
            <v>老会员：94%; 新会员：6%</v>
          </cell>
          <cell r="O798" t="str">
            <v>51-55岁28%; 56-60岁19%; 61-65岁17%</v>
          </cell>
          <cell r="P798" t="str">
            <v>湖南18%;江苏16%;四川12%</v>
          </cell>
        </row>
        <row r="799">
          <cell r="A799">
            <v>202669</v>
          </cell>
          <cell r="B799" t="str">
            <v>斯诺曼丝棉交织进口匈牙利95%白鹅绒被1.5M（春季大开仓）</v>
          </cell>
          <cell r="C799" t="str">
            <v>2580</v>
          </cell>
          <cell r="D799" t="str">
            <v>家纺用品</v>
          </cell>
          <cell r="E799">
            <v>10290</v>
          </cell>
          <cell r="F799">
            <v>10290</v>
          </cell>
          <cell r="G799">
            <v>0</v>
          </cell>
          <cell r="H799" t="str">
            <v>20170225 194158;44%;3706</v>
          </cell>
          <cell r="I799" t="str">
            <v>20161230 174423;18%;1155</v>
          </cell>
          <cell r="J799" t="str">
            <v>20161126 232523;30%;2231</v>
          </cell>
          <cell r="K799" t="str">
            <v>20161010 200954;103%;9900</v>
          </cell>
          <cell r="L799">
            <v>0</v>
          </cell>
          <cell r="M799"/>
          <cell r="N799" t="str">
            <v>老会员：78%; 新会员：22%</v>
          </cell>
          <cell r="O799" t="str">
            <v>0-20岁22%; 56-60岁22%; 51-55岁18%</v>
          </cell>
          <cell r="P799" t="str">
            <v>江苏22%;湖南22%;广东11%</v>
          </cell>
        </row>
        <row r="800">
          <cell r="A800">
            <v>202670</v>
          </cell>
          <cell r="B800" t="str">
            <v>斯诺曼 90%白鹅绒+鹅毛复合床垫1.5M</v>
          </cell>
          <cell r="C800" t="str">
            <v>898</v>
          </cell>
          <cell r="D800" t="str">
            <v>家纺用品</v>
          </cell>
          <cell r="E800">
            <v>1796</v>
          </cell>
          <cell r="F800">
            <v>1796</v>
          </cell>
          <cell r="G800">
            <v>0</v>
          </cell>
          <cell r="H800" t="str">
            <v>20170113 162208;7%;331</v>
          </cell>
          <cell r="I800" t="str">
            <v>20161011 211233;19%;1753</v>
          </cell>
          <cell r="J800" t="str">
            <v>20161011 134326;26%;1141</v>
          </cell>
          <cell r="K800" t="str">
            <v>20161011 134326;26%;1141</v>
          </cell>
          <cell r="L800">
            <v>0</v>
          </cell>
          <cell r="M800"/>
          <cell r="N800" t="str">
            <v>老会员：73%; 新会员：27%</v>
          </cell>
          <cell r="O800" t="str">
            <v>56-60岁25%; 71岁以上15%; 0-20岁15%</v>
          </cell>
          <cell r="P800" t="str">
            <v>云南27%;江西15%;安徽15%</v>
          </cell>
        </row>
        <row r="801">
          <cell r="A801">
            <v>202671</v>
          </cell>
          <cell r="B801" t="str">
            <v>斯诺曼 90%白鹅绒+鹅毛复合床垫1.8M</v>
          </cell>
          <cell r="C801" t="str">
            <v>998</v>
          </cell>
          <cell r="D801" t="str">
            <v>家纺用品</v>
          </cell>
          <cell r="E801">
            <v>14800</v>
          </cell>
          <cell r="F801">
            <v>9850</v>
          </cell>
          <cell r="G801">
            <v>0.33445945945945899</v>
          </cell>
          <cell r="H801" t="str">
            <v>20170113 162208;7%;331</v>
          </cell>
          <cell r="I801" t="str">
            <v>20161011 211233;19%;1753</v>
          </cell>
          <cell r="J801" t="str">
            <v>20161011 134326;26%;1141</v>
          </cell>
          <cell r="K801" t="str">
            <v>20161011 134326;26%;1141</v>
          </cell>
          <cell r="L801">
            <v>0</v>
          </cell>
          <cell r="M801"/>
          <cell r="N801" t="str">
            <v>老会员：81%; 新会员：19%</v>
          </cell>
          <cell r="O801" t="str">
            <v>51-55岁42%; 0-20岁19%; 46-50岁10%</v>
          </cell>
          <cell r="P801" t="str">
            <v>湖南42%;安徽21%;江苏10%</v>
          </cell>
        </row>
        <row r="802">
          <cell r="A802">
            <v>202673</v>
          </cell>
          <cell r="B802" t="str">
            <v>斯诺曼立体鹅毛枕超值套4个装</v>
          </cell>
          <cell r="C802" t="str">
            <v>299</v>
          </cell>
          <cell r="D802" t="str">
            <v>家纺用品</v>
          </cell>
          <cell r="E802">
            <v>288791</v>
          </cell>
          <cell r="F802">
            <v>265123</v>
          </cell>
          <cell r="G802">
            <v>8.1955462600981299E-2</v>
          </cell>
          <cell r="H802" t="str">
            <v>20161016 132313;37%;2163</v>
          </cell>
          <cell r="I802" t="str">
            <v>20161011 195015;46%;4203</v>
          </cell>
          <cell r="J802" t="str">
            <v>20161011 122609;61%;3025</v>
          </cell>
          <cell r="K802" t="str">
            <v>20161011 122609;61%;3025</v>
          </cell>
          <cell r="L802">
            <v>0</v>
          </cell>
          <cell r="M802"/>
          <cell r="N802" t="str">
            <v>老会员：79%; 新会员：21%</v>
          </cell>
          <cell r="O802" t="str">
            <v>46-50岁22%; 51-55岁20%; 41-45岁14%</v>
          </cell>
          <cell r="P802" t="str">
            <v>湖南26%;江苏11%;山东7%</v>
          </cell>
        </row>
        <row r="803">
          <cell r="A803">
            <v>202676</v>
          </cell>
          <cell r="B803" t="str">
            <v>美国文笛隐形空气蓬发卷组</v>
          </cell>
          <cell r="C803" t="str">
            <v>398</v>
          </cell>
          <cell r="D803" t="str">
            <v>美容美体</v>
          </cell>
          <cell r="E803">
            <v>1046949</v>
          </cell>
          <cell r="F803">
            <v>822191</v>
          </cell>
          <cell r="G803">
            <v>0.21467903403126601</v>
          </cell>
          <cell r="H803" t="str">
            <v>20161019 102222;56%;2199</v>
          </cell>
          <cell r="I803" t="str">
            <v>20161013 150945;58%;1951</v>
          </cell>
          <cell r="J803" t="str">
            <v>20161006 143958;65%;2488</v>
          </cell>
          <cell r="K803" t="str">
            <v>20160901 101221;79%;3176</v>
          </cell>
          <cell r="L803">
            <v>0</v>
          </cell>
          <cell r="M803"/>
          <cell r="N803" t="str">
            <v>老会员：72%; 新会员：28%</v>
          </cell>
          <cell r="O803" t="str">
            <v>0-20岁24%; 56-60岁17%; 51-55岁15%</v>
          </cell>
          <cell r="P803" t="str">
            <v>湖南20%;广东12%;北京8%</v>
          </cell>
        </row>
        <row r="804">
          <cell r="A804">
            <v>202677</v>
          </cell>
          <cell r="B804" t="str">
            <v>一叶子白玉兰润颜提亮护肤组</v>
          </cell>
          <cell r="C804" t="str">
            <v>399</v>
          </cell>
          <cell r="D804" t="str">
            <v>美容美体</v>
          </cell>
          <cell r="E804">
            <v>65427</v>
          </cell>
          <cell r="F804">
            <v>57642</v>
          </cell>
          <cell r="G804">
            <v>0.118987573937365</v>
          </cell>
          <cell r="H804" t="str">
            <v>20160810 101212;42%;1597</v>
          </cell>
          <cell r="I804"/>
          <cell r="J804"/>
          <cell r="K804" t="str">
            <v>20160810 101212;42%;1597</v>
          </cell>
          <cell r="L804">
            <v>0</v>
          </cell>
          <cell r="M804"/>
          <cell r="N804" t="str">
            <v>老会员：73%; 新会员：27%</v>
          </cell>
          <cell r="O804" t="str">
            <v>0-20岁20%; 51-55岁19%; 41-45岁16%</v>
          </cell>
          <cell r="P804" t="str">
            <v>湖南29%;江苏10%;安徽7%</v>
          </cell>
        </row>
        <row r="805">
          <cell r="A805">
            <v>202682</v>
          </cell>
          <cell r="B805" t="str">
            <v>赛格龙卷风节水坐便器</v>
          </cell>
          <cell r="C805" t="str">
            <v>999</v>
          </cell>
          <cell r="D805" t="str">
            <v>家装建材</v>
          </cell>
          <cell r="E805">
            <v>180698</v>
          </cell>
          <cell r="F805">
            <v>107362</v>
          </cell>
          <cell r="G805">
            <v>0.40584843219072703</v>
          </cell>
          <cell r="H805" t="str">
            <v>20160904 101400;32%;1774</v>
          </cell>
          <cell r="I805" t="str">
            <v>20160828 140547;30%;1376</v>
          </cell>
          <cell r="J805"/>
          <cell r="K805" t="str">
            <v>20160904 101400;32%;1774</v>
          </cell>
          <cell r="L805">
            <v>0</v>
          </cell>
          <cell r="M805"/>
          <cell r="N805" t="str">
            <v>老会员：75%; 新会员：25%</v>
          </cell>
          <cell r="O805" t="str">
            <v>51-55岁24%; 0-20岁18%; 56-60岁15%</v>
          </cell>
          <cell r="P805" t="str">
            <v>江苏15%;湖南15%;浙江8%</v>
          </cell>
        </row>
        <row r="806">
          <cell r="A806">
            <v>202690</v>
          </cell>
          <cell r="B806" t="str">
            <v>太湖雪  100%优等双宫茧印花蚕丝子母被 1.8M</v>
          </cell>
          <cell r="C806" t="str">
            <v>999</v>
          </cell>
          <cell r="D806" t="str">
            <v>家纺用品</v>
          </cell>
          <cell r="E806">
            <v>87960</v>
          </cell>
          <cell r="F806">
            <v>61577</v>
          </cell>
          <cell r="G806">
            <v>0.29994315597999099</v>
          </cell>
          <cell r="H806" t="str">
            <v>20160924 152209;51%;2089</v>
          </cell>
          <cell r="I806"/>
          <cell r="J806"/>
          <cell r="K806" t="str">
            <v>20160924 152209;51%;2089</v>
          </cell>
          <cell r="L806">
            <v>0</v>
          </cell>
          <cell r="M806"/>
          <cell r="N806" t="str">
            <v>老会员：91%; 新会员：9%</v>
          </cell>
          <cell r="O806" t="str">
            <v>51-55岁27%; 46-50岁18%; 36-40岁18%</v>
          </cell>
          <cell r="P806" t="str">
            <v>湖南36%;浙江27%;江苏27%</v>
          </cell>
        </row>
        <row r="807">
          <cell r="A807">
            <v>202691</v>
          </cell>
          <cell r="B807" t="str">
            <v>太湖雪  100%优等双宫茧印花蚕丝子母被 1.5M</v>
          </cell>
          <cell r="C807" t="str">
            <v>899</v>
          </cell>
          <cell r="D807" t="str">
            <v>家纺用品</v>
          </cell>
          <cell r="E807">
            <v>28907</v>
          </cell>
          <cell r="F807">
            <v>14863</v>
          </cell>
          <cell r="G807">
            <v>0.48583388106686998</v>
          </cell>
          <cell r="H807" t="str">
            <v>20160924 152209;51%;2089</v>
          </cell>
          <cell r="I807"/>
          <cell r="J807"/>
          <cell r="K807" t="str">
            <v>20160924 152209;51%;2089</v>
          </cell>
          <cell r="L807">
            <v>0</v>
          </cell>
          <cell r="M807"/>
          <cell r="N807" t="str">
            <v>老会员：100%; 新会员：0%</v>
          </cell>
          <cell r="O807" t="str">
            <v>51-55岁100%; 71岁以上0%; 0-20岁0%</v>
          </cell>
          <cell r="P807" t="str">
            <v>湖南100%;重庆0%;安徽0%</v>
          </cell>
        </row>
        <row r="808">
          <cell r="A808">
            <v>202692</v>
          </cell>
          <cell r="B808" t="str">
            <v>SUISSEWIN时尚PC拉杆箱20寸+24寸橙色超值套组</v>
          </cell>
          <cell r="C808" t="str">
            <v>698</v>
          </cell>
          <cell r="D808" t="str">
            <v>箱包眼镜</v>
          </cell>
          <cell r="E808">
            <v>18626</v>
          </cell>
          <cell r="F808">
            <v>13820</v>
          </cell>
          <cell r="G808">
            <v>0.258026414689144</v>
          </cell>
          <cell r="H808" t="str">
            <v>20160802 181704;36%;1539</v>
          </cell>
          <cell r="I808"/>
          <cell r="J808"/>
          <cell r="K808" t="str">
            <v>20160802 181704;36%;1539</v>
          </cell>
          <cell r="L808">
            <v>0</v>
          </cell>
          <cell r="M808"/>
          <cell r="N808" t="str">
            <v>老会员：82%; 新会员：18%</v>
          </cell>
          <cell r="O808" t="str">
            <v>0-20岁27%; 36-40岁23%; 41-45岁18%</v>
          </cell>
          <cell r="P808" t="str">
            <v>湖南27%;广东14%;湖北9%</v>
          </cell>
        </row>
        <row r="809">
          <cell r="A809">
            <v>202693</v>
          </cell>
          <cell r="B809" t="str">
            <v>SUISSEWIN时尚PC拉杆箱20寸+24寸酒红色超值套组</v>
          </cell>
          <cell r="C809" t="str">
            <v>698</v>
          </cell>
          <cell r="D809" t="str">
            <v>箱包眼镜</v>
          </cell>
          <cell r="E809">
            <v>56103</v>
          </cell>
          <cell r="F809">
            <v>41570</v>
          </cell>
          <cell r="G809">
            <v>0.25904140598542003</v>
          </cell>
          <cell r="H809" t="str">
            <v>20160802 181704;36%;1539</v>
          </cell>
          <cell r="I809"/>
          <cell r="J809"/>
          <cell r="K809" t="str">
            <v>20160802 181704;36%;1539</v>
          </cell>
          <cell r="L809">
            <v>0</v>
          </cell>
          <cell r="M809"/>
          <cell r="N809" t="str">
            <v>老会员：84%; 新会员：16%</v>
          </cell>
          <cell r="O809" t="str">
            <v>41-45岁17%; 0-20岁14%; 46-50岁14%</v>
          </cell>
          <cell r="P809" t="str">
            <v>湖南23%;江苏14%;广东11%</v>
          </cell>
        </row>
        <row r="810">
          <cell r="A810">
            <v>202702</v>
          </cell>
          <cell r="B810" t="str">
            <v>美图M6自拍大明星</v>
          </cell>
          <cell r="C810" t="str">
            <v>2799</v>
          </cell>
          <cell r="D810" t="str">
            <v>手机</v>
          </cell>
          <cell r="E810">
            <v>260147</v>
          </cell>
          <cell r="F810">
            <v>240624</v>
          </cell>
          <cell r="G810">
            <v>7.5046031666711505E-2</v>
          </cell>
          <cell r="H810" t="str">
            <v>20160803 124905;137%;7864</v>
          </cell>
          <cell r="I810"/>
          <cell r="J810"/>
          <cell r="K810" t="str">
            <v>20160803 124905;137%;7864</v>
          </cell>
          <cell r="L810" t="str">
            <v>准热卖</v>
          </cell>
          <cell r="M810"/>
          <cell r="N810" t="str">
            <v>老会员：96%; 新会员：4%</v>
          </cell>
          <cell r="O810" t="str">
            <v>26-30岁81%; 0-20岁4%; 41-45岁4%</v>
          </cell>
          <cell r="P810" t="str">
            <v>湖南82%;云南4%;江苏2%</v>
          </cell>
        </row>
        <row r="811">
          <cell r="A811">
            <v>202705</v>
          </cell>
          <cell r="B811" t="str">
            <v>时珍故里蕲艾艾烛健康组</v>
          </cell>
          <cell r="C811" t="str">
            <v>298</v>
          </cell>
          <cell r="D811" t="str">
            <v>健康用品</v>
          </cell>
          <cell r="E811">
            <v>1976282.55</v>
          </cell>
          <cell r="F811">
            <v>1764864.55</v>
          </cell>
          <cell r="G811">
            <v>0.106977618154853</v>
          </cell>
          <cell r="H811" t="str">
            <v>20170312 150542;64%;2748</v>
          </cell>
          <cell r="I811" t="str">
            <v>20170310 132647;57%;2892</v>
          </cell>
          <cell r="J811" t="str">
            <v>20170305 142601;58%;2826</v>
          </cell>
          <cell r="K811" t="str">
            <v>20161015 090354;153%;5970</v>
          </cell>
          <cell r="L811">
            <v>0</v>
          </cell>
          <cell r="M811"/>
          <cell r="N811" t="str">
            <v>老会员：72%; 新会员：28%</v>
          </cell>
          <cell r="O811" t="str">
            <v>0-20岁23%; 51-55岁19%; 46-50岁12%</v>
          </cell>
          <cell r="P811" t="str">
            <v>湖南18%;江苏11%;广东7%</v>
          </cell>
        </row>
        <row r="812">
          <cell r="A812">
            <v>202739</v>
          </cell>
          <cell r="B812" t="str">
            <v>昂立1号益生菌健康组</v>
          </cell>
          <cell r="C812" t="str">
            <v>299</v>
          </cell>
          <cell r="D812" t="str">
            <v>保健食品</v>
          </cell>
          <cell r="E812">
            <v>1897109.46</v>
          </cell>
          <cell r="F812">
            <v>1708749.46</v>
          </cell>
          <cell r="G812">
            <v>9.9287892433998007E-2</v>
          </cell>
          <cell r="H812" t="str">
            <v>20170316 124437;59%;3187</v>
          </cell>
          <cell r="I812" t="str">
            <v>20161006 094346;90%;3606</v>
          </cell>
          <cell r="J812" t="str">
            <v>20160922 184701;67%;3952</v>
          </cell>
          <cell r="K812" t="str">
            <v>20160801 145717;124%;3989</v>
          </cell>
          <cell r="L812">
            <v>0</v>
          </cell>
          <cell r="M812" t="str">
            <v>达成下滑30%</v>
          </cell>
          <cell r="N812" t="str">
            <v>老会员：75%; 新会员：25%</v>
          </cell>
          <cell r="O812" t="str">
            <v>0-20岁20%; 51-55岁17%; 46-50岁14%</v>
          </cell>
          <cell r="P812" t="str">
            <v>湖南15%;江苏12%;北京8%</v>
          </cell>
        </row>
        <row r="813">
          <cell r="A813">
            <v>202783</v>
          </cell>
          <cell r="B813" t="str">
            <v>法格多功能营养料理机（便携式）</v>
          </cell>
          <cell r="C813" t="str">
            <v>398</v>
          </cell>
          <cell r="D813" t="str">
            <v>厨房</v>
          </cell>
          <cell r="E813">
            <v>104335</v>
          </cell>
          <cell r="F813">
            <v>90247</v>
          </cell>
          <cell r="G813">
            <v>0.13502659701921699</v>
          </cell>
          <cell r="H813" t="str">
            <v>20160908 125201;17%;822</v>
          </cell>
          <cell r="I813" t="str">
            <v>20160824 153911;61%;2290</v>
          </cell>
          <cell r="J813"/>
          <cell r="K813" t="str">
            <v>20160824 153911;61%;2290</v>
          </cell>
          <cell r="L813">
            <v>0</v>
          </cell>
          <cell r="M813" t="str">
            <v>达成下滑30%</v>
          </cell>
          <cell r="N813" t="str">
            <v>老会员：88%; 新会员：12%</v>
          </cell>
          <cell r="O813" t="str">
            <v>31-35岁50%; 0-20岁11%; 51-55岁9%</v>
          </cell>
          <cell r="P813" t="str">
            <v>湖南60%;北京5%;江苏4%</v>
          </cell>
        </row>
        <row r="814">
          <cell r="A814">
            <v>202787</v>
          </cell>
          <cell r="B814" t="str">
            <v>浪莎男士衬衫领保暖衫2+1贴心加赠组</v>
          </cell>
          <cell r="C814" t="str">
            <v>298</v>
          </cell>
          <cell r="D814" t="str">
            <v>内衣</v>
          </cell>
          <cell r="E814">
            <v>115792.71</v>
          </cell>
          <cell r="F814">
            <v>100911.71</v>
          </cell>
          <cell r="G814">
            <v>0.12851413530264599</v>
          </cell>
          <cell r="H814" t="str">
            <v>20160920 133021;41%;1604</v>
          </cell>
          <cell r="I814" t="str">
            <v>20160911 161119;33%;1313</v>
          </cell>
          <cell r="J814"/>
          <cell r="K814" t="str">
            <v>20160920 133021;41%;1604</v>
          </cell>
          <cell r="L814">
            <v>0</v>
          </cell>
          <cell r="M814"/>
          <cell r="N814" t="str">
            <v>老会员：63%; 新会员：37%</v>
          </cell>
          <cell r="O814" t="str">
            <v>0-20岁32%; 51-55岁18%; 46-50岁18%</v>
          </cell>
          <cell r="P814" t="str">
            <v>湖南13%;江苏11%;浙江10%</v>
          </cell>
        </row>
        <row r="815">
          <cell r="A815">
            <v>202830</v>
          </cell>
          <cell r="B815" t="str">
            <v>蔚伊思 LOVE 幸福纪念香水</v>
          </cell>
          <cell r="C815" t="str">
            <v>199</v>
          </cell>
          <cell r="D815" t="str">
            <v>美容美体</v>
          </cell>
          <cell r="E815">
            <v>87257.49</v>
          </cell>
          <cell r="F815">
            <v>79114.490000000005</v>
          </cell>
          <cell r="G815">
            <v>9.3321501684268005E-2</v>
          </cell>
          <cell r="H815" t="str">
            <v>20160804 113135;53%;2162</v>
          </cell>
          <cell r="I815"/>
          <cell r="J815"/>
          <cell r="K815" t="str">
            <v>20160804 113135;53%;2162</v>
          </cell>
          <cell r="L815">
            <v>0</v>
          </cell>
          <cell r="M815"/>
          <cell r="N815" t="str">
            <v>老会员：93%; 新会员：7%</v>
          </cell>
          <cell r="O815" t="str">
            <v>46-50岁20%; 56-60岁15%; 51-55岁14%</v>
          </cell>
          <cell r="P815" t="str">
            <v>湖南17%;浙江9%;北京7%</v>
          </cell>
        </row>
        <row r="816">
          <cell r="A816">
            <v>202837</v>
          </cell>
          <cell r="B816" t="str">
            <v>古方传承 宫葆即食阿胶糕养生组</v>
          </cell>
          <cell r="C816" t="str">
            <v>298</v>
          </cell>
          <cell r="D816" t="str">
            <v>滋补食品</v>
          </cell>
          <cell r="E816">
            <v>1267270.57</v>
          </cell>
          <cell r="F816">
            <v>1179468.57</v>
          </cell>
          <cell r="G816">
            <v>6.9284336019892007E-2</v>
          </cell>
          <cell r="H816" t="str">
            <v>20161227 160521;49%;2341</v>
          </cell>
          <cell r="I816" t="str">
            <v>20161209 090305;50%;2270</v>
          </cell>
          <cell r="J816" t="str">
            <v>20161127 150749;58%;2859</v>
          </cell>
          <cell r="K816" t="str">
            <v>20161007 181116;86%;4926</v>
          </cell>
          <cell r="L816">
            <v>0</v>
          </cell>
          <cell r="M816"/>
          <cell r="N816" t="str">
            <v>老会员：72%; 新会员：28%</v>
          </cell>
          <cell r="O816" t="str">
            <v>0-20岁22%; 51-55岁15%; 46-50岁14%</v>
          </cell>
          <cell r="P816" t="str">
            <v>湖南33%;江苏10%;广东6%</v>
          </cell>
        </row>
        <row r="817">
          <cell r="A817">
            <v>202872</v>
          </cell>
          <cell r="B817" t="str">
            <v>京城之霜 五爪精华超值特惠组</v>
          </cell>
          <cell r="C817" t="str">
            <v>399</v>
          </cell>
          <cell r="D817" t="str">
            <v>美容美体</v>
          </cell>
          <cell r="E817">
            <v>601133.06999999995</v>
          </cell>
          <cell r="F817">
            <v>531586.36</v>
          </cell>
          <cell r="G817">
            <v>0.115692703447508</v>
          </cell>
          <cell r="H817" t="str">
            <v>20161115 134619;96%;4431</v>
          </cell>
          <cell r="I817" t="str">
            <v>20161030 145436;89%;3132</v>
          </cell>
          <cell r="J817" t="str">
            <v>20161030 141757;6%;228</v>
          </cell>
          <cell r="K817" t="str">
            <v>20161115 134619;96%;4431</v>
          </cell>
          <cell r="L817">
            <v>0</v>
          </cell>
          <cell r="M817"/>
          <cell r="N817" t="str">
            <v>老会员：87%; 新会员：13%</v>
          </cell>
          <cell r="O817" t="str">
            <v>46-50岁22%; 51-55岁16%; 0-20岁13%</v>
          </cell>
          <cell r="P817" t="str">
            <v>湖南20%;江苏8%;浙江7%</v>
          </cell>
        </row>
        <row r="818">
          <cell r="A818">
            <v>202877</v>
          </cell>
          <cell r="B818" t="str">
            <v>今昇英伦男士连帽加厚中长羽绒服(春季大开仓)</v>
          </cell>
          <cell r="C818" t="str">
            <v>479</v>
          </cell>
          <cell r="D818" t="str">
            <v>服装</v>
          </cell>
          <cell r="E818">
            <v>183415</v>
          </cell>
          <cell r="F818">
            <v>142082</v>
          </cell>
          <cell r="G818">
            <v>0.22535234304718799</v>
          </cell>
          <cell r="H818" t="str">
            <v>20170224 185312;115%;9108</v>
          </cell>
          <cell r="I818" t="str">
            <v>20170209 131308;91%;4563</v>
          </cell>
          <cell r="J818" t="str">
            <v>20161226 110241;106%;5055</v>
          </cell>
          <cell r="K818" t="str">
            <v>20170224 185312;115%;9108</v>
          </cell>
          <cell r="L818" t="str">
            <v>爆品</v>
          </cell>
          <cell r="M818"/>
          <cell r="N818" t="str">
            <v>老会员：77%; 新会员：23%</v>
          </cell>
          <cell r="O818" t="str">
            <v>0-20岁19%; 51-55岁19%; 56-60岁17%</v>
          </cell>
          <cell r="P818" t="str">
            <v>湖南18%;江苏14%;北京9%</v>
          </cell>
        </row>
        <row r="819">
          <cell r="A819">
            <v>202879</v>
          </cell>
          <cell r="B819" t="str">
            <v>鹿王优雅复古宫廷蕾丝时尚风衣</v>
          </cell>
          <cell r="C819" t="str">
            <v>299</v>
          </cell>
          <cell r="D819" t="str">
            <v>服装</v>
          </cell>
          <cell r="E819">
            <v>115575</v>
          </cell>
          <cell r="F819">
            <v>71129</v>
          </cell>
          <cell r="G819">
            <v>0.38456413584252702</v>
          </cell>
          <cell r="H819" t="str">
            <v>20160820 133303;42%;2032</v>
          </cell>
          <cell r="I819"/>
          <cell r="J819"/>
          <cell r="K819" t="str">
            <v>20160820 133303;42%;2032</v>
          </cell>
          <cell r="L819">
            <v>0</v>
          </cell>
          <cell r="M819"/>
          <cell r="N819" t="str">
            <v>老会员：89%; 新会员：11%</v>
          </cell>
          <cell r="O819" t="str">
            <v>51-55岁27%; 56-60岁19%; 61-65岁12%</v>
          </cell>
          <cell r="P819" t="str">
            <v>湖南11%;江苏9%;四川7%</v>
          </cell>
        </row>
        <row r="820">
          <cell r="A820">
            <v>202893</v>
          </cell>
          <cell r="B820" t="str">
            <v>金菊  雀之灵全羊毛连衣裙</v>
          </cell>
          <cell r="C820" t="str">
            <v>298</v>
          </cell>
          <cell r="D820" t="str">
            <v>服装</v>
          </cell>
          <cell r="E820">
            <v>345130</v>
          </cell>
          <cell r="F820">
            <v>241740</v>
          </cell>
          <cell r="G820">
            <v>0.29956827861965102</v>
          </cell>
          <cell r="H820" t="str">
            <v>20170301 090230;59%;2542</v>
          </cell>
          <cell r="I820" t="str">
            <v>20170221 130715;90%;4501</v>
          </cell>
          <cell r="J820" t="str">
            <v>20161128 133717;41%;1926</v>
          </cell>
          <cell r="K820" t="str">
            <v>20161015 161933;116%;5099</v>
          </cell>
          <cell r="L820">
            <v>0</v>
          </cell>
          <cell r="M820" t="str">
            <v>达成下滑30%</v>
          </cell>
          <cell r="N820" t="str">
            <v>老会员：76%; 新会员：24%</v>
          </cell>
          <cell r="O820" t="str">
            <v>51-55岁22%; 0-20岁22%; 56-60岁15%</v>
          </cell>
          <cell r="P820" t="str">
            <v>湖南12%;江苏11%;北京7%</v>
          </cell>
        </row>
        <row r="821">
          <cell r="A821">
            <v>202895</v>
          </cell>
          <cell r="B821" t="str">
            <v>金菊 韩版淑女风羊剪绒大衣</v>
          </cell>
          <cell r="C821" t="str">
            <v>1280</v>
          </cell>
          <cell r="D821" t="str">
            <v>服装</v>
          </cell>
          <cell r="E821">
            <v>324790</v>
          </cell>
          <cell r="F821">
            <v>104270</v>
          </cell>
          <cell r="G821">
            <v>0.67896179069552598</v>
          </cell>
          <cell r="H821" t="str">
            <v>20170102 114502;30%;1622</v>
          </cell>
          <cell r="I821" t="str">
            <v>20161208 110153;35%;1672</v>
          </cell>
          <cell r="J821"/>
          <cell r="K821" t="str">
            <v>20161208 110153;35%;1672</v>
          </cell>
          <cell r="L821">
            <v>0</v>
          </cell>
          <cell r="M821"/>
          <cell r="N821" t="str">
            <v>老会员：70%; 新会员：30%</v>
          </cell>
          <cell r="O821" t="str">
            <v>0-20岁26%; 46-50岁21%; 41-45岁16%</v>
          </cell>
          <cell r="P821" t="str">
            <v>湖南11%;北京9%;河北7%</v>
          </cell>
        </row>
        <row r="822">
          <cell r="A822">
            <v>202896</v>
          </cell>
          <cell r="B822" t="str">
            <v>三星5.5寸大屏全金属奢华手机</v>
          </cell>
          <cell r="C822" t="str">
            <v>1298</v>
          </cell>
          <cell r="D822" t="str">
            <v>手机</v>
          </cell>
          <cell r="E822">
            <v>103520</v>
          </cell>
          <cell r="F822">
            <v>85498</v>
          </cell>
          <cell r="G822">
            <v>0.17409196290571899</v>
          </cell>
          <cell r="H822" t="str">
            <v>20160907 105425;46%;2740</v>
          </cell>
          <cell r="I822"/>
          <cell r="J822"/>
          <cell r="K822" t="str">
            <v>20160907 105425;46%;2740</v>
          </cell>
          <cell r="L822">
            <v>0</v>
          </cell>
          <cell r="M822"/>
          <cell r="N822" t="str">
            <v>老会员：79%; 新会员：21%</v>
          </cell>
          <cell r="O822" t="str">
            <v>56-60岁19%; 51-55岁16%; 61-65岁15%</v>
          </cell>
          <cell r="P822" t="str">
            <v>湖南26%;江苏10%;湖北10%</v>
          </cell>
        </row>
        <row r="823">
          <cell r="A823">
            <v>202912</v>
          </cell>
          <cell r="B823" t="str">
            <v>睿珂“皇室传奇”皇家蓝蓝宝石戒指</v>
          </cell>
          <cell r="C823" t="str">
            <v>39800</v>
          </cell>
          <cell r="D823" t="str">
            <v>珠宝首饰</v>
          </cell>
          <cell r="E823">
            <v>79600</v>
          </cell>
          <cell r="F823">
            <v>0</v>
          </cell>
          <cell r="G823">
            <v>1</v>
          </cell>
          <cell r="H823" t="str">
            <v>20160825 224019;0%;0</v>
          </cell>
          <cell r="I823"/>
          <cell r="J823"/>
          <cell r="K823" t="str">
            <v>20160825 224019;0%;0</v>
          </cell>
          <cell r="L823">
            <v>0</v>
          </cell>
          <cell r="M823"/>
          <cell r="N823"/>
          <cell r="O823"/>
          <cell r="P823"/>
        </row>
        <row r="824">
          <cell r="A824">
            <v>202915</v>
          </cell>
          <cell r="B824" t="str">
            <v>睿珂“十全十美”摩根石套组（戒指+吊坠）</v>
          </cell>
          <cell r="C824" t="str">
            <v>28888</v>
          </cell>
          <cell r="D824" t="str">
            <v>珠宝首饰</v>
          </cell>
          <cell r="E824">
            <v>403382</v>
          </cell>
          <cell r="F824">
            <v>172318</v>
          </cell>
          <cell r="G824">
            <v>0.57281683367130898</v>
          </cell>
          <cell r="H824" t="str">
            <v>20160902 204241;23%;1613</v>
          </cell>
          <cell r="I824" t="str">
            <v>20160820 203909;41%;3273</v>
          </cell>
          <cell r="J824"/>
          <cell r="K824" t="str">
            <v>20160820 203909;41%;3273</v>
          </cell>
          <cell r="L824">
            <v>0</v>
          </cell>
          <cell r="M824"/>
          <cell r="N824" t="str">
            <v>老会员：92%; 新会员：8%</v>
          </cell>
          <cell r="O824" t="str">
            <v>0-20岁33%; 51-55岁17%; 66-70岁16%</v>
          </cell>
          <cell r="P824" t="str">
            <v>天津17%;天津17%;北京17%</v>
          </cell>
        </row>
        <row r="825">
          <cell r="A825">
            <v>202919</v>
          </cell>
          <cell r="B825" t="str">
            <v>蝶.恋孔雀石首饰套组(春季大开仓)</v>
          </cell>
          <cell r="C825" t="str">
            <v>298</v>
          </cell>
          <cell r="D825" t="str">
            <v>时尚精品</v>
          </cell>
          <cell r="E825">
            <v>17638</v>
          </cell>
          <cell r="F825">
            <v>11242</v>
          </cell>
          <cell r="G825">
            <v>0.36262614808935301</v>
          </cell>
          <cell r="H825" t="str">
            <v>20170224 134819;33%;1540</v>
          </cell>
          <cell r="I825" t="str">
            <v>20160917 130235;26%;1124</v>
          </cell>
          <cell r="J825" t="str">
            <v>20160903 105208;21%;775</v>
          </cell>
          <cell r="K825" t="str">
            <v>20170224 134819;33%;1540</v>
          </cell>
          <cell r="L825">
            <v>0</v>
          </cell>
          <cell r="M825"/>
          <cell r="N825" t="str">
            <v>老会员：82%; 新会员：18%</v>
          </cell>
          <cell r="O825" t="str">
            <v>51-55岁25%; 46-50岁17%; 0-20岁13%</v>
          </cell>
          <cell r="P825" t="str">
            <v>湖南18%;广东8%;北京8%</v>
          </cell>
        </row>
        <row r="826">
          <cell r="A826">
            <v>202935</v>
          </cell>
          <cell r="B826" t="str">
            <v>lescolton红外线熏蒸仪温灸器</v>
          </cell>
          <cell r="C826" t="str">
            <v>1099</v>
          </cell>
          <cell r="D826" t="str">
            <v>美容器械</v>
          </cell>
          <cell r="E826">
            <v>243028</v>
          </cell>
          <cell r="F826">
            <v>83753</v>
          </cell>
          <cell r="G826">
            <v>0.65537715818753395</v>
          </cell>
          <cell r="H826" t="str">
            <v>20161025 201244;31%;2307</v>
          </cell>
          <cell r="I826"/>
          <cell r="J826"/>
          <cell r="K826" t="str">
            <v>20161025 201244;31%;2307</v>
          </cell>
          <cell r="L826">
            <v>0</v>
          </cell>
          <cell r="M826"/>
          <cell r="N826" t="str">
            <v>老会员：87%; 新会员：13%</v>
          </cell>
          <cell r="O826" t="str">
            <v>41-45岁22%; 46-50岁20%; 0-20岁17%</v>
          </cell>
          <cell r="P826" t="str">
            <v>湖南22%;内蒙古13%;江苏7%</v>
          </cell>
        </row>
        <row r="827">
          <cell r="A827">
            <v>202937</v>
          </cell>
          <cell r="B827" t="str">
            <v>飞利浦高效清洁声波震动牙刷</v>
          </cell>
          <cell r="C827" t="str">
            <v>399</v>
          </cell>
          <cell r="D827" t="str">
            <v>美容器械</v>
          </cell>
          <cell r="E827">
            <v>148108.24</v>
          </cell>
          <cell r="F827">
            <v>128209.24</v>
          </cell>
          <cell r="G827">
            <v>0.13435444239969399</v>
          </cell>
          <cell r="H827" t="str">
            <v>20161002 174844;39%;1572</v>
          </cell>
          <cell r="I827" t="str">
            <v>20160920 093318;65%;2127</v>
          </cell>
          <cell r="J827"/>
          <cell r="K827" t="str">
            <v>20160920 093318;65%;2127</v>
          </cell>
          <cell r="L827">
            <v>0</v>
          </cell>
          <cell r="M827"/>
          <cell r="N827" t="str">
            <v>老会员：77%; 新会员：23%</v>
          </cell>
          <cell r="O827" t="str">
            <v>26-30岁24%; 51-55岁20%; 0-20岁17%</v>
          </cell>
          <cell r="P827" t="str">
            <v>湖南47%;河北7%;云南7%</v>
          </cell>
        </row>
        <row r="828">
          <cell r="A828">
            <v>202941</v>
          </cell>
          <cell r="B828" t="str">
            <v>红豆 时尚加厚男士羽绒服</v>
          </cell>
          <cell r="C828" t="str">
            <v>298</v>
          </cell>
          <cell r="D828" t="str">
            <v>服装</v>
          </cell>
          <cell r="E828">
            <v>76645</v>
          </cell>
          <cell r="F828">
            <v>57525</v>
          </cell>
          <cell r="G828">
            <v>0.24946180442298899</v>
          </cell>
          <cell r="H828" t="str">
            <v>20160822 140332;48%;1639</v>
          </cell>
          <cell r="I828"/>
          <cell r="J828"/>
          <cell r="K828" t="str">
            <v>20160822 140332;48%;1639</v>
          </cell>
          <cell r="L828">
            <v>0</v>
          </cell>
          <cell r="M828"/>
          <cell r="N828" t="str">
            <v>老会员：71%; 新会员：29%</v>
          </cell>
          <cell r="O828" t="str">
            <v>0-20岁29%; 56-60岁19%; 61-65岁13%</v>
          </cell>
          <cell r="P828" t="str">
            <v>湖南16%;江苏14%;北京7%</v>
          </cell>
        </row>
        <row r="829">
          <cell r="A829">
            <v>202942</v>
          </cell>
          <cell r="B829" t="str">
            <v>舜洁 全智能一体型马桶坐便器</v>
          </cell>
          <cell r="C829" t="str">
            <v>2599</v>
          </cell>
          <cell r="D829" t="str">
            <v>家装建材</v>
          </cell>
          <cell r="E829">
            <v>1614354</v>
          </cell>
          <cell r="F829">
            <v>1041776</v>
          </cell>
          <cell r="G829">
            <v>0.354679333033523</v>
          </cell>
          <cell r="H829" t="str">
            <v>20170311 232320;28%;2224</v>
          </cell>
          <cell r="I829" t="str">
            <v>20161207 232201;14%;966</v>
          </cell>
          <cell r="J829" t="str">
            <v>20161128 214710;44%;5299</v>
          </cell>
          <cell r="K829" t="str">
            <v>20161028 211514;134%;14484</v>
          </cell>
          <cell r="L829">
            <v>0</v>
          </cell>
          <cell r="M829"/>
          <cell r="N829" t="str">
            <v>老会员：61%; 新会员：39%</v>
          </cell>
          <cell r="O829" t="str">
            <v>0-20岁32%; 51-55岁17%; 46-50岁15%</v>
          </cell>
          <cell r="P829" t="str">
            <v>湖南17%;江苏12%;重庆8%</v>
          </cell>
        </row>
        <row r="830">
          <cell r="A830">
            <v>202943</v>
          </cell>
          <cell r="B830" t="str">
            <v>红豆 富贵貉子毛领长款羽绒服</v>
          </cell>
          <cell r="C830" t="str">
            <v>298</v>
          </cell>
          <cell r="D830" t="str">
            <v>服装</v>
          </cell>
          <cell r="E830">
            <v>224391.6</v>
          </cell>
          <cell r="F830">
            <v>106003.6</v>
          </cell>
          <cell r="G830">
            <v>0.52759550714019599</v>
          </cell>
          <cell r="H830" t="str">
            <v>20160905 161120;29%;1141</v>
          </cell>
          <cell r="I830" t="str">
            <v>20160822 132304;45%;1883</v>
          </cell>
          <cell r="J830"/>
          <cell r="K830" t="str">
            <v>20160822 132304;45%;1883</v>
          </cell>
          <cell r="L830">
            <v>0</v>
          </cell>
          <cell r="M830"/>
          <cell r="N830" t="str">
            <v>老会员：77%; 新会员：23%</v>
          </cell>
          <cell r="O830" t="str">
            <v>51-55岁22%; 0-20岁18%; 56-60岁17%</v>
          </cell>
          <cell r="P830" t="str">
            <v>湖南12%;江苏10%;湖北8%</v>
          </cell>
        </row>
        <row r="831">
          <cell r="A831">
            <v>202947</v>
          </cell>
          <cell r="B831" t="str">
            <v>今昇子夜精灵女士长款狐狸毛领绵羊皮大衣(春季大开仓)</v>
          </cell>
          <cell r="C831" t="str">
            <v>924</v>
          </cell>
          <cell r="D831" t="str">
            <v>服装</v>
          </cell>
          <cell r="E831">
            <v>237282</v>
          </cell>
          <cell r="F831">
            <v>111284</v>
          </cell>
          <cell r="G831">
            <v>0.53100530170851601</v>
          </cell>
          <cell r="H831" t="str">
            <v>20170226 193838;40%;3678</v>
          </cell>
          <cell r="I831" t="str">
            <v>20170224 202202;19%;2344</v>
          </cell>
          <cell r="J831" t="str">
            <v>20161216 193316;35%;2783</v>
          </cell>
          <cell r="K831" t="str">
            <v>20161204 162139;127%;5999</v>
          </cell>
          <cell r="L831">
            <v>0</v>
          </cell>
          <cell r="M831"/>
          <cell r="N831" t="str">
            <v>老会员：86%; 新会员：14%</v>
          </cell>
          <cell r="O831" t="str">
            <v>51-55岁29%; 0-20岁16%; 46-50岁16%</v>
          </cell>
          <cell r="P831" t="str">
            <v>江苏17%;湖南17%;湖北7%</v>
          </cell>
        </row>
        <row r="832">
          <cell r="A832">
            <v>202949</v>
          </cell>
          <cell r="B832" t="str">
            <v>诺肯不锈钢木纹浴室柜尊享升级款(80cm)</v>
          </cell>
          <cell r="C832" t="str">
            <v>2580</v>
          </cell>
          <cell r="D832" t="str">
            <v>家装建材</v>
          </cell>
          <cell r="E832">
            <v>0</v>
          </cell>
          <cell r="F832">
            <v>0</v>
          </cell>
          <cell r="G832" t="e">
            <v>#DIV/0!</v>
          </cell>
          <cell r="H832" t="str">
            <v>20160902 212453;51%;1092</v>
          </cell>
          <cell r="I832"/>
          <cell r="J832"/>
          <cell r="K832" t="str">
            <v>20160902 212453;51%;1092</v>
          </cell>
          <cell r="L832">
            <v>0</v>
          </cell>
          <cell r="M832"/>
          <cell r="N832"/>
          <cell r="O832"/>
          <cell r="P832"/>
        </row>
        <row r="833">
          <cell r="A833">
            <v>202950</v>
          </cell>
          <cell r="B833" t="str">
            <v>诺肯不锈钢木纹浴室柜尊享升级款(100cm)</v>
          </cell>
          <cell r="C833" t="str">
            <v>2780</v>
          </cell>
          <cell r="D833" t="str">
            <v>家装建材</v>
          </cell>
          <cell r="E833">
            <v>0</v>
          </cell>
          <cell r="F833">
            <v>0</v>
          </cell>
          <cell r="G833" t="e">
            <v>#DIV/0!</v>
          </cell>
          <cell r="H833" t="str">
            <v>20160902 212453;51%;1092</v>
          </cell>
          <cell r="I833"/>
          <cell r="J833"/>
          <cell r="K833" t="str">
            <v>20160902 212453;51%;1092</v>
          </cell>
          <cell r="L833">
            <v>0</v>
          </cell>
          <cell r="M833"/>
          <cell r="N833"/>
          <cell r="O833"/>
          <cell r="P833"/>
        </row>
        <row r="834">
          <cell r="A834">
            <v>202954</v>
          </cell>
          <cell r="B834" t="str">
            <v>臻雅堂南红玛瑙川料柿子红观音吊坠</v>
          </cell>
          <cell r="C834" t="str">
            <v>15800</v>
          </cell>
          <cell r="D834" t="str">
            <v>珠宝首饰</v>
          </cell>
          <cell r="E834">
            <v>63190</v>
          </cell>
          <cell r="F834">
            <v>0</v>
          </cell>
          <cell r="G834">
            <v>1</v>
          </cell>
          <cell r="H834" t="str">
            <v>20160914 214609;0%;0</v>
          </cell>
          <cell r="I834"/>
          <cell r="J834"/>
          <cell r="K834" t="str">
            <v>20160914 214609;0%;0</v>
          </cell>
          <cell r="L834">
            <v>0</v>
          </cell>
          <cell r="M834"/>
          <cell r="N834"/>
          <cell r="O834"/>
          <cell r="P834"/>
        </row>
        <row r="835">
          <cell r="A835">
            <v>202967</v>
          </cell>
          <cell r="B835" t="str">
            <v>奥马512升风冷无霜电脑温控对开门冰箱</v>
          </cell>
          <cell r="C835" t="str">
            <v>2698</v>
          </cell>
          <cell r="D835" t="str">
            <v>大家电</v>
          </cell>
          <cell r="E835">
            <v>2140985</v>
          </cell>
          <cell r="F835">
            <v>1314439</v>
          </cell>
          <cell r="G835">
            <v>0.38605875333082701</v>
          </cell>
          <cell r="H835" t="str">
            <v>20161026 231546;42%;3045</v>
          </cell>
          <cell r="I835" t="str">
            <v>20161017 202510;82%;10201</v>
          </cell>
          <cell r="J835" t="str">
            <v>20161003 143805;104%;5688</v>
          </cell>
          <cell r="K835" t="str">
            <v>20160911 133803;149%;10193</v>
          </cell>
          <cell r="L835">
            <v>0</v>
          </cell>
          <cell r="M835" t="str">
            <v>达成下滑30%</v>
          </cell>
          <cell r="N835" t="str">
            <v>老会员：73%; 新会员：27%</v>
          </cell>
          <cell r="O835" t="str">
            <v>0-20岁20%; 51-55岁17%; 46-50岁16%</v>
          </cell>
          <cell r="P835" t="str">
            <v>湖南29%;江苏13%;广东8%</v>
          </cell>
        </row>
        <row r="836">
          <cell r="A836">
            <v>202970</v>
          </cell>
          <cell r="B836" t="str">
            <v>周家庄粥控营养早餐粥</v>
          </cell>
          <cell r="C836" t="str">
            <v>199</v>
          </cell>
          <cell r="D836" t="str">
            <v>食品</v>
          </cell>
          <cell r="E836">
            <v>79306</v>
          </cell>
          <cell r="F836">
            <v>72297</v>
          </cell>
          <cell r="G836">
            <v>8.8379189468640498E-2</v>
          </cell>
          <cell r="H836" t="str">
            <v>20161024 154310;63%;2386</v>
          </cell>
          <cell r="I836"/>
          <cell r="J836"/>
          <cell r="K836" t="str">
            <v>20161024 154310;63%;2386</v>
          </cell>
          <cell r="L836">
            <v>0</v>
          </cell>
          <cell r="M836"/>
          <cell r="N836" t="str">
            <v>老会员：82%; 新会员：18%</v>
          </cell>
          <cell r="O836" t="str">
            <v>0-20岁17%; 51-55岁15%; 56-60岁15%</v>
          </cell>
          <cell r="P836" t="str">
            <v>湖南13%;江苏11%;北京9%</v>
          </cell>
        </row>
        <row r="837">
          <cell r="A837">
            <v>202973</v>
          </cell>
          <cell r="B837" t="str">
            <v>美标 AmericanStandard智能马桶盖加强版</v>
          </cell>
          <cell r="C837" t="str">
            <v>1999</v>
          </cell>
          <cell r="D837" t="str">
            <v>家装建材</v>
          </cell>
          <cell r="E837">
            <v>404883</v>
          </cell>
          <cell r="F837">
            <v>228865</v>
          </cell>
          <cell r="G837">
            <v>0.43473793663848598</v>
          </cell>
          <cell r="H837" t="str">
            <v>20160902 222357;19%;1942</v>
          </cell>
          <cell r="I837" t="str">
            <v>20160829 220054;26%;2652</v>
          </cell>
          <cell r="J837" t="str">
            <v>20160815 215026;7%;732</v>
          </cell>
          <cell r="K837" t="str">
            <v>20160829 220054;26%;2652</v>
          </cell>
          <cell r="L837">
            <v>0</v>
          </cell>
          <cell r="M837"/>
          <cell r="N837" t="str">
            <v>老会员：58%; 新会员：42%</v>
          </cell>
          <cell r="O837" t="str">
            <v>0-20岁30%; 51-55岁20%; 56-60岁13%</v>
          </cell>
          <cell r="P837" t="str">
            <v>江苏14%;湖南10%;湖北7%</v>
          </cell>
        </row>
        <row r="838">
          <cell r="A838">
            <v>202974</v>
          </cell>
          <cell r="B838" t="str">
            <v>诺肯不锈钢木纹浴室柜尊享升级款(120cm)</v>
          </cell>
          <cell r="C838" t="str">
            <v>2980</v>
          </cell>
          <cell r="D838" t="str">
            <v>家装建材</v>
          </cell>
          <cell r="E838">
            <v>0</v>
          </cell>
          <cell r="F838">
            <v>0</v>
          </cell>
          <cell r="G838" t="e">
            <v>#DIV/0!</v>
          </cell>
          <cell r="H838" t="str">
            <v>20160902 212453;51%;1092</v>
          </cell>
          <cell r="I838"/>
          <cell r="J838"/>
          <cell r="K838" t="str">
            <v>20160902 212453;51%;1092</v>
          </cell>
          <cell r="L838">
            <v>0</v>
          </cell>
          <cell r="M838"/>
          <cell r="N838"/>
          <cell r="O838"/>
          <cell r="P838"/>
        </row>
        <row r="839">
          <cell r="A839">
            <v>202977</v>
          </cell>
          <cell r="B839" t="str">
            <v>上蜜坊天然珍品巢蜜健康组（春季大开仓）</v>
          </cell>
          <cell r="C839" t="str">
            <v>228</v>
          </cell>
          <cell r="D839" t="str">
            <v>滋补食品</v>
          </cell>
          <cell r="E839">
            <v>58062</v>
          </cell>
          <cell r="F839">
            <v>53414</v>
          </cell>
          <cell r="G839">
            <v>8.0052357824394599E-2</v>
          </cell>
          <cell r="H839" t="str">
            <v>20170226 105456;72%;4273</v>
          </cell>
          <cell r="I839" t="str">
            <v>20161029 090303;28%;1205</v>
          </cell>
          <cell r="J839" t="str">
            <v>20160915 161411;62%;2956</v>
          </cell>
          <cell r="K839" t="str">
            <v>20170226 105456;72%;4273</v>
          </cell>
          <cell r="L839">
            <v>0</v>
          </cell>
          <cell r="M839" t="str">
            <v>达成上浮30%</v>
          </cell>
          <cell r="N839" t="str">
            <v>老会员：84%; 新会员：16%</v>
          </cell>
          <cell r="O839" t="str">
            <v>51-55岁23%; 56-60岁14%; 46-50岁12%</v>
          </cell>
          <cell r="P839" t="str">
            <v>湖南28%;江苏10%;重庆8%</v>
          </cell>
        </row>
        <row r="840">
          <cell r="A840">
            <v>202980</v>
          </cell>
          <cell r="B840" t="str">
            <v>德国ALES（爱乐仕）大口径不锈钢锅具经典尊享组</v>
          </cell>
          <cell r="C840" t="str">
            <v>698</v>
          </cell>
          <cell r="D840" t="str">
            <v>厨房</v>
          </cell>
          <cell r="E840">
            <v>1606009</v>
          </cell>
          <cell r="F840">
            <v>1335540</v>
          </cell>
          <cell r="G840">
            <v>0.168410637798418</v>
          </cell>
          <cell r="H840" t="str">
            <v>20170122 174301;63%;3683</v>
          </cell>
          <cell r="I840" t="str">
            <v>20170102 130315;62%;3374</v>
          </cell>
          <cell r="J840" t="str">
            <v>20161222 122605;37%;2105</v>
          </cell>
          <cell r="K840" t="str">
            <v>20160828 164508;96%;4288</v>
          </cell>
          <cell r="L840">
            <v>0</v>
          </cell>
          <cell r="M840"/>
          <cell r="N840" t="str">
            <v>老会员：57%; 新会员：43%</v>
          </cell>
          <cell r="O840" t="str">
            <v>0-20岁29%; 31-35岁14%; 51-55岁13%</v>
          </cell>
          <cell r="P840" t="str">
            <v>湖南31%;江苏12%;浙江7%</v>
          </cell>
        </row>
        <row r="841">
          <cell r="A841">
            <v>202982</v>
          </cell>
          <cell r="B841" t="str">
            <v>CUK SuperQ 面膜机(范冰冰代言)</v>
          </cell>
          <cell r="C841" t="str">
            <v>499</v>
          </cell>
          <cell r="D841" t="str">
            <v>美容器械</v>
          </cell>
          <cell r="E841">
            <v>153073</v>
          </cell>
          <cell r="F841">
            <v>115175</v>
          </cell>
          <cell r="G841">
            <v>0.247581219418186</v>
          </cell>
          <cell r="H841" t="str">
            <v>20160903 165107;33%;1272</v>
          </cell>
          <cell r="I841" t="str">
            <v>20160823 191705;35%;1902</v>
          </cell>
          <cell r="J841"/>
          <cell r="K841" t="str">
            <v>20160823 191705;35%;1902</v>
          </cell>
          <cell r="L841">
            <v>0</v>
          </cell>
          <cell r="M841"/>
          <cell r="N841" t="str">
            <v>老会员：75%; 新会员：25%</v>
          </cell>
          <cell r="O841" t="str">
            <v>46-50岁19%; 51-55岁16%; 0-20岁14%</v>
          </cell>
          <cell r="P841" t="str">
            <v>湖南21%;江苏8%;浙江7%</v>
          </cell>
        </row>
        <row r="842">
          <cell r="A842">
            <v>202992</v>
          </cell>
          <cell r="B842" t="str">
            <v>MAGHOLIC明星专用指甲贴超值组(2016超级折扣日)</v>
          </cell>
          <cell r="C842" t="str">
            <v>189</v>
          </cell>
          <cell r="D842" t="str">
            <v>美容器械</v>
          </cell>
          <cell r="E842">
            <v>13894</v>
          </cell>
          <cell r="F842">
            <v>9677</v>
          </cell>
          <cell r="G842">
            <v>0.30351230747085101</v>
          </cell>
          <cell r="H842" t="str">
            <v>20160806 181331;22%;987</v>
          </cell>
          <cell r="I842"/>
          <cell r="J842"/>
          <cell r="K842" t="str">
            <v>20160806 181331;22%;987</v>
          </cell>
          <cell r="L842">
            <v>0</v>
          </cell>
          <cell r="M842"/>
          <cell r="N842" t="str">
            <v>老会员：94%; 新会员：6%</v>
          </cell>
          <cell r="O842" t="str">
            <v>51-55岁20%; 46-50岁19%; 0-20岁17%</v>
          </cell>
          <cell r="P842" t="str">
            <v>湖南22%;北京11%;江苏10%</v>
          </cell>
        </row>
        <row r="843">
          <cell r="A843">
            <v>202997</v>
          </cell>
          <cell r="B843" t="str">
            <v>月亮湾进口野生即食海参滋补组</v>
          </cell>
          <cell r="C843" t="str">
            <v>999</v>
          </cell>
          <cell r="D843" t="str">
            <v>滋补食品</v>
          </cell>
          <cell r="E843">
            <v>803583</v>
          </cell>
          <cell r="F843">
            <v>606592</v>
          </cell>
          <cell r="G843">
            <v>0.245140825527668</v>
          </cell>
          <cell r="H843" t="str">
            <v>20161029 170206;58%;2836</v>
          </cell>
          <cell r="I843" t="str">
            <v>20161019 172443;97%;3987</v>
          </cell>
          <cell r="J843" t="str">
            <v>20161004 181524;50%;2648</v>
          </cell>
          <cell r="K843" t="str">
            <v>20161019 172443;97%;3987</v>
          </cell>
          <cell r="L843">
            <v>0</v>
          </cell>
          <cell r="M843" t="str">
            <v>达成下滑30%</v>
          </cell>
          <cell r="N843" t="str">
            <v>老会员：79%; 新会员：21%</v>
          </cell>
          <cell r="O843" t="str">
            <v>0-20岁21%; 51-55岁16%; 56-60岁12%</v>
          </cell>
          <cell r="P843" t="str">
            <v>湖南23%;江苏10%;北京9%</v>
          </cell>
        </row>
        <row r="844">
          <cell r="A844">
            <v>202998</v>
          </cell>
          <cell r="B844" t="str">
            <v>中国原产阳澄湖大闸蟹1599贵宾礼券（10只装）</v>
          </cell>
          <cell r="C844" t="str">
            <v>398</v>
          </cell>
          <cell r="D844" t="str">
            <v>食品</v>
          </cell>
          <cell r="E844">
            <v>165763.10999999999</v>
          </cell>
          <cell r="F844">
            <v>141433.10999999999</v>
          </cell>
          <cell r="G844">
            <v>0.14677572108776199</v>
          </cell>
          <cell r="H844" t="str">
            <v>20160923 161410;45%;1884</v>
          </cell>
          <cell r="I844" t="str">
            <v>20160911 181337;36%;1988</v>
          </cell>
          <cell r="J844" t="str">
            <v>20160911 145432;78%;3157</v>
          </cell>
          <cell r="K844" t="str">
            <v>20160911 145432;78%;3157</v>
          </cell>
          <cell r="L844">
            <v>0</v>
          </cell>
          <cell r="M844"/>
          <cell r="N844" t="str">
            <v>老会员：86%; 新会员：14%</v>
          </cell>
          <cell r="O844" t="str">
            <v>0-20岁20%; 46-50岁15%; 51-55岁13%</v>
          </cell>
          <cell r="P844" t="str">
            <v>湖南15%;天津10%;广东10%</v>
          </cell>
        </row>
        <row r="845">
          <cell r="A845">
            <v>202999</v>
          </cell>
          <cell r="B845" t="str">
            <v>中国原产阳澄湖大闸蟹1999全母蟹贵宾礼券（10只装）</v>
          </cell>
          <cell r="C845" t="str">
            <v>498</v>
          </cell>
          <cell r="D845" t="str">
            <v>食品</v>
          </cell>
          <cell r="E845">
            <v>321378.68</v>
          </cell>
          <cell r="F845">
            <v>267274.68</v>
          </cell>
          <cell r="G845">
            <v>0.16834968641977099</v>
          </cell>
          <cell r="H845" t="str">
            <v>20160923 161410;45%;1884</v>
          </cell>
          <cell r="I845" t="str">
            <v>20160911 181337;36%;1988</v>
          </cell>
          <cell r="J845" t="str">
            <v>20160911 145432;78%;3157</v>
          </cell>
          <cell r="K845" t="str">
            <v>20160911 145432;78%;3157</v>
          </cell>
          <cell r="L845">
            <v>0</v>
          </cell>
          <cell r="M845"/>
          <cell r="N845" t="str">
            <v>老会员：83%; 新会员：17%</v>
          </cell>
          <cell r="O845" t="str">
            <v>51-55岁29%; 46-50岁10%; 56-60岁9%</v>
          </cell>
          <cell r="P845" t="str">
            <v>湖南27%;北京10%;重庆8%</v>
          </cell>
        </row>
        <row r="846">
          <cell r="A846">
            <v>203006</v>
          </cell>
          <cell r="B846" t="str">
            <v>盛力源牌蜂胶软胶囊</v>
          </cell>
          <cell r="C846" t="str">
            <v>298</v>
          </cell>
          <cell r="D846" t="str">
            <v>保健食品</v>
          </cell>
          <cell r="E846">
            <v>587467</v>
          </cell>
          <cell r="F846">
            <v>538584</v>
          </cell>
          <cell r="G846">
            <v>8.3209780294042093E-2</v>
          </cell>
          <cell r="H846" t="str">
            <v>20170705 103053;62%;2159</v>
          </cell>
          <cell r="I846" t="str">
            <v>20170613 090054;74%;2593</v>
          </cell>
          <cell r="J846" t="str">
            <v>20170601 134734;47%;1772</v>
          </cell>
          <cell r="K846" t="str">
            <v>20170613 090054;74%;2593</v>
          </cell>
          <cell r="L846">
            <v>0</v>
          </cell>
          <cell r="M846"/>
          <cell r="N846" t="str">
            <v>老会员：61%; 新会员：39%</v>
          </cell>
          <cell r="O846" t="str">
            <v>0-20岁27%; 61-65岁14%; 51-55岁11%</v>
          </cell>
          <cell r="P846" t="str">
            <v>湖南25%;江苏11%;山东6%</v>
          </cell>
        </row>
        <row r="847">
          <cell r="A847">
            <v>203013</v>
          </cell>
          <cell r="B847" t="str">
            <v>恒源祥 女士夏日舒爽蚕丝底档内裤12条组</v>
          </cell>
          <cell r="C847" t="str">
            <v>199</v>
          </cell>
          <cell r="D847" t="str">
            <v>内衣</v>
          </cell>
          <cell r="E847">
            <v>1268959.1100000001</v>
          </cell>
          <cell r="F847">
            <v>1144230.1100000001</v>
          </cell>
          <cell r="G847">
            <v>9.8292371296345396E-2</v>
          </cell>
          <cell r="H847" t="str">
            <v>20160922 151455;107%;3241</v>
          </cell>
          <cell r="I847" t="str">
            <v>20160922 093122;98%;2997</v>
          </cell>
          <cell r="J847" t="str">
            <v>20160910 093119;99%;3661</v>
          </cell>
          <cell r="K847" t="str">
            <v>20160831 093051;122%;3379</v>
          </cell>
          <cell r="L847" t="str">
            <v>爆品</v>
          </cell>
          <cell r="M847"/>
          <cell r="N847" t="str">
            <v>老会员：73%; 新会员：27%</v>
          </cell>
          <cell r="O847" t="str">
            <v>0-20岁23%; 51-55岁18%; 46-50岁14%</v>
          </cell>
          <cell r="P847" t="str">
            <v>湖南19%;江苏11%;浙江7%</v>
          </cell>
        </row>
        <row r="848">
          <cell r="A848">
            <v>203022</v>
          </cell>
          <cell r="B848" t="str">
            <v>慈云 鎏光异彩100%全真丝套件尊享加赠组</v>
          </cell>
          <cell r="C848" t="str">
            <v>2980</v>
          </cell>
          <cell r="D848" t="str">
            <v>家纺用品</v>
          </cell>
          <cell r="E848">
            <v>572255</v>
          </cell>
          <cell r="F848">
            <v>432895</v>
          </cell>
          <cell r="G848">
            <v>0.24352779792225501</v>
          </cell>
          <cell r="H848" t="str">
            <v>20161225 130245;46%;2999</v>
          </cell>
          <cell r="I848" t="str">
            <v>20161120 163218;70%;3801</v>
          </cell>
          <cell r="J848" t="str">
            <v>20161026 122153;57%;2761</v>
          </cell>
          <cell r="K848" t="str">
            <v>20161120 163218;70%;3801</v>
          </cell>
          <cell r="L848">
            <v>0</v>
          </cell>
          <cell r="M848"/>
          <cell r="N848" t="str">
            <v>老会员：77%; 新会员：23%</v>
          </cell>
          <cell r="O848" t="str">
            <v>0-20岁28%; 51-55岁18%; 46-50岁15%</v>
          </cell>
          <cell r="P848" t="str">
            <v>湖南35%;江苏11%;广东8%</v>
          </cell>
        </row>
        <row r="849">
          <cell r="A849">
            <v>203045</v>
          </cell>
          <cell r="B849" t="str">
            <v>臻雅堂南红玛瑙川料柿子红佛吊坠</v>
          </cell>
          <cell r="C849" t="str">
            <v>12800</v>
          </cell>
          <cell r="D849" t="str">
            <v>珠宝首饰</v>
          </cell>
          <cell r="E849">
            <v>51180</v>
          </cell>
          <cell r="F849">
            <v>0</v>
          </cell>
          <cell r="G849">
            <v>1</v>
          </cell>
          <cell r="H849" t="str">
            <v>20160914 214609;0%;0</v>
          </cell>
          <cell r="I849"/>
          <cell r="J849"/>
          <cell r="K849" t="str">
            <v>20160914 214609;0%;0</v>
          </cell>
          <cell r="L849">
            <v>0</v>
          </cell>
          <cell r="M849"/>
          <cell r="N849"/>
          <cell r="O849"/>
          <cell r="P849"/>
        </row>
        <row r="850">
          <cell r="A850">
            <v>203057</v>
          </cell>
          <cell r="B850" t="str">
            <v>韩国优上果汁食物料理机升级组</v>
          </cell>
          <cell r="C850" t="str">
            <v>199</v>
          </cell>
          <cell r="D850" t="str">
            <v>厨房</v>
          </cell>
          <cell r="E850">
            <v>494831.35</v>
          </cell>
          <cell r="F850">
            <v>445857.35</v>
          </cell>
          <cell r="G850">
            <v>9.8971093888857303E-2</v>
          </cell>
          <cell r="H850" t="str">
            <v>20160927 154340;70%;2785</v>
          </cell>
          <cell r="I850" t="str">
            <v>20160920 113048;45%;2168</v>
          </cell>
          <cell r="J850" t="str">
            <v>20160913 101116;62%;2830</v>
          </cell>
          <cell r="K850" t="str">
            <v>20160927 154340;70%;2785</v>
          </cell>
          <cell r="L850">
            <v>0</v>
          </cell>
          <cell r="M850"/>
          <cell r="N850" t="str">
            <v>老会员：60%; 新会员：40%</v>
          </cell>
          <cell r="O850" t="str">
            <v>0-20岁22%; 51-55岁14%; 26-30岁14%</v>
          </cell>
          <cell r="P850" t="str">
            <v>湖南31%;江苏11%;浙江7%</v>
          </cell>
        </row>
        <row r="851">
          <cell r="A851">
            <v>203068</v>
          </cell>
          <cell r="B851" t="str">
            <v>御泥坊迪拜尊享面膜SD日特享组</v>
          </cell>
          <cell r="C851" t="str">
            <v>299</v>
          </cell>
          <cell r="D851" t="str">
            <v>美容美体</v>
          </cell>
          <cell r="E851">
            <v>170382</v>
          </cell>
          <cell r="F851">
            <v>159247</v>
          </cell>
          <cell r="G851">
            <v>6.5353147632965902E-2</v>
          </cell>
          <cell r="H851" t="str">
            <v>20160916 153143;81%;3665</v>
          </cell>
          <cell r="I851" t="str">
            <v>20160820 184902;17%;1182</v>
          </cell>
          <cell r="J851"/>
          <cell r="K851" t="str">
            <v>20160916 153143;81%;3665</v>
          </cell>
          <cell r="L851">
            <v>0</v>
          </cell>
          <cell r="M851" t="str">
            <v>达成上浮30%</v>
          </cell>
          <cell r="N851" t="str">
            <v>老会员：86%; 新会员：14%</v>
          </cell>
          <cell r="O851" t="str">
            <v>46-50岁17%; 0-20岁16%; 41-45岁15%</v>
          </cell>
          <cell r="P851" t="str">
            <v>湖南17%;江苏13%;北京7%</v>
          </cell>
        </row>
        <row r="852">
          <cell r="A852">
            <v>203071</v>
          </cell>
          <cell r="B852" t="str">
            <v>姑苏治锦桑蚕长丝被2+1合家欢回馈组</v>
          </cell>
          <cell r="C852" t="str">
            <v>999</v>
          </cell>
          <cell r="D852" t="str">
            <v>家纺用品</v>
          </cell>
          <cell r="E852">
            <v>728686</v>
          </cell>
          <cell r="F852">
            <v>516171</v>
          </cell>
          <cell r="G852">
            <v>0.29164139286331803</v>
          </cell>
          <cell r="H852" t="str">
            <v>20161002 195938;42%;4435</v>
          </cell>
          <cell r="I852" t="str">
            <v>20160919 215224;53%;5348</v>
          </cell>
          <cell r="J852" t="str">
            <v>20160910 152944;44%;1978</v>
          </cell>
          <cell r="K852" t="str">
            <v>20160919 215224;53%;5348</v>
          </cell>
          <cell r="L852">
            <v>0</v>
          </cell>
          <cell r="M852"/>
          <cell r="N852" t="str">
            <v>老会员：66%; 新会员：34%</v>
          </cell>
          <cell r="O852" t="str">
            <v>0-20岁20%; 51-55岁20%; 41-45岁16%</v>
          </cell>
          <cell r="P852" t="str">
            <v>湖南32%;浙江20%;广东7%</v>
          </cell>
        </row>
        <row r="853">
          <cell r="A853">
            <v>203074</v>
          </cell>
          <cell r="B853" t="str">
            <v>梦洁米诺皇后刺绣六件套回馈组</v>
          </cell>
          <cell r="C853" t="str">
            <v>698</v>
          </cell>
          <cell r="D853" t="str">
            <v>家纺用品</v>
          </cell>
          <cell r="E853">
            <v>254479</v>
          </cell>
          <cell r="F853">
            <v>195799</v>
          </cell>
          <cell r="G853">
            <v>0.23058877156857699</v>
          </cell>
          <cell r="H853" t="str">
            <v>20160828 124414;65%;3397</v>
          </cell>
          <cell r="I853" t="str">
            <v>20160821 181206;46%;2608</v>
          </cell>
          <cell r="J853"/>
          <cell r="K853" t="str">
            <v>20160828 124414;65%;3397</v>
          </cell>
          <cell r="L853">
            <v>0</v>
          </cell>
          <cell r="M853"/>
          <cell r="N853" t="str">
            <v>老会员：79%; 新会员：21%</v>
          </cell>
          <cell r="O853" t="str">
            <v>51-55岁19%; 0-20岁17%; 46-50岁17%</v>
          </cell>
          <cell r="P853" t="str">
            <v>湖南32%;北京8%;重庆6%</v>
          </cell>
        </row>
        <row r="854">
          <cell r="A854">
            <v>203075</v>
          </cell>
          <cell r="B854" t="str">
            <v>意大利乐途男士经典跑步鞋两双组(特价)</v>
          </cell>
          <cell r="C854" t="str">
            <v>398</v>
          </cell>
          <cell r="D854" t="str">
            <v>鞋类</v>
          </cell>
          <cell r="E854">
            <v>59484</v>
          </cell>
          <cell r="F854">
            <v>52142</v>
          </cell>
          <cell r="G854">
            <v>0.123428148745881</v>
          </cell>
          <cell r="H854" t="str">
            <v>20160820 180945;31%;1534</v>
          </cell>
          <cell r="I854"/>
          <cell r="J854"/>
          <cell r="K854" t="str">
            <v>20160820 180945;31%;1534</v>
          </cell>
          <cell r="L854">
            <v>0</v>
          </cell>
          <cell r="M854"/>
          <cell r="N854" t="str">
            <v>老会员：76%; 新会员：24%</v>
          </cell>
          <cell r="O854" t="str">
            <v>41-45岁23%; 46-50岁19%; 51-55岁16%</v>
          </cell>
          <cell r="P854" t="str">
            <v>湖南30%;湖北8%;北京7%</v>
          </cell>
        </row>
        <row r="855">
          <cell r="A855">
            <v>203076</v>
          </cell>
          <cell r="B855" t="str">
            <v>恒源祥3D银丝缎手工刺绣连衣裙2件组</v>
          </cell>
          <cell r="C855" t="str">
            <v>298</v>
          </cell>
          <cell r="D855" t="str">
            <v>服装</v>
          </cell>
          <cell r="E855">
            <v>184293</v>
          </cell>
          <cell r="F855">
            <v>102963</v>
          </cell>
          <cell r="G855">
            <v>0.441308134329573</v>
          </cell>
          <cell r="H855" t="str">
            <v>20160920 153221;33%;1198</v>
          </cell>
          <cell r="I855" t="str">
            <v>20160906 113719;22%;1020</v>
          </cell>
          <cell r="J855" t="str">
            <v>20160903 101234;22%;951</v>
          </cell>
          <cell r="K855" t="str">
            <v>20160920 153221;33%;1198</v>
          </cell>
          <cell r="L855">
            <v>0</v>
          </cell>
          <cell r="M855"/>
          <cell r="N855" t="str">
            <v>老会员：84%; 新会员：16%</v>
          </cell>
          <cell r="O855" t="str">
            <v>0-20岁20%; 51-55岁18%; 61-65岁17%</v>
          </cell>
          <cell r="P855" t="str">
            <v>湖南19%;广东11%;江苏9%</v>
          </cell>
        </row>
        <row r="856">
          <cell r="A856">
            <v>203077</v>
          </cell>
          <cell r="B856" t="str">
            <v>鳄鱼恤经典女士加长款羊绒衫</v>
          </cell>
          <cell r="C856" t="str">
            <v>599</v>
          </cell>
          <cell r="D856" t="str">
            <v>服装</v>
          </cell>
          <cell r="E856">
            <v>67755</v>
          </cell>
          <cell r="F856">
            <v>48977</v>
          </cell>
          <cell r="G856">
            <v>0.277145598110841</v>
          </cell>
          <cell r="H856" t="str">
            <v>20161222 174303;32%;1484</v>
          </cell>
          <cell r="I856" t="str">
            <v>20161209 154145;23%;928</v>
          </cell>
          <cell r="J856" t="str">
            <v>20161130 145656;34%;1275</v>
          </cell>
          <cell r="K856" t="str">
            <v>20161024 130208;111%;4712</v>
          </cell>
          <cell r="L856">
            <v>0</v>
          </cell>
          <cell r="M856"/>
          <cell r="N856" t="str">
            <v>老会员：86%; 新会员：14%</v>
          </cell>
          <cell r="O856" t="str">
            <v>51-55岁27%; 56-60岁18%; 0-20岁16%</v>
          </cell>
          <cell r="P856" t="str">
            <v>湖南18%;北京9%;江苏7%</v>
          </cell>
        </row>
        <row r="857">
          <cell r="A857">
            <v>203086</v>
          </cell>
          <cell r="B857" t="str">
            <v>上蜜坊结晶纯蜜1+1滋养组（春季大开仓）</v>
          </cell>
          <cell r="C857" t="str">
            <v>238</v>
          </cell>
          <cell r="D857" t="str">
            <v>滋补食品</v>
          </cell>
          <cell r="E857">
            <v>82261</v>
          </cell>
          <cell r="F857">
            <v>77185</v>
          </cell>
          <cell r="G857">
            <v>6.1706033235676701E-2</v>
          </cell>
          <cell r="H857" t="str">
            <v>20170225 094905;144%;7567</v>
          </cell>
          <cell r="I857" t="str">
            <v>20160929 161106;54%;2335</v>
          </cell>
          <cell r="J857" t="str">
            <v>20160821 145115;48%;2108</v>
          </cell>
          <cell r="K857" t="str">
            <v>20170225 094905;144%;7567</v>
          </cell>
          <cell r="L857" t="str">
            <v>畅销</v>
          </cell>
          <cell r="M857" t="str">
            <v>达成上浮30%</v>
          </cell>
          <cell r="N857" t="str">
            <v>老会员：80%; 新会员：20%</v>
          </cell>
          <cell r="O857" t="str">
            <v>51-55岁19%; 46-50岁14%; 0-20岁13%</v>
          </cell>
          <cell r="P857" t="str">
            <v>湖南25%;江苏11%;重庆10%</v>
          </cell>
        </row>
        <row r="858">
          <cell r="A858">
            <v>203091</v>
          </cell>
          <cell r="B858" t="str">
            <v>瑞梦丝坊 花开四季桑蚕长丝子母被加赠组</v>
          </cell>
          <cell r="C858" t="str">
            <v>899</v>
          </cell>
          <cell r="D858" t="str">
            <v>家纺用品</v>
          </cell>
          <cell r="E858">
            <v>235606</v>
          </cell>
          <cell r="F858">
            <v>176632</v>
          </cell>
          <cell r="G858">
            <v>0.25030771712095601</v>
          </cell>
          <cell r="H858" t="str">
            <v>20160929 125218;30%;1532</v>
          </cell>
          <cell r="I858" t="str">
            <v>20160922 123658;34%;1713</v>
          </cell>
          <cell r="J858" t="str">
            <v>20160904 173301;38%;1889</v>
          </cell>
          <cell r="K858" t="str">
            <v>20160904 173301;38%;1889</v>
          </cell>
          <cell r="L858">
            <v>0</v>
          </cell>
          <cell r="M858"/>
          <cell r="N858" t="str">
            <v>老会员：70%; 新会员：30%</v>
          </cell>
          <cell r="O858" t="str">
            <v>51-55岁23%; 0-20岁22%; 46-50岁14%</v>
          </cell>
          <cell r="P858" t="str">
            <v>湖南37%;江苏8%;湖北7%</v>
          </cell>
        </row>
        <row r="859">
          <cell r="A859">
            <v>203098</v>
          </cell>
          <cell r="B859" t="str">
            <v>舜洁(SOOJEE)智能坐便盖升级款</v>
          </cell>
          <cell r="C859" t="str">
            <v>999</v>
          </cell>
          <cell r="D859" t="str">
            <v>家装建材</v>
          </cell>
          <cell r="E859">
            <v>569116</v>
          </cell>
          <cell r="F859">
            <v>406726</v>
          </cell>
          <cell r="G859">
            <v>0.28533725989077802</v>
          </cell>
          <cell r="H859" t="str">
            <v>20161220 223825;57%;6116</v>
          </cell>
          <cell r="I859" t="str">
            <v>20161008 130850;43%;2198</v>
          </cell>
          <cell r="J859" t="str">
            <v>20160916 125316;55%;4041</v>
          </cell>
          <cell r="K859" t="str">
            <v>20161220 223825;57%;6116</v>
          </cell>
          <cell r="L859">
            <v>0</v>
          </cell>
          <cell r="M859"/>
          <cell r="N859" t="str">
            <v>老会员：72%; 新会员：28%</v>
          </cell>
          <cell r="O859" t="str">
            <v>56-60岁26%; 0-20岁18%; 51-55岁13%</v>
          </cell>
          <cell r="P859" t="str">
            <v>江苏16%;浙江10%;湖南10%</v>
          </cell>
        </row>
        <row r="860">
          <cell r="A860">
            <v>203099</v>
          </cell>
          <cell r="B860" t="str">
            <v>爱仕达韩式玫瑰陶瓷养生煲</v>
          </cell>
          <cell r="C860" t="str">
            <v>298</v>
          </cell>
          <cell r="D860" t="str">
            <v>厨房</v>
          </cell>
          <cell r="E860">
            <v>594069.65</v>
          </cell>
          <cell r="F860">
            <v>522919.65</v>
          </cell>
          <cell r="G860">
            <v>0.11976710138280899</v>
          </cell>
          <cell r="H860" t="str">
            <v>20161216 141928;46%;2164</v>
          </cell>
          <cell r="I860" t="str">
            <v>20161204 102421;38%;2130</v>
          </cell>
          <cell r="J860" t="str">
            <v>20161121 162731;65%;3064</v>
          </cell>
          <cell r="K860" t="str">
            <v>20161025 173226;92%;4005</v>
          </cell>
          <cell r="L860">
            <v>0</v>
          </cell>
          <cell r="M860"/>
          <cell r="N860" t="str">
            <v>老会员：77%; 新会员：23%</v>
          </cell>
          <cell r="O860" t="str">
            <v>0-20岁21%; 51-55岁20%; 46-50岁14%</v>
          </cell>
          <cell r="P860" t="str">
            <v>湖南21%;江苏12%;北京7%</v>
          </cell>
        </row>
        <row r="861">
          <cell r="A861">
            <v>203101</v>
          </cell>
          <cell r="B861" t="str">
            <v>泰源风来运转红宝石吊坠</v>
          </cell>
          <cell r="C861" t="str">
            <v>3980</v>
          </cell>
          <cell r="D861" t="str">
            <v>珠宝首饰</v>
          </cell>
          <cell r="E861">
            <v>55590</v>
          </cell>
          <cell r="F861">
            <v>7930</v>
          </cell>
          <cell r="G861">
            <v>0.85734844396474197</v>
          </cell>
          <cell r="H861" t="str">
            <v>20160829 225236;10%;449</v>
          </cell>
          <cell r="I861"/>
          <cell r="J861"/>
          <cell r="K861" t="str">
            <v>20160829 225236;10%;449</v>
          </cell>
          <cell r="L861">
            <v>0</v>
          </cell>
          <cell r="M861"/>
          <cell r="N861" t="str">
            <v>老会员：100%; 新会员：0%</v>
          </cell>
          <cell r="O861" t="str">
            <v>51-55岁50%; 56-60岁50%; 0-20岁0%</v>
          </cell>
          <cell r="P861" t="str">
            <v>天津50%;安徽50%;北京0%</v>
          </cell>
        </row>
        <row r="862">
          <cell r="A862">
            <v>203102</v>
          </cell>
          <cell r="B862" t="str">
            <v>泰源风来运转红宝石戒指</v>
          </cell>
          <cell r="C862" t="str">
            <v>3980</v>
          </cell>
          <cell r="D862" t="str">
            <v>珠宝首饰</v>
          </cell>
          <cell r="E862">
            <v>27840</v>
          </cell>
          <cell r="F862">
            <v>7950</v>
          </cell>
          <cell r="G862">
            <v>0.71443965517241403</v>
          </cell>
          <cell r="H862" t="str">
            <v>20160829 225236;10%;449</v>
          </cell>
          <cell r="I862"/>
          <cell r="J862"/>
          <cell r="K862" t="str">
            <v>20160829 225236;10%;449</v>
          </cell>
          <cell r="L862">
            <v>0</v>
          </cell>
          <cell r="M862"/>
          <cell r="N862" t="str">
            <v>老会员：100%; 新会员：0%</v>
          </cell>
          <cell r="O862" t="str">
            <v>56-60岁100%; 71岁以上0%; 0-20岁0%</v>
          </cell>
          <cell r="P862" t="str">
            <v>四川100%;重庆0%;安徽0%</v>
          </cell>
        </row>
        <row r="863">
          <cell r="A863">
            <v>203106</v>
          </cell>
          <cell r="B863" t="str">
            <v>营养健康*OIDIRE（奥帝尔）多功能养生壶1+1套组（春季大开仓）</v>
          </cell>
          <cell r="C863" t="str">
            <v>218</v>
          </cell>
          <cell r="D863" t="str">
            <v>厨房</v>
          </cell>
          <cell r="E863">
            <v>67126</v>
          </cell>
          <cell r="F863">
            <v>56338</v>
          </cell>
          <cell r="G863">
            <v>0.16071268956887</v>
          </cell>
          <cell r="H863" t="str">
            <v>20170226 113221;88%;5578</v>
          </cell>
          <cell r="I863" t="str">
            <v>20161102 162430;56%;2583</v>
          </cell>
          <cell r="J863" t="str">
            <v>20161025 165203;67%;2779</v>
          </cell>
          <cell r="K863" t="str">
            <v>20161009 090411;93%;3428</v>
          </cell>
          <cell r="L863">
            <v>0</v>
          </cell>
          <cell r="M863" t="str">
            <v>达成上浮30%</v>
          </cell>
          <cell r="N863" t="str">
            <v>老会员：72%; 新会员：28%</v>
          </cell>
          <cell r="O863" t="str">
            <v>0-20岁25%; 51-55岁17%; 56-60岁12%</v>
          </cell>
          <cell r="P863" t="str">
            <v>湖南19%;北京10%;江苏9%</v>
          </cell>
        </row>
        <row r="864">
          <cell r="A864">
            <v>203107</v>
          </cell>
          <cell r="B864" t="str">
            <v>美国康宁新五福临门全套超值特供组</v>
          </cell>
          <cell r="C864" t="str">
            <v>1199</v>
          </cell>
          <cell r="D864" t="str">
            <v>厨房</v>
          </cell>
          <cell r="E864">
            <v>373320</v>
          </cell>
          <cell r="F864">
            <v>319461</v>
          </cell>
          <cell r="G864">
            <v>0.14427033108325299</v>
          </cell>
          <cell r="H864" t="str">
            <v>20170413 115959;39%;1739</v>
          </cell>
          <cell r="I864" t="str">
            <v>20170210 113837;64%;3156</v>
          </cell>
          <cell r="J864" t="str">
            <v>20160918 114025;45%;2243</v>
          </cell>
          <cell r="K864" t="str">
            <v>20170210 113837;64%;3156</v>
          </cell>
          <cell r="L864">
            <v>0</v>
          </cell>
          <cell r="M864"/>
          <cell r="N864" t="str">
            <v>老会员：61%; 新会员：39%</v>
          </cell>
          <cell r="O864" t="str">
            <v>0-20岁29%; 51-55岁17%; 56-60岁15%</v>
          </cell>
          <cell r="P864" t="str">
            <v>江苏15%;湖南15%;云南7%</v>
          </cell>
        </row>
        <row r="865">
          <cell r="A865">
            <v>203109</v>
          </cell>
          <cell r="B865" t="str">
            <v>龟弘堂手造铁壶”云中游龙”茶具套组</v>
          </cell>
          <cell r="C865" t="str">
            <v>2980</v>
          </cell>
          <cell r="D865" t="str">
            <v>投资收藏</v>
          </cell>
          <cell r="E865">
            <v>1812620</v>
          </cell>
          <cell r="F865">
            <v>1274495</v>
          </cell>
          <cell r="G865">
            <v>0.29687689642616799</v>
          </cell>
          <cell r="H865" t="str">
            <v>20170103 232306;53%;2689</v>
          </cell>
          <cell r="I865" t="str">
            <v>20161108 210549;79%;7985</v>
          </cell>
          <cell r="J865" t="str">
            <v>20161031 192642;61%;4759</v>
          </cell>
          <cell r="K865" t="str">
            <v>20161005 205708;100%;9939</v>
          </cell>
          <cell r="L865">
            <v>0</v>
          </cell>
          <cell r="M865"/>
          <cell r="N865" t="str">
            <v>老会员：61%; 新会员：39%</v>
          </cell>
          <cell r="O865" t="str">
            <v>0-20岁32%; 51-55岁18%; 46-50岁17%</v>
          </cell>
          <cell r="P865" t="str">
            <v>湖南19%;江苏11%;广东10%</v>
          </cell>
        </row>
        <row r="866">
          <cell r="A866">
            <v>203120</v>
          </cell>
          <cell r="B866" t="str">
            <v>紫胤珠宝帝王朝珠南红随形雕件套组</v>
          </cell>
          <cell r="C866" t="str">
            <v>39800</v>
          </cell>
          <cell r="D866" t="str">
            <v>珠宝首饰</v>
          </cell>
          <cell r="E866">
            <v>596970</v>
          </cell>
          <cell r="F866">
            <v>198990</v>
          </cell>
          <cell r="G866">
            <v>0.66666666666666696</v>
          </cell>
          <cell r="H866" t="str">
            <v>20160928 215905;39%;2774</v>
          </cell>
          <cell r="I866" t="str">
            <v>20160907 213926;39%;2809</v>
          </cell>
          <cell r="J866"/>
          <cell r="K866" t="str">
            <v>20160928 215905;39%;2774</v>
          </cell>
          <cell r="L866">
            <v>0</v>
          </cell>
          <cell r="M866"/>
          <cell r="N866" t="str">
            <v>老会员：100%; 新会员：0%</v>
          </cell>
          <cell r="O866" t="str">
            <v>46-50岁67%; 51-55岁33%; 26-30岁33%</v>
          </cell>
          <cell r="P866" t="str">
            <v>四川33%;四川33%;江苏33%</v>
          </cell>
        </row>
        <row r="867">
          <cell r="A867">
            <v>203125</v>
          </cell>
          <cell r="B867" t="str">
            <v>菲仕乐-瑞士原装进口多功能料理机优质套组</v>
          </cell>
          <cell r="C867" t="str">
            <v>1998</v>
          </cell>
          <cell r="D867" t="str">
            <v>厨房</v>
          </cell>
          <cell r="E867">
            <v>7195106</v>
          </cell>
          <cell r="F867">
            <v>5635459</v>
          </cell>
          <cell r="G867">
            <v>0.21676497886202101</v>
          </cell>
          <cell r="H867" t="str">
            <v>20170709 190129;55%;3397</v>
          </cell>
          <cell r="I867" t="str">
            <v>20170705 120556;29%;1120</v>
          </cell>
          <cell r="J867" t="str">
            <v>20170630 193650;38%;2931</v>
          </cell>
          <cell r="K867" t="str">
            <v>20161016 200434;109%;12413</v>
          </cell>
          <cell r="L867">
            <v>0</v>
          </cell>
          <cell r="M867"/>
          <cell r="N867" t="str">
            <v>老会员：55%; 新会员：45%</v>
          </cell>
          <cell r="O867" t="str">
            <v>0-20岁29%; 51-55岁17%; 46-50岁12%</v>
          </cell>
          <cell r="P867" t="str">
            <v>湖南17%;江苏14%;浙江9%</v>
          </cell>
        </row>
        <row r="868">
          <cell r="A868">
            <v>203131</v>
          </cell>
          <cell r="B868" t="str">
            <v>美国滨特尔除铅大流量直饮净水器套组</v>
          </cell>
          <cell r="C868" t="str">
            <v>1398</v>
          </cell>
          <cell r="D868" t="str">
            <v>厨房</v>
          </cell>
          <cell r="E868">
            <v>3059268.54</v>
          </cell>
          <cell r="F868">
            <v>2326394.54</v>
          </cell>
          <cell r="G868">
            <v>0.23955857108248499</v>
          </cell>
          <cell r="H868" t="str">
            <v>20161215 102404;34%;1693</v>
          </cell>
          <cell r="I868" t="str">
            <v>20161202 220837;48%;6060</v>
          </cell>
          <cell r="J868" t="str">
            <v>20161119 194922;37%;4173</v>
          </cell>
          <cell r="K868" t="str">
            <v>20161025 205618;123%;12291</v>
          </cell>
          <cell r="L868">
            <v>0</v>
          </cell>
          <cell r="M868"/>
          <cell r="N868" t="str">
            <v>老会员：67%; 新会员：33%</v>
          </cell>
          <cell r="O868" t="str">
            <v>0-20岁23%; 51-55岁18%; 46-50岁14%</v>
          </cell>
          <cell r="P868" t="str">
            <v>湖南26%;江苏12%;浙江9%</v>
          </cell>
        </row>
        <row r="869">
          <cell r="A869">
            <v>203144</v>
          </cell>
          <cell r="B869" t="str">
            <v>方太enjoy系列劲魔方烟灶消三件套</v>
          </cell>
          <cell r="C869" t="str">
            <v>5780</v>
          </cell>
          <cell r="D869" t="str">
            <v>厨房</v>
          </cell>
          <cell r="E869">
            <v>4094755</v>
          </cell>
          <cell r="F869">
            <v>2256765</v>
          </cell>
          <cell r="G869">
            <v>0.44886446197635799</v>
          </cell>
          <cell r="H869" t="str">
            <v>20170302 193349;51%;4566</v>
          </cell>
          <cell r="I869" t="str">
            <v>20170302 114625;44%;2411</v>
          </cell>
          <cell r="J869" t="str">
            <v>20170116 214602;73%;8124</v>
          </cell>
          <cell r="K869" t="str">
            <v>20161022 223820;114%;9763</v>
          </cell>
          <cell r="L869">
            <v>0</v>
          </cell>
          <cell r="M869"/>
          <cell r="N869" t="str">
            <v>老会员：58%; 新会员：42%</v>
          </cell>
          <cell r="O869" t="str">
            <v>0-20岁26%; 41-45岁20%; 46-50岁13%</v>
          </cell>
          <cell r="P869" t="str">
            <v>湖南22%;江苏20%;浙江13%</v>
          </cell>
        </row>
        <row r="870">
          <cell r="A870">
            <v>203145</v>
          </cell>
          <cell r="B870" t="str">
            <v>方太enjoy系列劲魔方烟灶两件套</v>
          </cell>
          <cell r="C870" t="str">
            <v>3980</v>
          </cell>
          <cell r="D870" t="str">
            <v>厨房</v>
          </cell>
          <cell r="E870">
            <v>747435</v>
          </cell>
          <cell r="F870">
            <v>460455</v>
          </cell>
          <cell r="G870">
            <v>0.38395311966926898</v>
          </cell>
          <cell r="H870" t="str">
            <v>20170302 193349;51%;4566</v>
          </cell>
          <cell r="I870" t="str">
            <v>20170302 114625;44%;2411</v>
          </cell>
          <cell r="J870" t="str">
            <v>20170116 214602;73%;8124</v>
          </cell>
          <cell r="K870" t="str">
            <v>20161022 223820;114%;9763</v>
          </cell>
          <cell r="L870">
            <v>0</v>
          </cell>
          <cell r="M870"/>
          <cell r="N870" t="str">
            <v>老会员：64%; 新会员：36%</v>
          </cell>
          <cell r="O870" t="str">
            <v>0-20岁17%; 61-65岁15%; 46-50岁15%</v>
          </cell>
          <cell r="P870" t="str">
            <v>江苏23%;湖南15%;浙江9%</v>
          </cell>
        </row>
        <row r="871">
          <cell r="A871">
            <v>203148</v>
          </cell>
          <cell r="B871" t="str">
            <v>伊卡珠宝彩色碧玺手链</v>
          </cell>
          <cell r="C871" t="str">
            <v>8800</v>
          </cell>
          <cell r="D871" t="str">
            <v>珠宝首饰</v>
          </cell>
          <cell r="E871">
            <v>61470</v>
          </cell>
          <cell r="F871">
            <v>35080</v>
          </cell>
          <cell r="G871">
            <v>0.42931511306328302</v>
          </cell>
          <cell r="H871" t="str">
            <v>20160818 224253;19%;1005</v>
          </cell>
          <cell r="I871"/>
          <cell r="J871"/>
          <cell r="K871" t="str">
            <v>20160818 224253;19%;1005</v>
          </cell>
          <cell r="L871">
            <v>0</v>
          </cell>
          <cell r="M871"/>
          <cell r="N871" t="str">
            <v>老会员：100%; 新会员：0%</v>
          </cell>
          <cell r="O871" t="str">
            <v>46-50岁50%; 51-55岁25%; 56-60岁25%</v>
          </cell>
          <cell r="P871" t="str">
            <v>重庆25%;重庆25%;浙江25%</v>
          </cell>
        </row>
        <row r="872">
          <cell r="A872">
            <v>203149</v>
          </cell>
          <cell r="B872" t="str">
            <v>内蒙古雅思康亚麻籽油分享组（春季大开仓）</v>
          </cell>
          <cell r="C872" t="str">
            <v>259</v>
          </cell>
          <cell r="D872" t="str">
            <v>滋补食品</v>
          </cell>
          <cell r="E872">
            <v>82962</v>
          </cell>
          <cell r="F872">
            <v>78669</v>
          </cell>
          <cell r="G872">
            <v>5.1746582772835802E-2</v>
          </cell>
          <cell r="H872" t="str">
            <v>20170224 172113;115%;6051</v>
          </cell>
          <cell r="I872" t="str">
            <v>20170207 114426;38%;1911</v>
          </cell>
          <cell r="J872" t="str">
            <v>20161124 154911;62%;3193</v>
          </cell>
          <cell r="K872" t="str">
            <v>20170224 172113;115%;6051</v>
          </cell>
          <cell r="L872" t="str">
            <v>准热卖</v>
          </cell>
          <cell r="M872" t="str">
            <v>达成上浮30%</v>
          </cell>
          <cell r="N872" t="str">
            <v>老会员：74%; 新会员：26%</v>
          </cell>
          <cell r="O872" t="str">
            <v>0-20岁18%; 51-55岁17%; 61-65岁16%</v>
          </cell>
          <cell r="P872" t="str">
            <v>湖南26%;江苏8%;浙江8%</v>
          </cell>
        </row>
        <row r="873">
          <cell r="A873">
            <v>203150</v>
          </cell>
          <cell r="B873" t="str">
            <v>内蒙古雅思康亚麻籽油营养组（五一专供）</v>
          </cell>
          <cell r="C873" t="str">
            <v>399</v>
          </cell>
          <cell r="D873" t="str">
            <v>滋补食品</v>
          </cell>
          <cell r="E873">
            <v>1191304.26</v>
          </cell>
          <cell r="F873">
            <v>1117045.26</v>
          </cell>
          <cell r="G873">
            <v>6.23342016757331E-2</v>
          </cell>
          <cell r="H873" t="str">
            <v>20170429 162211;63%;2887</v>
          </cell>
          <cell r="I873" t="str">
            <v>20161224 162433;52%;2941</v>
          </cell>
          <cell r="J873" t="str">
            <v>20161217 131250;44%;3156</v>
          </cell>
          <cell r="K873" t="str">
            <v>20160929 173208;98%;4507</v>
          </cell>
          <cell r="L873">
            <v>0</v>
          </cell>
          <cell r="M873"/>
          <cell r="N873" t="str">
            <v>老会员：73%; 新会员：27%</v>
          </cell>
          <cell r="O873" t="str">
            <v>0-20岁19%; 61-65岁15%; 51-55岁14%</v>
          </cell>
          <cell r="P873" t="str">
            <v>湖南17%;江苏13%;北京7%</v>
          </cell>
        </row>
        <row r="874">
          <cell r="A874">
            <v>203154</v>
          </cell>
          <cell r="B874" t="str">
            <v>CHEFWAY魔石不粘锅7件超值组（原装进口）</v>
          </cell>
          <cell r="C874" t="str">
            <v>999</v>
          </cell>
          <cell r="D874" t="str">
            <v>厨房</v>
          </cell>
          <cell r="E874">
            <v>210912</v>
          </cell>
          <cell r="F874">
            <v>150443</v>
          </cell>
          <cell r="G874">
            <v>0.286702510999848</v>
          </cell>
          <cell r="H874" t="str">
            <v>20170112 122232;22%;1206</v>
          </cell>
          <cell r="I874" t="str">
            <v>20161103 110018;59%;3218</v>
          </cell>
          <cell r="J874"/>
          <cell r="K874" t="str">
            <v>20161103 110018;59%;3218</v>
          </cell>
          <cell r="L874">
            <v>0</v>
          </cell>
          <cell r="M874" t="str">
            <v>达成下滑30%</v>
          </cell>
          <cell r="N874" t="str">
            <v>老会员：49%; 新会员：51%</v>
          </cell>
          <cell r="O874" t="str">
            <v>0-20岁30%; 51-55岁15%; 56-60岁8%</v>
          </cell>
          <cell r="P874" t="str">
            <v>湖南15%;江苏15%;北京14%</v>
          </cell>
        </row>
        <row r="875">
          <cell r="A875">
            <v>203165</v>
          </cell>
          <cell r="B875" t="str">
            <v>RELLET新一代眼霜美颜大套组</v>
          </cell>
          <cell r="C875" t="str">
            <v>268</v>
          </cell>
          <cell r="D875" t="str">
            <v>美容美体</v>
          </cell>
          <cell r="E875">
            <v>103382.05</v>
          </cell>
          <cell r="F875">
            <v>88531.05</v>
          </cell>
          <cell r="G875">
            <v>0.14365163004602799</v>
          </cell>
          <cell r="H875" t="str">
            <v>20160821 125205;50%;2508</v>
          </cell>
          <cell r="I875"/>
          <cell r="J875"/>
          <cell r="K875" t="str">
            <v>20160821 125205;50%;2508</v>
          </cell>
          <cell r="L875">
            <v>0</v>
          </cell>
          <cell r="M875"/>
          <cell r="N875" t="str">
            <v>老会员：81%; 新会员：19%</v>
          </cell>
          <cell r="O875" t="str">
            <v>51-55岁19%; 46-50岁18%; 0-20岁18%</v>
          </cell>
          <cell r="P875" t="str">
            <v>湖南22%;江苏8%;广东7%</v>
          </cell>
        </row>
        <row r="876">
          <cell r="A876">
            <v>203176</v>
          </cell>
          <cell r="B876" t="str">
            <v>北美电器*ACA家用多功能烤箱超值组</v>
          </cell>
          <cell r="C876" t="str">
            <v>599</v>
          </cell>
          <cell r="D876" t="str">
            <v>厨房</v>
          </cell>
          <cell r="E876">
            <v>194777</v>
          </cell>
          <cell r="F876">
            <v>174579</v>
          </cell>
          <cell r="G876">
            <v>0.10369807523475599</v>
          </cell>
          <cell r="H876" t="str">
            <v>20161010 144206;24%;925</v>
          </cell>
          <cell r="I876" t="str">
            <v>20160929 105205;22%;1062</v>
          </cell>
          <cell r="J876" t="str">
            <v>20160920 105336;64%;3063</v>
          </cell>
          <cell r="K876" t="str">
            <v>20160920 105336;64%;3063</v>
          </cell>
          <cell r="L876">
            <v>0</v>
          </cell>
          <cell r="M876"/>
          <cell r="N876" t="str">
            <v>老会员：74%; 新会员：26%</v>
          </cell>
          <cell r="O876" t="str">
            <v>0-20岁35%; 66-70岁21%; 51-55岁14%</v>
          </cell>
          <cell r="P876" t="str">
            <v>湖南50%;浙江15%;广东8%</v>
          </cell>
        </row>
        <row r="877">
          <cell r="A877">
            <v>203179</v>
          </cell>
          <cell r="B877" t="str">
            <v>定格视界的角度 华为P9 3GB+32GB 全网通4G手机</v>
          </cell>
          <cell r="C877" t="str">
            <v>3188</v>
          </cell>
          <cell r="D877" t="str">
            <v>手机</v>
          </cell>
          <cell r="E877">
            <v>73194</v>
          </cell>
          <cell r="F877">
            <v>60462</v>
          </cell>
          <cell r="G877">
            <v>0.173948684318387</v>
          </cell>
          <cell r="H877" t="str">
            <v>20160905 231649;20%;1446</v>
          </cell>
          <cell r="I877"/>
          <cell r="J877"/>
          <cell r="K877" t="str">
            <v>20160905 231649;20%;1446</v>
          </cell>
          <cell r="L877">
            <v>0</v>
          </cell>
          <cell r="M877"/>
          <cell r="N877" t="str">
            <v>老会员：100%; 新会员：0%</v>
          </cell>
          <cell r="O877" t="str">
            <v>51-55岁42%; 46-50岁33%; 56-60岁25%</v>
          </cell>
          <cell r="P877" t="str">
            <v>湖南33%;江苏25%;湖北17%</v>
          </cell>
        </row>
        <row r="878">
          <cell r="A878">
            <v>203189</v>
          </cell>
          <cell r="B878" t="str">
            <v>Daphne达芙妮羊皮蝴蝶结尖头方跟女单鞋</v>
          </cell>
          <cell r="C878" t="str">
            <v>269</v>
          </cell>
          <cell r="D878" t="str">
            <v>鞋类</v>
          </cell>
          <cell r="E878">
            <v>172768</v>
          </cell>
          <cell r="F878">
            <v>118127</v>
          </cell>
          <cell r="G878">
            <v>0.31626805889979598</v>
          </cell>
          <cell r="H878" t="str">
            <v>20160920 121118;32%;1490</v>
          </cell>
          <cell r="I878" t="str">
            <v>20160910 184619;29%;1962</v>
          </cell>
          <cell r="J878"/>
          <cell r="K878" t="str">
            <v>20160920 121118;32%;1490</v>
          </cell>
          <cell r="L878">
            <v>0</v>
          </cell>
          <cell r="M878"/>
          <cell r="N878" t="str">
            <v>老会员：91%; 新会员：9%</v>
          </cell>
          <cell r="O878" t="str">
            <v>51-55岁24%; 46-50岁20%; 0-20岁17%</v>
          </cell>
          <cell r="P878" t="str">
            <v>湖南25%;辽宁8%;福建8%</v>
          </cell>
        </row>
        <row r="879">
          <cell r="A879">
            <v>203190</v>
          </cell>
          <cell r="B879" t="str">
            <v>Daphne达芙妮羊皮方扣方跟浅口女单鞋</v>
          </cell>
          <cell r="C879" t="str">
            <v>269</v>
          </cell>
          <cell r="D879" t="str">
            <v>鞋类</v>
          </cell>
          <cell r="E879">
            <v>275485</v>
          </cell>
          <cell r="F879">
            <v>178388</v>
          </cell>
          <cell r="G879">
            <v>0.35245839156396902</v>
          </cell>
          <cell r="H879" t="str">
            <v>20161011 090208;38%;1255</v>
          </cell>
          <cell r="I879" t="str">
            <v>20160927 123437;58%;2600</v>
          </cell>
          <cell r="J879" t="str">
            <v>20160910 125233;42%;2170</v>
          </cell>
          <cell r="K879" t="str">
            <v>20160927 123437;58%;2600</v>
          </cell>
          <cell r="L879">
            <v>0</v>
          </cell>
          <cell r="M879"/>
          <cell r="N879" t="str">
            <v>老会员：87%; 新会员：13%</v>
          </cell>
          <cell r="O879" t="str">
            <v>51-55岁32%; 46-50岁19%; 0-20岁13%</v>
          </cell>
          <cell r="P879" t="str">
            <v>湖南18%;北京9%;江苏8%</v>
          </cell>
        </row>
        <row r="880">
          <cell r="A880">
            <v>203191</v>
          </cell>
          <cell r="B880" t="str">
            <v>Daphne达芙妮时尚马毛尖头水钻女单鞋(SD)</v>
          </cell>
          <cell r="C880" t="str">
            <v>199</v>
          </cell>
          <cell r="D880" t="str">
            <v>鞋类</v>
          </cell>
          <cell r="E880">
            <v>82478.78</v>
          </cell>
          <cell r="F880">
            <v>55403.78</v>
          </cell>
          <cell r="G880">
            <v>0.32826625224087902</v>
          </cell>
          <cell r="H880" t="str">
            <v>20160910 133016;33%;1689</v>
          </cell>
          <cell r="I880"/>
          <cell r="J880"/>
          <cell r="K880" t="str">
            <v>20160910 133016;33%;1689</v>
          </cell>
          <cell r="L880">
            <v>0</v>
          </cell>
          <cell r="M880"/>
          <cell r="N880" t="str">
            <v>老会员：82%; 新会员：18%</v>
          </cell>
          <cell r="O880" t="str">
            <v>0-20岁22%; 51-55岁22%; 46-50岁14%</v>
          </cell>
          <cell r="P880" t="str">
            <v>湖南14%;江苏11%;北京8%</v>
          </cell>
        </row>
        <row r="881">
          <cell r="A881">
            <v>203202</v>
          </cell>
          <cell r="B881" t="str">
            <v>京城之霜蜂皇安瓶超值组(外呼专供)</v>
          </cell>
          <cell r="C881" t="str">
            <v>1080</v>
          </cell>
          <cell r="D881" t="str">
            <v>美容美体</v>
          </cell>
          <cell r="E881">
            <v>317253.62</v>
          </cell>
          <cell r="F881">
            <v>260723.62</v>
          </cell>
          <cell r="G881">
            <v>0.17818551605494701</v>
          </cell>
          <cell r="H881" t="str">
            <v>20170206 184121;48%;2465</v>
          </cell>
          <cell r="I881" t="str">
            <v>20161018 214845;79%;6790</v>
          </cell>
          <cell r="J881"/>
          <cell r="K881" t="str">
            <v>20161018 214845;79%;6790</v>
          </cell>
          <cell r="L881">
            <v>0</v>
          </cell>
          <cell r="M881" t="str">
            <v>达成下滑30%</v>
          </cell>
          <cell r="N881" t="str">
            <v>老会员：86%; 新会员：14%</v>
          </cell>
          <cell r="O881" t="str">
            <v>51-55岁21%; 46-50岁21%; 41-45岁15%</v>
          </cell>
          <cell r="P881" t="str">
            <v>湖南14%;江苏10%;浙江8%</v>
          </cell>
        </row>
        <row r="882">
          <cell r="A882">
            <v>203205</v>
          </cell>
          <cell r="B882" t="str">
            <v>韩国康绮墨丽 韩方草本泡沫染发剂套组(两色可选)</v>
          </cell>
          <cell r="C882" t="str">
            <v>198</v>
          </cell>
          <cell r="D882" t="str">
            <v>美容美体</v>
          </cell>
          <cell r="E882">
            <v>500284.67</v>
          </cell>
          <cell r="F882">
            <v>409437.97</v>
          </cell>
          <cell r="G882">
            <v>0.18159001354168999</v>
          </cell>
          <cell r="H882" t="str">
            <v>20160922 161711;44%;1699</v>
          </cell>
          <cell r="I882" t="str">
            <v>20160919 153632;55%;1892</v>
          </cell>
          <cell r="J882" t="str">
            <v>20160912 105150;57%;2405</v>
          </cell>
          <cell r="K882" t="str">
            <v>20160821 161403;73%;3204</v>
          </cell>
          <cell r="L882">
            <v>0</v>
          </cell>
          <cell r="M882"/>
          <cell r="N882" t="str">
            <v>老会员：82%; 新会员：18%</v>
          </cell>
          <cell r="O882" t="str">
            <v>51-55岁23%; 0-20岁18%; 56-60岁15%</v>
          </cell>
          <cell r="P882" t="str">
            <v>湖南24%;江苏9%;浙江7%</v>
          </cell>
        </row>
        <row r="883">
          <cell r="A883">
            <v>203220</v>
          </cell>
          <cell r="B883" t="str">
            <v>SWISSWIN商务休闲双肩包套组</v>
          </cell>
          <cell r="C883" t="str">
            <v>199</v>
          </cell>
          <cell r="D883" t="str">
            <v>运动休闲</v>
          </cell>
          <cell r="E883">
            <v>528519.91</v>
          </cell>
          <cell r="F883">
            <v>484232.91</v>
          </cell>
          <cell r="G883">
            <v>8.3794383450947002E-2</v>
          </cell>
          <cell r="H883" t="str">
            <v>20160907 121133;44%;2171</v>
          </cell>
          <cell r="I883" t="str">
            <v>20160901 113049;38%;1851</v>
          </cell>
          <cell r="J883" t="str">
            <v>20160828 104706;78%;3750</v>
          </cell>
          <cell r="K883" t="str">
            <v>20160814 151808;102%;3943</v>
          </cell>
          <cell r="L883">
            <v>0</v>
          </cell>
          <cell r="M883"/>
          <cell r="N883" t="str">
            <v>老会员：79%; 新会员：21%</v>
          </cell>
          <cell r="O883" t="str">
            <v>0-20岁17%; 51-55岁17%; 46-50岁15%</v>
          </cell>
          <cell r="P883" t="str">
            <v>湖南21%;江苏10%;浙江7%</v>
          </cell>
        </row>
        <row r="884">
          <cell r="A884">
            <v>203223</v>
          </cell>
          <cell r="B884" t="str">
            <v>八马茶业老枞铁观音品鉴组</v>
          </cell>
          <cell r="C884" t="str">
            <v>299</v>
          </cell>
          <cell r="D884" t="str">
            <v>食品</v>
          </cell>
          <cell r="E884">
            <v>116063</v>
          </cell>
          <cell r="F884">
            <v>108529</v>
          </cell>
          <cell r="G884">
            <v>6.4913021376321503E-2</v>
          </cell>
          <cell r="H884" t="str">
            <v>20160922 180905;61%;3057</v>
          </cell>
          <cell r="I884"/>
          <cell r="J884"/>
          <cell r="K884" t="str">
            <v>20160922 180905;61%;3057</v>
          </cell>
          <cell r="L884">
            <v>0</v>
          </cell>
          <cell r="M884"/>
          <cell r="N884" t="str">
            <v>老会员：76%; 新会员：24%</v>
          </cell>
          <cell r="O884" t="str">
            <v>0-20岁22%; 51-55岁19%; 66-70岁14%</v>
          </cell>
          <cell r="P884" t="str">
            <v>湖南24%;福建19%;江苏19%</v>
          </cell>
        </row>
        <row r="885">
          <cell r="A885">
            <v>203224</v>
          </cell>
          <cell r="B885" t="str">
            <v>宁夏早康枸杞中宁原产2016新果装</v>
          </cell>
          <cell r="C885" t="str">
            <v>298</v>
          </cell>
          <cell r="D885" t="str">
            <v>滋补食品</v>
          </cell>
          <cell r="E885">
            <v>134835</v>
          </cell>
          <cell r="F885">
            <v>122449</v>
          </cell>
          <cell r="G885">
            <v>9.1860421997255901E-2</v>
          </cell>
          <cell r="H885" t="str">
            <v>20160927 142402;32%;1330</v>
          </cell>
          <cell r="I885" t="str">
            <v>20160901 153036;56%;2126</v>
          </cell>
          <cell r="J885"/>
          <cell r="K885" t="str">
            <v>20160901 153036;56%;2126</v>
          </cell>
          <cell r="L885">
            <v>0</v>
          </cell>
          <cell r="M885"/>
          <cell r="N885" t="str">
            <v>老会员：88%; 新会员：12%</v>
          </cell>
          <cell r="O885" t="str">
            <v>0-20岁43%; 51-55岁8%; 56-60岁8%</v>
          </cell>
          <cell r="P885" t="str">
            <v>湖南61%;湖北4%;北京3%</v>
          </cell>
        </row>
        <row r="886">
          <cell r="A886">
            <v>203228</v>
          </cell>
          <cell r="B886" t="str">
            <v>珍炙艾-蕲艾养身灸</v>
          </cell>
          <cell r="C886" t="str">
            <v>199</v>
          </cell>
          <cell r="D886" t="str">
            <v>健康用品</v>
          </cell>
          <cell r="E886">
            <v>182555.31</v>
          </cell>
          <cell r="F886">
            <v>167326.31</v>
          </cell>
          <cell r="G886">
            <v>8.3421292976906605E-2</v>
          </cell>
          <cell r="H886" t="str">
            <v>20161023 162719;132%;5380</v>
          </cell>
          <cell r="I886"/>
          <cell r="J886"/>
          <cell r="K886" t="str">
            <v>20161023 162719;132%;5380</v>
          </cell>
          <cell r="L886" t="str">
            <v>准热卖</v>
          </cell>
          <cell r="M886"/>
          <cell r="N886" t="str">
            <v>老会员：78%; 新会员：22%</v>
          </cell>
          <cell r="O886" t="str">
            <v>51-55岁21%; 0-20岁19%; 56-60岁12%</v>
          </cell>
          <cell r="P886" t="str">
            <v>湖南19%;江苏8%;北京7%</v>
          </cell>
        </row>
        <row r="887">
          <cell r="A887">
            <v>203329</v>
          </cell>
          <cell r="B887" t="str">
            <v>詹妮弗洛佩茲闪亮之星女士香水组</v>
          </cell>
          <cell r="C887" t="str">
            <v>199</v>
          </cell>
          <cell r="D887" t="str">
            <v>美容美体</v>
          </cell>
          <cell r="E887">
            <v>126584</v>
          </cell>
          <cell r="F887">
            <v>109677</v>
          </cell>
          <cell r="G887">
            <v>0.13356348353662401</v>
          </cell>
          <cell r="H887" t="str">
            <v>20160820 093204;94%;3693</v>
          </cell>
          <cell r="I887"/>
          <cell r="J887"/>
          <cell r="K887" t="str">
            <v>20160820 093204;94%;3693</v>
          </cell>
          <cell r="L887">
            <v>0</v>
          </cell>
          <cell r="M887"/>
          <cell r="N887" t="str">
            <v>老会员：87%; 新会员：13%</v>
          </cell>
          <cell r="O887" t="str">
            <v>51-55岁22%; 46-50岁19%; 41-45岁11%</v>
          </cell>
          <cell r="P887" t="str">
            <v>湖南19%;北京11%;江苏10%</v>
          </cell>
        </row>
        <row r="888">
          <cell r="A888">
            <v>203341</v>
          </cell>
          <cell r="B888" t="str">
            <v>格儿丝日本原装进口透明质酸保湿精华面膜</v>
          </cell>
          <cell r="C888" t="str">
            <v>288</v>
          </cell>
          <cell r="D888" t="str">
            <v>美容美体</v>
          </cell>
          <cell r="E888">
            <v>167127</v>
          </cell>
          <cell r="F888">
            <v>148301</v>
          </cell>
          <cell r="G888">
            <v>0.112644874855649</v>
          </cell>
          <cell r="H888" t="str">
            <v>20160926 152609;62%;2180</v>
          </cell>
          <cell r="I888" t="str">
            <v>20160910 121231;38%;1968</v>
          </cell>
          <cell r="J888"/>
          <cell r="K888" t="str">
            <v>20160926 152609;62%;2180</v>
          </cell>
          <cell r="L888">
            <v>0</v>
          </cell>
          <cell r="M888"/>
          <cell r="N888" t="str">
            <v>老会员：89%; 新会员：11%</v>
          </cell>
          <cell r="O888" t="str">
            <v>0-20岁20%; 46-50岁20%; 51-55岁17%</v>
          </cell>
          <cell r="P888" t="str">
            <v>湖南21%;重庆9%;天津9%</v>
          </cell>
        </row>
        <row r="889">
          <cell r="A889">
            <v>203345</v>
          </cell>
          <cell r="B889" t="str">
            <v>韩国吕 臻参宝焕活滋养洗发水组</v>
          </cell>
          <cell r="C889" t="str">
            <v>298</v>
          </cell>
          <cell r="D889" t="str">
            <v>美容美体</v>
          </cell>
          <cell r="E889">
            <v>2136679.96</v>
          </cell>
          <cell r="F889">
            <v>1982834.96</v>
          </cell>
          <cell r="G889">
            <v>7.20018921317538E-2</v>
          </cell>
          <cell r="H889" t="str">
            <v>20161213 114633;68%;3367</v>
          </cell>
          <cell r="I889" t="str">
            <v>20161206 130337;52%;2645</v>
          </cell>
          <cell r="J889" t="str">
            <v>20161128 184913;64%;4316</v>
          </cell>
          <cell r="K889" t="str">
            <v>20161107 161240;117%;4935</v>
          </cell>
          <cell r="L889">
            <v>0</v>
          </cell>
          <cell r="M889"/>
          <cell r="N889" t="str">
            <v>老会员：84%; 新会员：16%</v>
          </cell>
          <cell r="O889" t="str">
            <v>51-55岁18%; 46-50岁17%; 0-20岁13%</v>
          </cell>
          <cell r="P889" t="str">
            <v>湖南27%;江苏9%;浙江6%</v>
          </cell>
        </row>
        <row r="890">
          <cell r="A890">
            <v>203350</v>
          </cell>
          <cell r="B890" t="str">
            <v>乐扣乐扣家用多功能榨油机</v>
          </cell>
          <cell r="C890" t="str">
            <v>999</v>
          </cell>
          <cell r="D890" t="str">
            <v>厨房</v>
          </cell>
          <cell r="E890">
            <v>79440</v>
          </cell>
          <cell r="F890">
            <v>55494</v>
          </cell>
          <cell r="G890">
            <v>0.30143504531722098</v>
          </cell>
          <cell r="H890" t="str">
            <v>20161227 180332;29%;1599</v>
          </cell>
          <cell r="I890"/>
          <cell r="J890"/>
          <cell r="K890" t="str">
            <v>20161227 180332;29%;1599</v>
          </cell>
          <cell r="L890">
            <v>0</v>
          </cell>
          <cell r="M890"/>
          <cell r="N890" t="str">
            <v>老会员：73%; 新会员：27%</v>
          </cell>
          <cell r="O890" t="str">
            <v>0-20岁54%; 51-55岁36%; 61-65岁18%</v>
          </cell>
          <cell r="P890" t="str">
            <v>湖南18%;重庆18%;广西18%</v>
          </cell>
        </row>
        <row r="891">
          <cell r="A891">
            <v>203356</v>
          </cell>
          <cell r="B891" t="str">
            <v>全天然SOD宁夏富硒头茬大颗粒枸杞尝鲜组</v>
          </cell>
          <cell r="C891" t="str">
            <v>298</v>
          </cell>
          <cell r="D891" t="str">
            <v>滋补食品</v>
          </cell>
          <cell r="E891">
            <v>369935</v>
          </cell>
          <cell r="F891">
            <v>340426</v>
          </cell>
          <cell r="G891">
            <v>7.9768067363185396E-2</v>
          </cell>
          <cell r="H891" t="str">
            <v>20170107 142054;77%;3842</v>
          </cell>
          <cell r="I891" t="str">
            <v>20161223 102119;48%;2369</v>
          </cell>
          <cell r="J891" t="str">
            <v>20161123 094429;67%;3307</v>
          </cell>
          <cell r="K891" t="str">
            <v>20170107 142054;77%;3842</v>
          </cell>
          <cell r="L891">
            <v>0</v>
          </cell>
          <cell r="M891"/>
          <cell r="N891" t="str">
            <v>老会员：77%; 新会员：23%</v>
          </cell>
          <cell r="O891" t="str">
            <v>0-20岁19%; 51-55岁16%; 46-50岁13%</v>
          </cell>
          <cell r="P891" t="str">
            <v>湖南23%;江苏11%;浙江9%</v>
          </cell>
        </row>
        <row r="892">
          <cell r="A892">
            <v>203382</v>
          </cell>
          <cell r="B892" t="str">
            <v>意大利REALONE瑞欧厚皮实木框皮床1.8M</v>
          </cell>
          <cell r="C892" t="str">
            <v>6999</v>
          </cell>
          <cell r="D892" t="str">
            <v>家具灯饰</v>
          </cell>
          <cell r="E892">
            <v>363868</v>
          </cell>
          <cell r="F892">
            <v>104985</v>
          </cell>
          <cell r="G892">
            <v>0.71147504039926601</v>
          </cell>
          <cell r="H892" t="str">
            <v>20161008 114651;19%;892</v>
          </cell>
          <cell r="I892" t="str">
            <v>20160913 224100;26%;1922</v>
          </cell>
          <cell r="J892"/>
          <cell r="K892" t="str">
            <v>20160913 224100;26%;1922</v>
          </cell>
          <cell r="L892">
            <v>0</v>
          </cell>
          <cell r="M892"/>
          <cell r="N892"/>
          <cell r="O892"/>
          <cell r="P892"/>
        </row>
        <row r="893">
          <cell r="A893">
            <v>203383</v>
          </cell>
          <cell r="B893" t="str">
            <v>意大利REALONE瑞欧厚皮实木框皮床1.5M</v>
          </cell>
          <cell r="C893" t="str">
            <v>6799</v>
          </cell>
          <cell r="D893" t="str">
            <v>家具灯饰</v>
          </cell>
          <cell r="E893">
            <v>40734</v>
          </cell>
          <cell r="F893">
            <v>13588</v>
          </cell>
          <cell r="G893">
            <v>0.66642117150292102</v>
          </cell>
          <cell r="H893" t="str">
            <v>20161008 114651;19%;892</v>
          </cell>
          <cell r="I893" t="str">
            <v>20160913 224100;26%;1922</v>
          </cell>
          <cell r="J893"/>
          <cell r="K893" t="str">
            <v>20160913 224100;26%;1922</v>
          </cell>
          <cell r="L893">
            <v>0</v>
          </cell>
          <cell r="M893"/>
          <cell r="N893"/>
          <cell r="O893"/>
          <cell r="P893"/>
        </row>
        <row r="894">
          <cell r="A894">
            <v>203387</v>
          </cell>
          <cell r="B894" t="str">
            <v>瑞年氨基酸片巨惠组</v>
          </cell>
          <cell r="C894" t="str">
            <v>299</v>
          </cell>
          <cell r="D894" t="str">
            <v>保健食品</v>
          </cell>
          <cell r="E894">
            <v>151766</v>
          </cell>
          <cell r="F894">
            <v>136539</v>
          </cell>
          <cell r="G894">
            <v>0.100332090191479</v>
          </cell>
          <cell r="H894" t="str">
            <v>20161004 145801;41%;1502</v>
          </cell>
          <cell r="I894" t="str">
            <v>20160929 165224;57%;2276</v>
          </cell>
          <cell r="J894"/>
          <cell r="K894" t="str">
            <v>20160929 165224;57%;2276</v>
          </cell>
          <cell r="L894">
            <v>0</v>
          </cell>
          <cell r="M894"/>
          <cell r="N894" t="str">
            <v>老会员：64%; 新会员：36%</v>
          </cell>
          <cell r="O894" t="str">
            <v>0-20岁25%; 51-55岁14%; 31-35岁13%</v>
          </cell>
          <cell r="P894" t="str">
            <v>湖南22%;江苏14%;四川11%</v>
          </cell>
        </row>
        <row r="895">
          <cell r="A895">
            <v>203389</v>
          </cell>
          <cell r="B895" t="str">
            <v>五养牌灵芝破壁孢子粉108g/盒*2</v>
          </cell>
          <cell r="C895" t="str">
            <v>1199</v>
          </cell>
          <cell r="D895" t="str">
            <v>滋补食品</v>
          </cell>
          <cell r="E895">
            <v>109193</v>
          </cell>
          <cell r="F895">
            <v>87751</v>
          </cell>
          <cell r="G895">
            <v>0.19636789904114699</v>
          </cell>
          <cell r="H895" t="str">
            <v>20170111 175321;45%;2387</v>
          </cell>
          <cell r="I895" t="str">
            <v>20161209 190213;48%;3943</v>
          </cell>
          <cell r="J895" t="str">
            <v>20161129 180942;71%;3846</v>
          </cell>
          <cell r="K895" t="str">
            <v>20161011 183030;131%;6515</v>
          </cell>
          <cell r="L895">
            <v>0</v>
          </cell>
          <cell r="M895"/>
          <cell r="N895" t="str">
            <v>老会员：69%; 新会员：31%</v>
          </cell>
          <cell r="O895" t="str">
            <v>0-20岁42%; 46-50岁21%; 51-55岁17%</v>
          </cell>
          <cell r="P895" t="str">
            <v>湖南17%;江苏17%;北京10%</v>
          </cell>
        </row>
        <row r="896">
          <cell r="A896">
            <v>203415</v>
          </cell>
          <cell r="B896" t="str">
            <v>福禄阁“手扬至尊”白玉手镯</v>
          </cell>
          <cell r="C896" t="str">
            <v>13800</v>
          </cell>
          <cell r="D896" t="str">
            <v>珠宝首饰</v>
          </cell>
          <cell r="E896">
            <v>261770</v>
          </cell>
          <cell r="F896">
            <v>82640</v>
          </cell>
          <cell r="G896">
            <v>0.68430301409634398</v>
          </cell>
          <cell r="H896" t="str">
            <v>20160929 222434;32%;2152</v>
          </cell>
          <cell r="I896"/>
          <cell r="J896"/>
          <cell r="K896" t="str">
            <v>20160929 222434;32%;2152</v>
          </cell>
          <cell r="L896">
            <v>0</v>
          </cell>
          <cell r="M896"/>
          <cell r="N896"/>
          <cell r="O896"/>
          <cell r="P896"/>
        </row>
        <row r="897">
          <cell r="A897">
            <v>203420</v>
          </cell>
          <cell r="B897" t="str">
            <v>五养牌灵芝破壁孢子粉108g/盒*4</v>
          </cell>
          <cell r="C897" t="str">
            <v>1799</v>
          </cell>
          <cell r="D897" t="str">
            <v>滋补食品</v>
          </cell>
          <cell r="E897">
            <v>1880168</v>
          </cell>
          <cell r="F897">
            <v>1545915</v>
          </cell>
          <cell r="G897">
            <v>0.177778262368044</v>
          </cell>
          <cell r="H897" t="str">
            <v>20170111 175321;45%;2387</v>
          </cell>
          <cell r="I897" t="str">
            <v>20161209 190213;48%;3943</v>
          </cell>
          <cell r="J897" t="str">
            <v>20161129 180942;71%;3846</v>
          </cell>
          <cell r="K897" t="str">
            <v>20161011 183030;131%;6515</v>
          </cell>
          <cell r="L897">
            <v>0</v>
          </cell>
          <cell r="M897"/>
          <cell r="N897" t="str">
            <v>老会员：78%; 新会员：22%</v>
          </cell>
          <cell r="O897" t="str">
            <v>0-20岁21%; 51-55岁16%; 61-65岁13%</v>
          </cell>
          <cell r="P897" t="str">
            <v>湖南17%;江苏16%;浙江11%</v>
          </cell>
        </row>
        <row r="898">
          <cell r="A898">
            <v>203427</v>
          </cell>
          <cell r="B898" t="str">
            <v>卓越品质*巴洛克淋浴房套组100CM*100CM</v>
          </cell>
          <cell r="C898" t="str">
            <v>2880</v>
          </cell>
          <cell r="D898" t="str">
            <v>家装建材</v>
          </cell>
          <cell r="E898">
            <v>809080</v>
          </cell>
          <cell r="F898">
            <v>326570</v>
          </cell>
          <cell r="G898">
            <v>0.59636871508379896</v>
          </cell>
          <cell r="H898" t="str">
            <v>20161113 223435;38%;4235</v>
          </cell>
          <cell r="I898" t="str">
            <v>20161029 223702;54%;5466</v>
          </cell>
          <cell r="J898" t="str">
            <v>20161018 192902;45%;3787</v>
          </cell>
          <cell r="K898" t="str">
            <v>20161029 223702;54%;5466</v>
          </cell>
          <cell r="L898">
            <v>0</v>
          </cell>
          <cell r="M898"/>
          <cell r="N898" t="str">
            <v>老会员：77%; 新会员：23%</v>
          </cell>
          <cell r="O898" t="str">
            <v>0-20岁21%; 46-50岁21%; 56-60岁17%</v>
          </cell>
          <cell r="P898" t="str">
            <v>湖南15%;山西11%;湖北9%</v>
          </cell>
        </row>
        <row r="899">
          <cell r="A899">
            <v>203428</v>
          </cell>
          <cell r="B899" t="str">
            <v>卓越品质*巴洛克淋浴房套组90CM*90CM</v>
          </cell>
          <cell r="C899" t="str">
            <v>2780</v>
          </cell>
          <cell r="D899" t="str">
            <v>家装建材</v>
          </cell>
          <cell r="E899">
            <v>701000</v>
          </cell>
          <cell r="F899">
            <v>310240</v>
          </cell>
          <cell r="G899">
            <v>0.557432239657632</v>
          </cell>
          <cell r="H899" t="str">
            <v>20161113 223435;38%;4235</v>
          </cell>
          <cell r="I899" t="str">
            <v>20161029 223702;54%;5466</v>
          </cell>
          <cell r="J899" t="str">
            <v>20161018 192902;45%;3787</v>
          </cell>
          <cell r="K899" t="str">
            <v>20161029 223702;54%;5466</v>
          </cell>
          <cell r="L899">
            <v>0</v>
          </cell>
          <cell r="M899"/>
          <cell r="N899" t="str">
            <v>老会员：57%; 新会员：43%</v>
          </cell>
          <cell r="O899" t="str">
            <v>0-20岁30%; 51-55岁16%; 56-60岁14%</v>
          </cell>
          <cell r="P899" t="str">
            <v>北京16%;江苏16%;重庆14%</v>
          </cell>
        </row>
        <row r="900">
          <cell r="A900">
            <v>203429</v>
          </cell>
          <cell r="B900" t="str">
            <v>卓越品质*巴洛克淋浴房套组90CM*120CM</v>
          </cell>
          <cell r="C900" t="str">
            <v>2980</v>
          </cell>
          <cell r="D900" t="str">
            <v>家装建材</v>
          </cell>
          <cell r="E900">
            <v>669110</v>
          </cell>
          <cell r="F900">
            <v>276470</v>
          </cell>
          <cell r="G900">
            <v>0.58680934375513705</v>
          </cell>
          <cell r="H900" t="str">
            <v>20161113 223435;38%;4235</v>
          </cell>
          <cell r="I900" t="str">
            <v>20161029 223702;54%;5466</v>
          </cell>
          <cell r="J900" t="str">
            <v>20161018 192902;45%;3787</v>
          </cell>
          <cell r="K900" t="str">
            <v>20161029 223702;54%;5466</v>
          </cell>
          <cell r="L900">
            <v>0</v>
          </cell>
          <cell r="M900"/>
          <cell r="N900" t="str">
            <v>老会员：61%; 新会员：39%</v>
          </cell>
          <cell r="O900" t="str">
            <v>0-20岁29%; 51-55岁28%; 56-60岁14%</v>
          </cell>
          <cell r="P900" t="str">
            <v>江苏32%;江西11%;湖南11%</v>
          </cell>
        </row>
        <row r="901">
          <cell r="A901">
            <v>203431</v>
          </cell>
          <cell r="B901" t="str">
            <v>诗蒂兰能量微震红光面罩套组</v>
          </cell>
          <cell r="C901" t="str">
            <v>698</v>
          </cell>
          <cell r="D901" t="str">
            <v>美容器械</v>
          </cell>
          <cell r="E901">
            <v>1046313</v>
          </cell>
          <cell r="F901">
            <v>833853</v>
          </cell>
          <cell r="G901">
            <v>0.203055873338093</v>
          </cell>
          <cell r="H901" t="str">
            <v>20170605 151218;40%;1049</v>
          </cell>
          <cell r="I901" t="str">
            <v>20170315 102151;72%;2740</v>
          </cell>
          <cell r="J901" t="str">
            <v>20170304 192337;83%;5877</v>
          </cell>
          <cell r="K901" t="str">
            <v>20170304 152450;99%;3515</v>
          </cell>
          <cell r="L901">
            <v>0</v>
          </cell>
          <cell r="M901" t="str">
            <v>达成下滑30%</v>
          </cell>
          <cell r="N901" t="str">
            <v>老会员：83%; 新会员：17%</v>
          </cell>
          <cell r="O901" t="str">
            <v>51-55岁22%; 46-50岁19%; 0-20岁16%</v>
          </cell>
          <cell r="P901" t="str">
            <v>湖南19%;江苏10%;北京7%</v>
          </cell>
        </row>
        <row r="902">
          <cell r="A902">
            <v>203436</v>
          </cell>
          <cell r="B902" t="str">
            <v>五粮液股份万事如意佳品经典组</v>
          </cell>
          <cell r="C902" t="str">
            <v>998</v>
          </cell>
          <cell r="D902" t="str">
            <v>食品</v>
          </cell>
          <cell r="E902">
            <v>175241</v>
          </cell>
          <cell r="F902">
            <v>155411</v>
          </cell>
          <cell r="G902">
            <v>0.11315845036264301</v>
          </cell>
          <cell r="H902" t="str">
            <v>20161004 232736;38%;2360</v>
          </cell>
          <cell r="I902" t="str">
            <v>20160913 161024;52%;2234</v>
          </cell>
          <cell r="J902"/>
          <cell r="K902" t="str">
            <v>20160913 161024;52%;2234</v>
          </cell>
          <cell r="L902">
            <v>0</v>
          </cell>
          <cell r="M902"/>
          <cell r="N902" t="str">
            <v>老会员：70%; 新会员：30%</v>
          </cell>
          <cell r="O902" t="str">
            <v>51-55岁40%; 46-50岁20%; 0-20岁10%</v>
          </cell>
          <cell r="P902" t="str">
            <v>江苏20%;湖南20%;浙江20%</v>
          </cell>
        </row>
        <row r="903">
          <cell r="A903">
            <v>203440</v>
          </cell>
          <cell r="B903" t="str">
            <v>美国滨特尔爱惠浦除铅款台下净水器</v>
          </cell>
          <cell r="C903" t="str">
            <v>999</v>
          </cell>
          <cell r="D903" t="str">
            <v>厨房</v>
          </cell>
          <cell r="E903">
            <v>1788253</v>
          </cell>
          <cell r="F903">
            <v>1278144</v>
          </cell>
          <cell r="G903">
            <v>0.28525549796365501</v>
          </cell>
          <cell r="H903" t="str">
            <v>20170531 160214;31%;1161</v>
          </cell>
          <cell r="I903" t="str">
            <v>20170522 111803;51%;2163</v>
          </cell>
          <cell r="J903" t="str">
            <v>20170506 094233;61%;2472</v>
          </cell>
          <cell r="K903" t="str">
            <v>20161023 174502;116%;5749</v>
          </cell>
          <cell r="L903">
            <v>0</v>
          </cell>
          <cell r="M903"/>
          <cell r="N903" t="str">
            <v>老会员：63%; 新会员：37%</v>
          </cell>
          <cell r="O903" t="str">
            <v>0-20岁26%; 51-55岁12%; 46-50岁11%</v>
          </cell>
          <cell r="P903" t="str">
            <v>湖南26%;江苏11%;湖北6%</v>
          </cell>
        </row>
        <row r="904">
          <cell r="A904">
            <v>203447</v>
          </cell>
          <cell r="B904" t="str">
            <v>莱克无线大吸力魔洁吸尘器M80</v>
          </cell>
          <cell r="C904" t="str">
            <v>2699</v>
          </cell>
          <cell r="D904" t="str">
            <v>生活家电</v>
          </cell>
          <cell r="E904">
            <v>2309112</v>
          </cell>
          <cell r="F904">
            <v>1902853</v>
          </cell>
          <cell r="G904">
            <v>0.17593733002123799</v>
          </cell>
          <cell r="H904" t="str">
            <v>20170327 132353;19%;1086</v>
          </cell>
          <cell r="I904" t="str">
            <v>20170320 203813;31%;3773</v>
          </cell>
          <cell r="J904" t="str">
            <v>20170221 232623;22%;1392</v>
          </cell>
          <cell r="K904" t="str">
            <v>20161121 224238;104%;8492</v>
          </cell>
          <cell r="L904">
            <v>0</v>
          </cell>
          <cell r="M904"/>
          <cell r="N904" t="str">
            <v>老会员：63%; 新会员：37%</v>
          </cell>
          <cell r="O904" t="str">
            <v>0-20岁28%; 51-55岁19%; 46-50岁14%</v>
          </cell>
          <cell r="P904" t="str">
            <v>湖南16%;江苏14%;广东8%</v>
          </cell>
        </row>
        <row r="905">
          <cell r="A905">
            <v>203453</v>
          </cell>
          <cell r="B905" t="str">
            <v>诺肯不锈钢木纹浴室柜尊享升级款(80cm)</v>
          </cell>
          <cell r="C905" t="str">
            <v>2580</v>
          </cell>
          <cell r="D905" t="str">
            <v>家装建材</v>
          </cell>
          <cell r="E905">
            <v>402270</v>
          </cell>
          <cell r="F905">
            <v>226840</v>
          </cell>
          <cell r="G905">
            <v>0.436100131752306</v>
          </cell>
          <cell r="H905" t="str">
            <v>20161019 224124;57%;4555</v>
          </cell>
          <cell r="I905" t="str">
            <v>20160918 185815;58%;4374</v>
          </cell>
          <cell r="J905" t="str">
            <v>20160902 212453;51%;1092</v>
          </cell>
          <cell r="K905" t="str">
            <v>20160918 185815;58%;4374</v>
          </cell>
          <cell r="L905">
            <v>0</v>
          </cell>
          <cell r="M905"/>
          <cell r="N905" t="str">
            <v>老会员：81%; 新会员：19%</v>
          </cell>
          <cell r="O905" t="str">
            <v>51-55岁24%; 46-50岁19%; 0-20岁14%</v>
          </cell>
          <cell r="P905" t="str">
            <v>湖南29%;山西14%;广西14%</v>
          </cell>
        </row>
        <row r="906">
          <cell r="A906">
            <v>203454</v>
          </cell>
          <cell r="B906" t="str">
            <v>诺肯不锈钢木纹浴室柜尊享升级款(100cm)</v>
          </cell>
          <cell r="C906" t="str">
            <v>2780</v>
          </cell>
          <cell r="D906" t="str">
            <v>家装建材</v>
          </cell>
          <cell r="E906">
            <v>447460</v>
          </cell>
          <cell r="F906">
            <v>238970</v>
          </cell>
          <cell r="G906">
            <v>0.46594108970634202</v>
          </cell>
          <cell r="H906" t="str">
            <v>20161019 224124;57%;4555</v>
          </cell>
          <cell r="I906" t="str">
            <v>20160918 185815;58%;4374</v>
          </cell>
          <cell r="J906" t="str">
            <v>20160902 212453;51%;1092</v>
          </cell>
          <cell r="K906" t="str">
            <v>20160918 185815;58%;4374</v>
          </cell>
          <cell r="L906">
            <v>0</v>
          </cell>
          <cell r="M906"/>
          <cell r="N906" t="str">
            <v>老会员：72%; 新会员：28%</v>
          </cell>
          <cell r="O906" t="str">
            <v>51-55岁28%; 56-60岁22%; 0-20岁17%</v>
          </cell>
          <cell r="P906" t="str">
            <v>湖南67%;重庆6%;福建6%</v>
          </cell>
        </row>
        <row r="907">
          <cell r="A907">
            <v>203455</v>
          </cell>
          <cell r="B907" t="str">
            <v>诺肯不锈钢木纹浴室柜尊享升级款(120cm)</v>
          </cell>
          <cell r="C907" t="str">
            <v>2980</v>
          </cell>
          <cell r="D907" t="str">
            <v>家装建材</v>
          </cell>
          <cell r="E907">
            <v>312815</v>
          </cell>
          <cell r="F907">
            <v>184650</v>
          </cell>
          <cell r="G907">
            <v>0.40971500727266902</v>
          </cell>
          <cell r="H907" t="str">
            <v>20161019 224124;57%;4555</v>
          </cell>
          <cell r="I907" t="str">
            <v>20160918 185815;58%;4374</v>
          </cell>
          <cell r="J907" t="str">
            <v>20160902 212453;51%;1092</v>
          </cell>
          <cell r="K907" t="str">
            <v>20160918 185815;58%;4374</v>
          </cell>
          <cell r="L907">
            <v>0</v>
          </cell>
          <cell r="M907"/>
          <cell r="N907" t="str">
            <v>老会员：58%; 新会员：42%</v>
          </cell>
          <cell r="O907" t="str">
            <v>41-45岁26%; 41-45岁26%; 46-50岁21%</v>
          </cell>
          <cell r="P907" t="str">
            <v>湖南37%;江苏11%;海南10%</v>
          </cell>
        </row>
        <row r="908">
          <cell r="A908">
            <v>203456</v>
          </cell>
          <cell r="B908" t="str">
            <v>入门必备 三星2016性价比新款Galaxy C7 智能手机 4</v>
          </cell>
          <cell r="C908" t="str">
            <v>2599</v>
          </cell>
          <cell r="D908" t="str">
            <v>手机</v>
          </cell>
          <cell r="E908">
            <v>35801</v>
          </cell>
          <cell r="F908">
            <v>17863</v>
          </cell>
          <cell r="G908">
            <v>0.50104745677495</v>
          </cell>
          <cell r="H908" t="str">
            <v>20160916 232858;9%;874</v>
          </cell>
          <cell r="I908"/>
          <cell r="J908"/>
          <cell r="K908" t="str">
            <v>20160916 232858;9%;874</v>
          </cell>
          <cell r="L908">
            <v>0</v>
          </cell>
          <cell r="M908"/>
          <cell r="N908"/>
          <cell r="O908"/>
          <cell r="P908"/>
        </row>
        <row r="909">
          <cell r="A909">
            <v>203628</v>
          </cell>
          <cell r="B909" t="str">
            <v>平西府麻辣牛肉风味美食组</v>
          </cell>
          <cell r="C909" t="str">
            <v>298</v>
          </cell>
          <cell r="D909" t="str">
            <v>食品</v>
          </cell>
          <cell r="E909">
            <v>2911718.1</v>
          </cell>
          <cell r="F909">
            <v>2648976.1</v>
          </cell>
          <cell r="G909">
            <v>9.0236070586640904E-2</v>
          </cell>
          <cell r="H909" t="str">
            <v>20170203 173822;27%;1155</v>
          </cell>
          <cell r="I909" t="str">
            <v>20170119 174225;103%;5362</v>
          </cell>
          <cell r="J909" t="str">
            <v>20170119 114305;98%;5372</v>
          </cell>
          <cell r="K909" t="str">
            <v>20161017 173530;137%;5961</v>
          </cell>
          <cell r="L909">
            <v>0</v>
          </cell>
          <cell r="M909" t="str">
            <v>达成下滑30%</v>
          </cell>
          <cell r="N909" t="str">
            <v>老会员：69%; 新会员：31%</v>
          </cell>
          <cell r="O909" t="str">
            <v>0-20岁24%; 51-55岁13%; 61-65岁13%</v>
          </cell>
          <cell r="P909" t="str">
            <v>湖南24%;江苏10%;重庆7%</v>
          </cell>
        </row>
        <row r="910">
          <cell r="A910">
            <v>203641</v>
          </cell>
          <cell r="B910" t="str">
            <v>WEIEAST鲟鱼子奢宠驻颜冻龄面霜组</v>
          </cell>
          <cell r="C910" t="str">
            <v>698</v>
          </cell>
          <cell r="D910" t="str">
            <v>美容美体</v>
          </cell>
          <cell r="E910">
            <v>57219</v>
          </cell>
          <cell r="F910">
            <v>42043</v>
          </cell>
          <cell r="G910">
            <v>0.26522658557472201</v>
          </cell>
          <cell r="H910" t="str">
            <v>20160923 104441;27%;1118</v>
          </cell>
          <cell r="I910"/>
          <cell r="J910"/>
          <cell r="K910" t="str">
            <v>20160923 104441;27%;1118</v>
          </cell>
          <cell r="L910">
            <v>0</v>
          </cell>
          <cell r="M910"/>
          <cell r="N910" t="str">
            <v>老会员：100%; 新会员：0%</v>
          </cell>
          <cell r="O910" t="str">
            <v>41-45岁40%; 51-55岁20%; 31-35岁10%</v>
          </cell>
          <cell r="P910" t="str">
            <v>福建20%;湖南20%;新疆10%</v>
          </cell>
        </row>
        <row r="911">
          <cell r="A911">
            <v>203649</v>
          </cell>
          <cell r="B911" t="str">
            <v>维灵牌卵磷脂软胶囊</v>
          </cell>
          <cell r="C911" t="str">
            <v>298</v>
          </cell>
          <cell r="D911" t="str">
            <v>保健食品</v>
          </cell>
          <cell r="E911">
            <v>158722</v>
          </cell>
          <cell r="F911">
            <v>149570</v>
          </cell>
          <cell r="G911">
            <v>5.7660563752976901E-2</v>
          </cell>
          <cell r="H911" t="str">
            <v>20170303 105226;30%;1570</v>
          </cell>
          <cell r="I911" t="str">
            <v>20170220 160144;64%;2773</v>
          </cell>
          <cell r="J911"/>
          <cell r="K911" t="str">
            <v>20170220 160144;64%;2773</v>
          </cell>
          <cell r="L911">
            <v>0</v>
          </cell>
          <cell r="M911" t="str">
            <v>达成下滑30%</v>
          </cell>
          <cell r="N911" t="str">
            <v>老会员：64%; 新会员：36%</v>
          </cell>
          <cell r="O911" t="str">
            <v>0-20岁27%; 61-65岁14%; 51-55岁13%</v>
          </cell>
          <cell r="P911" t="str">
            <v>湖南26%;江苏11%;北京7%</v>
          </cell>
        </row>
        <row r="912">
          <cell r="A912">
            <v>203671</v>
          </cell>
          <cell r="B912" t="str">
            <v>万承志堂新鲜那曲冬虫夏草8g</v>
          </cell>
          <cell r="C912" t="str">
            <v>999</v>
          </cell>
          <cell r="D912" t="str">
            <v>滋补食品</v>
          </cell>
          <cell r="E912">
            <v>180999</v>
          </cell>
          <cell r="F912">
            <v>139142</v>
          </cell>
          <cell r="G912">
            <v>0.23125542130067001</v>
          </cell>
          <cell r="H912" t="str">
            <v>20161003 171959;33%;1529</v>
          </cell>
          <cell r="I912" t="str">
            <v>20160915 170042;48%;2399</v>
          </cell>
          <cell r="J912"/>
          <cell r="K912" t="str">
            <v>20160915 170042;48%;2399</v>
          </cell>
          <cell r="L912">
            <v>0</v>
          </cell>
          <cell r="M912"/>
          <cell r="N912" t="str">
            <v>老会员：100%; 新会员：0%</v>
          </cell>
          <cell r="O912" t="str">
            <v>31-35岁43%; 61-65岁14%; 71岁以上14%</v>
          </cell>
          <cell r="P912" t="str">
            <v>湖南86%;浙江14%;安徽0%</v>
          </cell>
        </row>
        <row r="913">
          <cell r="A913">
            <v>203675</v>
          </cell>
          <cell r="B913" t="str">
            <v>五养牌灵芝破壁孢子粉48g*4礼盒装</v>
          </cell>
          <cell r="C913" t="str">
            <v>799</v>
          </cell>
          <cell r="D913" t="str">
            <v>保健食品</v>
          </cell>
          <cell r="E913">
            <v>381218</v>
          </cell>
          <cell r="F913">
            <v>327108</v>
          </cell>
          <cell r="G913">
            <v>0.141939782486661</v>
          </cell>
          <cell r="H913" t="str">
            <v>20161221 175920;53%;2722</v>
          </cell>
          <cell r="I913" t="str">
            <v>20161110 180616;69%;6914</v>
          </cell>
          <cell r="J913"/>
          <cell r="K913" t="str">
            <v>20161110 180616;69%;6914</v>
          </cell>
          <cell r="L913">
            <v>0</v>
          </cell>
          <cell r="M913"/>
          <cell r="N913" t="str">
            <v>老会员：85%; 新会员：15%</v>
          </cell>
          <cell r="O913" t="str">
            <v>51-55岁20%; 0-20岁15%; 56-60岁13%</v>
          </cell>
          <cell r="P913" t="str">
            <v>湖南18%;浙江14%;江苏9%</v>
          </cell>
        </row>
        <row r="914">
          <cell r="A914">
            <v>203678</v>
          </cell>
          <cell r="B914" t="str">
            <v>湘村股份湘村绿色生态黑猪年猪（整头）</v>
          </cell>
          <cell r="C914" t="str">
            <v>4680</v>
          </cell>
          <cell r="D914" t="str">
            <v>食品</v>
          </cell>
          <cell r="E914">
            <v>0</v>
          </cell>
          <cell r="F914">
            <v>0</v>
          </cell>
          <cell r="G914" t="e">
            <v>#DIV/0!</v>
          </cell>
          <cell r="H914" t="str">
            <v>20161223 182134;17%;961</v>
          </cell>
          <cell r="I914"/>
          <cell r="J914"/>
          <cell r="K914" t="str">
            <v>20161223 182134;17%;961</v>
          </cell>
          <cell r="L914">
            <v>0</v>
          </cell>
          <cell r="M914"/>
          <cell r="N914"/>
          <cell r="O914"/>
          <cell r="P914"/>
        </row>
        <row r="915">
          <cell r="A915">
            <v>203682</v>
          </cell>
          <cell r="B915" t="str">
            <v>梅龙镇冰岛进口海参</v>
          </cell>
          <cell r="C915" t="str">
            <v>998</v>
          </cell>
          <cell r="D915" t="str">
            <v>滋补食品</v>
          </cell>
          <cell r="E915">
            <v>2085584</v>
          </cell>
          <cell r="F915">
            <v>1459246</v>
          </cell>
          <cell r="G915">
            <v>0.300317800673576</v>
          </cell>
          <cell r="H915" t="str">
            <v>20170217 172845;48%;2237</v>
          </cell>
          <cell r="I915" t="str">
            <v>20161203 122449;47%;2948</v>
          </cell>
          <cell r="J915" t="str">
            <v>20161129 185315;54%;4274</v>
          </cell>
          <cell r="K915" t="str">
            <v>20161107 173409;131%;6571</v>
          </cell>
          <cell r="L915">
            <v>0</v>
          </cell>
          <cell r="M915"/>
          <cell r="N915" t="str">
            <v>老会员：69%; 新会员：31%</v>
          </cell>
          <cell r="O915" t="str">
            <v>0-20岁21%; 51-55岁19%; 56-60岁12%</v>
          </cell>
          <cell r="P915" t="str">
            <v>湖南18%;江苏12%;广东7%</v>
          </cell>
        </row>
        <row r="916">
          <cell r="A916">
            <v>203686</v>
          </cell>
          <cell r="B916" t="str">
            <v>创维爱在家智能网络娱乐看戏一体机</v>
          </cell>
          <cell r="C916" t="str">
            <v>599</v>
          </cell>
          <cell r="D916" t="str">
            <v>数码</v>
          </cell>
          <cell r="E916">
            <v>191348</v>
          </cell>
          <cell r="F916">
            <v>149638</v>
          </cell>
          <cell r="G916">
            <v>0.21797980642598799</v>
          </cell>
          <cell r="H916" t="str">
            <v>20161024 105422;42%;2109</v>
          </cell>
          <cell r="I916" t="str">
            <v>20161019 120637;50%;2683</v>
          </cell>
          <cell r="J916"/>
          <cell r="K916" t="str">
            <v>20161019 120637;50%;2683</v>
          </cell>
          <cell r="L916">
            <v>0</v>
          </cell>
          <cell r="M916"/>
          <cell r="N916" t="str">
            <v>老会员：72%; 新会员：28%</v>
          </cell>
          <cell r="O916" t="str">
            <v>0-20岁20%; 61-65岁20%; 51-55岁12%</v>
          </cell>
          <cell r="P916" t="str">
            <v>湖南17%;湖北8%;北京8%</v>
          </cell>
        </row>
        <row r="917">
          <cell r="A917">
            <v>203689</v>
          </cell>
          <cell r="B917" t="str">
            <v>和玉李氏“鸿运当头”糖羊脂白玉吊牌</v>
          </cell>
          <cell r="C917" t="str">
            <v>15800</v>
          </cell>
          <cell r="D917" t="str">
            <v>珠宝首饰</v>
          </cell>
          <cell r="E917">
            <v>126370</v>
          </cell>
          <cell r="F917">
            <v>47380</v>
          </cell>
          <cell r="G917">
            <v>0.62506924111735396</v>
          </cell>
          <cell r="H917" t="str">
            <v>20160926 223709;19%;1089</v>
          </cell>
          <cell r="I917"/>
          <cell r="J917"/>
          <cell r="K917" t="str">
            <v>20160926 223709;19%;1089</v>
          </cell>
          <cell r="L917">
            <v>0</v>
          </cell>
          <cell r="M917"/>
          <cell r="N917"/>
          <cell r="O917"/>
          <cell r="P917"/>
        </row>
        <row r="918">
          <cell r="A918">
            <v>203709</v>
          </cell>
          <cell r="B918" t="str">
            <v>鹿王 印花长款羊毛衫二件组(双11特供)</v>
          </cell>
          <cell r="C918" t="str">
            <v>299</v>
          </cell>
          <cell r="D918" t="str">
            <v>服装</v>
          </cell>
          <cell r="E918">
            <v>379517</v>
          </cell>
          <cell r="F918">
            <v>281179</v>
          </cell>
          <cell r="G918">
            <v>0.25911355749544801</v>
          </cell>
          <cell r="H918" t="str">
            <v>20161112 143130;140%;7760</v>
          </cell>
          <cell r="I918" t="str">
            <v>20160915 181956;115%;5680</v>
          </cell>
          <cell r="J918"/>
          <cell r="K918" t="str">
            <v>20161112 143130;140%;7760</v>
          </cell>
          <cell r="L918" t="str">
            <v>准热卖</v>
          </cell>
          <cell r="M918"/>
          <cell r="N918" t="str">
            <v>老会员：87%; 新会员：13%</v>
          </cell>
          <cell r="O918" t="str">
            <v>51-55岁27%; 0-20岁18%; 56-60岁16%</v>
          </cell>
          <cell r="P918" t="str">
            <v>江苏14%;湖南9%;北京8%</v>
          </cell>
        </row>
        <row r="919">
          <cell r="A919">
            <v>203720</v>
          </cell>
          <cell r="B919" t="str">
            <v>鹿王 经典男士商务休闲羊毛衫2件组</v>
          </cell>
          <cell r="C919" t="str">
            <v>359</v>
          </cell>
          <cell r="D919" t="str">
            <v>服装</v>
          </cell>
          <cell r="E919">
            <v>126093</v>
          </cell>
          <cell r="F919">
            <v>107773</v>
          </cell>
          <cell r="G919">
            <v>0.14528958784389301</v>
          </cell>
          <cell r="H919" t="str">
            <v>20161025 233159;38%;1952</v>
          </cell>
          <cell r="I919" t="str">
            <v>20160915 190157;28%;2085</v>
          </cell>
          <cell r="J919"/>
          <cell r="K919" t="str">
            <v>20161025 233159;38%;1952</v>
          </cell>
          <cell r="L919">
            <v>0</v>
          </cell>
          <cell r="M919"/>
          <cell r="N919" t="str">
            <v>老会员：82%; 新会员：18%</v>
          </cell>
          <cell r="O919" t="str">
            <v>51-55岁20%; 46-50岁17%; 0-20岁16%</v>
          </cell>
          <cell r="P919" t="str">
            <v>湖南27%;江苏10%;重庆9%</v>
          </cell>
        </row>
        <row r="920">
          <cell r="A920">
            <v>203721</v>
          </cell>
          <cell r="B920" t="str">
            <v>美国暇步士Hush Puppies女士超柔羊绒衫</v>
          </cell>
          <cell r="C920" t="str">
            <v>599</v>
          </cell>
          <cell r="D920" t="str">
            <v>服装</v>
          </cell>
          <cell r="E920">
            <v>1181307.19</v>
          </cell>
          <cell r="F920">
            <v>878533.19</v>
          </cell>
          <cell r="G920">
            <v>0.25630420483600003</v>
          </cell>
          <cell r="H920" t="str">
            <v>20170221 134847;104%;4609</v>
          </cell>
          <cell r="I920" t="str">
            <v>20161225 114541;106%;6292</v>
          </cell>
          <cell r="J920" t="str">
            <v>20161222 162402;94%;4075</v>
          </cell>
          <cell r="K920" t="str">
            <v>20161103 133844;135%;6356</v>
          </cell>
          <cell r="L920" t="str">
            <v>爆品</v>
          </cell>
          <cell r="M920"/>
          <cell r="N920" t="str">
            <v>老会员：89%; 新会员：11%</v>
          </cell>
          <cell r="O920" t="str">
            <v>51-55岁23%; 56-60岁16%; 46-50岁16%</v>
          </cell>
          <cell r="P920" t="str">
            <v>湖南14%;江苏14%;北京9%</v>
          </cell>
        </row>
        <row r="921">
          <cell r="A921">
            <v>203731</v>
          </cell>
          <cell r="B921" t="str">
            <v>韩国FUAX净水沐浴花洒套装</v>
          </cell>
          <cell r="C921" t="str">
            <v>1280</v>
          </cell>
          <cell r="D921" t="str">
            <v>家装建材</v>
          </cell>
          <cell r="E921">
            <v>130355</v>
          </cell>
          <cell r="F921">
            <v>113765</v>
          </cell>
          <cell r="G921">
            <v>0.12726784549883</v>
          </cell>
          <cell r="H921" t="str">
            <v>20161027 152652;82%;3232</v>
          </cell>
          <cell r="I921"/>
          <cell r="J921"/>
          <cell r="K921" t="str">
            <v>20161027 152652;82%;3232</v>
          </cell>
          <cell r="L921">
            <v>0</v>
          </cell>
          <cell r="M921"/>
          <cell r="N921" t="str">
            <v>老会员：69%; 新会员：31%</v>
          </cell>
          <cell r="O921" t="str">
            <v>0-20岁31%; 31-35岁16%; 26-30岁16%</v>
          </cell>
          <cell r="P921" t="str">
            <v>广东55%;山西16%;江苏11%</v>
          </cell>
        </row>
        <row r="922">
          <cell r="A922">
            <v>203732</v>
          </cell>
          <cell r="B922" t="str">
            <v>TCL48英寸智能双系统声霸曲面电视</v>
          </cell>
          <cell r="C922" t="str">
            <v>2999</v>
          </cell>
          <cell r="D922" t="str">
            <v>大家电</v>
          </cell>
          <cell r="E922">
            <v>284455</v>
          </cell>
          <cell r="F922">
            <v>200533</v>
          </cell>
          <cell r="G922">
            <v>0.295027332970066</v>
          </cell>
          <cell r="H922" t="str">
            <v>20160924 202010;81%;11441</v>
          </cell>
          <cell r="I922" t="str">
            <v>20160924 121309;89%;6493</v>
          </cell>
          <cell r="J922" t="str">
            <v>20160912 215511;66%;7795</v>
          </cell>
          <cell r="K922" t="str">
            <v>20160924 121309;89%;6493</v>
          </cell>
          <cell r="L922">
            <v>0</v>
          </cell>
          <cell r="M922"/>
          <cell r="N922" t="str">
            <v>老会员：70%; 新会员：30%</v>
          </cell>
          <cell r="O922" t="str">
            <v>41-45岁40%; 56-60岁20%; 46-50岁20%</v>
          </cell>
          <cell r="P922" t="str">
            <v>山西20%;湖南20%;广西20%</v>
          </cell>
        </row>
        <row r="923">
          <cell r="A923">
            <v>203733</v>
          </cell>
          <cell r="B923" t="str">
            <v>TCL55英寸智能双系统声霸曲面电视</v>
          </cell>
          <cell r="C923" t="str">
            <v>3799</v>
          </cell>
          <cell r="D923" t="str">
            <v>大家电</v>
          </cell>
          <cell r="E923">
            <v>732707</v>
          </cell>
          <cell r="F923">
            <v>497369</v>
          </cell>
          <cell r="G923">
            <v>0.321189779816489</v>
          </cell>
          <cell r="H923" t="str">
            <v>20160924 202010;81%;11441</v>
          </cell>
          <cell r="I923" t="str">
            <v>20160924 121309;89%;6493</v>
          </cell>
          <cell r="J923" t="str">
            <v>20160912 215511;66%;7795</v>
          </cell>
          <cell r="K923" t="str">
            <v>20160924 121309;89%;6493</v>
          </cell>
          <cell r="L923">
            <v>0</v>
          </cell>
          <cell r="M923"/>
          <cell r="N923" t="str">
            <v>老会员：60%; 新会员：40%</v>
          </cell>
          <cell r="O923" t="str">
            <v>41-45岁27%; 56-60岁13%; 46-50岁13%</v>
          </cell>
          <cell r="P923" t="str">
            <v>湖南33%;浙江13%;江苏13%</v>
          </cell>
        </row>
        <row r="924">
          <cell r="A924">
            <v>203735</v>
          </cell>
          <cell r="B924" t="str">
            <v>TCL 55英寸旗舰曲面4K超清超薄智能网络电视D55A930C</v>
          </cell>
          <cell r="C924" t="str">
            <v>3999</v>
          </cell>
          <cell r="D924" t="str">
            <v>大家电</v>
          </cell>
          <cell r="E924">
            <v>540245</v>
          </cell>
          <cell r="F924">
            <v>392362</v>
          </cell>
          <cell r="G924">
            <v>0.27373321363455499</v>
          </cell>
          <cell r="H924" t="str">
            <v>20170616 191912;38%;3247</v>
          </cell>
          <cell r="I924" t="str">
            <v>20170515 213757;55%;6546</v>
          </cell>
          <cell r="J924" t="str">
            <v>20170515 121002;62%;3627</v>
          </cell>
          <cell r="K924" t="str">
            <v>20170411 215201;72%;8872</v>
          </cell>
          <cell r="L924">
            <v>0</v>
          </cell>
          <cell r="M924"/>
          <cell r="N924" t="str">
            <v>老会员：57%; 新会员：43%</v>
          </cell>
          <cell r="O924" t="str">
            <v>0-20岁27%; 56-60岁17%; 51-55岁16%</v>
          </cell>
          <cell r="P924" t="str">
            <v>江苏11%;山东11%;湖南11%</v>
          </cell>
        </row>
        <row r="925">
          <cell r="A925">
            <v>203751</v>
          </cell>
          <cell r="B925" t="str">
            <v>莱克碧云泉免安装净水器尊享版</v>
          </cell>
          <cell r="C925" t="str">
            <v>2999</v>
          </cell>
          <cell r="D925" t="str">
            <v>厨房</v>
          </cell>
          <cell r="E925">
            <v>10560899</v>
          </cell>
          <cell r="F925">
            <v>8492258</v>
          </cell>
          <cell r="G925">
            <v>0.19587735854684299</v>
          </cell>
          <cell r="H925" t="str">
            <v>20170629 185116;54%;3211</v>
          </cell>
          <cell r="I925" t="str">
            <v>20170621 214854;40%;3433</v>
          </cell>
          <cell r="J925" t="str">
            <v>20170531 210134;57%;4971</v>
          </cell>
          <cell r="K925" t="str">
            <v>20161106 183621;191%;13694</v>
          </cell>
          <cell r="L925">
            <v>0</v>
          </cell>
          <cell r="M925"/>
          <cell r="N925" t="str">
            <v>老会员：66%; 新会员：34%</v>
          </cell>
          <cell r="O925" t="str">
            <v>0-20岁23%; 51-55岁17%; 46-50岁11%</v>
          </cell>
          <cell r="P925" t="str">
            <v>湖南22%;江苏14%;浙江6%</v>
          </cell>
        </row>
        <row r="926">
          <cell r="A926">
            <v>203770</v>
          </cell>
          <cell r="B926" t="str">
            <v>意大利REALONE瑞欧新法式卧室中组合1.8M</v>
          </cell>
          <cell r="C926" t="str">
            <v>9999</v>
          </cell>
          <cell r="D926" t="str">
            <v>家具灯饰</v>
          </cell>
          <cell r="E926">
            <v>39996</v>
          </cell>
          <cell r="F926">
            <v>19998</v>
          </cell>
          <cell r="G926">
            <v>0.5</v>
          </cell>
          <cell r="H926" t="str">
            <v>20161003 215331;19%;1907</v>
          </cell>
          <cell r="I926"/>
          <cell r="J926"/>
          <cell r="K926" t="str">
            <v>20161003 215331;19%;1907</v>
          </cell>
          <cell r="L926">
            <v>0</v>
          </cell>
          <cell r="M926"/>
          <cell r="N926"/>
          <cell r="O926"/>
          <cell r="P926"/>
        </row>
        <row r="927">
          <cell r="A927">
            <v>203771</v>
          </cell>
          <cell r="B927" t="str">
            <v>意大利REALONE瑞欧新法式卧室小组合1.8M</v>
          </cell>
          <cell r="C927" t="str">
            <v>6999</v>
          </cell>
          <cell r="D927" t="str">
            <v>家具灯饰</v>
          </cell>
          <cell r="E927">
            <v>34945</v>
          </cell>
          <cell r="F927">
            <v>13948</v>
          </cell>
          <cell r="G927">
            <v>0.60085849191586804</v>
          </cell>
          <cell r="H927" t="str">
            <v>20161003 215331;19%;1907</v>
          </cell>
          <cell r="I927"/>
          <cell r="J927"/>
          <cell r="K927" t="str">
            <v>20161003 215331;19%;1907</v>
          </cell>
          <cell r="L927">
            <v>0</v>
          </cell>
          <cell r="M927"/>
          <cell r="N927" t="str">
            <v>老会员：100%; 新会员：0%</v>
          </cell>
          <cell r="O927" t="str">
            <v>0-20岁100%; 71岁以上0%; 21-25岁0%</v>
          </cell>
          <cell r="P927" t="str">
            <v>河北100%;重庆0%;安徽0%</v>
          </cell>
        </row>
        <row r="928">
          <cell r="A928">
            <v>203793</v>
          </cell>
          <cell r="B928" t="str">
            <v>DNC智能全域足部按摩仪健康组</v>
          </cell>
          <cell r="C928" t="str">
            <v>1380</v>
          </cell>
          <cell r="D928" t="str">
            <v>健康用品</v>
          </cell>
          <cell r="E928">
            <v>560670.55000000005</v>
          </cell>
          <cell r="F928">
            <v>423650.55</v>
          </cell>
          <cell r="G928">
            <v>0.24438594108429601</v>
          </cell>
          <cell r="H928" t="str">
            <v>20170423 154601;51%;1967</v>
          </cell>
          <cell r="I928" t="str">
            <v>20161119 232508;22%;1325</v>
          </cell>
          <cell r="J928" t="str">
            <v>20161101 224429;50%;3788</v>
          </cell>
          <cell r="K928" t="str">
            <v>20161019 184405;67%;3837</v>
          </cell>
          <cell r="L928">
            <v>0</v>
          </cell>
          <cell r="M928"/>
          <cell r="N928" t="str">
            <v>老会员：69%; 新会员：31%</v>
          </cell>
          <cell r="O928" t="str">
            <v>0-20岁25%; 51-55岁17%; 46-50岁16%</v>
          </cell>
          <cell r="P928" t="str">
            <v>湖南24%;江苏11%;北京8%</v>
          </cell>
        </row>
        <row r="929">
          <cell r="A929">
            <v>203817</v>
          </cell>
          <cell r="B929" t="str">
            <v>莫克莱 本色黑貂波浪款整貂裘皮大衣</v>
          </cell>
          <cell r="C929" t="str">
            <v>6980</v>
          </cell>
          <cell r="D929" t="str">
            <v>服装</v>
          </cell>
          <cell r="E929">
            <v>292540</v>
          </cell>
          <cell r="F929">
            <v>153370</v>
          </cell>
          <cell r="G929">
            <v>0.47572981472619102</v>
          </cell>
          <cell r="H929" t="str">
            <v>20161022 202536;39%;3750</v>
          </cell>
          <cell r="I929"/>
          <cell r="J929"/>
          <cell r="K929" t="str">
            <v>20161022 202536;39%;3750</v>
          </cell>
          <cell r="L929">
            <v>0</v>
          </cell>
          <cell r="M929"/>
          <cell r="N929" t="str">
            <v>老会员：67%; 新会员：33%</v>
          </cell>
          <cell r="O929" t="str">
            <v>0-20岁33%; 46-50岁25%; 51-55岁25%</v>
          </cell>
          <cell r="P929" t="str">
            <v>湖北25%;广东17%;北京8%</v>
          </cell>
        </row>
        <row r="930">
          <cell r="A930">
            <v>203821</v>
          </cell>
          <cell r="B930" t="str">
            <v>卡帝乐鳄鱼女士户外运动冲锋衣保暖加赠组</v>
          </cell>
          <cell r="C930" t="str">
            <v>218</v>
          </cell>
          <cell r="D930" t="str">
            <v>服装</v>
          </cell>
          <cell r="E930">
            <v>82741</v>
          </cell>
          <cell r="F930">
            <v>58379</v>
          </cell>
          <cell r="G930">
            <v>0.29443685718084101</v>
          </cell>
          <cell r="H930" t="str">
            <v>20161230 183330;62%;4073</v>
          </cell>
          <cell r="I930" t="str">
            <v>20161203 162651;53%;2502</v>
          </cell>
          <cell r="J930" t="str">
            <v>20161128 180559;56%;2648</v>
          </cell>
          <cell r="K930" t="str">
            <v>20161106 153303;84%;3536</v>
          </cell>
          <cell r="L930">
            <v>0</v>
          </cell>
          <cell r="M930"/>
          <cell r="N930" t="str">
            <v>老会员：69%; 新会员：31%</v>
          </cell>
          <cell r="O930" t="str">
            <v>0-20岁25%; 51-55岁18%; 46-50岁14%</v>
          </cell>
          <cell r="P930" t="str">
            <v>湖南19%;江苏15%;浙江9%</v>
          </cell>
        </row>
        <row r="931">
          <cell r="A931">
            <v>203872</v>
          </cell>
          <cell r="B931" t="str">
            <v>LESASHA莱莎儿头皮养护精华组</v>
          </cell>
          <cell r="C931" t="str">
            <v>498</v>
          </cell>
          <cell r="D931" t="str">
            <v>美容美体</v>
          </cell>
          <cell r="E931">
            <v>94448</v>
          </cell>
          <cell r="F931">
            <v>81174</v>
          </cell>
          <cell r="G931">
            <v>0.14054294426562799</v>
          </cell>
          <cell r="H931" t="str">
            <v>20170301 193154;12%;820</v>
          </cell>
          <cell r="I931" t="str">
            <v>20170116 113721;33%;1510</v>
          </cell>
          <cell r="J931"/>
          <cell r="K931" t="str">
            <v>20170116 113721;33%;1510</v>
          </cell>
          <cell r="L931">
            <v>0</v>
          </cell>
          <cell r="M931"/>
          <cell r="N931" t="str">
            <v>老会员：85%; 新会员：15%</v>
          </cell>
          <cell r="O931" t="str">
            <v>51-55岁21%; 0-20岁17%; 46-50岁17%</v>
          </cell>
          <cell r="P931" t="str">
            <v>湖南14%;北京13%;江苏10%</v>
          </cell>
        </row>
        <row r="932">
          <cell r="A932">
            <v>203901</v>
          </cell>
          <cell r="B932" t="str">
            <v>云米（Viomi）RO反渗透厨下净水器</v>
          </cell>
          <cell r="C932" t="str">
            <v>2199</v>
          </cell>
          <cell r="D932" t="str">
            <v>厨房</v>
          </cell>
          <cell r="E932">
            <v>83322</v>
          </cell>
          <cell r="F932">
            <v>50407</v>
          </cell>
          <cell r="G932">
            <v>0.39503372458654401</v>
          </cell>
          <cell r="H932" t="str">
            <v>20170116 182001;25%;1432</v>
          </cell>
          <cell r="I932" t="str">
            <v>20161028 125304;72%;3398</v>
          </cell>
          <cell r="J932" t="str">
            <v>20160929 193409;58%;4839</v>
          </cell>
          <cell r="K932" t="str">
            <v>20161028 125304;72%;3398</v>
          </cell>
          <cell r="L932">
            <v>0</v>
          </cell>
          <cell r="M932" t="str">
            <v>达成下滑30%</v>
          </cell>
          <cell r="N932" t="str">
            <v>老会员：55%; 新会员：45%</v>
          </cell>
          <cell r="O932" t="str">
            <v>0-20岁23%; 31-35岁15%; 51-55岁12%</v>
          </cell>
          <cell r="P932" t="str">
            <v>湖南55%;北京9%;广西4%</v>
          </cell>
        </row>
        <row r="933">
          <cell r="A933">
            <v>203934</v>
          </cell>
          <cell r="B933" t="str">
            <v>和玉李氏“喜事连连“碧玉手镯项链套组</v>
          </cell>
          <cell r="C933" t="str">
            <v>4980</v>
          </cell>
          <cell r="D933" t="str">
            <v>珠宝首饰</v>
          </cell>
          <cell r="E933">
            <v>651020</v>
          </cell>
          <cell r="F933">
            <v>129270</v>
          </cell>
          <cell r="G933">
            <v>0.80143467174587601</v>
          </cell>
          <cell r="H933" t="str">
            <v>20161008 224305;38%;2108</v>
          </cell>
          <cell r="I933" t="str">
            <v>20160926 215323;26%;1837</v>
          </cell>
          <cell r="J933"/>
          <cell r="K933" t="str">
            <v>20161008 224305;38%;2108</v>
          </cell>
          <cell r="L933">
            <v>0</v>
          </cell>
          <cell r="M933"/>
          <cell r="N933" t="str">
            <v>老会员：100%; 新会员：0%</v>
          </cell>
          <cell r="O933" t="str">
            <v>51-55岁100%; 71岁以上0%; 0-20岁0%</v>
          </cell>
          <cell r="P933" t="str">
            <v>山东100%;重庆0%;安徽0%</v>
          </cell>
        </row>
        <row r="934">
          <cell r="A934">
            <v>203940</v>
          </cell>
          <cell r="B934" t="str">
            <v>帕格尼温馨乐园实木双层床</v>
          </cell>
          <cell r="C934" t="str">
            <v>6999</v>
          </cell>
          <cell r="D934" t="str">
            <v>家具灯饰</v>
          </cell>
          <cell r="E934">
            <v>97956</v>
          </cell>
          <cell r="F934">
            <v>55962</v>
          </cell>
          <cell r="G934">
            <v>0.42870268283719198</v>
          </cell>
          <cell r="H934" t="str">
            <v>20161023 202516;53%;5208</v>
          </cell>
          <cell r="I934"/>
          <cell r="J934"/>
          <cell r="K934" t="str">
            <v>20161023 202516;53%;5208</v>
          </cell>
          <cell r="L934">
            <v>0</v>
          </cell>
          <cell r="M934"/>
          <cell r="N934" t="str">
            <v>老会员：60%; 新会员：40%</v>
          </cell>
          <cell r="O934" t="str">
            <v>61-65岁20%; 61-65岁20%; 31-35岁20%</v>
          </cell>
          <cell r="P934" t="str">
            <v>浙江40%;浙江40%;湖南20%</v>
          </cell>
        </row>
        <row r="935">
          <cell r="A935">
            <v>203941</v>
          </cell>
          <cell r="B935" t="str">
            <v>帕格尼温馨乐园实木双层床+衣柜</v>
          </cell>
          <cell r="C935" t="str">
            <v>9999</v>
          </cell>
          <cell r="D935" t="str">
            <v>家具灯饰</v>
          </cell>
          <cell r="E935">
            <v>29947</v>
          </cell>
          <cell r="F935">
            <v>19998</v>
          </cell>
          <cell r="G935">
            <v>0.33222025578522102</v>
          </cell>
          <cell r="H935" t="str">
            <v>20161023 202516;53%;5208</v>
          </cell>
          <cell r="I935"/>
          <cell r="J935"/>
          <cell r="K935" t="str">
            <v>20161023 202516;53%;5208</v>
          </cell>
          <cell r="L935">
            <v>0</v>
          </cell>
          <cell r="M935"/>
          <cell r="N935" t="str">
            <v>老会员：100%; 新会员：0%</v>
          </cell>
          <cell r="O935" t="str">
            <v>56-60岁100%; 71岁以上0%; 0-20岁0%</v>
          </cell>
          <cell r="P935" t="str">
            <v>北京100%;重庆0%;安徽0%</v>
          </cell>
        </row>
        <row r="936">
          <cell r="A936">
            <v>203942</v>
          </cell>
          <cell r="B936" t="str">
            <v>帕格尼温馨乐园实木双层床+书桌</v>
          </cell>
          <cell r="C936" t="str">
            <v>9999</v>
          </cell>
          <cell r="D936" t="str">
            <v>家具灯饰</v>
          </cell>
          <cell r="E936">
            <v>59994</v>
          </cell>
          <cell r="F936">
            <v>29997</v>
          </cell>
          <cell r="G936">
            <v>0.5</v>
          </cell>
          <cell r="H936" t="str">
            <v>20161023 202516;53%;5208</v>
          </cell>
          <cell r="I936"/>
          <cell r="J936"/>
          <cell r="K936" t="str">
            <v>20161023 202516;53%;5208</v>
          </cell>
          <cell r="L936">
            <v>0</v>
          </cell>
          <cell r="M936"/>
          <cell r="N936" t="str">
            <v>老会员：50%; 新会员：50%</v>
          </cell>
          <cell r="O936" t="str">
            <v>61-65岁50%; 61-65岁50%; 21-25岁0%</v>
          </cell>
          <cell r="P936" t="str">
            <v>天津50%;天津50%;安徽0%</v>
          </cell>
        </row>
        <row r="937">
          <cell r="A937">
            <v>203943</v>
          </cell>
          <cell r="B937" t="str">
            <v>帕格尼温馨乐园实木双层床+衣柜+书桌</v>
          </cell>
          <cell r="C937" t="str">
            <v>12999</v>
          </cell>
          <cell r="D937" t="str">
            <v>家具灯饰</v>
          </cell>
          <cell r="E937">
            <v>194935</v>
          </cell>
          <cell r="F937">
            <v>116941</v>
          </cell>
          <cell r="G937">
            <v>0.40010259830199801</v>
          </cell>
          <cell r="H937" t="str">
            <v>20161023 202516;53%;5208</v>
          </cell>
          <cell r="I937"/>
          <cell r="J937"/>
          <cell r="K937" t="str">
            <v>20161023 202516;53%;5208</v>
          </cell>
          <cell r="L937">
            <v>0</v>
          </cell>
          <cell r="M937"/>
          <cell r="N937" t="str">
            <v>老会员：83%; 新会员：17%</v>
          </cell>
          <cell r="O937" t="str">
            <v>56-60岁67%; 51-55岁17%; 66-70岁17%</v>
          </cell>
          <cell r="P937" t="str">
            <v>江苏33%;浙江17%;安徽17%</v>
          </cell>
        </row>
        <row r="938">
          <cell r="A938">
            <v>203944</v>
          </cell>
          <cell r="B938" t="str">
            <v>海派多功能旋转樟木鞋柜</v>
          </cell>
          <cell r="C938" t="str">
            <v>2880</v>
          </cell>
          <cell r="D938" t="str">
            <v>家具灯饰</v>
          </cell>
          <cell r="E938">
            <v>74820</v>
          </cell>
          <cell r="F938">
            <v>46020</v>
          </cell>
          <cell r="G938">
            <v>0.38492381716118701</v>
          </cell>
          <cell r="H938" t="str">
            <v>20161018 184647;22%;1378</v>
          </cell>
          <cell r="I938"/>
          <cell r="J938"/>
          <cell r="K938" t="str">
            <v>20161018 184647;22%;1378</v>
          </cell>
          <cell r="L938">
            <v>0</v>
          </cell>
          <cell r="M938"/>
          <cell r="N938" t="str">
            <v>老会员：100%; 新会员：0%</v>
          </cell>
          <cell r="O938" t="str">
            <v>56-60岁33%; 61-65岁25%; 46-50岁17%</v>
          </cell>
          <cell r="P938" t="str">
            <v>北京33%;云南17%;湖南17%</v>
          </cell>
        </row>
        <row r="939">
          <cell r="A939">
            <v>203948</v>
          </cell>
          <cell r="B939" t="str">
            <v>方太 盛世尊享定制烟灶两件套（元宵特供）</v>
          </cell>
          <cell r="C939" t="str">
            <v>4980</v>
          </cell>
          <cell r="D939" t="str">
            <v>厨房</v>
          </cell>
          <cell r="E939">
            <v>492565</v>
          </cell>
          <cell r="F939">
            <v>298445</v>
          </cell>
          <cell r="G939">
            <v>0.394100271030219</v>
          </cell>
          <cell r="H939" t="str">
            <v>20161205 123530;65%;3877</v>
          </cell>
          <cell r="I939" t="str">
            <v>20161119 203004;54%;6567</v>
          </cell>
          <cell r="J939" t="str">
            <v>20161027 201348;82%;7768</v>
          </cell>
          <cell r="K939" t="str">
            <v>20160908 201608;113%;11319</v>
          </cell>
          <cell r="L939">
            <v>0</v>
          </cell>
          <cell r="M939"/>
          <cell r="N939" t="str">
            <v>老会员：75%; 新会员：25%</v>
          </cell>
          <cell r="O939" t="str">
            <v>56-60岁19%; 41-45岁19%; 36-40岁13%</v>
          </cell>
          <cell r="P939" t="str">
            <v>浙江25%;湖南13%;山东12%</v>
          </cell>
        </row>
        <row r="940">
          <cell r="A940">
            <v>203949</v>
          </cell>
          <cell r="B940" t="str">
            <v>方太 盛世尊享定制烟灶消热四件套组</v>
          </cell>
          <cell r="C940" t="str">
            <v>8980</v>
          </cell>
          <cell r="D940" t="str">
            <v>厨房</v>
          </cell>
          <cell r="E940">
            <v>4264180</v>
          </cell>
          <cell r="F940">
            <v>2163455</v>
          </cell>
          <cell r="G940">
            <v>0.49264454127170998</v>
          </cell>
          <cell r="H940" t="str">
            <v>20161205 123530;65%;3877</v>
          </cell>
          <cell r="I940" t="str">
            <v>20161119 203004;54%;6567</v>
          </cell>
          <cell r="J940" t="str">
            <v>20161027 201348;82%;7768</v>
          </cell>
          <cell r="K940" t="str">
            <v>20160908 201608;113%;11319</v>
          </cell>
          <cell r="L940">
            <v>0</v>
          </cell>
          <cell r="M940"/>
          <cell r="N940" t="str">
            <v>老会员：55%; 新会员：45%</v>
          </cell>
          <cell r="O940" t="str">
            <v>0-20岁27%; 26-30岁17%; 41-45岁12%</v>
          </cell>
          <cell r="P940" t="str">
            <v>湖南43%;江苏15%;浙江10%</v>
          </cell>
        </row>
        <row r="941">
          <cell r="A941">
            <v>203956</v>
          </cell>
          <cell r="B941" t="str">
            <v>梦特娇圆领纯色提花款100%山羊绒衫（春季大开仓）</v>
          </cell>
          <cell r="C941" t="str">
            <v>598</v>
          </cell>
          <cell r="D941" t="str">
            <v>服装</v>
          </cell>
          <cell r="E941">
            <v>43334</v>
          </cell>
          <cell r="F941">
            <v>32052</v>
          </cell>
          <cell r="G941">
            <v>0.26034984077168</v>
          </cell>
          <cell r="H941" t="str">
            <v>20170224 182337;66%;3727</v>
          </cell>
          <cell r="I941" t="str">
            <v>20161205 144119;37%;1656</v>
          </cell>
          <cell r="J941" t="str">
            <v>20161120 090218;73%;3223</v>
          </cell>
          <cell r="K941" t="str">
            <v>20161120 090218;73%;3223</v>
          </cell>
          <cell r="L941">
            <v>0</v>
          </cell>
          <cell r="M941"/>
          <cell r="N941" t="str">
            <v>老会员：79%; 新会员：21%</v>
          </cell>
          <cell r="O941" t="str">
            <v>51-55岁23%; 0-20岁20%; 56-60岁18%</v>
          </cell>
          <cell r="P941" t="str">
            <v>北京13%;湖南11%;江苏11%</v>
          </cell>
        </row>
        <row r="942">
          <cell r="A942">
            <v>203957</v>
          </cell>
          <cell r="B942" t="str">
            <v>梦特娇圆领印花镶钻长款100%山羊绒（春季大开仓）</v>
          </cell>
          <cell r="C942" t="str">
            <v>648</v>
          </cell>
          <cell r="D942" t="str">
            <v>服装</v>
          </cell>
          <cell r="E942">
            <v>50104</v>
          </cell>
          <cell r="F942">
            <v>27594</v>
          </cell>
          <cell r="G942">
            <v>0.44926552770237899</v>
          </cell>
          <cell r="H942" t="str">
            <v>20170225 184221;28%;1877</v>
          </cell>
          <cell r="I942" t="str">
            <v>20161221 162932;22%;971</v>
          </cell>
          <cell r="J942" t="str">
            <v>20161120 171257;51%;2424</v>
          </cell>
          <cell r="K942" t="str">
            <v>20161120 171257;51%;2424</v>
          </cell>
          <cell r="L942">
            <v>0</v>
          </cell>
          <cell r="M942"/>
          <cell r="N942" t="str">
            <v>老会员：85%; 新会员：15%</v>
          </cell>
          <cell r="O942" t="str">
            <v>51-55岁23%; 56-60岁20%; 61-65岁19%</v>
          </cell>
          <cell r="P942" t="str">
            <v>江苏20%;湖南11%;北京9%</v>
          </cell>
        </row>
        <row r="943">
          <cell r="A943">
            <v>203960</v>
          </cell>
          <cell r="B943" t="str">
            <v>佰益莱即热式不锈钢水龙头(春季大开仓)</v>
          </cell>
          <cell r="C943" t="str">
            <v>238</v>
          </cell>
          <cell r="D943" t="str">
            <v>厨房</v>
          </cell>
          <cell r="E943">
            <v>4938</v>
          </cell>
          <cell r="F943">
            <v>4006</v>
          </cell>
          <cell r="G943">
            <v>0.18874038072093999</v>
          </cell>
          <cell r="H943" t="str">
            <v>20170225 101902;79%;3910</v>
          </cell>
          <cell r="I943" t="str">
            <v>20170109 165921;35%;1625</v>
          </cell>
          <cell r="J943" t="str">
            <v>20161223 114525;42%;2296</v>
          </cell>
          <cell r="K943" t="str">
            <v>20161028 121404;110%;5155</v>
          </cell>
          <cell r="L943">
            <v>0</v>
          </cell>
          <cell r="M943" t="str">
            <v>达成上浮30%</v>
          </cell>
          <cell r="N943" t="str">
            <v>老会员：67%; 新会员：33%</v>
          </cell>
          <cell r="O943" t="str">
            <v>0-20岁26%; 51-55岁17%; 56-60岁11%</v>
          </cell>
          <cell r="P943" t="str">
            <v>湖南16%;江苏12%;北京9%</v>
          </cell>
        </row>
        <row r="944">
          <cell r="A944">
            <v>203970</v>
          </cell>
          <cell r="B944" t="str">
            <v>梦特娇 复古奢华印花100%山羊绒裙</v>
          </cell>
          <cell r="C944" t="str">
            <v>698</v>
          </cell>
          <cell r="D944" t="str">
            <v>服装</v>
          </cell>
          <cell r="E944">
            <v>43004</v>
          </cell>
          <cell r="F944">
            <v>19124</v>
          </cell>
          <cell r="G944">
            <v>0.55529718165751996</v>
          </cell>
          <cell r="H944" t="str">
            <v>20161221 162932;22%;971</v>
          </cell>
          <cell r="I944" t="str">
            <v>20161124 131126;74%;4034</v>
          </cell>
          <cell r="J944" t="str">
            <v>20161105 154334;66%;2943</v>
          </cell>
          <cell r="K944" t="str">
            <v>20161124 131126;74%;4034</v>
          </cell>
          <cell r="L944">
            <v>0</v>
          </cell>
          <cell r="M944" t="str">
            <v>达成下滑30%</v>
          </cell>
          <cell r="N944" t="str">
            <v>老会员：86%; 新会员：14%</v>
          </cell>
          <cell r="O944" t="str">
            <v>51-55岁30%; 46-50岁16%; 56-60岁14%</v>
          </cell>
          <cell r="P944" t="str">
            <v>湖南14%;江苏8%;浙江8%</v>
          </cell>
        </row>
        <row r="945">
          <cell r="A945">
            <v>203978</v>
          </cell>
          <cell r="B945" t="str">
            <v>炫彩厨房*SKG多功能电陶炉超值组</v>
          </cell>
          <cell r="C945" t="str">
            <v>399</v>
          </cell>
          <cell r="D945" t="str">
            <v>厨房</v>
          </cell>
          <cell r="E945">
            <v>1155017.07</v>
          </cell>
          <cell r="F945">
            <v>971575.07</v>
          </cell>
          <cell r="G945">
            <v>0.158821895160389</v>
          </cell>
          <cell r="H945" t="str">
            <v>20170315 110059;39%;1967</v>
          </cell>
          <cell r="I945" t="str">
            <v>20170309 120308;46%;2537</v>
          </cell>
          <cell r="J945" t="str">
            <v>20170219 153801;59%;2606</v>
          </cell>
          <cell r="K945" t="str">
            <v>20170205 114304;82%;4119</v>
          </cell>
          <cell r="L945">
            <v>0</v>
          </cell>
          <cell r="M945"/>
          <cell r="N945" t="str">
            <v>老会员：66%; 新会员：34%</v>
          </cell>
          <cell r="O945" t="str">
            <v>0-20岁25%; 51-55岁17%; 61-65岁12%</v>
          </cell>
          <cell r="P945" t="str">
            <v>湖南19%;江苏10%;重庆7%</v>
          </cell>
        </row>
        <row r="946">
          <cell r="A946">
            <v>203982</v>
          </cell>
          <cell r="B946" t="str">
            <v>Bioeffect冰岛蓓欧菲多效明星护肤套组</v>
          </cell>
          <cell r="C946" t="str">
            <v>980</v>
          </cell>
          <cell r="D946" t="str">
            <v>美容美体</v>
          </cell>
          <cell r="E946">
            <v>97578</v>
          </cell>
          <cell r="F946">
            <v>78296</v>
          </cell>
          <cell r="G946">
            <v>0.197606017749903</v>
          </cell>
          <cell r="H946" t="str">
            <v>20161010 191205;33%;2093</v>
          </cell>
          <cell r="I946"/>
          <cell r="J946"/>
          <cell r="K946" t="str">
            <v>20161010 191205;33%;2093</v>
          </cell>
          <cell r="L946">
            <v>0</v>
          </cell>
          <cell r="M946"/>
          <cell r="N946" t="str">
            <v>老会员：100%; 新会员：0%</v>
          </cell>
          <cell r="O946" t="str">
            <v>46-50岁50%; 66-70岁25%; 51-55岁25%</v>
          </cell>
          <cell r="P946" t="str">
            <v>广东25%;重庆25%;山东25%</v>
          </cell>
        </row>
        <row r="947">
          <cell r="A947">
            <v>203986</v>
          </cell>
          <cell r="B947" t="str">
            <v>喜满堂“紫气东来”紫龙晶手镯</v>
          </cell>
          <cell r="C947" t="str">
            <v>3980</v>
          </cell>
          <cell r="D947" t="str">
            <v>珠宝首饰</v>
          </cell>
          <cell r="E947">
            <v>538425</v>
          </cell>
          <cell r="F947">
            <v>166210</v>
          </cell>
          <cell r="G947">
            <v>0.69130333844082303</v>
          </cell>
          <cell r="H947" t="str">
            <v>20161029 134307;23%;851</v>
          </cell>
          <cell r="I947" t="str">
            <v>20161006 224722;42%;2856</v>
          </cell>
          <cell r="J947" t="str">
            <v>20161006 215013;31%;2332</v>
          </cell>
          <cell r="K947" t="str">
            <v>20161006 224722;42%;2856</v>
          </cell>
          <cell r="L947">
            <v>0</v>
          </cell>
          <cell r="M947"/>
          <cell r="N947" t="str">
            <v>老会员：75%; 新会员：25%</v>
          </cell>
          <cell r="O947" t="str">
            <v>56-60岁38%; 51-55岁25%; 0-20岁13%</v>
          </cell>
          <cell r="P947" t="str">
            <v>广东25%;天津13%;安徽13%</v>
          </cell>
        </row>
        <row r="948">
          <cell r="A948">
            <v>203997</v>
          </cell>
          <cell r="B948" t="str">
            <v>森田药妆玻尿酸锁水面膜组</v>
          </cell>
          <cell r="C948" t="str">
            <v>298</v>
          </cell>
          <cell r="D948" t="str">
            <v>美容美体</v>
          </cell>
          <cell r="E948">
            <v>276729.65000000002</v>
          </cell>
          <cell r="F948">
            <v>248577.65</v>
          </cell>
          <cell r="G948">
            <v>0.101731057730894</v>
          </cell>
          <cell r="H948" t="str">
            <v>20161006 151712;73%;2655</v>
          </cell>
          <cell r="I948" t="str">
            <v>20160929 145203;47%;1657</v>
          </cell>
          <cell r="J948" t="str">
            <v>20160929 093228;72%;2625</v>
          </cell>
          <cell r="K948" t="str">
            <v>20161006 151712;73%;2655</v>
          </cell>
          <cell r="L948">
            <v>0</v>
          </cell>
          <cell r="M948"/>
          <cell r="N948" t="str">
            <v>老会员：80%; 新会员：20%</v>
          </cell>
          <cell r="O948" t="str">
            <v>51-55岁17%; 41-45岁15%; 46-50岁13%</v>
          </cell>
          <cell r="P948" t="str">
            <v>湖南24%;江苏12%;浙江9%</v>
          </cell>
        </row>
        <row r="949">
          <cell r="A949">
            <v>203998</v>
          </cell>
          <cell r="B949" t="str">
            <v>兰芝雪润无暇气垫BB霜时尚组</v>
          </cell>
          <cell r="C949" t="str">
            <v>295</v>
          </cell>
          <cell r="D949" t="str">
            <v>美容美体</v>
          </cell>
          <cell r="E949">
            <v>411056.45</v>
          </cell>
          <cell r="F949">
            <v>371316.45</v>
          </cell>
          <cell r="G949">
            <v>9.6677719082135793E-2</v>
          </cell>
          <cell r="H949" t="str">
            <v>20161206 133854;36%;1682</v>
          </cell>
          <cell r="I949" t="str">
            <v>20161110 150228;46%;3432</v>
          </cell>
          <cell r="J949" t="str">
            <v>20161107 165325;59%;2624</v>
          </cell>
          <cell r="K949" t="str">
            <v>20161107 113717;63%;3164</v>
          </cell>
          <cell r="L949">
            <v>0</v>
          </cell>
          <cell r="M949"/>
          <cell r="N949" t="str">
            <v>老会员：86%; 新会员：14%</v>
          </cell>
          <cell r="O949" t="str">
            <v>46-50岁17%; 51-55岁16%; 0-20岁15%</v>
          </cell>
          <cell r="P949" t="str">
            <v>湖南24%;江苏7%;浙江7%</v>
          </cell>
        </row>
        <row r="950">
          <cell r="A950">
            <v>203999</v>
          </cell>
          <cell r="B950" t="str">
            <v>吕臻萃洗发护发套组</v>
          </cell>
          <cell r="C950" t="str">
            <v>339</v>
          </cell>
          <cell r="D950" t="str">
            <v>美容美体</v>
          </cell>
          <cell r="E950">
            <v>582658.55000000005</v>
          </cell>
          <cell r="F950">
            <v>547664.55000000005</v>
          </cell>
          <cell r="G950">
            <v>6.0059189039618502E-2</v>
          </cell>
          <cell r="H950" t="str">
            <v>20170623 184148;56%;2317</v>
          </cell>
          <cell r="I950" t="str">
            <v>20170618 135726;69%;2467</v>
          </cell>
          <cell r="J950" t="str">
            <v>20170615 180159;56%;1902</v>
          </cell>
          <cell r="K950" t="str">
            <v>20170227 094210;76%;2604</v>
          </cell>
          <cell r="L950">
            <v>0</v>
          </cell>
          <cell r="M950"/>
          <cell r="N950" t="str">
            <v>老会员：81%; 新会员：19%</v>
          </cell>
          <cell r="O950" t="str">
            <v>51-55岁21%; 46-50岁17%; 0-20岁14%</v>
          </cell>
          <cell r="P950" t="str">
            <v>湖南25%;江苏9%;北京5%</v>
          </cell>
        </row>
        <row r="951">
          <cell r="A951">
            <v>204008</v>
          </cell>
          <cell r="B951" t="str">
            <v>东菱多功能全自动投料面包机</v>
          </cell>
          <cell r="C951" t="str">
            <v>399</v>
          </cell>
          <cell r="D951" t="str">
            <v>厨房</v>
          </cell>
          <cell r="E951">
            <v>3918187.92</v>
          </cell>
          <cell r="F951">
            <v>3315385.92</v>
          </cell>
          <cell r="G951">
            <v>0.15384713860278601</v>
          </cell>
          <cell r="H951" t="str">
            <v>20170702 114331;59%;2470</v>
          </cell>
          <cell r="I951" t="str">
            <v>20170628 102302;51%;1988</v>
          </cell>
          <cell r="J951" t="str">
            <v>20170613 110732;68%;2827</v>
          </cell>
          <cell r="K951" t="str">
            <v>20161023 170304;125%;5636</v>
          </cell>
          <cell r="L951">
            <v>0</v>
          </cell>
          <cell r="M951"/>
          <cell r="N951" t="str">
            <v>老会员：55%; 新会员：45%</v>
          </cell>
          <cell r="O951" t="str">
            <v>0-20岁30%; 51-55岁13%; 46-50岁9%</v>
          </cell>
          <cell r="P951" t="str">
            <v>湖南20%;江苏10%;浙江7%</v>
          </cell>
        </row>
        <row r="952">
          <cell r="A952">
            <v>204014</v>
          </cell>
          <cell r="B952" t="str">
            <v>喜满堂"福星高照“红绿宝手镯</v>
          </cell>
          <cell r="C952" t="str">
            <v>2980</v>
          </cell>
          <cell r="D952" t="str">
            <v>珠宝首饰</v>
          </cell>
          <cell r="E952">
            <v>861515</v>
          </cell>
          <cell r="F952">
            <v>239905</v>
          </cell>
          <cell r="G952">
            <v>0.72153125598509604</v>
          </cell>
          <cell r="H952" t="str">
            <v>20170207 232125;25%;1126</v>
          </cell>
          <cell r="I952" t="str">
            <v>20161203 142723;40%;1428</v>
          </cell>
          <cell r="J952" t="str">
            <v>20161113 145040;54%;1962</v>
          </cell>
          <cell r="K952" t="str">
            <v>20161113 145040;54%;1962</v>
          </cell>
          <cell r="L952">
            <v>0</v>
          </cell>
          <cell r="M952"/>
          <cell r="N952" t="str">
            <v>老会员：87%; 新会员：13%</v>
          </cell>
          <cell r="O952" t="str">
            <v>56-60岁32%; 0-20岁18%; 51-55岁13%</v>
          </cell>
          <cell r="P952" t="str">
            <v>湖南13%;广东11%;重庆11%</v>
          </cell>
        </row>
        <row r="953">
          <cell r="A953">
            <v>204022</v>
          </cell>
          <cell r="B953" t="str">
            <v>TCL8.5公斤免污洗烘一体变频滚筒洗衣机</v>
          </cell>
          <cell r="C953" t="str">
            <v>3699</v>
          </cell>
          <cell r="D953" t="str">
            <v>大家电</v>
          </cell>
          <cell r="E953">
            <v>136753</v>
          </cell>
          <cell r="F953">
            <v>107181</v>
          </cell>
          <cell r="G953">
            <v>0.216243884960476</v>
          </cell>
          <cell r="H953" t="str">
            <v>20160924 111550;47%;3151</v>
          </cell>
          <cell r="I953"/>
          <cell r="J953"/>
          <cell r="K953" t="str">
            <v>20160924 111550;47%;3151</v>
          </cell>
          <cell r="L953">
            <v>0</v>
          </cell>
          <cell r="M953"/>
          <cell r="N953" t="str">
            <v>老会员：100%; 新会员：0%</v>
          </cell>
          <cell r="O953" t="str">
            <v>71岁以上100%; 66-70岁0%; 0-20岁0%</v>
          </cell>
          <cell r="P953" t="str">
            <v>湖北100%;重庆0%;安徽0%</v>
          </cell>
        </row>
        <row r="954">
          <cell r="A954">
            <v>204023</v>
          </cell>
          <cell r="B954" t="str">
            <v>TCL8.5公斤免污变频滚筒洗衣机</v>
          </cell>
          <cell r="C954" t="str">
            <v>2999</v>
          </cell>
          <cell r="D954" t="str">
            <v>大家电</v>
          </cell>
          <cell r="E954">
            <v>29890</v>
          </cell>
          <cell r="F954">
            <v>23912</v>
          </cell>
          <cell r="G954">
            <v>0.2</v>
          </cell>
          <cell r="H954" t="str">
            <v>20160924 111550;47%;3151</v>
          </cell>
          <cell r="I954"/>
          <cell r="J954"/>
          <cell r="K954" t="str">
            <v>20160924 111550;47%;3151</v>
          </cell>
          <cell r="L954">
            <v>0</v>
          </cell>
          <cell r="M954"/>
          <cell r="N954" t="str">
            <v>老会员：100%; 新会员：0%</v>
          </cell>
          <cell r="O954" t="str">
            <v>41-45岁100%; 71岁以上0%; 0-20岁0%</v>
          </cell>
          <cell r="P954" t="str">
            <v>湖南100%;重庆0%;安徽0%</v>
          </cell>
        </row>
        <row r="955">
          <cell r="A955">
            <v>204025</v>
          </cell>
          <cell r="B955" t="str">
            <v>TCL49英寸4K超高清智能网络电视</v>
          </cell>
          <cell r="C955" t="str">
            <v>2599</v>
          </cell>
          <cell r="D955" t="str">
            <v>大家电</v>
          </cell>
          <cell r="E955">
            <v>153171</v>
          </cell>
          <cell r="F955">
            <v>129780</v>
          </cell>
          <cell r="G955">
            <v>0.15271167518655601</v>
          </cell>
          <cell r="H955" t="str">
            <v>20160924 220851;71%;9385</v>
          </cell>
          <cell r="I955" t="str">
            <v>20160924 193009;58%;6571</v>
          </cell>
          <cell r="J955" t="str">
            <v>20160924 102015;123%;7663</v>
          </cell>
          <cell r="K955" t="str">
            <v>20160924 102015;123%;7663</v>
          </cell>
          <cell r="L955" t="str">
            <v>畅销</v>
          </cell>
          <cell r="M955"/>
          <cell r="N955" t="str">
            <v>老会员：100%; 新会员：0%</v>
          </cell>
          <cell r="O955" t="str">
            <v>31-35岁50%; 31-35岁50%; 0-20岁0%</v>
          </cell>
          <cell r="P955" t="str">
            <v>浙江50%;浙江50%;安徽0%</v>
          </cell>
        </row>
        <row r="956">
          <cell r="A956">
            <v>204026</v>
          </cell>
          <cell r="B956" t="str">
            <v>TCL60英寸4K超高清智能网络电视</v>
          </cell>
          <cell r="C956" t="str">
            <v>4999</v>
          </cell>
          <cell r="D956" t="str">
            <v>大家电</v>
          </cell>
          <cell r="E956">
            <v>79934</v>
          </cell>
          <cell r="F956">
            <v>39942</v>
          </cell>
          <cell r="G956">
            <v>0.50031275802537101</v>
          </cell>
          <cell r="H956" t="str">
            <v>20160924 220851;71%;9385</v>
          </cell>
          <cell r="I956" t="str">
            <v>20160924 193009;58%;6571</v>
          </cell>
          <cell r="J956" t="str">
            <v>20160924 102015;123%;7663</v>
          </cell>
          <cell r="K956" t="str">
            <v>20160924 102015;123%;7663</v>
          </cell>
          <cell r="L956" t="str">
            <v>畅销</v>
          </cell>
          <cell r="M956"/>
          <cell r="N956"/>
          <cell r="O956"/>
          <cell r="P956"/>
        </row>
        <row r="957">
          <cell r="A957">
            <v>204028</v>
          </cell>
          <cell r="B957" t="str">
            <v>TCL55英寸4K超高清智能网络电视</v>
          </cell>
          <cell r="C957" t="str">
            <v>2999</v>
          </cell>
          <cell r="D957" t="str">
            <v>大家电</v>
          </cell>
          <cell r="E957">
            <v>611266</v>
          </cell>
          <cell r="F957">
            <v>473352</v>
          </cell>
          <cell r="G957">
            <v>0.22562027006246099</v>
          </cell>
          <cell r="H957" t="str">
            <v>20160924 220851;71%;9385</v>
          </cell>
          <cell r="I957" t="str">
            <v>20160924 193009;58%;6571</v>
          </cell>
          <cell r="J957" t="str">
            <v>20160924 102015;123%;7663</v>
          </cell>
          <cell r="K957" t="str">
            <v>20160924 102015;123%;7663</v>
          </cell>
          <cell r="L957" t="str">
            <v>畅销</v>
          </cell>
          <cell r="M957"/>
          <cell r="N957" t="str">
            <v>老会员：75%; 新会员：25%</v>
          </cell>
          <cell r="O957" t="str">
            <v>51-55岁25%; 46-50岁25%; 0-20岁17%</v>
          </cell>
          <cell r="P957" t="str">
            <v>湖南42%;湖北17%;福建8%</v>
          </cell>
        </row>
        <row r="958">
          <cell r="A958">
            <v>204029</v>
          </cell>
          <cell r="B958" t="str">
            <v>TCL65英寸4K超高清智能网络电视</v>
          </cell>
          <cell r="C958" t="str">
            <v>5499</v>
          </cell>
          <cell r="D958" t="str">
            <v>大家电</v>
          </cell>
          <cell r="E958">
            <v>384740</v>
          </cell>
          <cell r="F958">
            <v>236307</v>
          </cell>
          <cell r="G958">
            <v>0.38580080054062499</v>
          </cell>
          <cell r="H958" t="str">
            <v>20160924 220851;71%;9385</v>
          </cell>
          <cell r="I958" t="str">
            <v>20160924 193009;58%;6571</v>
          </cell>
          <cell r="J958" t="str">
            <v>20160924 102015;123%;7663</v>
          </cell>
          <cell r="K958" t="str">
            <v>20160924 102015;123%;7663</v>
          </cell>
          <cell r="L958" t="str">
            <v>畅销</v>
          </cell>
          <cell r="M958"/>
          <cell r="N958" t="str">
            <v>老会员：25%; 新会员：75%</v>
          </cell>
          <cell r="O958" t="str">
            <v>0-20岁50%; 46-50岁25%; 26-30岁25%</v>
          </cell>
          <cell r="P958" t="str">
            <v>浙江50%;湖北25%;北京25%</v>
          </cell>
        </row>
        <row r="959">
          <cell r="A959">
            <v>204050</v>
          </cell>
          <cell r="B959" t="str">
            <v>德国菲仕乐172周年6L进口快锅套组</v>
          </cell>
          <cell r="C959" t="str">
            <v>2998</v>
          </cell>
          <cell r="D959" t="str">
            <v>厨房</v>
          </cell>
          <cell r="E959">
            <v>4469048</v>
          </cell>
          <cell r="F959">
            <v>3457789</v>
          </cell>
          <cell r="G959">
            <v>0.22628063068465601</v>
          </cell>
          <cell r="H959" t="str">
            <v>20170509 192639;37%;2560</v>
          </cell>
          <cell r="I959" t="str">
            <v>20170505 201227;33%;2925</v>
          </cell>
          <cell r="J959" t="str">
            <v>20170327 215312;60%;6344</v>
          </cell>
          <cell r="K959" t="str">
            <v>20161016 204932;122%;14371</v>
          </cell>
          <cell r="L959">
            <v>0</v>
          </cell>
          <cell r="M959"/>
          <cell r="N959" t="str">
            <v>老会员：62%; 新会员：38%</v>
          </cell>
          <cell r="O959" t="str">
            <v>0-20岁24%; 51-55岁19%; 46-50岁13%</v>
          </cell>
          <cell r="P959" t="str">
            <v>湖南25%;浙江10%;江苏9%</v>
          </cell>
        </row>
        <row r="960">
          <cell r="A960">
            <v>204051</v>
          </cell>
          <cell r="B960" t="str">
            <v>御玲珑“一叶倾城”淡水珍珠套组</v>
          </cell>
          <cell r="C960" t="str">
            <v>699</v>
          </cell>
          <cell r="D960" t="str">
            <v>珠宝首饰</v>
          </cell>
          <cell r="E960">
            <v>233692</v>
          </cell>
          <cell r="F960">
            <v>136349</v>
          </cell>
          <cell r="G960">
            <v>0.41654399808294701</v>
          </cell>
          <cell r="H960" t="str">
            <v>20161113 141317;45%;1732</v>
          </cell>
          <cell r="I960" t="str">
            <v>20161014 150343;87%;2421</v>
          </cell>
          <cell r="J960"/>
          <cell r="K960" t="str">
            <v>20161014 150343;87%;2421</v>
          </cell>
          <cell r="L960">
            <v>0</v>
          </cell>
          <cell r="M960" t="str">
            <v>达成下滑30%</v>
          </cell>
          <cell r="N960" t="str">
            <v>老会员：84%; 新会员：16%</v>
          </cell>
          <cell r="O960" t="str">
            <v>0-20岁17%; 56-60岁17%; 51-55岁16%</v>
          </cell>
          <cell r="P960" t="str">
            <v>湖南21%;广东11%;浙江10%</v>
          </cell>
        </row>
        <row r="961">
          <cell r="A961">
            <v>204074</v>
          </cell>
          <cell r="B961" t="str">
            <v>意大利REALONE瑞欧新法式卧房小组合1.5M</v>
          </cell>
          <cell r="C961" t="str">
            <v>6799</v>
          </cell>
          <cell r="D961" t="str">
            <v>家具灯饰</v>
          </cell>
          <cell r="E961">
            <v>26986</v>
          </cell>
          <cell r="F961">
            <v>0</v>
          </cell>
          <cell r="G961">
            <v>1</v>
          </cell>
          <cell r="H961" t="str">
            <v>20161003 215331;19%;1907</v>
          </cell>
          <cell r="I961"/>
          <cell r="J961"/>
          <cell r="K961" t="str">
            <v>20161003 215331;19%;1907</v>
          </cell>
          <cell r="L961">
            <v>0</v>
          </cell>
          <cell r="M961"/>
          <cell r="N961"/>
          <cell r="O961"/>
          <cell r="P961"/>
        </row>
        <row r="962">
          <cell r="A962">
            <v>204075</v>
          </cell>
          <cell r="B962" t="str">
            <v>意大利REALONE瑞欧新法式卧房中组合1.5M</v>
          </cell>
          <cell r="C962" t="str">
            <v>9799</v>
          </cell>
          <cell r="D962" t="str">
            <v>家具灯饰</v>
          </cell>
          <cell r="E962">
            <v>19528</v>
          </cell>
          <cell r="F962">
            <v>9729</v>
          </cell>
          <cell r="G962">
            <v>0.50179229823842697</v>
          </cell>
          <cell r="H962" t="str">
            <v>20161003 215331;19%;1907</v>
          </cell>
          <cell r="I962"/>
          <cell r="J962"/>
          <cell r="K962" t="str">
            <v>20161003 215331;19%;1907</v>
          </cell>
          <cell r="L962">
            <v>0</v>
          </cell>
          <cell r="M962"/>
          <cell r="N962"/>
          <cell r="O962"/>
          <cell r="P962"/>
        </row>
        <row r="963">
          <cell r="A963">
            <v>204076</v>
          </cell>
          <cell r="B963" t="str">
            <v>意大利REALONE瑞欧新法式卧房大组合1.5M</v>
          </cell>
          <cell r="C963" t="str">
            <v>12799</v>
          </cell>
          <cell r="D963" t="str">
            <v>家具灯饰</v>
          </cell>
          <cell r="E963">
            <v>63805</v>
          </cell>
          <cell r="F963">
            <v>12799</v>
          </cell>
          <cell r="G963">
            <v>0.79940443538907602</v>
          </cell>
          <cell r="H963" t="str">
            <v>20161003 215331;19%;1907</v>
          </cell>
          <cell r="I963"/>
          <cell r="J963"/>
          <cell r="K963" t="str">
            <v>20161003 215331;19%;1907</v>
          </cell>
          <cell r="L963">
            <v>0</v>
          </cell>
          <cell r="M963"/>
          <cell r="N963" t="str">
            <v>老会员：100%; 新会员：0%</v>
          </cell>
          <cell r="O963" t="str">
            <v>51-55岁100%; 71岁以上0%; 0-20岁0%</v>
          </cell>
          <cell r="P963" t="str">
            <v>四川100%;重庆0%;安徽0%</v>
          </cell>
        </row>
        <row r="964">
          <cell r="A964">
            <v>204077</v>
          </cell>
          <cell r="B964" t="str">
            <v>意大利REALONE瑞欧新法式卧室大组合1.8米</v>
          </cell>
          <cell r="C964" t="str">
            <v>12999</v>
          </cell>
          <cell r="D964" t="str">
            <v>家具灯饰</v>
          </cell>
          <cell r="E964">
            <v>220763</v>
          </cell>
          <cell r="F964">
            <v>25918</v>
          </cell>
          <cell r="G964">
            <v>0.88259808029425202</v>
          </cell>
          <cell r="H964" t="str">
            <v>20161003 215331;19%;1907</v>
          </cell>
          <cell r="I964"/>
          <cell r="J964"/>
          <cell r="K964" t="str">
            <v>20161003 215331;19%;1907</v>
          </cell>
          <cell r="L964">
            <v>0</v>
          </cell>
          <cell r="M964"/>
          <cell r="N964" t="str">
            <v>老会员：100%; 新会员：0%</v>
          </cell>
          <cell r="O964" t="str">
            <v>36-40岁100%; 71岁以上0%; 0-20岁0%</v>
          </cell>
          <cell r="P964" t="str">
            <v>浙江100%;重庆0%;安徽0%</v>
          </cell>
        </row>
        <row r="965">
          <cell r="A965">
            <v>204173</v>
          </cell>
          <cell r="B965" t="str">
            <v>翠雅金楼帝王绿翡翠挂件</v>
          </cell>
          <cell r="C965" t="str">
            <v>29800</v>
          </cell>
          <cell r="D965" t="str">
            <v>珠宝首饰</v>
          </cell>
          <cell r="E965">
            <v>1042620</v>
          </cell>
          <cell r="F965">
            <v>148930</v>
          </cell>
          <cell r="G965">
            <v>0.857157929063321</v>
          </cell>
          <cell r="H965" t="str">
            <v>20170209 210730;21%;1726</v>
          </cell>
          <cell r="I965" t="str">
            <v>20170112 215432;0%;0</v>
          </cell>
          <cell r="J965" t="str">
            <v>20161215 223812;0%;0</v>
          </cell>
          <cell r="K965" t="str">
            <v>20161006 223333;41%;2731</v>
          </cell>
          <cell r="L965">
            <v>0</v>
          </cell>
          <cell r="M965"/>
          <cell r="N965" t="str">
            <v>老会员：100%; 新会员：0%</v>
          </cell>
          <cell r="O965" t="str">
            <v>61-65岁34%; 61-65岁34%; 46-50岁31%</v>
          </cell>
          <cell r="P965" t="str">
            <v>四川34%;四川34%;江苏31%</v>
          </cell>
        </row>
        <row r="966">
          <cell r="A966">
            <v>204268</v>
          </cell>
          <cell r="B966" t="str">
            <v>ARSA璀璨满天星真钻机械女表</v>
          </cell>
          <cell r="C966" t="str">
            <v>9900</v>
          </cell>
          <cell r="D966" t="str">
            <v>时尚精品</v>
          </cell>
          <cell r="E966">
            <v>453195</v>
          </cell>
          <cell r="F966">
            <v>166260</v>
          </cell>
          <cell r="G966">
            <v>0.63313805315592597</v>
          </cell>
          <cell r="H966" t="str">
            <v>20170207 223914;4%;278</v>
          </cell>
          <cell r="I966" t="str">
            <v>20161201 214117;32%;2451</v>
          </cell>
          <cell r="J966" t="str">
            <v>20161013 214707;77%;5145</v>
          </cell>
          <cell r="K966" t="str">
            <v>20161013 214707;77%;5145</v>
          </cell>
          <cell r="L966">
            <v>0</v>
          </cell>
          <cell r="M966"/>
          <cell r="N966" t="str">
            <v>老会员：49%; 新会员：51%</v>
          </cell>
          <cell r="O966" t="str">
            <v>0-20岁51%; 36-40岁26%; 41-45岁23%</v>
          </cell>
          <cell r="P966" t="str">
            <v>浙江26%;浙江26%;广东26%</v>
          </cell>
        </row>
        <row r="967">
          <cell r="A967">
            <v>204269</v>
          </cell>
          <cell r="B967" t="str">
            <v>ARSA璀璨满天星真钻机械男表</v>
          </cell>
          <cell r="C967" t="str">
            <v>9900</v>
          </cell>
          <cell r="D967" t="str">
            <v>时尚精品</v>
          </cell>
          <cell r="E967">
            <v>393950</v>
          </cell>
          <cell r="F967">
            <v>157400</v>
          </cell>
          <cell r="G967">
            <v>0.60045691077547902</v>
          </cell>
          <cell r="H967" t="str">
            <v>20170207 223914;4%;278</v>
          </cell>
          <cell r="I967" t="str">
            <v>20161201 214117;32%;2451</v>
          </cell>
          <cell r="J967" t="str">
            <v>20161013 214707;77%;5145</v>
          </cell>
          <cell r="K967" t="str">
            <v>20161013 214707;77%;5145</v>
          </cell>
          <cell r="L967">
            <v>0</v>
          </cell>
          <cell r="M967"/>
          <cell r="N967" t="str">
            <v>老会员：100%; 新会员：0%</v>
          </cell>
          <cell r="O967" t="str">
            <v>46-50岁53%; 41-45岁47%; 0-20岁0%</v>
          </cell>
          <cell r="P967" t="str">
            <v>内蒙古53%;湖南47%;安徽0%</v>
          </cell>
        </row>
        <row r="968">
          <cell r="A968">
            <v>204293</v>
          </cell>
          <cell r="B968" t="str">
            <v>五粮液股份西游记纪念珍藏酒</v>
          </cell>
          <cell r="C968" t="str">
            <v>998</v>
          </cell>
          <cell r="D968" t="str">
            <v>食品</v>
          </cell>
          <cell r="E968">
            <v>139288</v>
          </cell>
          <cell r="F968">
            <v>120536</v>
          </cell>
          <cell r="G968">
            <v>0.134627534317386</v>
          </cell>
          <cell r="H968" t="str">
            <v>20161118 174222;66%;3444</v>
          </cell>
          <cell r="I968"/>
          <cell r="J968"/>
          <cell r="K968" t="str">
            <v>20161118 174222;66%;3444</v>
          </cell>
          <cell r="L968">
            <v>0</v>
          </cell>
          <cell r="M968"/>
          <cell r="N968" t="str">
            <v>老会员：40%; 新会员：60%</v>
          </cell>
          <cell r="O968" t="str">
            <v>0-20岁31%; 36-40岁19%; 41-45岁15%</v>
          </cell>
          <cell r="P968" t="str">
            <v>湖南57%;广东16%;江苏8%</v>
          </cell>
        </row>
        <row r="969">
          <cell r="A969">
            <v>204295</v>
          </cell>
          <cell r="B969" t="str">
            <v>新西兰原装进口Theland纽仕兰高钙全脂牛奶组</v>
          </cell>
          <cell r="C969" t="str">
            <v>268</v>
          </cell>
          <cell r="D969" t="str">
            <v>食品</v>
          </cell>
          <cell r="E969">
            <v>389925</v>
          </cell>
          <cell r="F969">
            <v>375369</v>
          </cell>
          <cell r="G969">
            <v>3.7330255818426597E-2</v>
          </cell>
          <cell r="H969" t="str">
            <v>20170326 152659;33%;1378</v>
          </cell>
          <cell r="I969" t="str">
            <v>20170320 101250;39%;1838</v>
          </cell>
          <cell r="J969" t="str">
            <v>20170316 093849;55%;2346</v>
          </cell>
          <cell r="K969" t="str">
            <v>20161029 093702;99%;4402</v>
          </cell>
          <cell r="L969">
            <v>0</v>
          </cell>
          <cell r="M969"/>
          <cell r="N969" t="str">
            <v>老会员：84%; 新会员：16%</v>
          </cell>
          <cell r="O969" t="str">
            <v>56-60岁17%; 61-65岁16%; 0-20岁15%</v>
          </cell>
          <cell r="P969" t="str">
            <v>湖南15%;江苏11%;北京10%</v>
          </cell>
        </row>
        <row r="970">
          <cell r="A970">
            <v>204296</v>
          </cell>
          <cell r="B970" t="str">
            <v>快乐购自营五常有机黑土香米组</v>
          </cell>
          <cell r="C970" t="str">
            <v>318</v>
          </cell>
          <cell r="D970" t="str">
            <v>食品</v>
          </cell>
          <cell r="E970">
            <v>444450</v>
          </cell>
          <cell r="F970">
            <v>426155</v>
          </cell>
          <cell r="G970">
            <v>4.1163235459556802E-2</v>
          </cell>
          <cell r="H970" t="str">
            <v>20170106 105804;29%;1597</v>
          </cell>
          <cell r="I970" t="str">
            <v>20161228 114210;40%;2684</v>
          </cell>
          <cell r="J970" t="str">
            <v>20161203 130902;41%;2461</v>
          </cell>
          <cell r="K970" t="str">
            <v>20161125 170403;52%;2701</v>
          </cell>
          <cell r="L970">
            <v>0</v>
          </cell>
          <cell r="M970"/>
          <cell r="N970" t="str">
            <v>老会员：82%; 新会员：18%</v>
          </cell>
          <cell r="O970" t="str">
            <v>51-55岁19%; 0-20岁18%; 61-65岁15%</v>
          </cell>
          <cell r="P970" t="str">
            <v>湖南19%;江苏9%;北京9%</v>
          </cell>
        </row>
        <row r="971">
          <cell r="A971">
            <v>204303</v>
          </cell>
          <cell r="B971" t="str">
            <v>小狗手持立式便携式家用吸尘器（春季大开仓）</v>
          </cell>
          <cell r="C971" t="str">
            <v>399</v>
          </cell>
          <cell r="D971" t="str">
            <v>生活家电</v>
          </cell>
          <cell r="E971">
            <v>43769</v>
          </cell>
          <cell r="F971">
            <v>37475</v>
          </cell>
          <cell r="G971">
            <v>0.14380040668052699</v>
          </cell>
          <cell r="H971" t="str">
            <v>20170226 125551;52%;3710</v>
          </cell>
          <cell r="I971" t="str">
            <v>20161105 094942;69%;3639</v>
          </cell>
          <cell r="J971" t="str">
            <v>20161029 130540;66%;3648</v>
          </cell>
          <cell r="K971" t="str">
            <v>20161105 094942;69%;3639</v>
          </cell>
          <cell r="L971">
            <v>0</v>
          </cell>
          <cell r="M971"/>
          <cell r="N971" t="str">
            <v>老会员：39%; 新会员：61%</v>
          </cell>
          <cell r="O971" t="str">
            <v>0-20岁43%; 51-55岁12%; 26-30岁8%</v>
          </cell>
          <cell r="P971" t="str">
            <v>北京34%;湖南14%;江苏8%</v>
          </cell>
        </row>
        <row r="972">
          <cell r="A972">
            <v>204305</v>
          </cell>
          <cell r="B972" t="str">
            <v>KANDI贵族名媛鳄鱼纹牛皮包</v>
          </cell>
          <cell r="C972" t="str">
            <v>599</v>
          </cell>
          <cell r="D972" t="str">
            <v>箱包眼镜</v>
          </cell>
          <cell r="E972">
            <v>85421</v>
          </cell>
          <cell r="F972">
            <v>57701</v>
          </cell>
          <cell r="G972">
            <v>0.32451036630336799</v>
          </cell>
          <cell r="H972" t="str">
            <v>20161017 162206;42%;1598</v>
          </cell>
          <cell r="I972"/>
          <cell r="J972"/>
          <cell r="K972" t="str">
            <v>20161017 162206;42%;1598</v>
          </cell>
          <cell r="L972">
            <v>0</v>
          </cell>
          <cell r="M972"/>
          <cell r="N972" t="str">
            <v>老会员：82%; 新会员：18%</v>
          </cell>
          <cell r="O972" t="str">
            <v>51-55岁45%; 46-50岁19%; 0-20岁18%</v>
          </cell>
          <cell r="P972" t="str">
            <v>江苏27%;湖南27%;新疆10%</v>
          </cell>
        </row>
        <row r="973">
          <cell r="A973">
            <v>204307</v>
          </cell>
          <cell r="B973" t="str">
            <v>九阳 铁釜营养饭煲</v>
          </cell>
          <cell r="C973" t="str">
            <v>399</v>
          </cell>
          <cell r="D973" t="str">
            <v>厨房</v>
          </cell>
          <cell r="E973">
            <v>1341081</v>
          </cell>
          <cell r="F973">
            <v>1170723</v>
          </cell>
          <cell r="G973">
            <v>0.12703035834524501</v>
          </cell>
          <cell r="H973" t="str">
            <v>20170105 121705;65%;3750</v>
          </cell>
          <cell r="I973" t="str">
            <v>20161228 162628;78%;4536</v>
          </cell>
          <cell r="J973" t="str">
            <v>20161216 180934;59%;3261</v>
          </cell>
          <cell r="K973" t="str">
            <v>20161108 193446;129%;11441</v>
          </cell>
          <cell r="L973">
            <v>0</v>
          </cell>
          <cell r="M973"/>
          <cell r="N973" t="str">
            <v>老会员：69%; 新会员：31%</v>
          </cell>
          <cell r="O973" t="str">
            <v>0-20岁25%; 51-55岁16%; 56-60岁12%</v>
          </cell>
          <cell r="P973" t="str">
            <v>湖南24%;江苏11%;浙江7%</v>
          </cell>
        </row>
        <row r="974">
          <cell r="A974">
            <v>204314</v>
          </cell>
          <cell r="B974" t="str">
            <v>喜满堂“繁花似锦”豪华款翡翠吊坠</v>
          </cell>
          <cell r="C974" t="str">
            <v>2280</v>
          </cell>
          <cell r="D974" t="str">
            <v>珠宝首饰</v>
          </cell>
          <cell r="E974">
            <v>178330</v>
          </cell>
          <cell r="F974">
            <v>72360</v>
          </cell>
          <cell r="G974">
            <v>0.59423540626927596</v>
          </cell>
          <cell r="H974" t="str">
            <v>20161029 142253;34%;1099</v>
          </cell>
          <cell r="I974" t="str">
            <v>20161005 143907;32%;962</v>
          </cell>
          <cell r="J974"/>
          <cell r="K974" t="str">
            <v>20161029 142253;34%;1099</v>
          </cell>
          <cell r="L974">
            <v>0</v>
          </cell>
          <cell r="M974"/>
          <cell r="N974" t="str">
            <v>老会员：92%; 新会员：8%</v>
          </cell>
          <cell r="O974" t="str">
            <v>61-65岁25%; 61-65岁25%; 51-55岁17%</v>
          </cell>
          <cell r="P974" t="str">
            <v>重庆25%;云南25%;湖南25%</v>
          </cell>
        </row>
        <row r="975">
          <cell r="A975">
            <v>204321</v>
          </cell>
          <cell r="B975" t="str">
            <v>锋锐传世·老板未来窗烟灶消三件套至尊款</v>
          </cell>
          <cell r="C975" t="str">
            <v>6580</v>
          </cell>
          <cell r="D975" t="str">
            <v>厨房</v>
          </cell>
          <cell r="E975">
            <v>11037825</v>
          </cell>
          <cell r="F975">
            <v>5940560</v>
          </cell>
          <cell r="G975">
            <v>0.46179976580531001</v>
          </cell>
          <cell r="H975" t="str">
            <v>20170415 205822;56%;5507</v>
          </cell>
          <cell r="I975" t="str">
            <v>20170403 231945;87%;4642</v>
          </cell>
          <cell r="J975" t="str">
            <v>20170403 123129;60%;2868</v>
          </cell>
          <cell r="K975" t="str">
            <v>20161108 114205;154%;8533</v>
          </cell>
          <cell r="L975">
            <v>0</v>
          </cell>
          <cell r="M975" t="str">
            <v>达成下滑30%</v>
          </cell>
          <cell r="N975" t="str">
            <v>老会员：59%; 新会员：41%</v>
          </cell>
          <cell r="O975" t="str">
            <v>0-20岁30%; 46-50岁14%; 51-55岁12%</v>
          </cell>
          <cell r="P975" t="str">
            <v>湖南27%;江苏18%;浙江10%</v>
          </cell>
        </row>
        <row r="976">
          <cell r="A976">
            <v>204322</v>
          </cell>
          <cell r="B976" t="str">
            <v>锋锐传世·老板未来窗烟灶两件套至尊款</v>
          </cell>
          <cell r="C976" t="str">
            <v>4580</v>
          </cell>
          <cell r="D976" t="str">
            <v>厨房</v>
          </cell>
          <cell r="E976">
            <v>1684015</v>
          </cell>
          <cell r="F976">
            <v>1019415</v>
          </cell>
          <cell r="G976">
            <v>0.394652066638361</v>
          </cell>
          <cell r="H976" t="str">
            <v>20170415 205822;56%;5507</v>
          </cell>
          <cell r="I976" t="str">
            <v>20170403 231945;87%;4642</v>
          </cell>
          <cell r="J976" t="str">
            <v>20170403 123129;60%;2868</v>
          </cell>
          <cell r="K976" t="str">
            <v>20161108 114205;154%;8533</v>
          </cell>
          <cell r="L976">
            <v>0</v>
          </cell>
          <cell r="M976" t="str">
            <v>达成下滑30%</v>
          </cell>
          <cell r="N976" t="str">
            <v>老会员：71%; 新会员：29%</v>
          </cell>
          <cell r="O976" t="str">
            <v>0-20岁22%; 46-50岁13%; 41-45岁12%</v>
          </cell>
          <cell r="P976" t="str">
            <v>湖南29%;江苏19%;湖北7%</v>
          </cell>
        </row>
        <row r="977">
          <cell r="A977">
            <v>204351</v>
          </cell>
          <cell r="B977" t="str">
            <v>爱度冷榨金色亚麻油升级组</v>
          </cell>
          <cell r="C977" t="str">
            <v>298</v>
          </cell>
          <cell r="D977" t="str">
            <v>滋补食品</v>
          </cell>
          <cell r="E977">
            <v>1765668.34</v>
          </cell>
          <cell r="F977">
            <v>1652427.34</v>
          </cell>
          <cell r="G977">
            <v>6.4134921284254201E-2</v>
          </cell>
          <cell r="H977" t="str">
            <v>20170401 180139;35%;1511</v>
          </cell>
          <cell r="I977" t="str">
            <v>20170301 123718;51%;2780</v>
          </cell>
          <cell r="J977" t="str">
            <v>20170117 190541;66%;5419</v>
          </cell>
          <cell r="K977" t="str">
            <v>20161109 094028;133%;6452</v>
          </cell>
          <cell r="L977">
            <v>0</v>
          </cell>
          <cell r="M977"/>
          <cell r="N977" t="str">
            <v>老会员：77%; 新会员：23%</v>
          </cell>
          <cell r="O977" t="str">
            <v>0-20岁19%; 51-55岁16%; 61-65岁15%</v>
          </cell>
          <cell r="P977" t="str">
            <v>湖南17%;江苏12%;北京9%</v>
          </cell>
        </row>
        <row r="978">
          <cell r="A978">
            <v>204352</v>
          </cell>
          <cell r="B978" t="str">
            <v>五粮液股份有限公司出品100年传奇绵柔大坛2L*4</v>
          </cell>
          <cell r="C978" t="str">
            <v>998</v>
          </cell>
          <cell r="D978" t="str">
            <v>食品</v>
          </cell>
          <cell r="E978">
            <v>513911</v>
          </cell>
          <cell r="F978">
            <v>439185</v>
          </cell>
          <cell r="G978">
            <v>0.14540650034733599</v>
          </cell>
          <cell r="H978" t="str">
            <v>20170111 183426;57%;3734</v>
          </cell>
          <cell r="I978" t="str">
            <v>20161109 232243;56%;3366</v>
          </cell>
          <cell r="J978" t="str">
            <v>20161016 180215;87%;5109</v>
          </cell>
          <cell r="K978" t="str">
            <v>20161016 180215;87%;5109</v>
          </cell>
          <cell r="L978">
            <v>0</v>
          </cell>
          <cell r="M978"/>
          <cell r="N978" t="str">
            <v>老会员：65%; 新会员：35%</v>
          </cell>
          <cell r="O978" t="str">
            <v>0-20岁29%; 51-55岁17%; 46-50岁17%</v>
          </cell>
          <cell r="P978" t="str">
            <v>湖南32%;江苏15%;广东10%</v>
          </cell>
        </row>
        <row r="979">
          <cell r="A979">
            <v>204368</v>
          </cell>
          <cell r="B979" t="str">
            <v>巴洛克不锈钢浴室柜全房卫浴套组（80cm）</v>
          </cell>
          <cell r="C979" t="str">
            <v>3980</v>
          </cell>
          <cell r="D979" t="str">
            <v>家装建材</v>
          </cell>
          <cell r="E979">
            <v>779195</v>
          </cell>
          <cell r="F979">
            <v>433205</v>
          </cell>
          <cell r="G979">
            <v>0.444035190164208</v>
          </cell>
          <cell r="H979" t="str">
            <v>20170404 204002;41%;4925</v>
          </cell>
          <cell r="I979" t="str">
            <v>20161118 223606;31%;3106</v>
          </cell>
          <cell r="J979" t="str">
            <v>20161107 223840;62%;5631</v>
          </cell>
          <cell r="K979" t="str">
            <v>20161024 210505;84%;9032</v>
          </cell>
          <cell r="L979">
            <v>0</v>
          </cell>
          <cell r="M979"/>
          <cell r="N979" t="str">
            <v>老会员：66%; 新会员：34%</v>
          </cell>
          <cell r="O979" t="str">
            <v>0-20岁23%; 51-55岁22%; 46-50岁14%</v>
          </cell>
          <cell r="P979" t="str">
            <v>江苏19%;湖南11%;广东7%</v>
          </cell>
        </row>
        <row r="980">
          <cell r="A980">
            <v>204390</v>
          </cell>
          <cell r="B980" t="str">
            <v>巴洛克不锈钢浴室柜全房卫浴套组（100cm）</v>
          </cell>
          <cell r="C980" t="str">
            <v>4180</v>
          </cell>
          <cell r="D980" t="str">
            <v>家装建材</v>
          </cell>
          <cell r="E980">
            <v>1044140</v>
          </cell>
          <cell r="F980">
            <v>522080</v>
          </cell>
          <cell r="G980">
            <v>0.49999042274024602</v>
          </cell>
          <cell r="H980" t="str">
            <v>20170404 204002;41%;4925</v>
          </cell>
          <cell r="I980" t="str">
            <v>20161118 223606;31%;3106</v>
          </cell>
          <cell r="J980" t="str">
            <v>20161107 223840;62%;5631</v>
          </cell>
          <cell r="K980" t="str">
            <v>20161024 210505;84%;9032</v>
          </cell>
          <cell r="L980">
            <v>0</v>
          </cell>
          <cell r="M980"/>
          <cell r="N980" t="str">
            <v>老会员：59%; 新会员：41%</v>
          </cell>
          <cell r="O980" t="str">
            <v>51-55岁25%; 0-20岁23%; 46-50岁13%</v>
          </cell>
          <cell r="P980" t="str">
            <v>江苏11%;湖南11%;重庆8%</v>
          </cell>
        </row>
        <row r="981">
          <cell r="A981">
            <v>204404</v>
          </cell>
          <cell r="B981" t="str">
            <v>花花公子商务休闲时尚羊毛夹克</v>
          </cell>
          <cell r="C981" t="str">
            <v>298</v>
          </cell>
          <cell r="D981" t="str">
            <v>服装</v>
          </cell>
          <cell r="E981">
            <v>598495.81999999995</v>
          </cell>
          <cell r="F981">
            <v>469597.82</v>
          </cell>
          <cell r="G981">
            <v>0.21536992522353801</v>
          </cell>
          <cell r="H981" t="str">
            <v>20161119 114147;44%;2428</v>
          </cell>
          <cell r="I981" t="str">
            <v>20161101 130215;77%;3793</v>
          </cell>
          <cell r="J981" t="str">
            <v>20161023 110618;86%;3877</v>
          </cell>
          <cell r="K981" t="str">
            <v>20161023 110618;86%;3877</v>
          </cell>
          <cell r="L981">
            <v>0</v>
          </cell>
          <cell r="M981" t="str">
            <v>达成下滑30%</v>
          </cell>
          <cell r="N981" t="str">
            <v>老会员：82%; 新会员：18%</v>
          </cell>
          <cell r="O981" t="str">
            <v>51-55岁23%; 46-50岁17%; 0-20岁15%</v>
          </cell>
          <cell r="P981" t="str">
            <v>湖南19%;江苏13%;重庆7%</v>
          </cell>
        </row>
        <row r="982">
          <cell r="A982">
            <v>204409</v>
          </cell>
          <cell r="B982" t="str">
            <v>Balzohome安全速热水龙头1+1家庭组</v>
          </cell>
          <cell r="C982" t="str">
            <v>298</v>
          </cell>
          <cell r="D982" t="str">
            <v>厨房</v>
          </cell>
          <cell r="E982">
            <v>2815531.29</v>
          </cell>
          <cell r="F982">
            <v>2211868.29</v>
          </cell>
          <cell r="G982">
            <v>0.21440464971710499</v>
          </cell>
          <cell r="H982" t="str">
            <v>20170105 133616;78%;4230</v>
          </cell>
          <cell r="I982" t="str">
            <v>20170101 110445;85%;4413</v>
          </cell>
          <cell r="J982" t="str">
            <v>20161230 154711;67%;3745</v>
          </cell>
          <cell r="K982" t="str">
            <v>20161023 150816;154%;5942</v>
          </cell>
          <cell r="L982">
            <v>0</v>
          </cell>
          <cell r="M982"/>
          <cell r="N982" t="str">
            <v>老会员：56%; 新会员：44%</v>
          </cell>
          <cell r="O982" t="str">
            <v>0-20岁35%; 51-55岁13%; 56-60岁11%</v>
          </cell>
          <cell r="P982" t="str">
            <v>湖南15%;江苏14%;北京8%</v>
          </cell>
        </row>
        <row r="983">
          <cell r="A983">
            <v>204431</v>
          </cell>
          <cell r="B983" t="str">
            <v>安多高原牛颈骨牛蹄筋8+2优惠组(春季大开仓）</v>
          </cell>
          <cell r="C983" t="str">
            <v>228</v>
          </cell>
          <cell r="D983" t="str">
            <v>食品</v>
          </cell>
          <cell r="E983">
            <v>19544</v>
          </cell>
          <cell r="F983">
            <v>18434</v>
          </cell>
          <cell r="G983">
            <v>5.67949242734343E-2</v>
          </cell>
          <cell r="H983" t="str">
            <v>20170224 110357;34%;1896</v>
          </cell>
          <cell r="I983" t="str">
            <v>20170122 153804;35%;1740</v>
          </cell>
          <cell r="J983" t="str">
            <v>20161220 181951;65%;3535</v>
          </cell>
          <cell r="K983" t="str">
            <v>20161016 172259;132%;6526</v>
          </cell>
          <cell r="L983">
            <v>0</v>
          </cell>
          <cell r="M983"/>
          <cell r="N983" t="str">
            <v>老会员：68%; 新会员：32%</v>
          </cell>
          <cell r="O983" t="str">
            <v>0-20岁25%; 61-65岁14%; 51-55岁13%</v>
          </cell>
          <cell r="P983" t="str">
            <v>湖南21%;江苏11%;湖北8%</v>
          </cell>
        </row>
        <row r="984">
          <cell r="A984">
            <v>204499</v>
          </cell>
          <cell r="B984" t="str">
            <v>外汇兑换券珍藏册</v>
          </cell>
          <cell r="C984" t="str">
            <v>16800</v>
          </cell>
          <cell r="D984" t="str">
            <v>投资收藏</v>
          </cell>
          <cell r="E984">
            <v>235160</v>
          </cell>
          <cell r="F984">
            <v>167970</v>
          </cell>
          <cell r="G984">
            <v>0.28572036060554501</v>
          </cell>
          <cell r="H984" t="str">
            <v>20160925 223848;48%;4189</v>
          </cell>
          <cell r="I984"/>
          <cell r="J984"/>
          <cell r="K984" t="str">
            <v>20160925 223848;48%;4189</v>
          </cell>
          <cell r="L984">
            <v>0</v>
          </cell>
          <cell r="M984"/>
          <cell r="N984"/>
          <cell r="O984"/>
          <cell r="P984"/>
        </row>
        <row r="985">
          <cell r="A985">
            <v>204500</v>
          </cell>
          <cell r="B985" t="str">
            <v>明德 百变多功能保暖地毯</v>
          </cell>
          <cell r="C985" t="str">
            <v>298</v>
          </cell>
          <cell r="D985" t="str">
            <v>家纺用品</v>
          </cell>
          <cell r="E985">
            <v>81222</v>
          </cell>
          <cell r="F985">
            <v>70358</v>
          </cell>
          <cell r="G985">
            <v>0.13375686390386801</v>
          </cell>
          <cell r="H985" t="str">
            <v>20170204 094557;64%;2625</v>
          </cell>
          <cell r="I985" t="str">
            <v>20161217 162552;41%;2588</v>
          </cell>
          <cell r="J985" t="str">
            <v>20161123 165703;59%;2810</v>
          </cell>
          <cell r="K985" t="str">
            <v>20161101 094308;73%;3347</v>
          </cell>
          <cell r="L985">
            <v>0</v>
          </cell>
          <cell r="M985"/>
          <cell r="N985" t="str">
            <v>老会员：76%; 新会员：24%</v>
          </cell>
          <cell r="O985" t="str">
            <v>51-55岁21%; 0-20岁19%; 56-60岁15%</v>
          </cell>
          <cell r="P985" t="str">
            <v>湖南22%;江苏12%;北京8%</v>
          </cell>
        </row>
        <row r="986">
          <cell r="A986">
            <v>204501</v>
          </cell>
          <cell r="B986" t="str">
            <v>中华老字号-全聚德风味鸭优惠组</v>
          </cell>
          <cell r="C986" t="str">
            <v>298</v>
          </cell>
          <cell r="D986" t="str">
            <v>食品</v>
          </cell>
          <cell r="E986">
            <v>277117</v>
          </cell>
          <cell r="F986">
            <v>243250</v>
          </cell>
          <cell r="G986">
            <v>0.122211917709848</v>
          </cell>
          <cell r="H986" t="str">
            <v>20161118 170119;65%;3100</v>
          </cell>
          <cell r="I986" t="str">
            <v>20161015 173508;73%;3820</v>
          </cell>
          <cell r="J986"/>
          <cell r="K986" t="str">
            <v>20161015 173508;73%;3820</v>
          </cell>
          <cell r="L986">
            <v>0</v>
          </cell>
          <cell r="M986"/>
          <cell r="N986" t="str">
            <v>老会员：79%; 新会员：21%</v>
          </cell>
          <cell r="O986" t="str">
            <v>0-20岁17%; 51-55岁16%; 61-65岁13%</v>
          </cell>
          <cell r="P986" t="str">
            <v>湖南28%;江苏9%;浙江7%</v>
          </cell>
        </row>
        <row r="987">
          <cell r="A987">
            <v>204503</v>
          </cell>
          <cell r="B987" t="str">
            <v>老庙黄金花开满乾坤足金手链9克</v>
          </cell>
          <cell r="C987" t="str">
            <v>3159</v>
          </cell>
          <cell r="D987" t="str">
            <v>珠宝首饰</v>
          </cell>
          <cell r="E987">
            <v>164342</v>
          </cell>
          <cell r="F987">
            <v>105541</v>
          </cell>
          <cell r="G987">
            <v>0.35779654622677098</v>
          </cell>
          <cell r="H987" t="str">
            <v>20160915 111900;82%;3068</v>
          </cell>
          <cell r="I987"/>
          <cell r="J987"/>
          <cell r="K987" t="str">
            <v>20160915 111900;82%;3068</v>
          </cell>
          <cell r="L987">
            <v>0</v>
          </cell>
          <cell r="M987"/>
          <cell r="N987" t="str">
            <v>老会员：100%; 新会员：0%</v>
          </cell>
          <cell r="O987" t="str">
            <v>61-65岁100%; 71岁以上0%; 0-20岁0%</v>
          </cell>
          <cell r="P987" t="str">
            <v>天津100%;重庆0%;安徽0%</v>
          </cell>
        </row>
        <row r="988">
          <cell r="A988">
            <v>204504</v>
          </cell>
          <cell r="B988" t="str">
            <v>老庙黄金臻环链足金手链 10克</v>
          </cell>
          <cell r="C988" t="str">
            <v>3450</v>
          </cell>
          <cell r="D988" t="str">
            <v>珠宝首饰</v>
          </cell>
          <cell r="E988">
            <v>230820</v>
          </cell>
          <cell r="F988">
            <v>159760</v>
          </cell>
          <cell r="G988">
            <v>0.30785893770037298</v>
          </cell>
          <cell r="H988" t="str">
            <v>20160915 222749;49%;3503</v>
          </cell>
          <cell r="I988" t="str">
            <v>20160915 120302;109%;4285</v>
          </cell>
          <cell r="J988"/>
          <cell r="K988" t="str">
            <v>20160915 120302;109%;4285</v>
          </cell>
          <cell r="L988">
            <v>0</v>
          </cell>
          <cell r="M988" t="str">
            <v>达成下滑30%</v>
          </cell>
          <cell r="N988" t="str">
            <v>老会员：80%; 新会员：20%</v>
          </cell>
          <cell r="O988" t="str">
            <v>51-55岁40%; 0-20岁20%; 41-45岁20%</v>
          </cell>
          <cell r="P988" t="str">
            <v>重庆20%;湖北20%;安徽20%</v>
          </cell>
        </row>
        <row r="989">
          <cell r="A989">
            <v>204505</v>
          </cell>
          <cell r="B989" t="str">
            <v>老庙黄金花开满乾坤三件套组 38克</v>
          </cell>
          <cell r="C989" t="str">
            <v>13338</v>
          </cell>
          <cell r="D989" t="str">
            <v>珠宝首饰</v>
          </cell>
          <cell r="E989">
            <v>79608</v>
          </cell>
          <cell r="F989">
            <v>53032</v>
          </cell>
          <cell r="G989">
            <v>0.33383579539744801</v>
          </cell>
          <cell r="H989" t="str">
            <v>20160915 214408;19%;1528</v>
          </cell>
          <cell r="I989"/>
          <cell r="J989"/>
          <cell r="K989" t="str">
            <v>20160915 214408;19%;1528</v>
          </cell>
          <cell r="L989">
            <v>0</v>
          </cell>
          <cell r="M989"/>
          <cell r="N989"/>
          <cell r="O989"/>
          <cell r="P989"/>
        </row>
        <row r="990">
          <cell r="A990">
            <v>204506</v>
          </cell>
          <cell r="B990" t="str">
            <v>老庙黄金臻环链足金项链 25克</v>
          </cell>
          <cell r="C990" t="str">
            <v>8625</v>
          </cell>
          <cell r="D990" t="str">
            <v>珠宝首饰</v>
          </cell>
          <cell r="E990">
            <v>239840</v>
          </cell>
          <cell r="F990">
            <v>128445</v>
          </cell>
          <cell r="G990">
            <v>0.46445547031354201</v>
          </cell>
          <cell r="H990" t="str">
            <v>20160915 222749;49%;3503</v>
          </cell>
          <cell r="I990" t="str">
            <v>20160915 120302;109%;4285</v>
          </cell>
          <cell r="J990"/>
          <cell r="K990" t="str">
            <v>20160915 120302;109%;4285</v>
          </cell>
          <cell r="L990">
            <v>0</v>
          </cell>
          <cell r="M990" t="str">
            <v>达成下滑30%</v>
          </cell>
          <cell r="N990"/>
          <cell r="O990"/>
          <cell r="P990"/>
        </row>
        <row r="991">
          <cell r="A991">
            <v>204507</v>
          </cell>
          <cell r="B991" t="str">
            <v>一叶子黑松露紧致弹润蝶翼眼膜组</v>
          </cell>
          <cell r="C991" t="str">
            <v>239</v>
          </cell>
          <cell r="D991" t="str">
            <v>美容美体</v>
          </cell>
          <cell r="E991">
            <v>395076.81</v>
          </cell>
          <cell r="F991">
            <v>366079.81</v>
          </cell>
          <cell r="G991">
            <v>7.3395854340324307E-2</v>
          </cell>
          <cell r="H991" t="str">
            <v>20161208 130030;52%;2520</v>
          </cell>
          <cell r="I991" t="str">
            <v>20161010 114420;59%;2583</v>
          </cell>
          <cell r="J991" t="str">
            <v>20161005 094238;68%;2684</v>
          </cell>
          <cell r="K991" t="str">
            <v>20161005 094238;68%;2684</v>
          </cell>
          <cell r="L991">
            <v>0</v>
          </cell>
          <cell r="M991"/>
          <cell r="N991" t="str">
            <v>老会员：78%; 新会员：22%</v>
          </cell>
          <cell r="O991" t="str">
            <v>46-50岁22%; 0-20岁15%; 41-45岁14%</v>
          </cell>
          <cell r="P991" t="str">
            <v>湖南16%;江苏11%;浙江10%</v>
          </cell>
        </row>
        <row r="992">
          <cell r="A992">
            <v>204508</v>
          </cell>
          <cell r="B992" t="str">
            <v>韩束红CC+红石榴全明星套组</v>
          </cell>
          <cell r="C992" t="str">
            <v>299</v>
          </cell>
          <cell r="D992" t="str">
            <v>美容美体</v>
          </cell>
          <cell r="E992">
            <v>772046.97</v>
          </cell>
          <cell r="F992">
            <v>712979.97</v>
          </cell>
          <cell r="G992">
            <v>7.6507003194378198E-2</v>
          </cell>
          <cell r="H992" t="str">
            <v>20170331 130402;40%;1867</v>
          </cell>
          <cell r="I992" t="str">
            <v>20170328 105136;46%;1881</v>
          </cell>
          <cell r="J992" t="str">
            <v>20170312 162807;45%;1852</v>
          </cell>
          <cell r="K992" t="str">
            <v>20170207 150246;105%;3141</v>
          </cell>
          <cell r="L992">
            <v>0</v>
          </cell>
          <cell r="M992"/>
          <cell r="N992" t="str">
            <v>老会员：64%; 新会员：36%</v>
          </cell>
          <cell r="O992" t="str">
            <v>0-20岁26%; 46-50岁14%; 51-55岁13%</v>
          </cell>
          <cell r="P992" t="str">
            <v>湖南26%;江苏9%;浙江8%</v>
          </cell>
        </row>
        <row r="993">
          <cell r="A993">
            <v>204510</v>
          </cell>
          <cell r="B993" t="str">
            <v>第三套人民币尾三同小全套</v>
          </cell>
          <cell r="C993" t="str">
            <v>1980</v>
          </cell>
          <cell r="D993" t="str">
            <v>投资收藏</v>
          </cell>
          <cell r="E993">
            <v>385590</v>
          </cell>
          <cell r="F993">
            <v>255440</v>
          </cell>
          <cell r="G993">
            <v>0.33753468710288098</v>
          </cell>
          <cell r="H993" t="str">
            <v>20161030 231745;42%;2348</v>
          </cell>
          <cell r="I993" t="str">
            <v>20160928 211437;55%;5025</v>
          </cell>
          <cell r="J993"/>
          <cell r="K993" t="str">
            <v>20160928 211437;55%;5025</v>
          </cell>
          <cell r="L993">
            <v>0</v>
          </cell>
          <cell r="M993"/>
          <cell r="N993" t="str">
            <v>老会员：69%; 新会员：31%</v>
          </cell>
          <cell r="O993" t="str">
            <v>0-20岁22%; 51-55岁17%; 41-45岁14%</v>
          </cell>
          <cell r="P993" t="str">
            <v>广东30%;湖南19%;山西11%</v>
          </cell>
        </row>
        <row r="994">
          <cell r="A994">
            <v>204577</v>
          </cell>
          <cell r="B994" t="str">
            <v>金菊 英伦风半拉链100%男士羊毛衫</v>
          </cell>
          <cell r="C994" t="str">
            <v>199</v>
          </cell>
          <cell r="D994" t="str">
            <v>服装</v>
          </cell>
          <cell r="E994">
            <v>647377.04</v>
          </cell>
          <cell r="F994">
            <v>558207.04</v>
          </cell>
          <cell r="G994">
            <v>0.13774044257114801</v>
          </cell>
          <cell r="H994" t="str">
            <v>20161003 090404;117%;4209</v>
          </cell>
          <cell r="I994" t="str">
            <v>20160917 170239;82%;4044</v>
          </cell>
          <cell r="J994" t="str">
            <v>20160915 100633;157%;6750</v>
          </cell>
          <cell r="K994" t="str">
            <v>20160915 100633;157%;6750</v>
          </cell>
          <cell r="L994" t="str">
            <v>爆品</v>
          </cell>
          <cell r="M994" t="str">
            <v>达成上浮30%</v>
          </cell>
          <cell r="N994" t="str">
            <v>老会员：83%; 新会员：17%</v>
          </cell>
          <cell r="O994" t="str">
            <v>56-60岁18%; 51-55岁18%; 0-20岁14%</v>
          </cell>
          <cell r="P994" t="str">
            <v>湖南15%;江苏13%;重庆8%</v>
          </cell>
        </row>
        <row r="995">
          <cell r="A995">
            <v>204707</v>
          </cell>
          <cell r="B995" t="str">
            <v>喜满堂“婉如凝脂”和田玉手镯</v>
          </cell>
          <cell r="C995" t="str">
            <v>4980</v>
          </cell>
          <cell r="D995" t="str">
            <v>珠宝首饰</v>
          </cell>
          <cell r="E995">
            <v>757511</v>
          </cell>
          <cell r="F995">
            <v>259705</v>
          </cell>
          <cell r="G995">
            <v>0.65716009404483899</v>
          </cell>
          <cell r="H995" t="str">
            <v>20170406 224359;35%;1764</v>
          </cell>
          <cell r="I995" t="str">
            <v>20170209 215204;21%;1654</v>
          </cell>
          <cell r="J995" t="str">
            <v>20161124 210058;39%;3396</v>
          </cell>
          <cell r="K995" t="str">
            <v>20161124 210058;39%;3396</v>
          </cell>
          <cell r="L995">
            <v>0</v>
          </cell>
          <cell r="M995"/>
          <cell r="N995" t="str">
            <v>老会员：84%; 新会员：16%</v>
          </cell>
          <cell r="O995" t="str">
            <v>51-55岁31%; 0-20岁20%; 56-60岁12%</v>
          </cell>
          <cell r="P995" t="str">
            <v>湖南20%;湖北12%;江苏12%</v>
          </cell>
        </row>
        <row r="996">
          <cell r="A996">
            <v>204709</v>
          </cell>
          <cell r="B996" t="str">
            <v>燕天使冰糖即食燕窝超值组合(16瓶)</v>
          </cell>
          <cell r="C996" t="str">
            <v>499</v>
          </cell>
          <cell r="D996" t="str">
            <v>食品</v>
          </cell>
          <cell r="E996">
            <v>8382</v>
          </cell>
          <cell r="F996">
            <v>8382</v>
          </cell>
          <cell r="G996">
            <v>0</v>
          </cell>
          <cell r="H996" t="str">
            <v>20161124 150932;56%;2545</v>
          </cell>
          <cell r="I996"/>
          <cell r="J996"/>
          <cell r="K996" t="str">
            <v>20161124 150932;56%;2545</v>
          </cell>
          <cell r="L996">
            <v>0</v>
          </cell>
          <cell r="M996"/>
          <cell r="N996" t="str">
            <v>老会员：66%; 新会员：34%</v>
          </cell>
          <cell r="O996" t="str">
            <v>0-20岁67%; 46-50岁33%; 21-25岁0%</v>
          </cell>
          <cell r="P996" t="str">
            <v>云南34%;云南34%;湖南33%</v>
          </cell>
        </row>
        <row r="997">
          <cell r="A997">
            <v>204731</v>
          </cell>
          <cell r="B997" t="str">
            <v>爱华尚“吉祥如意”蜜蜡套组</v>
          </cell>
          <cell r="C997" t="str">
            <v>3980</v>
          </cell>
          <cell r="D997" t="str">
            <v>珠宝首饰</v>
          </cell>
          <cell r="E997">
            <v>438950</v>
          </cell>
          <cell r="F997">
            <v>121800</v>
          </cell>
          <cell r="G997">
            <v>0.722519649162775</v>
          </cell>
          <cell r="H997" t="str">
            <v>20161105 142316;71%;2477</v>
          </cell>
          <cell r="I997" t="str">
            <v>20161014 154324;45%;1392</v>
          </cell>
          <cell r="J997"/>
          <cell r="K997" t="str">
            <v>20161105 142316;71%;2477</v>
          </cell>
          <cell r="L997">
            <v>0</v>
          </cell>
          <cell r="M997"/>
          <cell r="N997" t="str">
            <v>老会员：92%; 新会员：8%</v>
          </cell>
          <cell r="O997" t="str">
            <v>46-50岁33%; 56-60岁17%; 0-20岁17%</v>
          </cell>
          <cell r="P997" t="str">
            <v>湖南25%;北京17%;福建17%</v>
          </cell>
        </row>
        <row r="998">
          <cell r="A998">
            <v>204733</v>
          </cell>
          <cell r="B998" t="str">
            <v>爱其华至美系列珠宝腕表</v>
          </cell>
          <cell r="C998" t="str">
            <v>4980</v>
          </cell>
          <cell r="D998" t="str">
            <v>时尚精品</v>
          </cell>
          <cell r="E998">
            <v>374640</v>
          </cell>
          <cell r="F998">
            <v>152795</v>
          </cell>
          <cell r="G998">
            <v>0.59215513559683997</v>
          </cell>
          <cell r="H998" t="str">
            <v>20161119 154355;31%;1078</v>
          </cell>
          <cell r="I998" t="str">
            <v>20161028 223927;58%;3149</v>
          </cell>
          <cell r="J998"/>
          <cell r="K998" t="str">
            <v>20161028 223927;58%;3149</v>
          </cell>
          <cell r="L998">
            <v>0</v>
          </cell>
          <cell r="M998"/>
          <cell r="N998" t="str">
            <v>老会员：87%; 新会员：13%</v>
          </cell>
          <cell r="O998" t="str">
            <v>51-55岁26%; 0-20岁17%; 46-50岁17%</v>
          </cell>
          <cell r="P998" t="str">
            <v>山西17%;四川13%;广东13%</v>
          </cell>
        </row>
        <row r="999">
          <cell r="A999">
            <v>204735</v>
          </cell>
          <cell r="B999" t="str">
            <v>美标e洁明韵多功能智能马桶盖（建材家装节特供款）</v>
          </cell>
          <cell r="C999" t="str">
            <v>1599</v>
          </cell>
          <cell r="D999" t="str">
            <v>家装建材</v>
          </cell>
          <cell r="E999">
            <v>875598</v>
          </cell>
          <cell r="F999">
            <v>547177</v>
          </cell>
          <cell r="G999">
            <v>0.37508194399713102</v>
          </cell>
          <cell r="H999" t="str">
            <v>20170120 225455;20%;1555</v>
          </cell>
          <cell r="I999" t="str">
            <v>20161125 223904;24%;2520</v>
          </cell>
          <cell r="J999" t="str">
            <v>20161105 194912;45%;5640</v>
          </cell>
          <cell r="K999" t="str">
            <v>20161014 224120;64%;6268</v>
          </cell>
          <cell r="L999">
            <v>0</v>
          </cell>
          <cell r="M999"/>
          <cell r="N999" t="str">
            <v>老会员：63%; 新会员：37%</v>
          </cell>
          <cell r="O999" t="str">
            <v>0-20岁24%; 56-60岁20%; 51-55岁15%</v>
          </cell>
          <cell r="P999" t="str">
            <v>湖南16%;江苏14%;辽宁8%</v>
          </cell>
        </row>
        <row r="1000">
          <cell r="A1000">
            <v>204745</v>
          </cell>
          <cell r="B1000" t="str">
            <v>英国薇薇安viviennewestwood英伦王妃真钻表</v>
          </cell>
          <cell r="C1000" t="str">
            <v>1380</v>
          </cell>
          <cell r="D1000" t="str">
            <v>时尚精品</v>
          </cell>
          <cell r="E1000">
            <v>820994</v>
          </cell>
          <cell r="F1000">
            <v>534058</v>
          </cell>
          <cell r="G1000">
            <v>0.34949829109591501</v>
          </cell>
          <cell r="H1000" t="str">
            <v>20170304 140035;89%;3362</v>
          </cell>
          <cell r="I1000" t="str">
            <v>20170210 141740;76%;2428</v>
          </cell>
          <cell r="J1000" t="str">
            <v>20161224 114114;81%;3762</v>
          </cell>
          <cell r="K1000" t="str">
            <v>20161124 134427;97%;3789</v>
          </cell>
          <cell r="L1000" t="str">
            <v>畅销</v>
          </cell>
          <cell r="M1000"/>
          <cell r="N1000" t="str">
            <v>老会员：82%; 新会员：18%</v>
          </cell>
          <cell r="O1000" t="str">
            <v>46-50岁24%; 0-20岁15%; 51-55岁15%</v>
          </cell>
          <cell r="P1000" t="str">
            <v>湖南23%;广东10%;北京9%</v>
          </cell>
        </row>
        <row r="1001">
          <cell r="A1001">
            <v>204751</v>
          </cell>
          <cell r="B1001" t="str">
            <v>芒果嗨Q多媒体互联网盒子</v>
          </cell>
          <cell r="C1001" t="str">
            <v>499</v>
          </cell>
          <cell r="D1001" t="str">
            <v>数码</v>
          </cell>
          <cell r="E1001">
            <v>33371</v>
          </cell>
          <cell r="F1001">
            <v>24624</v>
          </cell>
          <cell r="G1001">
            <v>0.26211381139312601</v>
          </cell>
          <cell r="H1001" t="str">
            <v>20161007 173334;12%;694</v>
          </cell>
          <cell r="I1001"/>
          <cell r="J1001"/>
          <cell r="K1001" t="str">
            <v>20161007 173334;12%;694</v>
          </cell>
          <cell r="L1001">
            <v>0</v>
          </cell>
          <cell r="M1001"/>
          <cell r="N1001" t="str">
            <v>老会员：100%; 新会员：0%</v>
          </cell>
          <cell r="O1001" t="str">
            <v>51-55岁37%; 56-60岁25%; 41-45岁13%</v>
          </cell>
          <cell r="P1001" t="str">
            <v>新疆37%;湖南25%;湖北13%</v>
          </cell>
        </row>
        <row r="1002">
          <cell r="A1002">
            <v>204755</v>
          </cell>
          <cell r="B1002" t="str">
            <v>U.S.POLOASSN.威廉绒贵族T恤组</v>
          </cell>
          <cell r="C1002" t="str">
            <v>299</v>
          </cell>
          <cell r="D1002" t="str">
            <v>服装</v>
          </cell>
          <cell r="E1002">
            <v>542562</v>
          </cell>
          <cell r="F1002">
            <v>452253</v>
          </cell>
          <cell r="G1002">
            <v>0.16644918000154801</v>
          </cell>
          <cell r="H1002" t="str">
            <v>20161128 172551;77%;3407</v>
          </cell>
          <cell r="I1002" t="str">
            <v>20161102 121610;61%;3053</v>
          </cell>
          <cell r="J1002" t="str">
            <v>20161013 173305;79%;3251</v>
          </cell>
          <cell r="K1002" t="str">
            <v>20161010 102504;88%;3453</v>
          </cell>
          <cell r="L1002">
            <v>0</v>
          </cell>
          <cell r="M1002"/>
          <cell r="N1002" t="str">
            <v>老会员：75%; 新会员：25%</v>
          </cell>
          <cell r="O1002" t="str">
            <v>0-20岁26%; 51-55岁17%; 46-50岁17%</v>
          </cell>
          <cell r="P1002" t="str">
            <v>湖南20%;重庆8%;江苏8%</v>
          </cell>
        </row>
        <row r="1003">
          <cell r="A1003">
            <v>204782</v>
          </cell>
          <cell r="B1003" t="str">
            <v>威力8KG全智能大容量热烘干洗衣机</v>
          </cell>
          <cell r="C1003" t="str">
            <v>1598</v>
          </cell>
          <cell r="D1003" t="str">
            <v>大家电</v>
          </cell>
          <cell r="E1003">
            <v>259694</v>
          </cell>
          <cell r="F1003">
            <v>184888</v>
          </cell>
          <cell r="G1003">
            <v>0.28805440248908298</v>
          </cell>
          <cell r="H1003" t="str">
            <v>20161108 123715;68%;5065</v>
          </cell>
          <cell r="I1003"/>
          <cell r="J1003"/>
          <cell r="K1003" t="str">
            <v>20161108 123715;68%;5065</v>
          </cell>
          <cell r="L1003">
            <v>0</v>
          </cell>
          <cell r="M1003"/>
          <cell r="N1003" t="str">
            <v>老会员：75%; 新会员：25%</v>
          </cell>
          <cell r="O1003" t="str">
            <v>51-55岁20%; 0-20岁17%; 61-65岁15%</v>
          </cell>
          <cell r="P1003" t="str">
            <v>湖南36%;江苏11%;重庆11%</v>
          </cell>
        </row>
        <row r="1004">
          <cell r="A1004">
            <v>204788</v>
          </cell>
          <cell r="B1004" t="str">
            <v>奥克斯加热破壁营养调理机升级组合</v>
          </cell>
          <cell r="C1004" t="str">
            <v>1080</v>
          </cell>
          <cell r="D1004" t="str">
            <v>厨房</v>
          </cell>
          <cell r="E1004">
            <v>1375087.57</v>
          </cell>
          <cell r="F1004">
            <v>1083732.57</v>
          </cell>
          <cell r="G1004">
            <v>0.211881051328244</v>
          </cell>
          <cell r="H1004" t="str">
            <v>20170107 190331;71%;6294</v>
          </cell>
          <cell r="I1004" t="str">
            <v>20161223 173832;48%;2416</v>
          </cell>
          <cell r="J1004" t="str">
            <v>20161206 182634;95%;5214</v>
          </cell>
          <cell r="K1004" t="str">
            <v>20161002 182739;97%;5621</v>
          </cell>
          <cell r="L1004">
            <v>0</v>
          </cell>
          <cell r="M1004"/>
          <cell r="N1004" t="str">
            <v>老会员：59%; 新会员：41%</v>
          </cell>
          <cell r="O1004" t="str">
            <v>0-20岁27%; 51-55岁16%; 56-60岁13%</v>
          </cell>
          <cell r="P1004" t="str">
            <v>湖南18%;江苏18%;浙江6%</v>
          </cell>
        </row>
        <row r="1005">
          <cell r="A1005">
            <v>204789</v>
          </cell>
          <cell r="B1005" t="str">
            <v>卡门澜蒂时尚客厅豪华组</v>
          </cell>
          <cell r="C1005" t="str">
            <v>9999</v>
          </cell>
          <cell r="D1005" t="str">
            <v>家具灯饰</v>
          </cell>
          <cell r="E1005">
            <v>17687603</v>
          </cell>
          <cell r="F1005">
            <v>8131081</v>
          </cell>
          <cell r="G1005">
            <v>0.540294917293202</v>
          </cell>
          <cell r="H1005" t="str">
            <v>20170629 223708;54%;4497</v>
          </cell>
          <cell r="I1005" t="str">
            <v>20170624 141803;113%;5332</v>
          </cell>
          <cell r="J1005" t="str">
            <v>20170523 214059;50%;5135</v>
          </cell>
          <cell r="K1005" t="str">
            <v>20161019 215605;131%;12496</v>
          </cell>
          <cell r="L1005">
            <v>0</v>
          </cell>
          <cell r="M1005" t="str">
            <v>达成下滑30%</v>
          </cell>
          <cell r="N1005" t="str">
            <v>老会员：56%; 新会员：44%</v>
          </cell>
          <cell r="O1005" t="str">
            <v>0-20岁28%; 51-55岁16%; 46-50岁12%</v>
          </cell>
          <cell r="P1005" t="str">
            <v>湖南16%;江苏12%;湖北6%</v>
          </cell>
        </row>
        <row r="1006">
          <cell r="A1006">
            <v>204802</v>
          </cell>
          <cell r="B1006" t="str">
            <v>和玺富贵佳人羊脂白玉手镯</v>
          </cell>
          <cell r="C1006" t="str">
            <v>29800</v>
          </cell>
          <cell r="D1006" t="str">
            <v>珠宝首饰</v>
          </cell>
          <cell r="E1006">
            <v>148980</v>
          </cell>
          <cell r="F1006">
            <v>89390</v>
          </cell>
          <cell r="G1006">
            <v>0.39998657537924598</v>
          </cell>
          <cell r="H1006" t="str">
            <v>20161017 223218;39%;2304</v>
          </cell>
          <cell r="I1006"/>
          <cell r="J1006"/>
          <cell r="K1006" t="str">
            <v>20161017 223218;39%;2304</v>
          </cell>
          <cell r="L1006">
            <v>0</v>
          </cell>
          <cell r="M1006"/>
          <cell r="N1006" t="str">
            <v>老会员：100%; 新会员：0%</v>
          </cell>
          <cell r="O1006" t="str">
            <v>56-60岁33%; 56-60岁33%; 46-50岁33%</v>
          </cell>
          <cell r="P1006" t="str">
            <v>山西33%;山西33%;江苏33%</v>
          </cell>
        </row>
        <row r="1007">
          <cell r="A1007">
            <v>204824</v>
          </cell>
          <cell r="B1007" t="str">
            <v>歌丽姬宝居家塑颜仪器组</v>
          </cell>
          <cell r="C1007" t="str">
            <v>298</v>
          </cell>
          <cell r="D1007" t="str">
            <v>美容美体</v>
          </cell>
          <cell r="E1007">
            <v>144459</v>
          </cell>
          <cell r="F1007">
            <v>121024</v>
          </cell>
          <cell r="G1007">
            <v>0.16222596030707701</v>
          </cell>
          <cell r="H1007" t="str">
            <v>20161019 155825;34%;1307</v>
          </cell>
          <cell r="I1007" t="str">
            <v>20161008 170833;61%;2222</v>
          </cell>
          <cell r="J1007"/>
          <cell r="K1007" t="str">
            <v>20161008 170833;61%;2222</v>
          </cell>
          <cell r="L1007">
            <v>0</v>
          </cell>
          <cell r="M1007"/>
          <cell r="N1007" t="str">
            <v>老会员：57%; 新会员：43%</v>
          </cell>
          <cell r="O1007" t="str">
            <v>0-20岁35%; 46-50岁14%; 51-55岁13%</v>
          </cell>
          <cell r="P1007" t="str">
            <v>湖南22%;湖北9%;江苏7%</v>
          </cell>
        </row>
        <row r="1008">
          <cell r="A1008">
            <v>204836</v>
          </cell>
          <cell r="B1008" t="str">
            <v>卡帝乐鳄鱼时尚运动男鞋加赠组</v>
          </cell>
          <cell r="C1008" t="str">
            <v>338</v>
          </cell>
          <cell r="D1008" t="str">
            <v>鞋类</v>
          </cell>
          <cell r="E1008">
            <v>645480.36</v>
          </cell>
          <cell r="F1008">
            <v>522944</v>
          </cell>
          <cell r="G1008">
            <v>0.18983747235934501</v>
          </cell>
          <cell r="H1008" t="str">
            <v>20161115 154248;78%;3185</v>
          </cell>
          <cell r="I1008" t="str">
            <v>20161104 094501;85%;3565</v>
          </cell>
          <cell r="J1008" t="str">
            <v>20161026 142726;93%;3266</v>
          </cell>
          <cell r="K1008" t="str">
            <v>20161016 164708;123%;5667</v>
          </cell>
          <cell r="L1008" t="str">
            <v>畅销</v>
          </cell>
          <cell r="M1008"/>
          <cell r="N1008" t="str">
            <v>老会员：65%; 新会员：35%</v>
          </cell>
          <cell r="O1008" t="str">
            <v>0-20岁27%; 51-55岁16%; 46-50岁14%</v>
          </cell>
          <cell r="P1008" t="str">
            <v>湖南18%;江苏13%;北京7%</v>
          </cell>
        </row>
        <row r="1009">
          <cell r="A1009">
            <v>204837</v>
          </cell>
          <cell r="B1009" t="str">
            <v>经典品质*哈尔斯真空不锈钢保温壶尊享款</v>
          </cell>
          <cell r="C1009" t="str">
            <v>299</v>
          </cell>
          <cell r="D1009" t="str">
            <v>厨房</v>
          </cell>
          <cell r="E1009">
            <v>959567.42</v>
          </cell>
          <cell r="F1009">
            <v>839696.42</v>
          </cell>
          <cell r="G1009">
            <v>0.12492191533555801</v>
          </cell>
          <cell r="H1009" t="str">
            <v>20170327 090515;46%;2028</v>
          </cell>
          <cell r="I1009" t="str">
            <v>20170314 180301;48%;2522</v>
          </cell>
          <cell r="J1009" t="str">
            <v>20170214 170332;81%;3406</v>
          </cell>
          <cell r="K1009" t="str">
            <v>20170214 170332;81%;3406</v>
          </cell>
          <cell r="L1009">
            <v>0</v>
          </cell>
          <cell r="M1009"/>
          <cell r="N1009" t="str">
            <v>老会员：58%; 新会员：42%</v>
          </cell>
          <cell r="O1009" t="str">
            <v>0-20岁29%; 51-55岁15%; 46-50岁11%</v>
          </cell>
          <cell r="P1009" t="str">
            <v>湖南21%;江苏11%;北京6%</v>
          </cell>
        </row>
        <row r="1010">
          <cell r="A1010">
            <v>204838</v>
          </cell>
          <cell r="B1010" t="str">
            <v>森林大叔一天一包8种原味果仁健康组</v>
          </cell>
          <cell r="C1010" t="str">
            <v>268</v>
          </cell>
          <cell r="D1010" t="str">
            <v>食品</v>
          </cell>
          <cell r="E1010">
            <v>2145404.94</v>
          </cell>
          <cell r="F1010">
            <v>2027942.94</v>
          </cell>
          <cell r="G1010">
            <v>5.4750503184727399E-2</v>
          </cell>
          <cell r="H1010" t="str">
            <v>20170228 154550;44%;1805</v>
          </cell>
          <cell r="I1010" t="str">
            <v>20170216 181843;52%;2544</v>
          </cell>
          <cell r="J1010" t="str">
            <v>20170210 165636;49%;2102</v>
          </cell>
          <cell r="K1010" t="str">
            <v>20161108 161625;163%;7768</v>
          </cell>
          <cell r="L1010">
            <v>0</v>
          </cell>
          <cell r="M1010"/>
          <cell r="N1010" t="str">
            <v>老会员：78%; 新会员：22%</v>
          </cell>
          <cell r="O1010" t="str">
            <v>0-20岁20%; 51-55岁17%; 56-60岁14%</v>
          </cell>
          <cell r="P1010" t="str">
            <v>湖南17%;江苏10%;北京9%</v>
          </cell>
        </row>
        <row r="1011">
          <cell r="A1011">
            <v>204843</v>
          </cell>
          <cell r="B1011" t="str">
            <v>金菊 百搭烫钻100%羊毛女款羊毛衫</v>
          </cell>
          <cell r="C1011" t="str">
            <v>199</v>
          </cell>
          <cell r="D1011" t="str">
            <v>服装</v>
          </cell>
          <cell r="E1011">
            <v>727524.25</v>
          </cell>
          <cell r="F1011">
            <v>610047.25</v>
          </cell>
          <cell r="G1011">
            <v>0.16147502987013801</v>
          </cell>
          <cell r="H1011" t="str">
            <v>20161031 090337;146%;5560</v>
          </cell>
          <cell r="I1011" t="str">
            <v>20161015 154452;193%;8254</v>
          </cell>
          <cell r="J1011" t="str">
            <v>20160915 093305;183%;7012</v>
          </cell>
          <cell r="K1011" t="str">
            <v>20161015 154452;193%;8254</v>
          </cell>
          <cell r="L1011" t="str">
            <v>准热卖</v>
          </cell>
          <cell r="M1011" t="str">
            <v>达成下滑30%</v>
          </cell>
          <cell r="N1011" t="str">
            <v>老会员：88%; 新会员：12%</v>
          </cell>
          <cell r="O1011" t="str">
            <v>51-55岁23%; 46-50岁15%; 56-60岁15%</v>
          </cell>
          <cell r="P1011" t="str">
            <v>湖南21%;江苏12%;湖北9%</v>
          </cell>
        </row>
        <row r="1012">
          <cell r="A1012">
            <v>204844</v>
          </cell>
          <cell r="B1012" t="str">
            <v>360第三代防丢定位电话手表</v>
          </cell>
          <cell r="C1012" t="str">
            <v>299</v>
          </cell>
          <cell r="D1012" t="str">
            <v>数码</v>
          </cell>
          <cell r="E1012">
            <v>173633</v>
          </cell>
          <cell r="F1012">
            <v>157938</v>
          </cell>
          <cell r="G1012">
            <v>9.0391803401427107E-2</v>
          </cell>
          <cell r="H1012" t="str">
            <v>20161012 122222;19%;1059</v>
          </cell>
          <cell r="I1012" t="str">
            <v>20161003 131617;59%;3398</v>
          </cell>
          <cell r="J1012"/>
          <cell r="K1012" t="str">
            <v>20161003 131617;59%;3398</v>
          </cell>
          <cell r="L1012">
            <v>0</v>
          </cell>
          <cell r="M1012" t="str">
            <v>达成下滑30%</v>
          </cell>
          <cell r="N1012" t="str">
            <v>老会员：82%; 新会员：18%</v>
          </cell>
          <cell r="O1012" t="str">
            <v>56-60岁26%; 41-45岁18%; 61-65岁17%</v>
          </cell>
          <cell r="P1012" t="str">
            <v>湖南26%;北京13%;广东9%</v>
          </cell>
        </row>
        <row r="1013">
          <cell r="A1013">
            <v>204858</v>
          </cell>
          <cell r="B1013" t="str">
            <v>植美村多效焕颜瀑布霜超值组</v>
          </cell>
          <cell r="C1013" t="str">
            <v>298</v>
          </cell>
          <cell r="D1013" t="str">
            <v>美容美体</v>
          </cell>
          <cell r="E1013">
            <v>55976</v>
          </cell>
          <cell r="F1013">
            <v>46720</v>
          </cell>
          <cell r="G1013">
            <v>0.165356581392025</v>
          </cell>
          <cell r="H1013" t="str">
            <v>20161220 141128;33%;1354</v>
          </cell>
          <cell r="I1013"/>
          <cell r="J1013"/>
          <cell r="K1013" t="str">
            <v>20161220 141128;33%;1354</v>
          </cell>
          <cell r="L1013">
            <v>0</v>
          </cell>
          <cell r="M1013"/>
          <cell r="N1013" t="str">
            <v>老会员：68%; 新会员：32%</v>
          </cell>
          <cell r="O1013" t="str">
            <v>51-55岁21%; 61-65岁20%; 0-20岁16%</v>
          </cell>
          <cell r="P1013" t="str">
            <v>湖南27%;浙江21%;广东11%</v>
          </cell>
        </row>
        <row r="1014">
          <cell r="A1014">
            <v>204861</v>
          </cell>
          <cell r="B1014" t="str">
            <v>东阿贡天府即食阿胶糕滋补组（春季大开仓）</v>
          </cell>
          <cell r="C1014" t="str">
            <v>199</v>
          </cell>
          <cell r="D1014" t="str">
            <v>滋补食品</v>
          </cell>
          <cell r="E1014">
            <v>137608</v>
          </cell>
          <cell r="F1014">
            <v>132534</v>
          </cell>
          <cell r="G1014">
            <v>3.6872856229289E-2</v>
          </cell>
          <cell r="H1014" t="str">
            <v>20170224 133156;184%;10688</v>
          </cell>
          <cell r="I1014" t="str">
            <v>20170214 154111;52%;2139</v>
          </cell>
          <cell r="J1014" t="str">
            <v>20170209 102310;42%;1906</v>
          </cell>
          <cell r="K1014" t="str">
            <v>20170224 133156;184%;10688</v>
          </cell>
          <cell r="L1014" t="str">
            <v>畅销</v>
          </cell>
          <cell r="M1014" t="str">
            <v>达成上浮30%</v>
          </cell>
          <cell r="N1014" t="str">
            <v>老会员：71%; 新会员：29%</v>
          </cell>
          <cell r="O1014" t="str">
            <v>0-20岁22%; 51-55岁16%; 46-50岁13%</v>
          </cell>
          <cell r="P1014" t="str">
            <v>湖南29%;江苏10%;浙江7%</v>
          </cell>
        </row>
        <row r="1015">
          <cell r="A1015">
            <v>204875</v>
          </cell>
          <cell r="B1015" t="str">
            <v>新西兰原装进口Theland纽仕兰高钙低脂牛奶组</v>
          </cell>
          <cell r="C1015" t="str">
            <v>268</v>
          </cell>
          <cell r="D1015" t="str">
            <v>食品</v>
          </cell>
          <cell r="E1015">
            <v>338050.73</v>
          </cell>
          <cell r="F1015">
            <v>322590.73</v>
          </cell>
          <cell r="G1015">
            <v>4.5732780994142498E-2</v>
          </cell>
          <cell r="H1015" t="str">
            <v>20170326 152659;33%;1378</v>
          </cell>
          <cell r="I1015" t="str">
            <v>20170320 101250;39%;1838</v>
          </cell>
          <cell r="J1015" t="str">
            <v>20170316 093849;55%;2346</v>
          </cell>
          <cell r="K1015" t="str">
            <v>20161029 093702;99%;4402</v>
          </cell>
          <cell r="L1015">
            <v>0</v>
          </cell>
          <cell r="M1015"/>
          <cell r="N1015" t="str">
            <v>老会员：83%; 新会员：17%</v>
          </cell>
          <cell r="O1015" t="str">
            <v>51-55岁16%; 61-65岁15%; 0-20岁15%</v>
          </cell>
          <cell r="P1015" t="str">
            <v>湖南14%;江苏11%;北京10%</v>
          </cell>
        </row>
        <row r="1016">
          <cell r="A1016">
            <v>204876</v>
          </cell>
          <cell r="B1016" t="str">
            <v>切糕王子金砖升级升级美食组</v>
          </cell>
          <cell r="C1016" t="str">
            <v>298</v>
          </cell>
          <cell r="D1016" t="str">
            <v>食品</v>
          </cell>
          <cell r="E1016">
            <v>114829</v>
          </cell>
          <cell r="F1016">
            <v>110717</v>
          </cell>
          <cell r="G1016">
            <v>3.5809769309146602E-2</v>
          </cell>
          <cell r="H1016" t="str">
            <v>20161012 164726;67%;2891</v>
          </cell>
          <cell r="I1016"/>
          <cell r="J1016"/>
          <cell r="K1016" t="str">
            <v>20161012 164726;67%;2891</v>
          </cell>
          <cell r="L1016">
            <v>0</v>
          </cell>
          <cell r="M1016"/>
          <cell r="N1016" t="str">
            <v>老会员：84%; 新会员：16%</v>
          </cell>
          <cell r="O1016" t="str">
            <v>0-20岁16%; 61-65岁13%; 51-55岁13%</v>
          </cell>
          <cell r="P1016" t="str">
            <v>湖南21%;浙江13%;江苏13%</v>
          </cell>
        </row>
        <row r="1017">
          <cell r="A1017">
            <v>204942</v>
          </cell>
          <cell r="B1017" t="str">
            <v>“佛佑平安”冰种翡翠佛吊坠(春季大开仓)</v>
          </cell>
          <cell r="C1017" t="str">
            <v>2980</v>
          </cell>
          <cell r="D1017" t="str">
            <v>珠宝首饰</v>
          </cell>
          <cell r="E1017">
            <v>205110</v>
          </cell>
          <cell r="F1017">
            <v>86190</v>
          </cell>
          <cell r="G1017">
            <v>0.57978645604797396</v>
          </cell>
          <cell r="H1017" t="str">
            <v>20170226 200132;51%;5130</v>
          </cell>
          <cell r="I1017" t="str">
            <v>20161106 220237;15%;1214</v>
          </cell>
          <cell r="J1017"/>
          <cell r="K1017" t="str">
            <v>20170226 200132;51%;5130</v>
          </cell>
          <cell r="L1017">
            <v>0</v>
          </cell>
          <cell r="M1017" t="str">
            <v>达成上浮30%</v>
          </cell>
          <cell r="N1017" t="str">
            <v>老会员：96%; 新会员：4%</v>
          </cell>
          <cell r="O1017" t="str">
            <v>51-55岁22%; 41-45岁21%; 46-50岁19%</v>
          </cell>
          <cell r="P1017" t="str">
            <v>浙江20%;广东15%;北京15%</v>
          </cell>
        </row>
        <row r="1018">
          <cell r="A1018">
            <v>204949</v>
          </cell>
          <cell r="B1018" t="str">
            <v>2016年二十国集团杭州峰会纪念套装邮品</v>
          </cell>
          <cell r="C1018" t="str">
            <v>2980</v>
          </cell>
          <cell r="D1018" t="str">
            <v>投资收藏</v>
          </cell>
          <cell r="E1018">
            <v>2757100</v>
          </cell>
          <cell r="F1018">
            <v>1942335</v>
          </cell>
          <cell r="G1018">
            <v>0.29551521526241298</v>
          </cell>
          <cell r="H1018" t="str">
            <v>20161105 232122;25%;1685</v>
          </cell>
          <cell r="I1018" t="str">
            <v>20161101 220145;73%;7016</v>
          </cell>
          <cell r="J1018" t="str">
            <v>20161026 214307;46%;3984</v>
          </cell>
          <cell r="K1018" t="str">
            <v>20160928 201720;111%;10099</v>
          </cell>
          <cell r="L1018">
            <v>0</v>
          </cell>
          <cell r="M1018" t="str">
            <v>达成下滑30%</v>
          </cell>
          <cell r="N1018" t="str">
            <v>老会员：80%; 新会员：20%</v>
          </cell>
          <cell r="O1018" t="str">
            <v>51-55岁19%; 0-20岁18%; 46-50岁14%</v>
          </cell>
          <cell r="P1018" t="str">
            <v>湖南24%;江苏14%;浙江7%</v>
          </cell>
        </row>
        <row r="1019">
          <cell r="A1019">
            <v>204959</v>
          </cell>
          <cell r="B1019" t="str">
            <v>澳门特产十月初五精致糕点饼干家庭分享组（春季大开仓）</v>
          </cell>
          <cell r="C1019" t="str">
            <v>199</v>
          </cell>
          <cell r="D1019" t="str">
            <v>食品</v>
          </cell>
          <cell r="E1019">
            <v>99645</v>
          </cell>
          <cell r="F1019">
            <v>94601</v>
          </cell>
          <cell r="G1019">
            <v>5.0619699934768399E-2</v>
          </cell>
          <cell r="H1019" t="str">
            <v>20170226 163800;96%;5391</v>
          </cell>
          <cell r="I1019" t="str">
            <v>20170224 152922;73%;3301</v>
          </cell>
          <cell r="J1019" t="str">
            <v>20170105 102106;35%;1763</v>
          </cell>
          <cell r="K1019" t="str">
            <v>20170226 163800;96%;5391</v>
          </cell>
          <cell r="L1019">
            <v>0</v>
          </cell>
          <cell r="M1019"/>
          <cell r="N1019" t="str">
            <v>老会员：88%; 新会员：12%</v>
          </cell>
          <cell r="O1019" t="str">
            <v>51-55岁17%; 56-60岁16%; 61-65岁13%</v>
          </cell>
          <cell r="P1019" t="str">
            <v>湖南12%;江苏10%;北京9%</v>
          </cell>
        </row>
        <row r="1020">
          <cell r="A1020">
            <v>204962</v>
          </cell>
          <cell r="B1020" t="str">
            <v>欧米茄星座系列24毫米石英腕表</v>
          </cell>
          <cell r="C1020" t="str">
            <v>39999</v>
          </cell>
          <cell r="D1020" t="str">
            <v>时尚精品</v>
          </cell>
          <cell r="E1020">
            <v>479808</v>
          </cell>
          <cell r="F1020">
            <v>159856</v>
          </cell>
          <cell r="G1020">
            <v>0.66683340002667701</v>
          </cell>
          <cell r="H1020" t="str">
            <v>20170528 231351;0%;0</v>
          </cell>
          <cell r="I1020" t="str">
            <v>20170214 212214;80%;6701</v>
          </cell>
          <cell r="J1020" t="str">
            <v>20161222 214747;51%;3921</v>
          </cell>
          <cell r="K1020" t="str">
            <v>20170214 212214;80%;6701</v>
          </cell>
          <cell r="L1020">
            <v>0</v>
          </cell>
          <cell r="M1020" t="str">
            <v>达成下滑30%</v>
          </cell>
          <cell r="N1020" t="str">
            <v>老会员：100%; 新会员：0%</v>
          </cell>
          <cell r="O1020" t="str">
            <v>51-55岁100%; 71岁以上0%; 0-20岁0%</v>
          </cell>
          <cell r="P1020" t="str">
            <v>北京100%;重庆0%;安徽0%</v>
          </cell>
        </row>
        <row r="1021">
          <cell r="A1021">
            <v>204963</v>
          </cell>
          <cell r="B1021" t="str">
            <v>欧米茄星座系列24毫米石英腕表</v>
          </cell>
          <cell r="C1021" t="str">
            <v>39999</v>
          </cell>
          <cell r="D1021" t="str">
            <v>时尚精品</v>
          </cell>
          <cell r="E1021">
            <v>319642</v>
          </cell>
          <cell r="F1021">
            <v>119897</v>
          </cell>
          <cell r="G1021">
            <v>0.62490223437470704</v>
          </cell>
          <cell r="H1021" t="str">
            <v>20170528 231351;0%;0</v>
          </cell>
          <cell r="I1021" t="str">
            <v>20170308 215414;47%;4301</v>
          </cell>
          <cell r="J1021" t="str">
            <v>20161112 210640;49%;5676</v>
          </cell>
          <cell r="K1021" t="str">
            <v>20161112 210640;49%;5676</v>
          </cell>
          <cell r="L1021">
            <v>0</v>
          </cell>
          <cell r="M1021" t="str">
            <v>达成下滑30%</v>
          </cell>
          <cell r="N1021" t="str">
            <v>老会员：100%; 新会员：0%</v>
          </cell>
          <cell r="O1021" t="str">
            <v>56-60岁50%; 56-60岁50%; 0-20岁0%</v>
          </cell>
          <cell r="P1021" t="str">
            <v>山西50%;山西50%;安徽0%</v>
          </cell>
        </row>
        <row r="1022">
          <cell r="A1022">
            <v>204964</v>
          </cell>
          <cell r="B1022" t="str">
            <v>哈仕奇不锈钢真空保温保冷套组</v>
          </cell>
          <cell r="C1022" t="str">
            <v>298</v>
          </cell>
          <cell r="D1022" t="str">
            <v>厨房</v>
          </cell>
          <cell r="E1022">
            <v>3536456.14</v>
          </cell>
          <cell r="F1022">
            <v>3176433.14</v>
          </cell>
          <cell r="G1022">
            <v>0.101803326762028</v>
          </cell>
          <cell r="H1022" t="str">
            <v>20170701 181153;83%;3517</v>
          </cell>
          <cell r="I1022" t="str">
            <v>20170601 122855;52%;2306</v>
          </cell>
          <cell r="J1022" t="str">
            <v>20170517 102318;65%;2803</v>
          </cell>
          <cell r="K1022" t="str">
            <v>20161014 131108;170%;8968</v>
          </cell>
          <cell r="L1022">
            <v>0</v>
          </cell>
          <cell r="M1022" t="str">
            <v>达成上浮30%</v>
          </cell>
          <cell r="N1022" t="str">
            <v>老会员：59%; 新会员：41%</v>
          </cell>
          <cell r="O1022" t="str">
            <v>0-20岁30%; 51-55岁14%; 46-50岁11%</v>
          </cell>
          <cell r="P1022" t="str">
            <v>湖南17%;江苏13%;北京6%</v>
          </cell>
        </row>
        <row r="1023">
          <cell r="A1023">
            <v>204967</v>
          </cell>
          <cell r="B1023" t="str">
            <v>台湾榙榙咸鸭蛋黄方块酥饼干10+5家庭分享组</v>
          </cell>
          <cell r="C1023" t="str">
            <v>199</v>
          </cell>
          <cell r="D1023" t="str">
            <v>食品</v>
          </cell>
          <cell r="E1023">
            <v>35710</v>
          </cell>
          <cell r="F1023">
            <v>33193</v>
          </cell>
          <cell r="G1023">
            <v>7.0484458134976197E-2</v>
          </cell>
          <cell r="H1023" t="str">
            <v>20170225 093807;89%;4426</v>
          </cell>
          <cell r="I1023" t="str">
            <v>20161104 102407;49%;2482</v>
          </cell>
          <cell r="J1023"/>
          <cell r="K1023" t="str">
            <v>20170225 093807;89%;4426</v>
          </cell>
          <cell r="L1023">
            <v>0</v>
          </cell>
          <cell r="M1023" t="str">
            <v>达成上浮30%</v>
          </cell>
          <cell r="N1023" t="str">
            <v>老会员：87%; 新会员：13%</v>
          </cell>
          <cell r="O1023" t="str">
            <v>51-55岁20%; 61-65岁16%; 0-20岁14%</v>
          </cell>
          <cell r="P1023" t="str">
            <v>湖南14%;北京13%;江苏12%</v>
          </cell>
        </row>
        <row r="1024">
          <cell r="A1024">
            <v>204970</v>
          </cell>
          <cell r="B1024" t="str">
            <v>第二套人民币尾一同小全套</v>
          </cell>
          <cell r="C1024" t="str">
            <v>26800</v>
          </cell>
          <cell r="D1024" t="str">
            <v>投资收藏</v>
          </cell>
          <cell r="E1024">
            <v>80380</v>
          </cell>
          <cell r="F1024">
            <v>26800</v>
          </cell>
          <cell r="G1024">
            <v>0.66658372729534698</v>
          </cell>
          <cell r="H1024" t="str">
            <v>20161009 222820;9%;687</v>
          </cell>
          <cell r="I1024"/>
          <cell r="J1024"/>
          <cell r="K1024" t="str">
            <v>20161009 222820;9%;687</v>
          </cell>
          <cell r="L1024">
            <v>0</v>
          </cell>
          <cell r="M1024"/>
          <cell r="N1024"/>
          <cell r="O1024"/>
          <cell r="P1024"/>
        </row>
        <row r="1025">
          <cell r="A1025">
            <v>204974</v>
          </cell>
          <cell r="B1025" t="str">
            <v>BALZOHOME新一代智能无油空气炸锅升级组</v>
          </cell>
          <cell r="C1025" t="str">
            <v>398</v>
          </cell>
          <cell r="D1025" t="str">
            <v>厨房</v>
          </cell>
          <cell r="E1025">
            <v>175360</v>
          </cell>
          <cell r="F1025">
            <v>145182</v>
          </cell>
          <cell r="G1025">
            <v>0.17209169708029201</v>
          </cell>
          <cell r="H1025" t="str">
            <v>20170117 122536;80%;4537</v>
          </cell>
          <cell r="I1025"/>
          <cell r="J1025"/>
          <cell r="K1025" t="str">
            <v>20170117 122536;80%;4537</v>
          </cell>
          <cell r="L1025">
            <v>0</v>
          </cell>
          <cell r="M1025"/>
          <cell r="N1025" t="str">
            <v>老会员：66%; 新会员：34%</v>
          </cell>
          <cell r="O1025" t="str">
            <v>0-20岁26%; 51-55岁16%; 46-50岁12%</v>
          </cell>
          <cell r="P1025" t="str">
            <v>湖南26%;江苏8%;浙江8%</v>
          </cell>
        </row>
        <row r="1026">
          <cell r="A1026">
            <v>205015</v>
          </cell>
          <cell r="B1026" t="str">
            <v>先锋室内加热器</v>
          </cell>
          <cell r="C1026" t="str">
            <v>299</v>
          </cell>
          <cell r="D1026" t="str">
            <v>生活家电</v>
          </cell>
          <cell r="E1026">
            <v>900224</v>
          </cell>
          <cell r="F1026">
            <v>763285</v>
          </cell>
          <cell r="G1026">
            <v>0.15211658431679201</v>
          </cell>
          <cell r="H1026" t="str">
            <v>20170123 125653;18%;1024</v>
          </cell>
          <cell r="I1026" t="str">
            <v>20161230 170613;30%;1688</v>
          </cell>
          <cell r="J1026" t="str">
            <v>20161215 170430;41%;1924</v>
          </cell>
          <cell r="K1026" t="str">
            <v>20161103 094057;99%;4561</v>
          </cell>
          <cell r="L1026">
            <v>0</v>
          </cell>
          <cell r="M1026"/>
          <cell r="N1026" t="str">
            <v>老会员：61%; 新会员：39%</v>
          </cell>
          <cell r="O1026" t="str">
            <v>0-20岁31%; 51-55岁15%; 61-65岁11%</v>
          </cell>
          <cell r="P1026" t="str">
            <v>湖南21%;江苏15%;湖北7%</v>
          </cell>
        </row>
        <row r="1027">
          <cell r="A1027">
            <v>205068</v>
          </cell>
          <cell r="B1027" t="str">
            <v>国家高级工艺美术师范杏华“欢聚一堂”紫砂壶套组</v>
          </cell>
          <cell r="C1027" t="str">
            <v>16800</v>
          </cell>
          <cell r="D1027" t="str">
            <v>投资收藏</v>
          </cell>
          <cell r="E1027">
            <v>33550</v>
          </cell>
          <cell r="F1027">
            <v>16750</v>
          </cell>
          <cell r="G1027">
            <v>0.500745156482861</v>
          </cell>
          <cell r="H1027" t="str">
            <v>20161221 223952;5%;400</v>
          </cell>
          <cell r="I1027"/>
          <cell r="J1027"/>
          <cell r="K1027" t="str">
            <v>20161221 223952;5%;400</v>
          </cell>
          <cell r="L1027">
            <v>0</v>
          </cell>
          <cell r="M1027"/>
          <cell r="N1027"/>
          <cell r="O1027"/>
          <cell r="P1027"/>
        </row>
        <row r="1028">
          <cell r="A1028">
            <v>205092</v>
          </cell>
          <cell r="B1028" t="str">
            <v>斯诺曼提花蚕丝鹅绒子母被1.8M（春季大开仓）</v>
          </cell>
          <cell r="C1028" t="str">
            <v>839</v>
          </cell>
          <cell r="D1028" t="str">
            <v>家纺用品</v>
          </cell>
          <cell r="E1028">
            <v>38217</v>
          </cell>
          <cell r="F1028">
            <v>29887</v>
          </cell>
          <cell r="G1028">
            <v>0.217965826726326</v>
          </cell>
          <cell r="H1028" t="str">
            <v>20170226 155504;52%;2691</v>
          </cell>
          <cell r="I1028" t="str">
            <v>20170113 154209;23%;1084</v>
          </cell>
          <cell r="J1028" t="str">
            <v>20161101 102301;46%;2177</v>
          </cell>
          <cell r="K1028" t="str">
            <v>20161011 125906;57%;2600</v>
          </cell>
          <cell r="L1028">
            <v>0</v>
          </cell>
          <cell r="M1028"/>
          <cell r="N1028" t="str">
            <v>老会员：83%; 新会员：17%</v>
          </cell>
          <cell r="O1028" t="str">
            <v>51-55岁25%; 0-20岁17%; 46-50岁16%</v>
          </cell>
          <cell r="P1028" t="str">
            <v>湖南32%;四川9%;浙江8%</v>
          </cell>
        </row>
        <row r="1029">
          <cell r="A1029">
            <v>205099</v>
          </cell>
          <cell r="B1029" t="str">
            <v>创维42英寸超薄超窄全高清液晶电视42E5ERS</v>
          </cell>
          <cell r="C1029" t="str">
            <v>1699</v>
          </cell>
          <cell r="D1029" t="str">
            <v>大家电</v>
          </cell>
          <cell r="E1029">
            <v>204721</v>
          </cell>
          <cell r="F1029">
            <v>166545</v>
          </cell>
          <cell r="G1029">
            <v>0.18647818250203901</v>
          </cell>
          <cell r="H1029" t="str">
            <v>20161001 202412;100%;17970</v>
          </cell>
          <cell r="I1029" t="str">
            <v>20161001 123627;170%;14307</v>
          </cell>
          <cell r="J1029"/>
          <cell r="K1029" t="str">
            <v>20161001 123627;170%;14307</v>
          </cell>
          <cell r="L1029">
            <v>0</v>
          </cell>
          <cell r="M1029" t="str">
            <v>达成下滑30%</v>
          </cell>
          <cell r="N1029" t="str">
            <v>老会员：69%; 新会员：31%</v>
          </cell>
          <cell r="O1029" t="str">
            <v>46-50岁23%; 46-50岁23%; 66-70岁23%</v>
          </cell>
          <cell r="P1029" t="str">
            <v>湖南38%;江苏23%;湖北15%</v>
          </cell>
        </row>
        <row r="1030">
          <cell r="A1030">
            <v>205110</v>
          </cell>
          <cell r="B1030" t="str">
            <v>创维55英寸4K致清21核智能网络电视55V8E</v>
          </cell>
          <cell r="C1030" t="str">
            <v>3999</v>
          </cell>
          <cell r="D1030" t="str">
            <v>大家电</v>
          </cell>
          <cell r="E1030">
            <v>1181733</v>
          </cell>
          <cell r="F1030">
            <v>984016</v>
          </cell>
          <cell r="G1030">
            <v>0.16731105926634901</v>
          </cell>
          <cell r="H1030" t="str">
            <v>20170417 210904;53%;6889</v>
          </cell>
          <cell r="I1030" t="str">
            <v>20161231 203823;98%;17682</v>
          </cell>
          <cell r="J1030" t="str">
            <v>20161231 121403;98%;8826</v>
          </cell>
          <cell r="K1030" t="str">
            <v>20161109 122411;128%;9519</v>
          </cell>
          <cell r="L1030">
            <v>0</v>
          </cell>
          <cell r="M1030" t="str">
            <v>达成下滑30%</v>
          </cell>
          <cell r="N1030" t="str">
            <v>老会员：68%; 新会员：32%</v>
          </cell>
          <cell r="O1030" t="str">
            <v>0-20岁24%; 46-50岁19%; 51-55岁13%</v>
          </cell>
          <cell r="P1030" t="str">
            <v>湖南28%;江苏10%;浙江6%</v>
          </cell>
        </row>
        <row r="1031">
          <cell r="A1031">
            <v>205111</v>
          </cell>
          <cell r="B1031" t="str">
            <v>创维50英寸4K致清21核智能网络电视50V8E</v>
          </cell>
          <cell r="C1031" t="str">
            <v>3399</v>
          </cell>
          <cell r="D1031" t="str">
            <v>大家电</v>
          </cell>
          <cell r="E1031">
            <v>516606</v>
          </cell>
          <cell r="F1031">
            <v>408160</v>
          </cell>
          <cell r="G1031">
            <v>0.2099201325575</v>
          </cell>
          <cell r="H1031" t="str">
            <v>20170417 210904;53%;6889</v>
          </cell>
          <cell r="I1031" t="str">
            <v>20161231 203823;98%;17682</v>
          </cell>
          <cell r="J1031" t="str">
            <v>20161231 121403;98%;8826</v>
          </cell>
          <cell r="K1031" t="str">
            <v>20161109 122411;128%;9519</v>
          </cell>
          <cell r="L1031">
            <v>0</v>
          </cell>
          <cell r="M1031" t="str">
            <v>达成下滑30%</v>
          </cell>
          <cell r="N1031" t="str">
            <v>老会员：67%; 新会员：33%</v>
          </cell>
          <cell r="O1031" t="str">
            <v>0-20岁24%; 51-55岁17%; 46-50岁14%</v>
          </cell>
          <cell r="P1031" t="str">
            <v>湖南34%;安徽11%;浙江9%</v>
          </cell>
        </row>
        <row r="1032">
          <cell r="A1032">
            <v>205148</v>
          </cell>
          <cell r="B1032" t="str">
            <v>斯诺曼提花蚕丝鹅绒子母被1.5M（春季大开仓）</v>
          </cell>
          <cell r="C1032" t="str">
            <v>769</v>
          </cell>
          <cell r="D1032" t="str">
            <v>家纺用品</v>
          </cell>
          <cell r="E1032">
            <v>13782</v>
          </cell>
          <cell r="F1032">
            <v>9947</v>
          </cell>
          <cell r="G1032">
            <v>0.27826150050790899</v>
          </cell>
          <cell r="H1032" t="str">
            <v>20170226 155504;52%;2691</v>
          </cell>
          <cell r="I1032" t="str">
            <v>20170113 154209;23%;1084</v>
          </cell>
          <cell r="J1032" t="str">
            <v>20161101 102301;46%;2177</v>
          </cell>
          <cell r="K1032" t="str">
            <v>20161011 125906;57%;2600</v>
          </cell>
          <cell r="L1032">
            <v>0</v>
          </cell>
          <cell r="M1032"/>
          <cell r="N1032" t="str">
            <v>老会员：72%; 新会员：28%</v>
          </cell>
          <cell r="O1032" t="str">
            <v>0-20岁21%; 51-55岁18%; 61-65岁16%</v>
          </cell>
          <cell r="P1032" t="str">
            <v>江苏17%;云南12%;重庆11%</v>
          </cell>
        </row>
        <row r="1033">
          <cell r="A1033">
            <v>205149</v>
          </cell>
          <cell r="B1033" t="str">
            <v>斯诺曼天然之“芯”90%白鹅绒被（春季大开仓）</v>
          </cell>
          <cell r="C1033" t="str">
            <v>674</v>
          </cell>
          <cell r="D1033" t="str">
            <v>家纺用品</v>
          </cell>
          <cell r="E1033">
            <v>130754</v>
          </cell>
          <cell r="F1033">
            <v>105342</v>
          </cell>
          <cell r="G1033">
            <v>0.194349694846812</v>
          </cell>
          <cell r="H1033" t="str">
            <v>20170224 234725;28%;1852</v>
          </cell>
          <cell r="I1033" t="str">
            <v>20170224 113802;128%;7438</v>
          </cell>
          <cell r="J1033" t="str">
            <v>20170109 125732;43%;2425</v>
          </cell>
          <cell r="K1033" t="str">
            <v>20170224 113802;128%;7438</v>
          </cell>
          <cell r="L1033">
            <v>0</v>
          </cell>
          <cell r="M1033" t="str">
            <v>达成下滑30%</v>
          </cell>
          <cell r="N1033" t="str">
            <v>老会员：79%; 新会员：21%</v>
          </cell>
          <cell r="O1033" t="str">
            <v>0-20岁19%; 51-55岁19%; 46-50岁17%</v>
          </cell>
          <cell r="P1033" t="str">
            <v>湖南25%;江苏15%;湖北7%</v>
          </cell>
        </row>
        <row r="1034">
          <cell r="A1034">
            <v>205151</v>
          </cell>
          <cell r="B1034" t="str">
            <v>梦洁家纺 摩尔菲提花八件套畅享组</v>
          </cell>
          <cell r="C1034" t="str">
            <v>1698</v>
          </cell>
          <cell r="D1034" t="str">
            <v>家纺用品</v>
          </cell>
          <cell r="E1034">
            <v>289381</v>
          </cell>
          <cell r="F1034">
            <v>188411</v>
          </cell>
          <cell r="G1034">
            <v>0.34891717147981399</v>
          </cell>
          <cell r="H1034" t="str">
            <v>20161226 173612;19%;988</v>
          </cell>
          <cell r="I1034" t="str">
            <v>20161120 191408;56%;5023</v>
          </cell>
          <cell r="J1034"/>
          <cell r="K1034" t="str">
            <v>20161120 191408;56%;5023</v>
          </cell>
          <cell r="L1034">
            <v>0</v>
          </cell>
          <cell r="M1034" t="str">
            <v>达成下滑30%</v>
          </cell>
          <cell r="N1034" t="str">
            <v>老会员：75%; 新会员：25%</v>
          </cell>
          <cell r="O1034" t="str">
            <v>0-20岁24%; 46-50岁24%; 41-45岁16%</v>
          </cell>
          <cell r="P1034" t="str">
            <v>湖南54%;北京7%;江苏6%</v>
          </cell>
        </row>
        <row r="1035">
          <cell r="A1035">
            <v>205156</v>
          </cell>
          <cell r="B1035" t="str">
            <v>姑苏治锦 百年手工桑蚕长丝子母被特惠组</v>
          </cell>
          <cell r="C1035" t="str">
            <v>1399</v>
          </cell>
          <cell r="D1035" t="str">
            <v>家纺用品</v>
          </cell>
          <cell r="E1035">
            <v>4404675</v>
          </cell>
          <cell r="F1035">
            <v>3326727</v>
          </cell>
          <cell r="G1035">
            <v>0.24472815815014701</v>
          </cell>
          <cell r="H1035" t="str">
            <v>20170402 172026;35%;1464</v>
          </cell>
          <cell r="I1035" t="str">
            <v>20170323 193113;26%;2331</v>
          </cell>
          <cell r="J1035" t="str">
            <v>20170323 095346;49%;2292</v>
          </cell>
          <cell r="K1035" t="str">
            <v>20161024 215427;111%;10567</v>
          </cell>
          <cell r="L1035">
            <v>0</v>
          </cell>
          <cell r="M1035"/>
          <cell r="N1035" t="str">
            <v>老会员：68%; 新会员：32%</v>
          </cell>
          <cell r="O1035" t="str">
            <v>0-20岁24%; 51-55岁19%; 46-50岁16%</v>
          </cell>
          <cell r="P1035" t="str">
            <v>湖南34%;江苏11%;浙江7%</v>
          </cell>
        </row>
        <row r="1036">
          <cell r="A1036">
            <v>205157</v>
          </cell>
          <cell r="B1036" t="str">
            <v>变形金刚晶尊镀膜套装 3支装</v>
          </cell>
          <cell r="C1036" t="str">
            <v>299</v>
          </cell>
          <cell r="D1036" t="str">
            <v>汽车贸易</v>
          </cell>
          <cell r="E1036">
            <v>271691.28000000003</v>
          </cell>
          <cell r="F1036">
            <v>241388.28</v>
          </cell>
          <cell r="G1036">
            <v>0.11153468009720401</v>
          </cell>
          <cell r="H1036" t="str">
            <v>20170221 102252;40%;1762</v>
          </cell>
          <cell r="I1036" t="str">
            <v>20161213 163056;59%;2915</v>
          </cell>
          <cell r="J1036" t="str">
            <v>20161015 130206;51%;2898</v>
          </cell>
          <cell r="K1036" t="str">
            <v>20161213 163056;59%;2915</v>
          </cell>
          <cell r="L1036">
            <v>0</v>
          </cell>
          <cell r="M1036"/>
          <cell r="N1036" t="str">
            <v>老会员：68%; 新会员：32%</v>
          </cell>
          <cell r="O1036" t="str">
            <v>0-20岁17%; 51-55岁16%; 46-50岁15%</v>
          </cell>
          <cell r="P1036" t="str">
            <v>湖南30%;江苏11%;重庆9%</v>
          </cell>
        </row>
        <row r="1037">
          <cell r="A1037">
            <v>205159</v>
          </cell>
          <cell r="B1037" t="str">
            <v>意大利金舵老船长户外运动鞋1+1组合</v>
          </cell>
          <cell r="C1037" t="str">
            <v>298</v>
          </cell>
          <cell r="D1037" t="str">
            <v>鞋类</v>
          </cell>
          <cell r="E1037">
            <v>1203257.74</v>
          </cell>
          <cell r="F1037">
            <v>1010944.74</v>
          </cell>
          <cell r="G1037">
            <v>0.159826937826305</v>
          </cell>
          <cell r="H1037" t="str">
            <v>20161115 182355;117%;5773</v>
          </cell>
          <cell r="I1037" t="str">
            <v>20161106 090253;93%;3853</v>
          </cell>
          <cell r="J1037" t="str">
            <v>20161105 150137;105%;4199</v>
          </cell>
          <cell r="K1037" t="str">
            <v>20161024 181056;168%;7058</v>
          </cell>
          <cell r="L1037" t="str">
            <v>爆品</v>
          </cell>
          <cell r="M1037"/>
          <cell r="N1037" t="str">
            <v>老会员：62%; 新会员：38%</v>
          </cell>
          <cell r="O1037" t="str">
            <v>0-20岁29%; 51-55岁15%; 56-60岁11%</v>
          </cell>
          <cell r="P1037" t="str">
            <v>湖南20%;江苏12%;北京6%</v>
          </cell>
        </row>
        <row r="1038">
          <cell r="A1038">
            <v>205200</v>
          </cell>
          <cell r="B1038" t="str">
            <v>荣耀SL智能机械手睡眠按摩椅</v>
          </cell>
          <cell r="C1038" t="str">
            <v>5990</v>
          </cell>
          <cell r="D1038" t="str">
            <v>健康用品</v>
          </cell>
          <cell r="E1038">
            <v>11146128</v>
          </cell>
          <cell r="F1038">
            <v>6961078</v>
          </cell>
          <cell r="G1038">
            <v>0.37547119501947201</v>
          </cell>
          <cell r="H1038" t="str">
            <v>20170709 230430;59%;2677</v>
          </cell>
          <cell r="I1038" t="str">
            <v>20170702 204449;53%;4461</v>
          </cell>
          <cell r="J1038" t="str">
            <v>20170627 231151;47%;2238</v>
          </cell>
          <cell r="K1038" t="str">
            <v>20170203 215802;161%;14944</v>
          </cell>
          <cell r="L1038">
            <v>0</v>
          </cell>
          <cell r="M1038"/>
          <cell r="N1038" t="str">
            <v>老会员：53%; 新会员：47%</v>
          </cell>
          <cell r="O1038" t="str">
            <v>0-20岁32%; 51-55岁15%; 46-50岁13%</v>
          </cell>
          <cell r="P1038" t="str">
            <v>湖南16%;江苏13%;浙江7%</v>
          </cell>
        </row>
        <row r="1039">
          <cell r="A1039">
            <v>205202</v>
          </cell>
          <cell r="B1039" t="str">
            <v>内蒙古草原蒙都羊蝎子风味火锅美味组</v>
          </cell>
          <cell r="C1039" t="str">
            <v>298</v>
          </cell>
          <cell r="D1039" t="str">
            <v>食品</v>
          </cell>
          <cell r="E1039">
            <v>431438.27</v>
          </cell>
          <cell r="F1039">
            <v>399450.27</v>
          </cell>
          <cell r="G1039">
            <v>7.41427041231182E-2</v>
          </cell>
          <cell r="H1039" t="str">
            <v>20161227 164247;39%;1917</v>
          </cell>
          <cell r="I1039" t="str">
            <v>20161103 113810;58%;3169</v>
          </cell>
          <cell r="J1039" t="str">
            <v>20161023 114140;56%;2868</v>
          </cell>
          <cell r="K1039" t="str">
            <v>20161015 165918;73%;3754</v>
          </cell>
          <cell r="L1039">
            <v>0</v>
          </cell>
          <cell r="M1039"/>
          <cell r="N1039" t="str">
            <v>老会员：69%; 新会员：31%</v>
          </cell>
          <cell r="O1039" t="str">
            <v>0-20岁23%; 51-55岁13%; 61-65岁12%</v>
          </cell>
          <cell r="P1039" t="str">
            <v>湖南27%;江苏10%;浙江9%</v>
          </cell>
        </row>
        <row r="1040">
          <cell r="A1040">
            <v>205203</v>
          </cell>
          <cell r="B1040" t="str">
            <v>土耳其原装进口泰芮诗天然风干无花果健康组</v>
          </cell>
          <cell r="C1040" t="str">
            <v>238</v>
          </cell>
          <cell r="D1040" t="str">
            <v>食品</v>
          </cell>
          <cell r="E1040">
            <v>87324.13</v>
          </cell>
          <cell r="F1040">
            <v>81920.13</v>
          </cell>
          <cell r="G1040">
            <v>6.1884384075741698E-2</v>
          </cell>
          <cell r="H1040" t="str">
            <v>20161012 094019;61%;2402</v>
          </cell>
          <cell r="I1040"/>
          <cell r="J1040"/>
          <cell r="K1040" t="str">
            <v>20161012 094019;61%;2402</v>
          </cell>
          <cell r="L1040">
            <v>0</v>
          </cell>
          <cell r="M1040"/>
          <cell r="N1040" t="str">
            <v>老会员：62%; 新会员：38%</v>
          </cell>
          <cell r="O1040" t="str">
            <v>0-20岁28%; 61-65岁28%; 66-70岁10%</v>
          </cell>
          <cell r="P1040" t="str">
            <v>湖南17%;山东14%;北京10%</v>
          </cell>
        </row>
        <row r="1041">
          <cell r="A1041">
            <v>205205</v>
          </cell>
          <cell r="B1041" t="str">
            <v>万宝格中国风系列古典收纳柜1+1特惠套组</v>
          </cell>
          <cell r="C1041" t="str">
            <v>698</v>
          </cell>
          <cell r="D1041" t="str">
            <v>生活用品</v>
          </cell>
          <cell r="E1041">
            <v>1833649</v>
          </cell>
          <cell r="F1041">
            <v>1403108</v>
          </cell>
          <cell r="G1041">
            <v>0.23480011714346599</v>
          </cell>
          <cell r="H1041" t="str">
            <v>20170117 142409;79%;3722</v>
          </cell>
          <cell r="I1041" t="str">
            <v>20170111 143445;69%;3215</v>
          </cell>
          <cell r="J1041" t="str">
            <v>20161218 142350;65%;3405</v>
          </cell>
          <cell r="K1041" t="str">
            <v>20161108 135546;168%;7019</v>
          </cell>
          <cell r="L1041">
            <v>0</v>
          </cell>
          <cell r="M1041"/>
          <cell r="N1041" t="str">
            <v>老会员：69%; 新会员：31%</v>
          </cell>
          <cell r="O1041" t="str">
            <v>0-20岁25%; 51-55岁21%; 56-60岁15%</v>
          </cell>
          <cell r="P1041" t="str">
            <v>湖南14%;江苏11%;北京9%</v>
          </cell>
        </row>
        <row r="1042">
          <cell r="A1042">
            <v>205239</v>
          </cell>
          <cell r="B1042" t="str">
            <v>曼龙3D立体魔力墙贴家装组</v>
          </cell>
          <cell r="C1042" t="str">
            <v>299</v>
          </cell>
          <cell r="D1042" t="str">
            <v>生活用品</v>
          </cell>
          <cell r="E1042">
            <v>3105380.91</v>
          </cell>
          <cell r="F1042">
            <v>2388338.91</v>
          </cell>
          <cell r="G1042">
            <v>0.23090307462474899</v>
          </cell>
          <cell r="H1042" t="str">
            <v>20170603 134402;32%;1386</v>
          </cell>
          <cell r="I1042" t="str">
            <v>20170517 094151;58%;2358</v>
          </cell>
          <cell r="J1042" t="str">
            <v>20170323 111934;33%;1996</v>
          </cell>
          <cell r="K1042" t="str">
            <v>20161104 152011;106%;4887</v>
          </cell>
          <cell r="L1042">
            <v>0</v>
          </cell>
          <cell r="M1042"/>
          <cell r="N1042" t="str">
            <v>老会员：70%; 新会员：30%</v>
          </cell>
          <cell r="O1042" t="str">
            <v>0-20岁22%; 51-55岁18%; 56-60岁14%</v>
          </cell>
          <cell r="P1042" t="str">
            <v>江苏15%;湖南14%;北京7%</v>
          </cell>
        </row>
        <row r="1043">
          <cell r="A1043">
            <v>205252</v>
          </cell>
          <cell r="B1043" t="str">
            <v>湘村股份湘村绿色生态黑猪家庭装（12斤）</v>
          </cell>
          <cell r="C1043" t="str">
            <v>398</v>
          </cell>
          <cell r="D1043" t="str">
            <v>食品</v>
          </cell>
          <cell r="E1043">
            <v>36718</v>
          </cell>
          <cell r="F1043">
            <v>31326</v>
          </cell>
          <cell r="G1043">
            <v>0.14684895691486499</v>
          </cell>
          <cell r="H1043" t="str">
            <v>20161223 182134;17%;961</v>
          </cell>
          <cell r="I1043"/>
          <cell r="J1043"/>
          <cell r="K1043" t="str">
            <v>20161223 182134;17%;961</v>
          </cell>
          <cell r="L1043">
            <v>0</v>
          </cell>
          <cell r="M1043"/>
          <cell r="N1043" t="str">
            <v>老会员：47%; 新会员：53%</v>
          </cell>
          <cell r="O1043" t="str">
            <v>36-40岁53%; 46-50岁42%; 0-20岁26%</v>
          </cell>
          <cell r="P1043" t="str">
            <v>湖南121%;江苏26%;北京26%</v>
          </cell>
        </row>
        <row r="1044">
          <cell r="A1044">
            <v>205254</v>
          </cell>
          <cell r="B1044" t="str">
            <v>法国冰希黎水晶豪华香氛精选套组</v>
          </cell>
          <cell r="C1044" t="str">
            <v>298</v>
          </cell>
          <cell r="D1044" t="str">
            <v>美容美体</v>
          </cell>
          <cell r="E1044">
            <v>1111910.07</v>
          </cell>
          <cell r="F1044">
            <v>1012418.07</v>
          </cell>
          <cell r="G1044">
            <v>8.9478459350584003E-2</v>
          </cell>
          <cell r="H1044" t="str">
            <v>20170219 134204;71%;2912</v>
          </cell>
          <cell r="I1044" t="str">
            <v>20170214 134522;146%;5416</v>
          </cell>
          <cell r="J1044" t="str">
            <v>20170205 090345;80%;2552</v>
          </cell>
          <cell r="K1044" t="str">
            <v>20170214 134522;146%;5416</v>
          </cell>
          <cell r="L1044">
            <v>0</v>
          </cell>
          <cell r="M1044" t="str">
            <v>达成下滑30%</v>
          </cell>
          <cell r="N1044" t="str">
            <v>老会员：78%; 新会员：22%</v>
          </cell>
          <cell r="O1044" t="str">
            <v>51-55岁19%; 0-20岁18%; 46-50岁15%</v>
          </cell>
          <cell r="P1044" t="str">
            <v>湖南16%;江苏9%;北京9%</v>
          </cell>
        </row>
        <row r="1045">
          <cell r="A1045">
            <v>205296</v>
          </cell>
          <cell r="B1045" t="str">
            <v>贝香琳高腰显瘦收腹暖宫保暖裤加赠组</v>
          </cell>
          <cell r="C1045" t="str">
            <v>298</v>
          </cell>
          <cell r="D1045" t="str">
            <v>服装配饰</v>
          </cell>
          <cell r="E1045">
            <v>1579957.4</v>
          </cell>
          <cell r="F1045">
            <v>1183758.71</v>
          </cell>
          <cell r="G1045">
            <v>0.25076542570071803</v>
          </cell>
          <cell r="H1045" t="str">
            <v>20170209 123401;39%;1811</v>
          </cell>
          <cell r="I1045" t="str">
            <v>20170205 130145;53%;2288</v>
          </cell>
          <cell r="J1045" t="str">
            <v>20170116 090645;42%;1709</v>
          </cell>
          <cell r="K1045" t="str">
            <v>20161028 090253;118%;3801</v>
          </cell>
          <cell r="L1045">
            <v>0</v>
          </cell>
          <cell r="M1045"/>
          <cell r="N1045" t="str">
            <v>老会员：72%; 新会员：28%</v>
          </cell>
          <cell r="O1045" t="str">
            <v>0-20岁22%; 51-55岁20%; 46-50岁16%</v>
          </cell>
          <cell r="P1045" t="str">
            <v>湖南23%;江苏12%;浙江7%</v>
          </cell>
        </row>
        <row r="1046">
          <cell r="A1046">
            <v>205334</v>
          </cell>
          <cell r="B1046" t="str">
            <v>财神岛冷蒸即食海参加赠组（春季大开仓）</v>
          </cell>
          <cell r="C1046" t="str">
            <v>668</v>
          </cell>
          <cell r="D1046" t="str">
            <v>食品</v>
          </cell>
          <cell r="E1046">
            <v>47616</v>
          </cell>
          <cell r="F1046">
            <v>33668</v>
          </cell>
          <cell r="G1046">
            <v>0.292926747311828</v>
          </cell>
          <cell r="H1046" t="str">
            <v>20170224 200704;31%;3401</v>
          </cell>
          <cell r="I1046" t="str">
            <v>20161216 164734;76%;3655</v>
          </cell>
          <cell r="J1046"/>
          <cell r="K1046" t="str">
            <v>20161216 164734;76%;3655</v>
          </cell>
          <cell r="L1046">
            <v>0</v>
          </cell>
          <cell r="M1046" t="str">
            <v>达成下滑30%</v>
          </cell>
          <cell r="N1046" t="str">
            <v>老会员：86%; 新会员：14%</v>
          </cell>
          <cell r="O1046" t="str">
            <v>56-60岁19%; 51-55岁18%; 46-50岁16%</v>
          </cell>
          <cell r="P1046" t="str">
            <v>湖南21%;江苏21%;浙江9%</v>
          </cell>
        </row>
        <row r="1047">
          <cell r="A1047">
            <v>205338</v>
          </cell>
          <cell r="B1047" t="str">
            <v>美国KISS自动卷发机</v>
          </cell>
          <cell r="C1047" t="str">
            <v>298</v>
          </cell>
          <cell r="D1047" t="str">
            <v>美容器械</v>
          </cell>
          <cell r="E1047">
            <v>75043.45</v>
          </cell>
          <cell r="F1047">
            <v>65746.45</v>
          </cell>
          <cell r="G1047">
            <v>0.12388822742024801</v>
          </cell>
          <cell r="H1047" t="str">
            <v>20161017 122316;49%;1922</v>
          </cell>
          <cell r="I1047"/>
          <cell r="J1047"/>
          <cell r="K1047" t="str">
            <v>20161017 122316;49%;1922</v>
          </cell>
          <cell r="L1047">
            <v>0</v>
          </cell>
          <cell r="M1047"/>
          <cell r="N1047" t="str">
            <v>老会员：67%; 新会员：33%</v>
          </cell>
          <cell r="O1047" t="str">
            <v>0-20岁33%; 46-50岁16%; 61-65岁16%</v>
          </cell>
          <cell r="P1047" t="str">
            <v>浙江22%;湖南19%;湖北7%</v>
          </cell>
        </row>
        <row r="1048">
          <cell r="A1048">
            <v>205360</v>
          </cell>
          <cell r="B1048" t="str">
            <v>御泥坊水光肌微精华矿物面膜组</v>
          </cell>
          <cell r="C1048" t="str">
            <v>299</v>
          </cell>
          <cell r="D1048" t="str">
            <v>美容美体</v>
          </cell>
          <cell r="E1048">
            <v>693448.39</v>
          </cell>
          <cell r="F1048">
            <v>630653.39</v>
          </cell>
          <cell r="G1048">
            <v>9.0554684249825698E-2</v>
          </cell>
          <cell r="H1048" t="str">
            <v>20170523 130204;55%;1874</v>
          </cell>
          <cell r="I1048" t="str">
            <v>20170423 114229;57%;2238</v>
          </cell>
          <cell r="J1048" t="str">
            <v>20170417 094414;55%;1848</v>
          </cell>
          <cell r="K1048" t="str">
            <v>20161108 145923;113%;4282</v>
          </cell>
          <cell r="L1048">
            <v>0</v>
          </cell>
          <cell r="M1048"/>
          <cell r="N1048" t="str">
            <v>老会员：77%; 新会员：23%</v>
          </cell>
          <cell r="O1048" t="str">
            <v>51-55岁20%; 46-50岁17%; 0-20岁17%</v>
          </cell>
          <cell r="P1048" t="str">
            <v>湖南23%;江苏8%;浙江6%</v>
          </cell>
        </row>
        <row r="1049">
          <cell r="A1049">
            <v>205362</v>
          </cell>
          <cell r="B1049" t="str">
            <v>法国Ma Provence马赛皂套组（原装进口）</v>
          </cell>
          <cell r="C1049" t="str">
            <v>199</v>
          </cell>
          <cell r="D1049" t="str">
            <v>美容美体</v>
          </cell>
          <cell r="E1049">
            <v>71123.320000000007</v>
          </cell>
          <cell r="F1049">
            <v>62558.32</v>
          </cell>
          <cell r="G1049">
            <v>0.120424637095119</v>
          </cell>
          <cell r="H1049" t="str">
            <v>20161028 102256;28%;1061</v>
          </cell>
          <cell r="I1049" t="str">
            <v>20161013 154626;35%;1334</v>
          </cell>
          <cell r="J1049"/>
          <cell r="K1049" t="str">
            <v>20161013 154626;35%;1334</v>
          </cell>
          <cell r="L1049">
            <v>0</v>
          </cell>
          <cell r="M1049"/>
          <cell r="N1049" t="str">
            <v>老会员：89%; 新会员：11%</v>
          </cell>
          <cell r="O1049" t="str">
            <v>51-55岁17%; 46-50岁16%; 56-60岁14%</v>
          </cell>
          <cell r="P1049" t="str">
            <v>湖南15%;北京13%;浙江12%</v>
          </cell>
        </row>
        <row r="1050">
          <cell r="A1050">
            <v>205377</v>
          </cell>
          <cell r="B1050" t="str">
            <v>丹洛浦乳胶珠光皮床1.8米组合</v>
          </cell>
          <cell r="C1050" t="str">
            <v>5999</v>
          </cell>
          <cell r="D1050" t="str">
            <v>家具灯饰</v>
          </cell>
          <cell r="E1050">
            <v>3253016</v>
          </cell>
          <cell r="F1050">
            <v>1997466</v>
          </cell>
          <cell r="G1050">
            <v>0.38596490149448998</v>
          </cell>
          <cell r="H1050" t="str">
            <v>20170228 215328;50%;5842</v>
          </cell>
          <cell r="I1050" t="str">
            <v>20170206 205954;80%;10010</v>
          </cell>
          <cell r="J1050" t="str">
            <v>20161204 224932;130%;10781</v>
          </cell>
          <cell r="K1050" t="str">
            <v>20161102 211439;209%;23592</v>
          </cell>
          <cell r="L1050">
            <v>0</v>
          </cell>
          <cell r="M1050" t="str">
            <v>达成下滑30%</v>
          </cell>
          <cell r="N1050" t="str">
            <v>老会员：64%; 新会员：36%</v>
          </cell>
          <cell r="O1050" t="str">
            <v>0-20岁22%; 51-55岁17%; 46-50岁13%</v>
          </cell>
          <cell r="P1050" t="str">
            <v>湖南26%;江苏14%;湖北8%</v>
          </cell>
        </row>
        <row r="1051">
          <cell r="A1051">
            <v>205378</v>
          </cell>
          <cell r="B1051" t="str">
            <v>丹洛浦乳胶珠光皮床1.5米组合</v>
          </cell>
          <cell r="C1051" t="str">
            <v>5799</v>
          </cell>
          <cell r="D1051" t="str">
            <v>家具灯饰</v>
          </cell>
          <cell r="E1051">
            <v>814689</v>
          </cell>
          <cell r="F1051">
            <v>485476</v>
          </cell>
          <cell r="G1051">
            <v>0.404096532541866</v>
          </cell>
          <cell r="H1051" t="str">
            <v>20170228 215328;50%;5842</v>
          </cell>
          <cell r="I1051" t="str">
            <v>20170206 205954;80%;10010</v>
          </cell>
          <cell r="J1051" t="str">
            <v>20161204 224932;130%;10781</v>
          </cell>
          <cell r="K1051" t="str">
            <v>20161102 211439;209%;23592</v>
          </cell>
          <cell r="L1051">
            <v>0</v>
          </cell>
          <cell r="M1051" t="str">
            <v>达成下滑30%</v>
          </cell>
          <cell r="N1051" t="str">
            <v>老会员：71%; 新会员：29%</v>
          </cell>
          <cell r="O1051" t="str">
            <v>0-20岁27%; 51-55岁26%; 36-40岁8%</v>
          </cell>
          <cell r="P1051" t="str">
            <v>湖南26%;江苏13%;安徽8%</v>
          </cell>
        </row>
        <row r="1052">
          <cell r="A1052">
            <v>205379</v>
          </cell>
          <cell r="B1052" t="str">
            <v>华为全高清7英寸八核智能平板手机M2</v>
          </cell>
          <cell r="C1052" t="str">
            <v>1599</v>
          </cell>
          <cell r="D1052" t="str">
            <v>手机</v>
          </cell>
          <cell r="E1052">
            <v>6285982</v>
          </cell>
          <cell r="F1052">
            <v>4539646</v>
          </cell>
          <cell r="G1052">
            <v>0.27781434945248001</v>
          </cell>
          <cell r="H1052" t="str">
            <v>20170510 125107;104%;5417</v>
          </cell>
          <cell r="I1052" t="str">
            <v>20170504 122257;89%;4723</v>
          </cell>
          <cell r="J1052" t="str">
            <v>20170414 123217;52%;2783</v>
          </cell>
          <cell r="K1052" t="str">
            <v>20161023 130436;122%;7399</v>
          </cell>
          <cell r="L1052" t="str">
            <v>畅销</v>
          </cell>
          <cell r="M1052"/>
          <cell r="N1052" t="str">
            <v>老会员：64%; 新会员：36%</v>
          </cell>
          <cell r="O1052" t="str">
            <v>0-20岁25%; 51-55岁17%; 56-60岁13%</v>
          </cell>
          <cell r="P1052" t="str">
            <v>湖南16%;江苏9%;北京8%</v>
          </cell>
        </row>
        <row r="1053">
          <cell r="A1053">
            <v>205388</v>
          </cell>
          <cell r="B1053" t="str">
            <v>拉.贝丽 轻奢酒红整貂领拼貂裘皮大衣</v>
          </cell>
          <cell r="C1053" t="str">
            <v>2999</v>
          </cell>
          <cell r="D1053" t="str">
            <v>服装</v>
          </cell>
          <cell r="E1053">
            <v>9068852</v>
          </cell>
          <cell r="F1053">
            <v>3974842</v>
          </cell>
          <cell r="G1053">
            <v>0.56170395106238402</v>
          </cell>
          <cell r="H1053" t="str">
            <v>20170708 145611;77%;2699</v>
          </cell>
          <cell r="I1053" t="str">
            <v>20170701 195208;43%;3463</v>
          </cell>
          <cell r="J1053" t="str">
            <v>20170617 200013;30%;3097</v>
          </cell>
          <cell r="K1053" t="str">
            <v>20161110 093154;304%;23660</v>
          </cell>
          <cell r="L1053">
            <v>0</v>
          </cell>
          <cell r="M1053" t="str">
            <v>达成上浮30%</v>
          </cell>
          <cell r="N1053" t="str">
            <v>老会员：69%; 新会员：31%</v>
          </cell>
          <cell r="O1053" t="str">
            <v>0-20岁23%; 51-55岁18%; 56-60岁16%</v>
          </cell>
          <cell r="P1053" t="str">
            <v>湖南14%;江苏11%;四川8%</v>
          </cell>
        </row>
        <row r="1054">
          <cell r="A1054">
            <v>205473</v>
          </cell>
          <cell r="B1054" t="str">
            <v>V6无线电动工具升级套装3.0版</v>
          </cell>
          <cell r="C1054" t="str">
            <v>299</v>
          </cell>
          <cell r="D1054" t="str">
            <v>家装建材</v>
          </cell>
          <cell r="E1054">
            <v>2532900</v>
          </cell>
          <cell r="F1054">
            <v>2295432</v>
          </cell>
          <cell r="G1054">
            <v>9.3753405187729497E-2</v>
          </cell>
          <cell r="H1054" t="str">
            <v>20170708 185754;59%;3980</v>
          </cell>
          <cell r="I1054" t="str">
            <v>20170624 094407;121%;5459</v>
          </cell>
          <cell r="J1054" t="str">
            <v>20170615 135307;128%;5235</v>
          </cell>
          <cell r="K1054" t="str">
            <v>20170521 094455;146%;6583</v>
          </cell>
          <cell r="L1054">
            <v>0</v>
          </cell>
          <cell r="M1054" t="str">
            <v>达成下滑30%</v>
          </cell>
          <cell r="N1054" t="str">
            <v>老会员：42%; 新会员：58%</v>
          </cell>
          <cell r="O1054" t="str">
            <v>0-20岁47%; 51-55岁12%; 56-60岁8%</v>
          </cell>
          <cell r="P1054" t="str">
            <v>湖南13%;江苏12%;北京7%</v>
          </cell>
        </row>
        <row r="1055">
          <cell r="A1055">
            <v>205474</v>
          </cell>
          <cell r="B1055" t="str">
            <v>万旺达“晴翠”高品级碧玉戒指</v>
          </cell>
          <cell r="C1055" t="str">
            <v>5980</v>
          </cell>
          <cell r="D1055" t="str">
            <v>珠宝首饰</v>
          </cell>
          <cell r="E1055">
            <v>29900</v>
          </cell>
          <cell r="F1055">
            <v>5980</v>
          </cell>
          <cell r="G1055">
            <v>0.8</v>
          </cell>
          <cell r="H1055" t="str">
            <v>20161013 210348;13%;902</v>
          </cell>
          <cell r="I1055"/>
          <cell r="J1055"/>
          <cell r="K1055" t="str">
            <v>20161013 210348;13%;902</v>
          </cell>
          <cell r="L1055">
            <v>0</v>
          </cell>
          <cell r="M1055"/>
          <cell r="N1055"/>
          <cell r="O1055"/>
          <cell r="P1055"/>
        </row>
        <row r="1056">
          <cell r="A1056">
            <v>205475</v>
          </cell>
          <cell r="B1056" t="str">
            <v>万旺达“翠绿”高品级碧玉戒指</v>
          </cell>
          <cell r="C1056" t="str">
            <v>9980</v>
          </cell>
          <cell r="D1056" t="str">
            <v>珠宝首饰</v>
          </cell>
          <cell r="E1056">
            <v>139610</v>
          </cell>
          <cell r="F1056">
            <v>29920</v>
          </cell>
          <cell r="G1056">
            <v>0.785688704247547</v>
          </cell>
          <cell r="H1056" t="str">
            <v>20161013 210348;13%;902</v>
          </cell>
          <cell r="I1056"/>
          <cell r="J1056"/>
          <cell r="K1056" t="str">
            <v>20161013 210348;13%;902</v>
          </cell>
          <cell r="L1056">
            <v>0</v>
          </cell>
          <cell r="M1056"/>
          <cell r="N1056" t="str">
            <v>老会员：100%; 新会员：0%</v>
          </cell>
          <cell r="O1056" t="str">
            <v>56-60岁100%; 71岁以上0%; 0-20岁0%</v>
          </cell>
          <cell r="P1056" t="str">
            <v>重庆100%;浙江0%;安徽0%</v>
          </cell>
        </row>
        <row r="1057">
          <cell r="A1057">
            <v>205488</v>
          </cell>
          <cell r="B1057" t="str">
            <v>福玛特扫拖一体智能扫地机器人</v>
          </cell>
          <cell r="C1057" t="str">
            <v>899</v>
          </cell>
          <cell r="D1057" t="str">
            <v>生活家电</v>
          </cell>
          <cell r="E1057">
            <v>808553</v>
          </cell>
          <cell r="F1057">
            <v>638409</v>
          </cell>
          <cell r="G1057">
            <v>0.210430237720966</v>
          </cell>
          <cell r="H1057" t="str">
            <v>20161023 194603;82%;7574</v>
          </cell>
          <cell r="I1057" t="str">
            <v>20161014 134440;89%;4209</v>
          </cell>
          <cell r="J1057" t="str">
            <v>20161004 210555;68%;7342</v>
          </cell>
          <cell r="K1057" t="str">
            <v>20161014 134440;89%;4209</v>
          </cell>
          <cell r="L1057">
            <v>0</v>
          </cell>
          <cell r="M1057"/>
          <cell r="N1057" t="str">
            <v>老会员：58%; 新会员：42%</v>
          </cell>
          <cell r="O1057" t="str">
            <v>0-20岁29%; 46-50岁18%; 51-55岁13%</v>
          </cell>
          <cell r="P1057" t="str">
            <v>湖南23%;江苏13%;浙江7%</v>
          </cell>
        </row>
        <row r="1058">
          <cell r="A1058">
            <v>205678</v>
          </cell>
          <cell r="B1058" t="str">
            <v>翠璨\"珠光宝气\"9-10mm金珍珠戒指</v>
          </cell>
          <cell r="C1058" t="str">
            <v>4980</v>
          </cell>
          <cell r="D1058" t="str">
            <v>珠宝首饰</v>
          </cell>
          <cell r="E1058">
            <v>19920</v>
          </cell>
          <cell r="F1058">
            <v>0</v>
          </cell>
          <cell r="G1058">
            <v>1</v>
          </cell>
          <cell r="H1058" t="str">
            <v>20161027 215338;24%;1561</v>
          </cell>
          <cell r="I1058"/>
          <cell r="J1058"/>
          <cell r="K1058" t="str">
            <v>20161027 215338;24%;1561</v>
          </cell>
          <cell r="L1058">
            <v>0</v>
          </cell>
          <cell r="M1058"/>
          <cell r="N1058"/>
          <cell r="O1058"/>
          <cell r="P1058"/>
        </row>
        <row r="1059">
          <cell r="A1059">
            <v>205679</v>
          </cell>
          <cell r="B1059" t="str">
            <v>翠璨“挚爱倾城”红宝石戒指</v>
          </cell>
          <cell r="C1059" t="str">
            <v>3980</v>
          </cell>
          <cell r="D1059" t="str">
            <v>珠宝首饰</v>
          </cell>
          <cell r="E1059">
            <v>448920</v>
          </cell>
          <cell r="F1059">
            <v>147100</v>
          </cell>
          <cell r="G1059">
            <v>0.67232469036799403</v>
          </cell>
          <cell r="H1059" t="str">
            <v>20161221 130840;24%;908</v>
          </cell>
          <cell r="I1059" t="str">
            <v>20161027 223803;57%;3142</v>
          </cell>
          <cell r="J1059"/>
          <cell r="K1059" t="str">
            <v>20161027 223803;57%;3142</v>
          </cell>
          <cell r="L1059">
            <v>0</v>
          </cell>
          <cell r="M1059" t="str">
            <v>达成下滑30%</v>
          </cell>
          <cell r="N1059" t="str">
            <v>老会员：92%; 新会员：8%</v>
          </cell>
          <cell r="O1059" t="str">
            <v>56-60岁24%; 51-55岁20%; 46-50岁16%</v>
          </cell>
          <cell r="P1059" t="str">
            <v>重庆16%;江苏12%;浙江12%</v>
          </cell>
        </row>
        <row r="1060">
          <cell r="A1060">
            <v>205701</v>
          </cell>
          <cell r="B1060" t="str">
            <v>德国双立人锅具285周年庆限量组1-1</v>
          </cell>
          <cell r="C1060" t="str">
            <v>1499</v>
          </cell>
          <cell r="D1060" t="str">
            <v>厨房</v>
          </cell>
          <cell r="E1060">
            <v>866051.69</v>
          </cell>
          <cell r="F1060">
            <v>711221.03</v>
          </cell>
          <cell r="G1060">
            <v>0.17877762007484799</v>
          </cell>
          <cell r="H1060" t="str">
            <v>20170216 193541;61%;5066</v>
          </cell>
          <cell r="I1060" t="str">
            <v>20161205 210801;66%;8128</v>
          </cell>
          <cell r="J1060" t="str">
            <v>20161126 215516;64%;8177</v>
          </cell>
          <cell r="K1060" t="str">
            <v>20161111 112126;81%;9130</v>
          </cell>
          <cell r="L1060">
            <v>0</v>
          </cell>
          <cell r="M1060"/>
          <cell r="N1060" t="str">
            <v>老会员：63%; 新会员：37%</v>
          </cell>
          <cell r="O1060" t="str">
            <v>0-20岁26%; 51-55岁16%; 46-50岁12%</v>
          </cell>
          <cell r="P1060" t="str">
            <v>湖南31%;江苏12%;浙江9%</v>
          </cell>
        </row>
        <row r="1061">
          <cell r="A1061">
            <v>205702</v>
          </cell>
          <cell r="B1061" t="str">
            <v>德国双立人锅具285周年庆限量组1-2</v>
          </cell>
          <cell r="C1061" t="str">
            <v>1499</v>
          </cell>
          <cell r="D1061" t="str">
            <v>厨房</v>
          </cell>
          <cell r="E1061">
            <v>865118.34</v>
          </cell>
          <cell r="F1061">
            <v>706749</v>
          </cell>
          <cell r="G1061">
            <v>0.18306089777266801</v>
          </cell>
          <cell r="H1061" t="str">
            <v>20170216 193541;61%;5066</v>
          </cell>
          <cell r="I1061" t="str">
            <v>20161205 210801;66%;8128</v>
          </cell>
          <cell r="J1061" t="str">
            <v>20161126 215516;64%;8177</v>
          </cell>
          <cell r="K1061" t="str">
            <v>20161111 112126;81%;9130</v>
          </cell>
          <cell r="L1061">
            <v>0</v>
          </cell>
          <cell r="M1061"/>
          <cell r="N1061" t="str">
            <v>老会员：63%; 新会员：37%</v>
          </cell>
          <cell r="O1061" t="str">
            <v>0-20岁25%; 51-55岁16%; 46-50岁13%</v>
          </cell>
          <cell r="P1061" t="str">
            <v>湖南30%;江苏12%;浙江9%</v>
          </cell>
        </row>
        <row r="1062">
          <cell r="A1062">
            <v>205710</v>
          </cell>
          <cell r="B1062" t="str">
            <v>翠璨\"珠光宝气\"11-12mm金珍珠戒指</v>
          </cell>
          <cell r="C1062" t="str">
            <v>6980</v>
          </cell>
          <cell r="D1062" t="str">
            <v>珠宝首饰</v>
          </cell>
          <cell r="E1062">
            <v>132530</v>
          </cell>
          <cell r="F1062">
            <v>62770</v>
          </cell>
          <cell r="G1062">
            <v>0.52637138761035196</v>
          </cell>
          <cell r="H1062" t="str">
            <v>20161027 215338;24%;1561</v>
          </cell>
          <cell r="I1062"/>
          <cell r="J1062"/>
          <cell r="K1062" t="str">
            <v>20161027 215338;24%;1561</v>
          </cell>
          <cell r="L1062">
            <v>0</v>
          </cell>
          <cell r="M1062"/>
          <cell r="N1062" t="str">
            <v>老会员：100%; 新会员：0%</v>
          </cell>
          <cell r="O1062" t="str">
            <v>61-65岁38%; 41-45岁25%; 51-55岁25%</v>
          </cell>
          <cell r="P1062" t="str">
            <v>重庆13%;重庆13%;河南13%</v>
          </cell>
        </row>
        <row r="1063">
          <cell r="A1063">
            <v>205711</v>
          </cell>
          <cell r="B1063" t="str">
            <v>传世百年银元</v>
          </cell>
          <cell r="C1063" t="str">
            <v>5980</v>
          </cell>
          <cell r="D1063" t="str">
            <v>投资收藏</v>
          </cell>
          <cell r="E1063">
            <v>585765</v>
          </cell>
          <cell r="F1063">
            <v>286875</v>
          </cell>
          <cell r="G1063">
            <v>0.51025581931320596</v>
          </cell>
          <cell r="H1063" t="str">
            <v>20170114 232905;15%;1005</v>
          </cell>
          <cell r="I1063" t="str">
            <v>20170105 232309;16%;1028</v>
          </cell>
          <cell r="J1063" t="str">
            <v>20161012 211426;60%;5368</v>
          </cell>
          <cell r="K1063" t="str">
            <v>20161012 211426;60%;5368</v>
          </cell>
          <cell r="L1063">
            <v>0</v>
          </cell>
          <cell r="M1063"/>
          <cell r="N1063" t="str">
            <v>老会员：67%; 新会员：33%</v>
          </cell>
          <cell r="O1063" t="str">
            <v>56-60岁27%; 46-50岁20%; 41-45岁13%</v>
          </cell>
          <cell r="P1063" t="str">
            <v>江苏20%;广东13%;湖南13%</v>
          </cell>
        </row>
        <row r="1064">
          <cell r="A1064">
            <v>205716</v>
          </cell>
          <cell r="B1064" t="str">
            <v>卡纳驰复古美式客厅家具组合</v>
          </cell>
          <cell r="C1064" t="str">
            <v>15999</v>
          </cell>
          <cell r="D1064" t="str">
            <v>家装建材</v>
          </cell>
          <cell r="E1064">
            <v>143921</v>
          </cell>
          <cell r="F1064">
            <v>47957</v>
          </cell>
          <cell r="G1064">
            <v>0.66678247093891796</v>
          </cell>
          <cell r="H1064" t="str">
            <v>20161109 204525;30%;3594</v>
          </cell>
          <cell r="I1064"/>
          <cell r="J1064"/>
          <cell r="K1064" t="str">
            <v>20161109 204525;30%;3594</v>
          </cell>
          <cell r="L1064">
            <v>0</v>
          </cell>
          <cell r="M1064"/>
          <cell r="N1064" t="str">
            <v>老会员：0%; 新会员：100%</v>
          </cell>
          <cell r="O1064" t="str">
            <v>0-20岁100%; 71岁以上0%; 21-25岁0%</v>
          </cell>
          <cell r="P1064" t="str">
            <v>湖南100%;重庆0%;安徽0%</v>
          </cell>
        </row>
        <row r="1065">
          <cell r="A1065">
            <v>205717</v>
          </cell>
          <cell r="B1065" t="str">
            <v>卡纳驰复古美式客餐厅家具组合</v>
          </cell>
          <cell r="C1065" t="str">
            <v>19999</v>
          </cell>
          <cell r="D1065" t="str">
            <v>家装建材</v>
          </cell>
          <cell r="E1065">
            <v>239978</v>
          </cell>
          <cell r="F1065">
            <v>79986</v>
          </cell>
          <cell r="G1065">
            <v>0.66669444699097402</v>
          </cell>
          <cell r="H1065" t="str">
            <v>20161109 204525;30%;3594</v>
          </cell>
          <cell r="I1065"/>
          <cell r="J1065"/>
          <cell r="K1065" t="str">
            <v>20161109 204525;30%;3594</v>
          </cell>
          <cell r="L1065">
            <v>0</v>
          </cell>
          <cell r="M1065"/>
          <cell r="N1065" t="str">
            <v>老会员：75%; 新会员：25%</v>
          </cell>
          <cell r="O1065" t="str">
            <v>61-65岁25%; 61-65岁25%; 36-40岁25%</v>
          </cell>
          <cell r="P1065" t="str">
            <v>山西25%;山西25%;湖南25%</v>
          </cell>
        </row>
        <row r="1066">
          <cell r="A1066">
            <v>205767</v>
          </cell>
          <cell r="B1066" t="str">
            <v>川崎8.5公斤“晶灿”健康免污烘干洗衣机</v>
          </cell>
          <cell r="C1066" t="str">
            <v>2080</v>
          </cell>
          <cell r="D1066" t="str">
            <v>大家电</v>
          </cell>
          <cell r="E1066">
            <v>1563380</v>
          </cell>
          <cell r="F1066">
            <v>1064670</v>
          </cell>
          <cell r="G1066">
            <v>0.31899474216121498</v>
          </cell>
          <cell r="H1066" t="str">
            <v>20170228 122925;25%;1729</v>
          </cell>
          <cell r="I1066" t="str">
            <v>20170219 114553;45%;3229</v>
          </cell>
          <cell r="J1066" t="str">
            <v>20161216 215453;53%;7741</v>
          </cell>
          <cell r="K1066" t="str">
            <v>20161114 211640;91%;13341</v>
          </cell>
          <cell r="L1066">
            <v>0</v>
          </cell>
          <cell r="M1066"/>
          <cell r="N1066" t="str">
            <v>老会员：73%; 新会员：27%</v>
          </cell>
          <cell r="O1066" t="str">
            <v>0-20岁25%; 51-55岁15%; 46-50岁14%</v>
          </cell>
          <cell r="P1066" t="str">
            <v>湖南26%;广东9%;江苏8%</v>
          </cell>
        </row>
        <row r="1067">
          <cell r="A1067">
            <v>205775</v>
          </cell>
          <cell r="B1067" t="str">
            <v>佛缘和田玉镶4D硬金观音佛套组</v>
          </cell>
          <cell r="C1067" t="str">
            <v>398</v>
          </cell>
          <cell r="D1067" t="str">
            <v>珠宝首饰</v>
          </cell>
          <cell r="E1067">
            <v>547623</v>
          </cell>
          <cell r="F1067">
            <v>422054</v>
          </cell>
          <cell r="G1067">
            <v>0.22929825810822399</v>
          </cell>
          <cell r="H1067" t="str">
            <v>20170221 114225;62%;2522</v>
          </cell>
          <cell r="I1067" t="str">
            <v>20170115 122744;41%;2075</v>
          </cell>
          <cell r="J1067" t="str">
            <v>20161214 134218;68%;2512</v>
          </cell>
          <cell r="K1067" t="str">
            <v>20161105 134310;84%;3299</v>
          </cell>
          <cell r="L1067">
            <v>0</v>
          </cell>
          <cell r="M1067"/>
          <cell r="N1067" t="str">
            <v>老会员：72%; 新会员：28%</v>
          </cell>
          <cell r="O1067" t="str">
            <v>0-20岁23%; 51-55岁17%; 46-50岁15%</v>
          </cell>
          <cell r="P1067" t="str">
            <v>湖南21%;广东8%;北京8%</v>
          </cell>
        </row>
        <row r="1068">
          <cell r="A1068">
            <v>205777</v>
          </cell>
          <cell r="B1068" t="str">
            <v>春天印象太空舱豪华按摩椅</v>
          </cell>
          <cell r="C1068" t="str">
            <v>4980</v>
          </cell>
          <cell r="D1068" t="str">
            <v>健康用品</v>
          </cell>
          <cell r="E1068">
            <v>84560</v>
          </cell>
          <cell r="F1068">
            <v>59730</v>
          </cell>
          <cell r="G1068">
            <v>0.29363765373699102</v>
          </cell>
          <cell r="H1068" t="str">
            <v>20161023 224544;29%;2156</v>
          </cell>
          <cell r="I1068"/>
          <cell r="J1068"/>
          <cell r="K1068" t="str">
            <v>20161023 224544;29%;2156</v>
          </cell>
          <cell r="L1068">
            <v>0</v>
          </cell>
          <cell r="M1068"/>
          <cell r="N1068" t="str">
            <v>老会员：56%; 新会员：44%</v>
          </cell>
          <cell r="O1068" t="str">
            <v>41-45岁33%; 56-60岁22%; 0-20岁11%</v>
          </cell>
          <cell r="P1068" t="str">
            <v>湖南33%;江苏11%;北京11%</v>
          </cell>
        </row>
        <row r="1069">
          <cell r="A1069">
            <v>205823</v>
          </cell>
          <cell r="B1069" t="str">
            <v>龙泉七星汉剑</v>
          </cell>
          <cell r="C1069" t="str">
            <v>1980</v>
          </cell>
          <cell r="D1069" t="str">
            <v>投资收藏</v>
          </cell>
          <cell r="E1069">
            <v>864875</v>
          </cell>
          <cell r="F1069">
            <v>723915</v>
          </cell>
          <cell r="G1069">
            <v>0.162983090041914</v>
          </cell>
          <cell r="H1069" t="str">
            <v>20161217 232404;33%;2386</v>
          </cell>
          <cell r="I1069" t="str">
            <v>20161120 141502;61%;2759</v>
          </cell>
          <cell r="J1069" t="str">
            <v>20161105 223414;43%;3875</v>
          </cell>
          <cell r="K1069" t="str">
            <v>20161023 215804;115%;10563</v>
          </cell>
          <cell r="L1069">
            <v>0</v>
          </cell>
          <cell r="M1069"/>
          <cell r="N1069" t="str">
            <v>老会员：67%; 新会员：33%</v>
          </cell>
          <cell r="O1069" t="str">
            <v>0-20岁24%; 51-55岁18%; 46-50岁15%</v>
          </cell>
          <cell r="P1069" t="str">
            <v>湖南20%;北京9%;江苏8%</v>
          </cell>
        </row>
        <row r="1070">
          <cell r="A1070">
            <v>205824</v>
          </cell>
          <cell r="B1070" t="str">
            <v>珂兰“倾城”18K金50分钻石戒指</v>
          </cell>
          <cell r="C1070" t="str">
            <v>4980</v>
          </cell>
          <cell r="D1070" t="str">
            <v>珠宝首饰</v>
          </cell>
          <cell r="E1070">
            <v>153680</v>
          </cell>
          <cell r="F1070">
            <v>74120</v>
          </cell>
          <cell r="G1070">
            <v>0.51769911504424804</v>
          </cell>
          <cell r="H1070" t="str">
            <v>20161219 232146;23%;1000</v>
          </cell>
          <cell r="I1070" t="str">
            <v>20161112 215114;35%;3941</v>
          </cell>
          <cell r="J1070"/>
          <cell r="K1070" t="str">
            <v>20161112 215114;35%;3941</v>
          </cell>
          <cell r="L1070">
            <v>0</v>
          </cell>
          <cell r="M1070"/>
          <cell r="N1070" t="str">
            <v>老会员：86%; 新会员：14%</v>
          </cell>
          <cell r="O1070" t="str">
            <v>61-65岁29%; 51-55岁28%; 41-45岁14%</v>
          </cell>
          <cell r="P1070" t="str">
            <v>湖南43%;浙江14%;安徽14%</v>
          </cell>
        </row>
        <row r="1071">
          <cell r="A1071">
            <v>205825</v>
          </cell>
          <cell r="B1071" t="str">
            <v>珂兰“倾城”18K金80分钻石戒指</v>
          </cell>
          <cell r="C1071" t="str">
            <v>9980</v>
          </cell>
          <cell r="D1071" t="str">
            <v>珠宝首饰</v>
          </cell>
          <cell r="E1071">
            <v>258505</v>
          </cell>
          <cell r="F1071">
            <v>99395</v>
          </cell>
          <cell r="G1071">
            <v>0.61550066729850506</v>
          </cell>
          <cell r="H1071" t="str">
            <v>20161219 232146;23%;1000</v>
          </cell>
          <cell r="I1071" t="str">
            <v>20161112 215114;35%;3941</v>
          </cell>
          <cell r="J1071"/>
          <cell r="K1071" t="str">
            <v>20161112 215114;35%;3941</v>
          </cell>
          <cell r="L1071">
            <v>0</v>
          </cell>
          <cell r="M1071"/>
          <cell r="N1071" t="str">
            <v>老会员：100%; 新会员：0%</v>
          </cell>
          <cell r="O1071" t="str">
            <v>51-55岁33%; 56-60岁17%; 26-30岁17%</v>
          </cell>
          <cell r="P1071" t="str">
            <v>四川17%;四川17%;安徽17%</v>
          </cell>
        </row>
        <row r="1072">
          <cell r="A1072">
            <v>205826</v>
          </cell>
          <cell r="B1072" t="str">
            <v>五粮液股份出品五星A级金装版品鉴组</v>
          </cell>
          <cell r="C1072" t="str">
            <v>999</v>
          </cell>
          <cell r="D1072" t="str">
            <v>食品</v>
          </cell>
          <cell r="E1072">
            <v>405172</v>
          </cell>
          <cell r="F1072">
            <v>350547</v>
          </cell>
          <cell r="G1072">
            <v>0.13481928662395201</v>
          </cell>
          <cell r="H1072" t="str">
            <v>20170604 232402;21%;1089</v>
          </cell>
          <cell r="I1072" t="str">
            <v>20170414 184619;40%;2284</v>
          </cell>
          <cell r="J1072" t="str">
            <v>20170403 171956;35%;1462</v>
          </cell>
          <cell r="K1072" t="str">
            <v>20161029 190607;104%;8579</v>
          </cell>
          <cell r="L1072">
            <v>0</v>
          </cell>
          <cell r="M1072"/>
          <cell r="N1072" t="str">
            <v>老会员：63%; 新会员：37%</v>
          </cell>
          <cell r="O1072" t="str">
            <v>0-20岁32%; 51-55岁18%; 46-50岁15%</v>
          </cell>
          <cell r="P1072" t="str">
            <v>湖南27%;江苏18%;广东7%</v>
          </cell>
        </row>
        <row r="1073">
          <cell r="A1073">
            <v>205834</v>
          </cell>
          <cell r="B1073" t="str">
            <v>月上茶坊滇红花茶套组</v>
          </cell>
          <cell r="C1073" t="str">
            <v>299</v>
          </cell>
          <cell r="D1073" t="str">
            <v>食品</v>
          </cell>
          <cell r="E1073">
            <v>32899</v>
          </cell>
          <cell r="F1073">
            <v>28515</v>
          </cell>
          <cell r="G1073">
            <v>0.13325632997963499</v>
          </cell>
          <cell r="H1073" t="str">
            <v>20170105 161153;19%;929</v>
          </cell>
          <cell r="I1073"/>
          <cell r="J1073"/>
          <cell r="K1073" t="str">
            <v>20170105 161153;19%;929</v>
          </cell>
          <cell r="L1073">
            <v>0</v>
          </cell>
          <cell r="M1073"/>
          <cell r="N1073" t="str">
            <v>老会员：88%; 新会员：12%</v>
          </cell>
          <cell r="O1073" t="str">
            <v>51-55岁25%; 56-60岁15%; 46-50岁15%</v>
          </cell>
          <cell r="P1073" t="str">
            <v>湖南16%;江苏15%;北京9%</v>
          </cell>
        </row>
        <row r="1074">
          <cell r="A1074">
            <v>205835</v>
          </cell>
          <cell r="B1074" t="str">
            <v>五粮液福满盛世浓香型白酒金装版</v>
          </cell>
          <cell r="C1074" t="str">
            <v>799</v>
          </cell>
          <cell r="D1074" t="str">
            <v>食品</v>
          </cell>
          <cell r="E1074">
            <v>150069</v>
          </cell>
          <cell r="F1074">
            <v>136776</v>
          </cell>
          <cell r="G1074">
            <v>8.8579253543370096E-2</v>
          </cell>
          <cell r="H1074" t="str">
            <v>20161219 181500;72%;3953</v>
          </cell>
          <cell r="I1074"/>
          <cell r="J1074"/>
          <cell r="K1074" t="str">
            <v>20161219 181500;72%;3953</v>
          </cell>
          <cell r="L1074">
            <v>0</v>
          </cell>
          <cell r="M1074"/>
          <cell r="N1074" t="str">
            <v>老会员：83%; 新会员：17%</v>
          </cell>
          <cell r="O1074" t="str">
            <v>0-20岁38%; 56-60岁17%; 61-65岁11%</v>
          </cell>
          <cell r="P1074" t="str">
            <v>江苏22%;四川17%;广东17%</v>
          </cell>
        </row>
        <row r="1075">
          <cell r="A1075">
            <v>205842</v>
          </cell>
          <cell r="B1075" t="str">
            <v>爱华尚赵薇同款“福满人生”蜜蜡三件套组</v>
          </cell>
          <cell r="C1075" t="str">
            <v>15800</v>
          </cell>
          <cell r="D1075" t="str">
            <v>珠宝首饰</v>
          </cell>
          <cell r="E1075">
            <v>126350</v>
          </cell>
          <cell r="F1075">
            <v>47400</v>
          </cell>
          <cell r="G1075">
            <v>0.62485160269093798</v>
          </cell>
          <cell r="H1075" t="str">
            <v>20161117 211216;16%;1445</v>
          </cell>
          <cell r="I1075"/>
          <cell r="J1075"/>
          <cell r="K1075" t="str">
            <v>20161117 211216;16%;1445</v>
          </cell>
          <cell r="L1075">
            <v>0</v>
          </cell>
          <cell r="M1075"/>
          <cell r="N1075" t="str">
            <v>老会员：100%; 新会员：0%</v>
          </cell>
          <cell r="O1075" t="str">
            <v>51-55岁67%; 61-65岁33%; 0-20岁0%</v>
          </cell>
          <cell r="P1075" t="str">
            <v>浙江33%;浙江33%;湖南33%</v>
          </cell>
        </row>
        <row r="1076">
          <cell r="A1076">
            <v>205843</v>
          </cell>
          <cell r="B1076" t="str">
            <v>厨夫人明火耐高温多功能陶瓷养生锅组合（春季大开仓）</v>
          </cell>
          <cell r="C1076" t="str">
            <v>218</v>
          </cell>
          <cell r="D1076" t="str">
            <v>厨房</v>
          </cell>
          <cell r="E1076">
            <v>121542</v>
          </cell>
          <cell r="F1076">
            <v>105928</v>
          </cell>
          <cell r="G1076">
            <v>0.12846588010728799</v>
          </cell>
          <cell r="H1076" t="str">
            <v>20170225 111508;69%;4444</v>
          </cell>
          <cell r="I1076" t="str">
            <v>20170225 100401;109%;6267</v>
          </cell>
          <cell r="J1076" t="str">
            <v>20161104 171203;27%;1302</v>
          </cell>
          <cell r="K1076" t="str">
            <v>20170225 100401;109%;6267</v>
          </cell>
          <cell r="L1076">
            <v>0</v>
          </cell>
          <cell r="M1076" t="str">
            <v>达成下滑30%</v>
          </cell>
          <cell r="N1076" t="str">
            <v>老会员：82%; 新会员：18%</v>
          </cell>
          <cell r="O1076" t="str">
            <v>51-55岁25%; 0-20岁17%; 46-50岁14%</v>
          </cell>
          <cell r="P1076" t="str">
            <v>湖南19%;江苏12%;广东7%</v>
          </cell>
        </row>
        <row r="1077">
          <cell r="A1077">
            <v>205845</v>
          </cell>
          <cell r="B1077" t="str">
            <v>御泥坊平衡矿物蚕丝黑膜组(元宵特供）</v>
          </cell>
          <cell r="C1077" t="str">
            <v>199</v>
          </cell>
          <cell r="D1077" t="str">
            <v>美容美体</v>
          </cell>
          <cell r="E1077">
            <v>276253</v>
          </cell>
          <cell r="F1077">
            <v>256319</v>
          </cell>
          <cell r="G1077">
            <v>7.2158492396462701E-2</v>
          </cell>
          <cell r="H1077" t="str">
            <v>20170213 144311;73%;3047</v>
          </cell>
          <cell r="I1077" t="str">
            <v>20161110 114413;64%;6264</v>
          </cell>
          <cell r="J1077"/>
          <cell r="K1077" t="str">
            <v>20170213 144311;73%;3047</v>
          </cell>
          <cell r="L1077">
            <v>0</v>
          </cell>
          <cell r="M1077"/>
          <cell r="N1077" t="str">
            <v>老会员：83%; 新会员：17%</v>
          </cell>
          <cell r="O1077" t="str">
            <v>51-55岁20%; 46-50岁18%; 0-20岁14%</v>
          </cell>
          <cell r="P1077" t="str">
            <v>湖南21%;江苏9%;天津5%</v>
          </cell>
        </row>
        <row r="1078">
          <cell r="A1078">
            <v>205846</v>
          </cell>
          <cell r="B1078" t="str">
            <v>YUNIKLY可折叠健康蒸汽料理机（象牙白）</v>
          </cell>
          <cell r="C1078" t="str">
            <v>688</v>
          </cell>
          <cell r="D1078" t="str">
            <v>厨房</v>
          </cell>
          <cell r="E1078">
            <v>180059</v>
          </cell>
          <cell r="F1078">
            <v>151655</v>
          </cell>
          <cell r="G1078">
            <v>0.157748293614871</v>
          </cell>
          <cell r="H1078" t="str">
            <v>20161030 192923;52%;4284</v>
          </cell>
          <cell r="I1078"/>
          <cell r="J1078"/>
          <cell r="K1078" t="str">
            <v>20161030 192923;52%;4284</v>
          </cell>
          <cell r="L1078">
            <v>0</v>
          </cell>
          <cell r="M1078"/>
          <cell r="N1078" t="str">
            <v>老会员：82%; 新会员：18%</v>
          </cell>
          <cell r="O1078" t="str">
            <v>51-55岁23%; 0-20岁19%; 56-60岁14%</v>
          </cell>
          <cell r="P1078" t="str">
            <v>湖南21%;江苏16%;北京8%</v>
          </cell>
        </row>
        <row r="1079">
          <cell r="A1079">
            <v>205854</v>
          </cell>
          <cell r="B1079" t="str">
            <v>美国康宁微晶双圈辐热炉尊享组</v>
          </cell>
          <cell r="C1079" t="str">
            <v>1680</v>
          </cell>
          <cell r="D1079" t="str">
            <v>厨房</v>
          </cell>
          <cell r="E1079">
            <v>429535</v>
          </cell>
          <cell r="F1079">
            <v>304245</v>
          </cell>
          <cell r="G1079">
            <v>0.29168752255345898</v>
          </cell>
          <cell r="H1079" t="str">
            <v>20170327 115847;28%;1523</v>
          </cell>
          <cell r="I1079" t="str">
            <v>20161122 103102;50%;2551</v>
          </cell>
          <cell r="J1079" t="str">
            <v>20161028 185910;63%;4404</v>
          </cell>
          <cell r="K1079" t="str">
            <v>20161028 185910;63%;4404</v>
          </cell>
          <cell r="L1079">
            <v>0</v>
          </cell>
          <cell r="M1079"/>
          <cell r="N1079" t="str">
            <v>老会员：74%; 新会员：26%</v>
          </cell>
          <cell r="O1079" t="str">
            <v>0-20岁21%; 46-50岁14%; 56-60岁13%</v>
          </cell>
          <cell r="P1079" t="str">
            <v>湖南18%;江苏14%;北京8%</v>
          </cell>
        </row>
        <row r="1080">
          <cell r="A1080">
            <v>205873</v>
          </cell>
          <cell r="B1080" t="str">
            <v>格力·TOSOT 三面速热硅晶电热膜取暖器</v>
          </cell>
          <cell r="C1080" t="str">
            <v>299</v>
          </cell>
          <cell r="D1080" t="str">
            <v>生活家电</v>
          </cell>
          <cell r="E1080">
            <v>4723877</v>
          </cell>
          <cell r="F1080">
            <v>4324407</v>
          </cell>
          <cell r="G1080">
            <v>8.4564013838633004E-2</v>
          </cell>
          <cell r="H1080" t="str">
            <v>20161228 122404;44%;3031</v>
          </cell>
          <cell r="I1080" t="str">
            <v>20161202 224717;51%;5040</v>
          </cell>
          <cell r="J1080" t="str">
            <v>20161202 182944;84%;5515</v>
          </cell>
          <cell r="K1080" t="str">
            <v>20161107 205605;175%;20005</v>
          </cell>
          <cell r="L1080">
            <v>0</v>
          </cell>
          <cell r="M1080"/>
          <cell r="N1080" t="str">
            <v>老会员：67%; 新会员：33%</v>
          </cell>
          <cell r="O1080" t="str">
            <v>0-20岁29%; 51-55岁15%; 56-60岁11%</v>
          </cell>
          <cell r="P1080" t="str">
            <v>湖南20%;江苏15%;湖北8%</v>
          </cell>
        </row>
        <row r="1081">
          <cell r="A1081">
            <v>205875</v>
          </cell>
          <cell r="B1081" t="str">
            <v>37度智能碳纤维光热毯1.5米</v>
          </cell>
          <cell r="C1081" t="str">
            <v>399</v>
          </cell>
          <cell r="D1081" t="str">
            <v>生活家电</v>
          </cell>
          <cell r="E1081">
            <v>188158.62</v>
          </cell>
          <cell r="F1081">
            <v>156824.06</v>
          </cell>
          <cell r="G1081">
            <v>0.16653268396632601</v>
          </cell>
          <cell r="H1081" t="str">
            <v>20161022 102719;221%;10408</v>
          </cell>
          <cell r="I1081"/>
          <cell r="J1081"/>
          <cell r="K1081" t="str">
            <v>20161022 102719;221%;10408</v>
          </cell>
          <cell r="L1081" t="str">
            <v>准热卖</v>
          </cell>
          <cell r="M1081"/>
          <cell r="N1081" t="str">
            <v>老会员：80%; 新会员：20%</v>
          </cell>
          <cell r="O1081" t="str">
            <v>0-20岁23%; 51-55岁15%; 61-65岁15%</v>
          </cell>
          <cell r="P1081" t="str">
            <v>湖南19%;江苏12%;北京8%</v>
          </cell>
        </row>
        <row r="1082">
          <cell r="A1082">
            <v>205876</v>
          </cell>
          <cell r="B1082" t="str">
            <v>37度智能碳纤维光热毯1.8米</v>
          </cell>
          <cell r="C1082" t="str">
            <v>499</v>
          </cell>
          <cell r="D1082" t="str">
            <v>生活家电</v>
          </cell>
          <cell r="E1082">
            <v>237816.38</v>
          </cell>
          <cell r="F1082">
            <v>199141.94</v>
          </cell>
          <cell r="G1082">
            <v>0.16262311284025099</v>
          </cell>
          <cell r="H1082" t="str">
            <v>20161022 102719;221%;10408</v>
          </cell>
          <cell r="I1082"/>
          <cell r="J1082"/>
          <cell r="K1082" t="str">
            <v>20161022 102719;221%;10408</v>
          </cell>
          <cell r="L1082" t="str">
            <v>准热卖</v>
          </cell>
          <cell r="M1082"/>
          <cell r="N1082" t="str">
            <v>老会员：84%; 新会员：16%</v>
          </cell>
          <cell r="O1082" t="str">
            <v>51-55岁21%; 0-20岁18%; 61-65岁17%</v>
          </cell>
          <cell r="P1082" t="str">
            <v>湖南20%;江苏14%;北京8%</v>
          </cell>
        </row>
        <row r="1083">
          <cell r="A1083">
            <v>205894</v>
          </cell>
          <cell r="B1083" t="str">
            <v>U.S.POLO ASSN.  多功能双面防寒夹克</v>
          </cell>
          <cell r="C1083" t="str">
            <v>399</v>
          </cell>
          <cell r="D1083" t="str">
            <v>服装</v>
          </cell>
          <cell r="E1083">
            <v>580676</v>
          </cell>
          <cell r="F1083">
            <v>436800</v>
          </cell>
          <cell r="G1083">
            <v>0.24777328492997799</v>
          </cell>
          <cell r="H1083" t="str">
            <v>20170122 134226;60%;3282</v>
          </cell>
          <cell r="I1083" t="str">
            <v>20161111 090625;144%;13029</v>
          </cell>
          <cell r="J1083"/>
          <cell r="K1083" t="str">
            <v>20161111 090625;144%;13029</v>
          </cell>
          <cell r="L1083">
            <v>0</v>
          </cell>
          <cell r="M1083" t="str">
            <v>达成下滑30%</v>
          </cell>
          <cell r="N1083" t="str">
            <v>老会员：82%; 新会员：18%</v>
          </cell>
          <cell r="O1083" t="str">
            <v>51-55岁21%; 0-20岁18%; 61-65岁14%</v>
          </cell>
          <cell r="P1083" t="str">
            <v>湖南18%;江苏9%;广东7%</v>
          </cell>
        </row>
        <row r="1084">
          <cell r="A1084">
            <v>206046</v>
          </cell>
          <cell r="B1084" t="str">
            <v>AEROSOLES爱柔仕羊皮舒软短靴</v>
          </cell>
          <cell r="C1084" t="str">
            <v>299</v>
          </cell>
          <cell r="D1084" t="str">
            <v>鞋类</v>
          </cell>
          <cell r="E1084">
            <v>423495</v>
          </cell>
          <cell r="F1084">
            <v>294404</v>
          </cell>
          <cell r="G1084">
            <v>0.30482296131005099</v>
          </cell>
          <cell r="H1084" t="str">
            <v>20161116 144243;75%;2935</v>
          </cell>
          <cell r="I1084" t="str">
            <v>20161027 124149;133%;5670</v>
          </cell>
          <cell r="J1084"/>
          <cell r="K1084" t="str">
            <v>20161027 124149;133%;5670</v>
          </cell>
          <cell r="L1084">
            <v>0</v>
          </cell>
          <cell r="M1084" t="str">
            <v>达成下滑30%</v>
          </cell>
          <cell r="N1084" t="str">
            <v>老会员：87%; 新会员：13%</v>
          </cell>
          <cell r="O1084" t="str">
            <v>51-55岁19%; 56-60岁16%; 0-20岁15%</v>
          </cell>
          <cell r="P1084" t="str">
            <v>湖南14%;江苏11%;北京9%</v>
          </cell>
        </row>
        <row r="1085">
          <cell r="A1085">
            <v>206052</v>
          </cell>
          <cell r="B1085" t="str">
            <v>今昇男士商务中长款羊毛大衣</v>
          </cell>
          <cell r="C1085" t="str">
            <v>599</v>
          </cell>
          <cell r="D1085" t="str">
            <v>服装</v>
          </cell>
          <cell r="E1085">
            <v>1490874</v>
          </cell>
          <cell r="F1085">
            <v>899818</v>
          </cell>
          <cell r="G1085">
            <v>0.39644933106352398</v>
          </cell>
          <cell r="H1085" t="str">
            <v>20170106 194311;72%;7143</v>
          </cell>
          <cell r="I1085" t="str">
            <v>20161226 194148;79%;6364</v>
          </cell>
          <cell r="J1085" t="str">
            <v>20161031 101416;116%;5360</v>
          </cell>
          <cell r="K1085" t="str">
            <v>20161022 174633;122%;5322</v>
          </cell>
          <cell r="L1085" t="str">
            <v>畅销</v>
          </cell>
          <cell r="M1085"/>
          <cell r="N1085" t="str">
            <v>老会员：75%; 新会员：25%</v>
          </cell>
          <cell r="O1085" t="str">
            <v>0-20岁22%; 51-55岁22%; 46-50岁17%</v>
          </cell>
          <cell r="P1085" t="str">
            <v>湖南22%;江苏13%;浙江8%</v>
          </cell>
        </row>
        <row r="1086">
          <cell r="A1086">
            <v>206053</v>
          </cell>
          <cell r="B1086" t="str">
            <v>野山熊荔枝结晶蜜</v>
          </cell>
          <cell r="C1086" t="str">
            <v>199</v>
          </cell>
          <cell r="D1086" t="str">
            <v>滋补食品</v>
          </cell>
          <cell r="E1086">
            <v>110328.11</v>
          </cell>
          <cell r="F1086">
            <v>102424.11</v>
          </cell>
          <cell r="G1086">
            <v>7.1640853813230404E-2</v>
          </cell>
          <cell r="H1086" t="str">
            <v>20161103 153350;77%;3283</v>
          </cell>
          <cell r="I1086"/>
          <cell r="J1086"/>
          <cell r="K1086" t="str">
            <v>20161103 153350;77%;3283</v>
          </cell>
          <cell r="L1086">
            <v>0</v>
          </cell>
          <cell r="M1086"/>
          <cell r="N1086" t="str">
            <v>老会员：77%; 新会员：23%</v>
          </cell>
          <cell r="O1086" t="str">
            <v>51-55岁19%; 0-20岁17%; 56-60岁17%</v>
          </cell>
          <cell r="P1086" t="str">
            <v>湖南15%;江苏8%;重庆8%</v>
          </cell>
        </row>
        <row r="1087">
          <cell r="A1087">
            <v>206056</v>
          </cell>
          <cell r="B1087" t="str">
            <v>富培美水精灵酵素有氧全套清洁组</v>
          </cell>
          <cell r="C1087" t="str">
            <v>299</v>
          </cell>
          <cell r="D1087" t="str">
            <v>生活用品</v>
          </cell>
          <cell r="E1087">
            <v>816215</v>
          </cell>
          <cell r="F1087">
            <v>698786</v>
          </cell>
          <cell r="G1087">
            <v>0.143870181263515</v>
          </cell>
          <cell r="H1087" t="str">
            <v>20170323 133252;46%;2337</v>
          </cell>
          <cell r="I1087" t="str">
            <v>20170311 090245;42%;2019</v>
          </cell>
          <cell r="J1087" t="str">
            <v>20170305 154744;54%;2620</v>
          </cell>
          <cell r="K1087" t="str">
            <v>20161215 154735;83%;3371</v>
          </cell>
          <cell r="L1087">
            <v>0</v>
          </cell>
          <cell r="M1087"/>
          <cell r="N1087" t="str">
            <v>老会员：53%; 新会员：47%</v>
          </cell>
          <cell r="O1087" t="str">
            <v>0-20岁31%; 51-55岁15%; 46-50岁10%</v>
          </cell>
          <cell r="P1087" t="str">
            <v>湖南21%;江苏11%;北京7%</v>
          </cell>
        </row>
        <row r="1088">
          <cell r="A1088">
            <v>206060</v>
          </cell>
          <cell r="B1088" t="str">
            <v>鹿王至尊经典男士羊毛衫两件组(双11特供)</v>
          </cell>
          <cell r="C1088" t="str">
            <v>299</v>
          </cell>
          <cell r="D1088" t="str">
            <v>服装</v>
          </cell>
          <cell r="E1088">
            <v>101579</v>
          </cell>
          <cell r="F1088">
            <v>83488</v>
          </cell>
          <cell r="G1088">
            <v>0.17809783518246899</v>
          </cell>
          <cell r="H1088" t="str">
            <v>20161112 143130;140%;7760</v>
          </cell>
          <cell r="I1088"/>
          <cell r="J1088"/>
          <cell r="K1088" t="str">
            <v>20161112 143130;140%;7760</v>
          </cell>
          <cell r="L1088" t="str">
            <v>准热卖</v>
          </cell>
          <cell r="M1088"/>
          <cell r="N1088" t="str">
            <v>老会员：84%; 新会员：16%</v>
          </cell>
          <cell r="O1088" t="str">
            <v>51-55岁20%; 0-20岁17%; 46-50岁13%</v>
          </cell>
          <cell r="P1088" t="str">
            <v>湖南14%;江苏9%;湖北8%</v>
          </cell>
        </row>
        <row r="1089">
          <cell r="A1089">
            <v>206079</v>
          </cell>
          <cell r="B1089" t="str">
            <v>韩束巨水光女神订制专享组</v>
          </cell>
          <cell r="C1089" t="str">
            <v>399</v>
          </cell>
          <cell r="D1089" t="str">
            <v>美容美体</v>
          </cell>
          <cell r="E1089">
            <v>172891</v>
          </cell>
          <cell r="F1089">
            <v>152098</v>
          </cell>
          <cell r="G1089">
            <v>0.120266526308483</v>
          </cell>
          <cell r="H1089" t="str">
            <v>20161109 101720;62%;2747</v>
          </cell>
          <cell r="I1089" t="str">
            <v>20161027 185353;35%;2072</v>
          </cell>
          <cell r="J1089"/>
          <cell r="K1089" t="str">
            <v>20161109 101720;62%;2747</v>
          </cell>
          <cell r="L1089">
            <v>0</v>
          </cell>
          <cell r="M1089"/>
          <cell r="N1089" t="str">
            <v>老会员：75%; 新会员：25%</v>
          </cell>
          <cell r="O1089" t="str">
            <v>0-20岁20%; 41-45岁15%; 51-55岁14%</v>
          </cell>
          <cell r="P1089" t="str">
            <v>湖南43%;浙江8%;江苏7%</v>
          </cell>
        </row>
        <row r="1090">
          <cell r="A1090">
            <v>206080</v>
          </cell>
          <cell r="B1090" t="str">
            <v>海斯曼多功能电动跑步机时尚版</v>
          </cell>
          <cell r="C1090" t="str">
            <v>1999</v>
          </cell>
          <cell r="D1090" t="str">
            <v>运动休闲</v>
          </cell>
          <cell r="E1090">
            <v>3586287</v>
          </cell>
          <cell r="F1090">
            <v>2416016</v>
          </cell>
          <cell r="G1090">
            <v>0.32631827848691403</v>
          </cell>
          <cell r="H1090" t="str">
            <v>20170524 184102;71%;4089</v>
          </cell>
          <cell r="I1090" t="str">
            <v>20170509 180127;56%;2392</v>
          </cell>
          <cell r="J1090" t="str">
            <v>20170429 182455;42%;2166</v>
          </cell>
          <cell r="K1090" t="str">
            <v>20161029 174153;117%;6158</v>
          </cell>
          <cell r="L1090">
            <v>0</v>
          </cell>
          <cell r="M1090"/>
          <cell r="N1090" t="str">
            <v>老会员：56%; 新会员：44%</v>
          </cell>
          <cell r="O1090" t="str">
            <v>0-20岁28%; 41-45岁13%; 46-50岁12%</v>
          </cell>
          <cell r="P1090" t="str">
            <v>湖南33%;江苏11%;浙江10%</v>
          </cell>
        </row>
        <row r="1091">
          <cell r="A1091">
            <v>206090</v>
          </cell>
          <cell r="B1091" t="str">
            <v>禾凯发旺旺防脱洗发液2+1组</v>
          </cell>
          <cell r="C1091" t="str">
            <v>398</v>
          </cell>
          <cell r="D1091" t="str">
            <v>美容美体</v>
          </cell>
          <cell r="E1091">
            <v>18608.63</v>
          </cell>
          <cell r="F1091">
            <v>17444.63</v>
          </cell>
          <cell r="G1091">
            <v>6.2551622553621594E-2</v>
          </cell>
          <cell r="H1091" t="str">
            <v>20161116 140318;49%;1986</v>
          </cell>
          <cell r="I1091"/>
          <cell r="J1091"/>
          <cell r="K1091" t="str">
            <v>20161116 140318;49%;1986</v>
          </cell>
          <cell r="L1091">
            <v>0</v>
          </cell>
          <cell r="M1091"/>
          <cell r="N1091" t="str">
            <v>老会员：81%; 新会员：19%</v>
          </cell>
          <cell r="O1091" t="str">
            <v>51-55岁22%; 51-55岁22%; 61-65岁16%</v>
          </cell>
          <cell r="P1091" t="str">
            <v>湖南27%;浙江14%;广东8%</v>
          </cell>
        </row>
        <row r="1092">
          <cell r="A1092">
            <v>206091</v>
          </cell>
          <cell r="B1092" t="str">
            <v>禾凯发旺旺防脱生发尊享组</v>
          </cell>
          <cell r="C1092" t="str">
            <v>798</v>
          </cell>
          <cell r="D1092" t="str">
            <v>美容美体</v>
          </cell>
          <cell r="E1092">
            <v>154798</v>
          </cell>
          <cell r="F1092">
            <v>128614</v>
          </cell>
          <cell r="G1092">
            <v>0.169149472215403</v>
          </cell>
          <cell r="H1092" t="str">
            <v>20161205 164121;42%;2057</v>
          </cell>
          <cell r="I1092" t="str">
            <v>20161116 140318;49%;1986</v>
          </cell>
          <cell r="J1092"/>
          <cell r="K1092" t="str">
            <v>20161116 140318;49%;1986</v>
          </cell>
          <cell r="L1092">
            <v>0</v>
          </cell>
          <cell r="M1092"/>
          <cell r="N1092" t="str">
            <v>老会员：86%; 新会员：14%</v>
          </cell>
          <cell r="O1092" t="str">
            <v>51-55岁20%; 0-20岁17%; 46-50岁13%</v>
          </cell>
          <cell r="P1092" t="str">
            <v>北京9%;湖南9%;广东7%</v>
          </cell>
        </row>
        <row r="1093">
          <cell r="A1093">
            <v>206185</v>
          </cell>
          <cell r="B1093" t="str">
            <v>御泥坊红石榴矿物蚕丝面膜组</v>
          </cell>
          <cell r="C1093" t="str">
            <v>269</v>
          </cell>
          <cell r="D1093" t="str">
            <v>美容美体</v>
          </cell>
          <cell r="E1093">
            <v>110401</v>
          </cell>
          <cell r="F1093">
            <v>103527</v>
          </cell>
          <cell r="G1093">
            <v>6.2263928768761197E-2</v>
          </cell>
          <cell r="H1093" t="str">
            <v>20161021 144635;73%;4501</v>
          </cell>
          <cell r="I1093"/>
          <cell r="J1093"/>
          <cell r="K1093" t="str">
            <v>20161021 144635;73%;4501</v>
          </cell>
          <cell r="L1093">
            <v>0</v>
          </cell>
          <cell r="M1093"/>
          <cell r="N1093" t="str">
            <v>老会员：84%; 新会员：16%</v>
          </cell>
          <cell r="O1093" t="str">
            <v>46-50岁17%; 51-55岁17%; 0-20岁14%</v>
          </cell>
          <cell r="P1093" t="str">
            <v>湖南26%;江苏10%;浙江7%</v>
          </cell>
        </row>
        <row r="1094">
          <cell r="A1094">
            <v>206211</v>
          </cell>
          <cell r="B1094" t="str">
            <v>三洋 9公斤DD变频烘干空气洗滚筒洗衣机</v>
          </cell>
          <cell r="C1094" t="str">
            <v>3999</v>
          </cell>
          <cell r="D1094" t="str">
            <v>大家电</v>
          </cell>
          <cell r="E1094">
            <v>2652921.56</v>
          </cell>
          <cell r="F1094">
            <v>1674061.56</v>
          </cell>
          <cell r="G1094">
            <v>0.36897434690831898</v>
          </cell>
          <cell r="H1094" t="str">
            <v>20161203 204603;45%;7284</v>
          </cell>
          <cell r="I1094" t="str">
            <v>20161122 205404;45%;6530</v>
          </cell>
          <cell r="J1094" t="str">
            <v>20161116 122212;28%;1995</v>
          </cell>
          <cell r="K1094" t="str">
            <v>20161107 213938;95%;13470</v>
          </cell>
          <cell r="L1094">
            <v>0</v>
          </cell>
          <cell r="M1094"/>
          <cell r="N1094" t="str">
            <v>老会员：72%; 新会员：28%</v>
          </cell>
          <cell r="O1094" t="str">
            <v>0-20岁22%; 51-55岁19%; 46-50岁19%</v>
          </cell>
          <cell r="P1094" t="str">
            <v>湖南19%;江苏10%;湖北8%</v>
          </cell>
        </row>
        <row r="1095">
          <cell r="A1095">
            <v>206215</v>
          </cell>
          <cell r="B1095" t="str">
            <v>韩加智能高效移动式保洁柜</v>
          </cell>
          <cell r="C1095" t="str">
            <v>298</v>
          </cell>
          <cell r="D1095" t="str">
            <v>厨房</v>
          </cell>
          <cell r="E1095">
            <v>417519.15</v>
          </cell>
          <cell r="F1095">
            <v>377441.15</v>
          </cell>
          <cell r="G1095">
            <v>9.5990806649227906E-2</v>
          </cell>
          <cell r="H1095" t="str">
            <v>20161120 121831;56%;3370</v>
          </cell>
          <cell r="I1095" t="str">
            <v>20161109 161703;76%;3666</v>
          </cell>
          <cell r="J1095" t="str">
            <v>20161028 113209;87%;4061</v>
          </cell>
          <cell r="K1095" t="str">
            <v>20161028 113209;87%;4061</v>
          </cell>
          <cell r="L1095">
            <v>0</v>
          </cell>
          <cell r="M1095"/>
          <cell r="N1095" t="str">
            <v>老会员：74%; 新会员：26%</v>
          </cell>
          <cell r="O1095" t="str">
            <v>0-20岁22%; 51-55岁18%; 56-60岁14%</v>
          </cell>
          <cell r="P1095" t="str">
            <v>湖南16%;江苏9%;北京8%</v>
          </cell>
        </row>
        <row r="1096">
          <cell r="A1096">
            <v>206222</v>
          </cell>
          <cell r="B1096" t="str">
            <v>泰源美奂绝伦红宝石吊坠</v>
          </cell>
          <cell r="C1096" t="str">
            <v>4980</v>
          </cell>
          <cell r="D1096" t="str">
            <v>珠宝首饰</v>
          </cell>
          <cell r="E1096">
            <v>137020</v>
          </cell>
          <cell r="F1096">
            <v>34260</v>
          </cell>
          <cell r="G1096">
            <v>0.74996350897679198</v>
          </cell>
          <cell r="H1096" t="str">
            <v>20170216 131019;43%;1729</v>
          </cell>
          <cell r="I1096" t="str">
            <v>20170114 142735;15%;576</v>
          </cell>
          <cell r="J1096"/>
          <cell r="K1096" t="str">
            <v>20170216 131019;43%;1729</v>
          </cell>
          <cell r="L1096">
            <v>0</v>
          </cell>
          <cell r="M1096"/>
          <cell r="N1096" t="str">
            <v>老会员：72%; 新会员：28%</v>
          </cell>
          <cell r="O1096" t="str">
            <v>51-55岁43%; 36-40岁15%; 0-20岁14%</v>
          </cell>
          <cell r="P1096" t="str">
            <v>湖南29%;安徽14%;广东14%</v>
          </cell>
        </row>
        <row r="1097">
          <cell r="A1097">
            <v>206223</v>
          </cell>
          <cell r="B1097" t="str">
            <v>泰源美奂绝伦红宝石戒指</v>
          </cell>
          <cell r="C1097" t="str">
            <v>4980</v>
          </cell>
          <cell r="D1097" t="str">
            <v>珠宝首饰</v>
          </cell>
          <cell r="E1097">
            <v>141980</v>
          </cell>
          <cell r="F1097">
            <v>39150</v>
          </cell>
          <cell r="G1097">
            <v>0.72425693759684495</v>
          </cell>
          <cell r="H1097" t="str">
            <v>20170216 131019;43%;1729</v>
          </cell>
          <cell r="I1097" t="str">
            <v>20170114 142735;15%;576</v>
          </cell>
          <cell r="J1097"/>
          <cell r="K1097" t="str">
            <v>20170216 131019;43%;1729</v>
          </cell>
          <cell r="L1097">
            <v>0</v>
          </cell>
          <cell r="M1097"/>
          <cell r="N1097" t="str">
            <v>老会员：72%; 新会员：28%</v>
          </cell>
          <cell r="O1097" t="str">
            <v>46-50岁43%; 56-60岁29%; 0-20岁14%</v>
          </cell>
          <cell r="P1097" t="str">
            <v>天津29%;广东29%;江西15%</v>
          </cell>
        </row>
        <row r="1098">
          <cell r="A1098">
            <v>206224</v>
          </cell>
          <cell r="B1098" t="str">
            <v>伊卡珠宝璀璨一生和田玉项链套组(春季大开仓)</v>
          </cell>
          <cell r="C1098" t="str">
            <v>798</v>
          </cell>
          <cell r="D1098" t="str">
            <v>珠宝首饰</v>
          </cell>
          <cell r="E1098">
            <v>48946</v>
          </cell>
          <cell r="F1098">
            <v>29934</v>
          </cell>
          <cell r="G1098">
            <v>0.38842806358027199</v>
          </cell>
          <cell r="H1098" t="str">
            <v>20170225 173125;51%;2268</v>
          </cell>
          <cell r="I1098" t="str">
            <v>20161207 135116;30%;1022</v>
          </cell>
          <cell r="J1098"/>
          <cell r="K1098" t="str">
            <v>20170225 173125;51%;2268</v>
          </cell>
          <cell r="L1098">
            <v>0</v>
          </cell>
          <cell r="M1098"/>
          <cell r="N1098" t="str">
            <v>老会员：77%; 新会员：23%</v>
          </cell>
          <cell r="O1098" t="str">
            <v>51-55岁40%; 46-50岁27%; 0-20岁25%</v>
          </cell>
          <cell r="P1098" t="str">
            <v>广东25%;湖南19%;重庆16%</v>
          </cell>
        </row>
        <row r="1099">
          <cell r="A1099">
            <v>206228</v>
          </cell>
          <cell r="B1099" t="str">
            <v>Apple iPhone 7 PLUS 128G</v>
          </cell>
          <cell r="C1099" t="str">
            <v>7588</v>
          </cell>
          <cell r="D1099" t="str">
            <v>手机</v>
          </cell>
          <cell r="E1099">
            <v>22764</v>
          </cell>
          <cell r="F1099">
            <v>22764</v>
          </cell>
          <cell r="G1099">
            <v>0</v>
          </cell>
          <cell r="H1099" t="str">
            <v>20160928 205944;82%;9639</v>
          </cell>
          <cell r="I1099"/>
          <cell r="J1099"/>
          <cell r="K1099" t="str">
            <v>20160928 205944;82%;9639</v>
          </cell>
          <cell r="L1099">
            <v>0</v>
          </cell>
          <cell r="M1099"/>
          <cell r="N1099"/>
          <cell r="O1099"/>
          <cell r="P1099"/>
        </row>
        <row r="1100">
          <cell r="A1100">
            <v>206232</v>
          </cell>
          <cell r="B1100" t="str">
            <v>万承志堂那曲冬虫夏草4000头10g礼盒</v>
          </cell>
          <cell r="C1100" t="str">
            <v>2999</v>
          </cell>
          <cell r="D1100" t="str">
            <v>滋补食品</v>
          </cell>
          <cell r="E1100">
            <v>352167</v>
          </cell>
          <cell r="F1100">
            <v>241614</v>
          </cell>
          <cell r="G1100">
            <v>0.31392208810024802</v>
          </cell>
          <cell r="H1100" t="str">
            <v>20161221 184407;40%;2863</v>
          </cell>
          <cell r="I1100" t="str">
            <v>20161120 232855;20%;1327</v>
          </cell>
          <cell r="J1100" t="str">
            <v>20161022 182926;51%;2864</v>
          </cell>
          <cell r="K1100" t="str">
            <v>20161022 182926;51%;2864</v>
          </cell>
          <cell r="L1100">
            <v>0</v>
          </cell>
          <cell r="M1100"/>
          <cell r="N1100" t="str">
            <v>老会员：86%; 新会员：14%</v>
          </cell>
          <cell r="O1100" t="str">
            <v>56-60岁18%; 46-50岁14%; 66-70岁12%</v>
          </cell>
          <cell r="P1100" t="str">
            <v>湖南26%;江苏24%;浙江10%</v>
          </cell>
        </row>
        <row r="1101">
          <cell r="A1101">
            <v>206233</v>
          </cell>
          <cell r="B1101" t="str">
            <v>遥远地方特优级红枸杞精品装</v>
          </cell>
          <cell r="C1101" t="str">
            <v>299</v>
          </cell>
          <cell r="D1101" t="str">
            <v>滋补食品</v>
          </cell>
          <cell r="E1101">
            <v>70246</v>
          </cell>
          <cell r="F1101">
            <v>57470</v>
          </cell>
          <cell r="G1101">
            <v>0.18187512456225299</v>
          </cell>
          <cell r="H1101" t="str">
            <v>20161102 101705;33%;1623</v>
          </cell>
          <cell r="I1101"/>
          <cell r="J1101"/>
          <cell r="K1101" t="str">
            <v>20161102 101705;33%;1623</v>
          </cell>
          <cell r="L1101">
            <v>0</v>
          </cell>
          <cell r="M1101"/>
          <cell r="N1101" t="str">
            <v>老会员：77%; 新会员：23%</v>
          </cell>
          <cell r="O1101" t="str">
            <v>0-20岁21%; 51-55岁17%; 61-65岁15%</v>
          </cell>
          <cell r="P1101" t="str">
            <v>江苏21%;湖南15%;北京8%</v>
          </cell>
        </row>
        <row r="1102">
          <cell r="A1102">
            <v>206241</v>
          </cell>
          <cell r="B1102" t="str">
            <v>梦洁乳胶椰梦维软硬两面床垫1.8米（双11特供）</v>
          </cell>
          <cell r="C1102" t="str">
            <v>1580</v>
          </cell>
          <cell r="D1102" t="str">
            <v>家具灯饰</v>
          </cell>
          <cell r="E1102">
            <v>738031.18</v>
          </cell>
          <cell r="F1102">
            <v>578739.18000000005</v>
          </cell>
          <cell r="G1102">
            <v>0.215833699600605</v>
          </cell>
          <cell r="H1102" t="str">
            <v>20161111 172640;155%;15598</v>
          </cell>
          <cell r="I1102" t="str">
            <v>20161020 142553;177%;13200</v>
          </cell>
          <cell r="J1102"/>
          <cell r="K1102" t="str">
            <v>20161020 142553;177%;13200</v>
          </cell>
          <cell r="L1102" t="str">
            <v>准热卖</v>
          </cell>
          <cell r="M1102"/>
          <cell r="N1102" t="str">
            <v>老会员：81%; 新会员：19%</v>
          </cell>
          <cell r="O1102" t="str">
            <v>0-20岁22%; 51-55岁21%; 56-60岁13%</v>
          </cell>
          <cell r="P1102" t="str">
            <v>湖南34%;江苏14%;天津7%</v>
          </cell>
        </row>
        <row r="1103">
          <cell r="A1103">
            <v>206242</v>
          </cell>
          <cell r="B1103" t="str">
            <v>梦洁乳胶椰梦维软硬两面床垫1.5米（双11特供）</v>
          </cell>
          <cell r="C1103" t="str">
            <v>1480</v>
          </cell>
          <cell r="D1103" t="str">
            <v>家具灯饰</v>
          </cell>
          <cell r="E1103">
            <v>435403.82</v>
          </cell>
          <cell r="F1103">
            <v>339210.82</v>
          </cell>
          <cell r="G1103">
            <v>0.220928240822508</v>
          </cell>
          <cell r="H1103" t="str">
            <v>20161111 172640;155%;15598</v>
          </cell>
          <cell r="I1103" t="str">
            <v>20161020 142553;177%;13200</v>
          </cell>
          <cell r="J1103"/>
          <cell r="K1103" t="str">
            <v>20161020 142553;177%;13200</v>
          </cell>
          <cell r="L1103" t="str">
            <v>准热卖</v>
          </cell>
          <cell r="M1103"/>
          <cell r="N1103" t="str">
            <v>老会员：77%; 新会员：23%</v>
          </cell>
          <cell r="O1103" t="str">
            <v>0-20岁20%; 51-55岁18%; 46-50岁17%</v>
          </cell>
          <cell r="P1103" t="str">
            <v>湖南30%;江苏12%;广东7%</v>
          </cell>
        </row>
        <row r="1104">
          <cell r="A1104">
            <v>206244</v>
          </cell>
          <cell r="B1104" t="str">
            <v>中科国际馆-德国米技炉双11抢购组</v>
          </cell>
          <cell r="C1104" t="str">
            <v>899</v>
          </cell>
          <cell r="D1104" t="str">
            <v>厨房</v>
          </cell>
          <cell r="E1104">
            <v>1022736</v>
          </cell>
          <cell r="F1104">
            <v>806605</v>
          </cell>
          <cell r="G1104">
            <v>0.21132628557125199</v>
          </cell>
          <cell r="H1104" t="str">
            <v>20161104 222716;92%;9722</v>
          </cell>
          <cell r="I1104"/>
          <cell r="J1104" t="str">
            <v>20161104 131732;80%;4336</v>
          </cell>
          <cell r="K1104"/>
          <cell r="L1104"/>
          <cell r="M1104"/>
          <cell r="N1104" t="str">
            <v>老会员：67%; 新会员：33%</v>
          </cell>
          <cell r="O1104" t="str">
            <v>0-20岁27%; 51-55岁20%; 46-50岁13%</v>
          </cell>
          <cell r="P1104" t="str">
            <v>湖南17%;江苏15%;云南7%</v>
          </cell>
        </row>
        <row r="1105">
          <cell r="A1105">
            <v>206245</v>
          </cell>
          <cell r="B1105" t="str">
            <v>营养健康*雅杰仕锂辉石陶瓷智能养生锅</v>
          </cell>
          <cell r="C1105" t="str">
            <v>398</v>
          </cell>
          <cell r="D1105" t="str">
            <v>厨房</v>
          </cell>
          <cell r="E1105">
            <v>210728.82</v>
          </cell>
          <cell r="F1105">
            <v>179164.82</v>
          </cell>
          <cell r="G1105">
            <v>0.14978492263184501</v>
          </cell>
          <cell r="H1105" t="str">
            <v>20161223 162408;50%;2429</v>
          </cell>
          <cell r="I1105" t="str">
            <v>20161127 103222;50%;3089</v>
          </cell>
          <cell r="J1105"/>
          <cell r="K1105" t="str">
            <v>20161127 103222;50%;3089</v>
          </cell>
          <cell r="L1105">
            <v>0</v>
          </cell>
          <cell r="M1105"/>
          <cell r="N1105" t="str">
            <v>老会员：83%; 新会员：17%</v>
          </cell>
          <cell r="O1105" t="str">
            <v>56-60岁19%; 51-55岁16%; 0-20岁11%</v>
          </cell>
          <cell r="P1105" t="str">
            <v>湖南28%;广东10%;重庆7%</v>
          </cell>
        </row>
        <row r="1106">
          <cell r="A1106">
            <v>206246</v>
          </cell>
          <cell r="B1106" t="str">
            <v>别克威朗2016款两厢15S自动进取型/15S自动领先型</v>
          </cell>
          <cell r="C1106" t="str">
            <v>1</v>
          </cell>
          <cell r="D1106" t="str">
            <v>汽车贸易</v>
          </cell>
          <cell r="E1106">
            <v>0</v>
          </cell>
          <cell r="F1106">
            <v>0</v>
          </cell>
          <cell r="G1106" t="e">
            <v>#DIV/0!</v>
          </cell>
          <cell r="H1106" t="str">
            <v>20161027 210721;0%;0</v>
          </cell>
          <cell r="I1106"/>
          <cell r="J1106"/>
          <cell r="K1106" t="str">
            <v>20161027 210721;0%;0</v>
          </cell>
          <cell r="L1106">
            <v>0</v>
          </cell>
          <cell r="M1106"/>
          <cell r="N1106"/>
          <cell r="O1106"/>
          <cell r="P1106"/>
        </row>
        <row r="1107">
          <cell r="A1107">
            <v>206294</v>
          </cell>
          <cell r="B1107" t="str">
            <v>华为G9青春版16G全网通智能手机</v>
          </cell>
          <cell r="C1107" t="str">
            <v>1599</v>
          </cell>
          <cell r="D1107" t="str">
            <v>手机</v>
          </cell>
          <cell r="E1107">
            <v>108287</v>
          </cell>
          <cell r="F1107">
            <v>87575</v>
          </cell>
          <cell r="G1107">
            <v>0.19126949680017</v>
          </cell>
          <cell r="H1107" t="str">
            <v>20161114 130558;41%;2703</v>
          </cell>
          <cell r="I1107"/>
          <cell r="J1107"/>
          <cell r="K1107" t="str">
            <v>20161114 130558;41%;2703</v>
          </cell>
          <cell r="L1107">
            <v>0</v>
          </cell>
          <cell r="M1107"/>
          <cell r="N1107" t="str">
            <v>老会员：84%; 新会员：16%</v>
          </cell>
          <cell r="O1107" t="str">
            <v>56-60岁24%; 61-65岁18%; 51-55岁13%</v>
          </cell>
          <cell r="P1107" t="str">
            <v>湖南21%;云南8%;北京8%</v>
          </cell>
        </row>
        <row r="1108">
          <cell r="A1108">
            <v>206296</v>
          </cell>
          <cell r="B1108" t="str">
            <v>福胶牌阿胶片798豪华礼盒套组</v>
          </cell>
          <cell r="C1108" t="str">
            <v>798</v>
          </cell>
          <cell r="D1108" t="str">
            <v>保健食品</v>
          </cell>
          <cell r="E1108">
            <v>21034</v>
          </cell>
          <cell r="F1108">
            <v>18032</v>
          </cell>
          <cell r="G1108">
            <v>0.14272130835789701</v>
          </cell>
          <cell r="H1108" t="str">
            <v>20161117 154754;12%;537</v>
          </cell>
          <cell r="I1108"/>
          <cell r="J1108"/>
          <cell r="K1108" t="str">
            <v>20161117 154754;12%;537</v>
          </cell>
          <cell r="L1108">
            <v>0</v>
          </cell>
          <cell r="M1108"/>
          <cell r="N1108" t="str">
            <v>老会员：90%; 新会员：10%</v>
          </cell>
          <cell r="O1108" t="str">
            <v>46-50岁16%; 66-70岁16%; 51-55岁16%</v>
          </cell>
          <cell r="P1108" t="str">
            <v>广东26%;湖南26%;浙江21%</v>
          </cell>
        </row>
        <row r="1109">
          <cell r="A1109">
            <v>206300</v>
          </cell>
          <cell r="B1109" t="str">
            <v>三洋帝度 600升对开门电脑温控冰箱</v>
          </cell>
          <cell r="C1109" t="str">
            <v>3999</v>
          </cell>
          <cell r="D1109" t="str">
            <v>大家电</v>
          </cell>
          <cell r="E1109">
            <v>999275</v>
          </cell>
          <cell r="F1109">
            <v>463694</v>
          </cell>
          <cell r="G1109">
            <v>0.53596957794400901</v>
          </cell>
          <cell r="H1109" t="str">
            <v>20161107 213938;95%;13470</v>
          </cell>
          <cell r="I1109" t="str">
            <v>20161014 191210;84%;9721</v>
          </cell>
          <cell r="J1109"/>
          <cell r="K1109" t="str">
            <v>20161107 213938;95%;13470</v>
          </cell>
          <cell r="L1109">
            <v>0</v>
          </cell>
          <cell r="M1109"/>
          <cell r="N1109" t="str">
            <v>老会员：54%; 新会员：46%</v>
          </cell>
          <cell r="O1109" t="str">
            <v>0-20岁33%; 46-50岁21%; 51-55岁16%</v>
          </cell>
          <cell r="P1109" t="str">
            <v>江苏16%;安徽14%;湖南12%</v>
          </cell>
        </row>
        <row r="1110">
          <cell r="A1110">
            <v>206309</v>
          </cell>
          <cell r="B1110" t="str">
            <v>Apple iPhone 7 PLUS 32G</v>
          </cell>
          <cell r="C1110" t="str">
            <v>6488</v>
          </cell>
          <cell r="D1110" t="str">
            <v>手机</v>
          </cell>
          <cell r="E1110">
            <v>38928</v>
          </cell>
          <cell r="F1110">
            <v>38928</v>
          </cell>
          <cell r="G1110">
            <v>0</v>
          </cell>
          <cell r="H1110" t="str">
            <v>20160928 205944;82%;9639</v>
          </cell>
          <cell r="I1110"/>
          <cell r="J1110"/>
          <cell r="K1110" t="str">
            <v>20160928 205944;82%;9639</v>
          </cell>
          <cell r="L1110">
            <v>0</v>
          </cell>
          <cell r="M1110"/>
          <cell r="N1110"/>
          <cell r="O1110"/>
          <cell r="P1110"/>
        </row>
        <row r="1111">
          <cell r="A1111">
            <v>206345</v>
          </cell>
          <cell r="B1111" t="str">
            <v>奥力福尊享95%白鹅绒被1.8M（春季大开仓）</v>
          </cell>
          <cell r="C1111" t="str">
            <v>798</v>
          </cell>
          <cell r="D1111" t="str">
            <v>家纺用品</v>
          </cell>
          <cell r="E1111">
            <v>55580</v>
          </cell>
          <cell r="F1111">
            <v>48438</v>
          </cell>
          <cell r="G1111">
            <v>0.128499460237496</v>
          </cell>
          <cell r="H1111" t="str">
            <v>20170225 152727;131%;5780</v>
          </cell>
          <cell r="I1111" t="str">
            <v>20161122 115052;46%;2462</v>
          </cell>
          <cell r="J1111" t="str">
            <v>20161117 170757;52%;2674</v>
          </cell>
          <cell r="K1111" t="str">
            <v>20170225 152727;131%;5780</v>
          </cell>
          <cell r="L1111" t="str">
            <v>准热卖</v>
          </cell>
          <cell r="M1111" t="str">
            <v>达成上浮30%</v>
          </cell>
          <cell r="N1111" t="str">
            <v>老会员：82%; 新会员：18%</v>
          </cell>
          <cell r="O1111" t="str">
            <v>51-55岁22%; 46-50岁16%; 0-20岁16%</v>
          </cell>
          <cell r="P1111" t="str">
            <v>湖南29%;江苏15%;浙江11%</v>
          </cell>
        </row>
        <row r="1112">
          <cell r="A1112">
            <v>206347</v>
          </cell>
          <cell r="B1112" t="str">
            <v>罗莱家纺清雅灵韵生态磨毛高端定制尊享组1.8M（春季大开仓）</v>
          </cell>
          <cell r="C1112" t="str">
            <v>999</v>
          </cell>
          <cell r="D1112" t="str">
            <v>家纺用品</v>
          </cell>
          <cell r="E1112">
            <v>172017</v>
          </cell>
          <cell r="F1112">
            <v>141148</v>
          </cell>
          <cell r="G1112">
            <v>0.17945319357970399</v>
          </cell>
          <cell r="H1112" t="str">
            <v>20170225 191534;82%;7364</v>
          </cell>
          <cell r="I1112" t="str">
            <v>20170123 214531;17%;2383</v>
          </cell>
          <cell r="J1112" t="str">
            <v>20170108 190134;30%;2576</v>
          </cell>
          <cell r="K1112" t="str">
            <v>20170225 191534;82%;7364</v>
          </cell>
          <cell r="L1112">
            <v>0</v>
          </cell>
          <cell r="M1112" t="str">
            <v>达成上浮30%</v>
          </cell>
          <cell r="N1112" t="str">
            <v>老会员：76%; 新会员：24%</v>
          </cell>
          <cell r="O1112" t="str">
            <v>51-55岁28%; 46-50岁18%; 0-20岁16%</v>
          </cell>
          <cell r="P1112" t="str">
            <v>湖南40%;江苏11%;浙江9%</v>
          </cell>
        </row>
        <row r="1113">
          <cell r="A1113">
            <v>206348</v>
          </cell>
          <cell r="B1113" t="str">
            <v>罗莱家纺清雅灵韵生态磨毛高端定制尊享组1.5M（春季大开仓）</v>
          </cell>
          <cell r="C1113" t="str">
            <v>999</v>
          </cell>
          <cell r="D1113" t="str">
            <v>家纺用品</v>
          </cell>
          <cell r="E1113">
            <v>27842</v>
          </cell>
          <cell r="F1113">
            <v>17912</v>
          </cell>
          <cell r="G1113">
            <v>0.35665541268586998</v>
          </cell>
          <cell r="H1113" t="str">
            <v>20170225 191534;82%;7364</v>
          </cell>
          <cell r="I1113" t="str">
            <v>20170123 214531;17%;2383</v>
          </cell>
          <cell r="J1113" t="str">
            <v>20170108 190134;30%;2576</v>
          </cell>
          <cell r="K1113" t="str">
            <v>20170225 191534;82%;7364</v>
          </cell>
          <cell r="L1113">
            <v>0</v>
          </cell>
          <cell r="M1113" t="str">
            <v>达成上浮30%</v>
          </cell>
          <cell r="N1113" t="str">
            <v>老会员：92%; 新会员：8%</v>
          </cell>
          <cell r="O1113" t="str">
            <v>46-50岁26%; 51-55岁16%; 0-20岁16%</v>
          </cell>
          <cell r="P1113" t="str">
            <v>湖南46%;江苏13%;浙江10%</v>
          </cell>
        </row>
        <row r="1114">
          <cell r="A1114">
            <v>206349</v>
          </cell>
          <cell r="B1114" t="str">
            <v>翠绿经典款足金项链10克</v>
          </cell>
          <cell r="C1114" t="str">
            <v>2990</v>
          </cell>
          <cell r="D1114" t="str">
            <v>珠宝首饰</v>
          </cell>
          <cell r="E1114">
            <v>188040</v>
          </cell>
          <cell r="F1114">
            <v>128330</v>
          </cell>
          <cell r="G1114">
            <v>0.31753882152733498</v>
          </cell>
          <cell r="H1114" t="str">
            <v>20161020 121225;157%;10681</v>
          </cell>
          <cell r="I1114"/>
          <cell r="J1114"/>
          <cell r="K1114" t="str">
            <v>20161020 121225;157%;10681</v>
          </cell>
          <cell r="L1114" t="str">
            <v>准热卖</v>
          </cell>
          <cell r="M1114"/>
          <cell r="N1114" t="str">
            <v>老会员：96%; 新会员：4%</v>
          </cell>
          <cell r="O1114" t="str">
            <v>56-60岁25%; 41-45岁21%; 51-55岁18%</v>
          </cell>
          <cell r="P1114" t="str">
            <v>湖南25%;江苏11%;浙江11%</v>
          </cell>
        </row>
        <row r="1115">
          <cell r="A1115">
            <v>206447</v>
          </cell>
          <cell r="B1115" t="str">
            <v>奥力福尊享95%白鹅绒被1.5M（春季大开仓）</v>
          </cell>
          <cell r="C1115" t="str">
            <v>718</v>
          </cell>
          <cell r="D1115" t="str">
            <v>家纺用品</v>
          </cell>
          <cell r="E1115">
            <v>21290</v>
          </cell>
          <cell r="F1115">
            <v>16294</v>
          </cell>
          <cell r="G1115">
            <v>0.23466416157820599</v>
          </cell>
          <cell r="H1115" t="str">
            <v>20170225 152727;131%;5780</v>
          </cell>
          <cell r="I1115" t="str">
            <v>20161122 115052;46%;2462</v>
          </cell>
          <cell r="J1115" t="str">
            <v>20161117 170757;52%;2674</v>
          </cell>
          <cell r="K1115" t="str">
            <v>20170225 152727;131%;5780</v>
          </cell>
          <cell r="L1115" t="str">
            <v>准热卖</v>
          </cell>
          <cell r="M1115" t="str">
            <v>达成上浮30%</v>
          </cell>
          <cell r="N1115" t="str">
            <v>老会员：79%; 新会员：21%</v>
          </cell>
          <cell r="O1115" t="str">
            <v>56-60岁16%; 56-60岁16%; 61-65岁14%</v>
          </cell>
          <cell r="P1115" t="str">
            <v>湖南20%;江苏12%;北京11%</v>
          </cell>
        </row>
        <row r="1116">
          <cell r="A1116">
            <v>206451</v>
          </cell>
          <cell r="B1116" t="str">
            <v>翠绿龙凤呈祥足金手镯30克（双11特供）</v>
          </cell>
          <cell r="C1116" t="str">
            <v>8970</v>
          </cell>
          <cell r="D1116" t="str">
            <v>珠宝首饰</v>
          </cell>
          <cell r="E1116">
            <v>1978030</v>
          </cell>
          <cell r="F1116">
            <v>877285</v>
          </cell>
          <cell r="G1116">
            <v>0.556485493142167</v>
          </cell>
          <cell r="H1116" t="str">
            <v>20161111 131826;156%;13246</v>
          </cell>
          <cell r="I1116" t="str">
            <v>20161021 132746;121%;7099</v>
          </cell>
          <cell r="J1116" t="str">
            <v>20161020 113404;113%;7428</v>
          </cell>
          <cell r="K1116" t="str">
            <v>20161111 131826;156%;13246</v>
          </cell>
          <cell r="L1116" t="str">
            <v>爆品</v>
          </cell>
          <cell r="M1116" t="str">
            <v>达成上浮30%</v>
          </cell>
          <cell r="N1116" t="str">
            <v>老会员：89%; 新会员：11%</v>
          </cell>
          <cell r="O1116" t="str">
            <v>51-55岁34%; 0-20岁17%; 46-50岁12%</v>
          </cell>
          <cell r="P1116" t="str">
            <v>江苏9%;福建9%;广东9%</v>
          </cell>
        </row>
        <row r="1117">
          <cell r="A1117">
            <v>206453</v>
          </cell>
          <cell r="B1117" t="str">
            <v>翠绿明星款足金华项链50克（1020快抢价）</v>
          </cell>
          <cell r="C1117" t="str">
            <v>15250</v>
          </cell>
          <cell r="D1117" t="str">
            <v>珠宝首饰</v>
          </cell>
          <cell r="E1117">
            <v>304950</v>
          </cell>
          <cell r="F1117">
            <v>213460</v>
          </cell>
          <cell r="G1117">
            <v>0.30001639613051301</v>
          </cell>
          <cell r="H1117" t="str">
            <v>20161020 121225;157%;10681</v>
          </cell>
          <cell r="I1117"/>
          <cell r="J1117"/>
          <cell r="K1117" t="str">
            <v>20161020 121225;157%;10681</v>
          </cell>
          <cell r="L1117" t="str">
            <v>准热卖</v>
          </cell>
          <cell r="M1117"/>
          <cell r="N1117" t="str">
            <v>老会员：100%; 新会员：0%</v>
          </cell>
          <cell r="O1117" t="str">
            <v>51-55岁50%; 46-50岁20%; 0-20岁10%</v>
          </cell>
          <cell r="P1117" t="str">
            <v>北京30%;湖南20%;海南10%</v>
          </cell>
        </row>
        <row r="1118">
          <cell r="A1118">
            <v>206458</v>
          </cell>
          <cell r="B1118" t="str">
            <v>喜满堂“金碧辉煌”豪华款翡翠戒指</v>
          </cell>
          <cell r="C1118" t="str">
            <v>18800</v>
          </cell>
          <cell r="D1118" t="str">
            <v>珠宝首饰</v>
          </cell>
          <cell r="E1118">
            <v>394810</v>
          </cell>
          <cell r="F1118">
            <v>94010</v>
          </cell>
          <cell r="G1118">
            <v>0.76188546389402501</v>
          </cell>
          <cell r="H1118" t="str">
            <v>20161015 214943;31%;2448</v>
          </cell>
          <cell r="I1118"/>
          <cell r="J1118"/>
          <cell r="K1118" t="str">
            <v>20161015 214943;31%;2448</v>
          </cell>
          <cell r="L1118">
            <v>0</v>
          </cell>
          <cell r="M1118"/>
          <cell r="N1118" t="str">
            <v>老会员：100%; 新会员：0%</v>
          </cell>
          <cell r="O1118" t="str">
            <v>56-60岁50%; 31-35岁50%; 0-20岁0%</v>
          </cell>
          <cell r="P1118" t="str">
            <v>重庆50%;江西50%;安徽0%</v>
          </cell>
        </row>
        <row r="1119">
          <cell r="A1119">
            <v>206460</v>
          </cell>
          <cell r="B1119" t="str">
            <v>京城之霜 经典青春修护升级组</v>
          </cell>
          <cell r="C1119" t="str">
            <v>598</v>
          </cell>
          <cell r="D1119" t="str">
            <v>美容美体</v>
          </cell>
          <cell r="E1119">
            <v>318175.58</v>
          </cell>
          <cell r="F1119">
            <v>289398.58</v>
          </cell>
          <cell r="G1119">
            <v>9.0443773214776604E-2</v>
          </cell>
          <cell r="H1119" t="str">
            <v>20161030 142622;73%;2827</v>
          </cell>
          <cell r="I1119" t="str">
            <v>20161018 211037;71%;6306</v>
          </cell>
          <cell r="J1119"/>
          <cell r="K1119" t="str">
            <v>20161030 142622;73%;2827</v>
          </cell>
          <cell r="L1119">
            <v>0</v>
          </cell>
          <cell r="M1119"/>
          <cell r="N1119" t="str">
            <v>老会员：82%; 新会员：18%</v>
          </cell>
          <cell r="O1119" t="str">
            <v>51-55岁22%; 46-50岁19%; 0-20岁14%</v>
          </cell>
          <cell r="P1119" t="str">
            <v>湖南16%;浙江11%;江苏9%</v>
          </cell>
        </row>
        <row r="1120">
          <cell r="A1120">
            <v>206461</v>
          </cell>
          <cell r="B1120" t="str">
            <v>京城之霜 五爪提拉青春精萃精华液(1020快抢价)</v>
          </cell>
          <cell r="C1120" t="str">
            <v>698</v>
          </cell>
          <cell r="D1120" t="str">
            <v>美容美体</v>
          </cell>
          <cell r="E1120">
            <v>151034</v>
          </cell>
          <cell r="F1120">
            <v>131610</v>
          </cell>
          <cell r="G1120">
            <v>0.128606803766039</v>
          </cell>
          <cell r="H1120" t="str">
            <v>20161021 151401;67%;3848</v>
          </cell>
          <cell r="I1120"/>
          <cell r="J1120"/>
          <cell r="K1120" t="str">
            <v>20161021 151401;67%;3848</v>
          </cell>
          <cell r="L1120">
            <v>0</v>
          </cell>
          <cell r="M1120"/>
          <cell r="N1120" t="str">
            <v>老会员：93%; 新会员：7%</v>
          </cell>
          <cell r="O1120" t="str">
            <v>46-50岁20%; 56-60岁18%; 51-55岁14%</v>
          </cell>
          <cell r="P1120" t="str">
            <v>湖南15%;浙江7%;江苏7%</v>
          </cell>
        </row>
        <row r="1121">
          <cell r="A1121">
            <v>206466</v>
          </cell>
          <cell r="B1121" t="str">
            <v>韩国康绮墨丽珍气泫专业防脱发套组(原装进口）</v>
          </cell>
          <cell r="C1121" t="str">
            <v>238</v>
          </cell>
          <cell r="D1121" t="str">
            <v>美容美体</v>
          </cell>
          <cell r="E1121">
            <v>158193</v>
          </cell>
          <cell r="F1121">
            <v>139079</v>
          </cell>
          <cell r="G1121">
            <v>0.120827090958513</v>
          </cell>
          <cell r="H1121" t="str">
            <v>20170618 105624;99%;3974</v>
          </cell>
          <cell r="I1121" t="str">
            <v>20170209 094226;62%;2165</v>
          </cell>
          <cell r="J1121" t="str">
            <v>20161207 102234;47%;2055</v>
          </cell>
          <cell r="K1121" t="str">
            <v>20161108 093201;151%;6066</v>
          </cell>
          <cell r="L1121">
            <v>0</v>
          </cell>
          <cell r="M1121" t="str">
            <v>达成上浮30%</v>
          </cell>
          <cell r="N1121" t="str">
            <v>老会员：78%; 新会员：22%</v>
          </cell>
          <cell r="O1121" t="str">
            <v>0-20岁21%; 51-55岁20%; 46-50岁16%</v>
          </cell>
          <cell r="P1121" t="str">
            <v>湖南19%;北京12%;浙江7%</v>
          </cell>
        </row>
        <row r="1122">
          <cell r="A1122">
            <v>206481</v>
          </cell>
          <cell r="B1122" t="str">
            <v>贝尔丝塔漾“美好时光”饰品套组</v>
          </cell>
          <cell r="C1122" t="str">
            <v>298</v>
          </cell>
          <cell r="D1122" t="str">
            <v>时尚精品</v>
          </cell>
          <cell r="E1122">
            <v>22326</v>
          </cell>
          <cell r="F1122">
            <v>16382</v>
          </cell>
          <cell r="G1122">
            <v>0.26623667472901602</v>
          </cell>
          <cell r="H1122" t="str">
            <v>20170216 122949;13%;530</v>
          </cell>
          <cell r="I1122"/>
          <cell r="J1122"/>
          <cell r="K1122" t="str">
            <v>20170216 122949;13%;530</v>
          </cell>
          <cell r="L1122">
            <v>0</v>
          </cell>
          <cell r="M1122"/>
          <cell r="N1122" t="str">
            <v>老会员：77%; 新会员：23%</v>
          </cell>
          <cell r="O1122" t="str">
            <v>0-20岁21%; 51-55岁16%; 41-45岁14%</v>
          </cell>
          <cell r="P1122" t="str">
            <v>湖南20%;江苏9%;天津9%</v>
          </cell>
        </row>
        <row r="1123">
          <cell r="A1123">
            <v>206482</v>
          </cell>
          <cell r="B1123" t="str">
            <v>月亮湾进口野生即食海参王甄选组</v>
          </cell>
          <cell r="C1123" t="str">
            <v>1580</v>
          </cell>
          <cell r="D1123" t="str">
            <v>滋补食品</v>
          </cell>
          <cell r="E1123">
            <v>722695</v>
          </cell>
          <cell r="F1123">
            <v>442490</v>
          </cell>
          <cell r="G1123">
            <v>0.38772234483426599</v>
          </cell>
          <cell r="H1123" t="str">
            <v>20161222 193056;38%;3385</v>
          </cell>
          <cell r="I1123" t="str">
            <v>20161204 182254;57%;3446</v>
          </cell>
          <cell r="J1123" t="str">
            <v>20161119 190306;56%;5043</v>
          </cell>
          <cell r="K1123" t="str">
            <v>20161204 182254;57%;3446</v>
          </cell>
          <cell r="L1123">
            <v>0</v>
          </cell>
          <cell r="M1123"/>
          <cell r="N1123" t="str">
            <v>老会员：63%; 新会员：37%</v>
          </cell>
          <cell r="O1123" t="str">
            <v>0-20岁38%; 31-35岁15%; 51-55岁9%</v>
          </cell>
          <cell r="P1123" t="str">
            <v>北京45%;江苏11%;湖南9%</v>
          </cell>
        </row>
        <row r="1124">
          <cell r="A1124">
            <v>206522</v>
          </cell>
          <cell r="B1124" t="str">
            <v>内蒙古草原蒙都筋头巴脑牛肉乐享美味组</v>
          </cell>
          <cell r="C1124" t="str">
            <v>298</v>
          </cell>
          <cell r="D1124" t="str">
            <v>食品</v>
          </cell>
          <cell r="E1124">
            <v>630919.36</v>
          </cell>
          <cell r="F1124">
            <v>577420.36</v>
          </cell>
          <cell r="G1124">
            <v>8.47953056948514E-2</v>
          </cell>
          <cell r="H1124" t="str">
            <v>20161204 170107;58%;3123</v>
          </cell>
          <cell r="I1124" t="str">
            <v>20161127 154715;31%;1725</v>
          </cell>
          <cell r="J1124" t="str">
            <v>20161113 113228;67%;4416</v>
          </cell>
          <cell r="K1124" t="str">
            <v>20161026 171432;98%;3903</v>
          </cell>
          <cell r="L1124">
            <v>0</v>
          </cell>
          <cell r="M1124"/>
          <cell r="N1124" t="str">
            <v>老会员：64%; 新会员：36%</v>
          </cell>
          <cell r="O1124" t="str">
            <v>0-20岁27%; 51-55岁13%; 61-65岁11%</v>
          </cell>
          <cell r="P1124" t="str">
            <v>湖南24%;江苏11%;北京6%</v>
          </cell>
        </row>
        <row r="1125">
          <cell r="A1125">
            <v>206524</v>
          </cell>
          <cell r="B1125" t="str">
            <v>达芙妮环扣圆头中筒牛皮马丁靴</v>
          </cell>
          <cell r="C1125" t="str">
            <v>369</v>
          </cell>
          <cell r="D1125" t="str">
            <v>鞋类</v>
          </cell>
          <cell r="E1125">
            <v>226645</v>
          </cell>
          <cell r="F1125">
            <v>170651</v>
          </cell>
          <cell r="G1125">
            <v>0.24705596858523199</v>
          </cell>
          <cell r="H1125" t="str">
            <v>20170216 102212;38%;1732</v>
          </cell>
          <cell r="I1125" t="str">
            <v>20170206 150827;86%;3276</v>
          </cell>
          <cell r="J1125" t="str">
            <v>20170115 183309;36%;2456</v>
          </cell>
          <cell r="K1125" t="str">
            <v>20161114 110226;121%;5843</v>
          </cell>
          <cell r="L1125">
            <v>0</v>
          </cell>
          <cell r="M1125" t="str">
            <v>达成下滑30%</v>
          </cell>
          <cell r="N1125" t="str">
            <v>老会员：81%; 新会员：19%</v>
          </cell>
          <cell r="O1125" t="str">
            <v>51-55岁24%; 56-60岁18%; 0-20岁18%</v>
          </cell>
          <cell r="P1125" t="str">
            <v>湖南15%;江苏11%;北京9%</v>
          </cell>
        </row>
        <row r="1126">
          <cell r="A1126">
            <v>206525</v>
          </cell>
          <cell r="B1126" t="str">
            <v>达芙妮兔毛牛皮平底内增高雪地靴（春季大开仓）</v>
          </cell>
          <cell r="C1126" t="str">
            <v>299</v>
          </cell>
          <cell r="D1126" t="str">
            <v>鞋类</v>
          </cell>
          <cell r="E1126">
            <v>40193</v>
          </cell>
          <cell r="F1126">
            <v>32220</v>
          </cell>
          <cell r="G1126">
            <v>0.19836787500311001</v>
          </cell>
          <cell r="H1126" t="str">
            <v>20170225 091811;100%;5370</v>
          </cell>
          <cell r="I1126" t="str">
            <v>20170118 143423;38%;1717</v>
          </cell>
          <cell r="J1126" t="str">
            <v>20170110 154200;36%;1665</v>
          </cell>
          <cell r="K1126" t="str">
            <v>20170225 091811;100%;5370</v>
          </cell>
          <cell r="L1126" t="str">
            <v>准热卖</v>
          </cell>
          <cell r="M1126" t="str">
            <v>达成上浮30%</v>
          </cell>
          <cell r="N1126" t="str">
            <v>老会员：81%; 新会员：19%</v>
          </cell>
          <cell r="O1126" t="str">
            <v>51-55岁25%; 46-50岁16%; 0-20岁16%</v>
          </cell>
          <cell r="P1126" t="str">
            <v>湖南18%;江苏13%;北京9%</v>
          </cell>
        </row>
        <row r="1127">
          <cell r="A1127">
            <v>206526</v>
          </cell>
          <cell r="B1127" t="str">
            <v>达芙妮手工编织鱼骨辫绒面牛皮雪地靴</v>
          </cell>
          <cell r="C1127" t="str">
            <v>228</v>
          </cell>
          <cell r="D1127" t="str">
            <v>鞋类</v>
          </cell>
          <cell r="E1127">
            <v>54166</v>
          </cell>
          <cell r="F1127">
            <v>45690</v>
          </cell>
          <cell r="G1127">
            <v>0.15648192593139601</v>
          </cell>
          <cell r="H1127" t="str">
            <v>20170208 090233;37%;1483</v>
          </cell>
          <cell r="I1127" t="str">
            <v>20170116 102236;26%;1306</v>
          </cell>
          <cell r="J1127" t="str">
            <v>20161220 090206;34%;1373</v>
          </cell>
          <cell r="K1127" t="str">
            <v>20161122 151636;122%;4483</v>
          </cell>
          <cell r="L1127">
            <v>0</v>
          </cell>
          <cell r="M1127"/>
          <cell r="N1127" t="str">
            <v>老会员：80%; 新会员：20%</v>
          </cell>
          <cell r="O1127" t="str">
            <v>51-55岁19%; 0-20岁19%; 56-60岁13%</v>
          </cell>
          <cell r="P1127" t="str">
            <v>湖南17%;江苏11%;北京8%</v>
          </cell>
        </row>
        <row r="1128">
          <cell r="A1128">
            <v>206527</v>
          </cell>
          <cell r="B1128" t="str">
            <v>达芙妮淑女短靴美丽组（1020快抢价）</v>
          </cell>
          <cell r="C1128" t="str">
            <v>399</v>
          </cell>
          <cell r="D1128" t="str">
            <v>鞋类</v>
          </cell>
          <cell r="E1128">
            <v>349347.58</v>
          </cell>
          <cell r="F1128">
            <v>283896</v>
          </cell>
          <cell r="G1128">
            <v>0.187353752386091</v>
          </cell>
          <cell r="H1128" t="str">
            <v>20161021 094254;224%;13328</v>
          </cell>
          <cell r="I1128"/>
          <cell r="J1128"/>
          <cell r="K1128" t="str">
            <v>20161021 094254;224%;13328</v>
          </cell>
          <cell r="L1128" t="str">
            <v>准热卖</v>
          </cell>
          <cell r="M1128"/>
          <cell r="N1128" t="str">
            <v>老会员：86%; 新会员：14%</v>
          </cell>
          <cell r="O1128" t="str">
            <v>51-55岁24%; 46-50岁19%; 0-20岁16%</v>
          </cell>
          <cell r="P1128" t="str">
            <v>湖南15%;江苏12%;北京7%</v>
          </cell>
        </row>
        <row r="1129">
          <cell r="A1129">
            <v>206528</v>
          </cell>
          <cell r="B1129" t="str">
            <v>拉.贝丽 进口白金级整貂大衣</v>
          </cell>
          <cell r="C1129" t="str">
            <v>7999</v>
          </cell>
          <cell r="D1129" t="str">
            <v>服装</v>
          </cell>
          <cell r="E1129">
            <v>13885365</v>
          </cell>
          <cell r="F1129">
            <v>5538616</v>
          </cell>
          <cell r="G1129">
            <v>0.60111844377155399</v>
          </cell>
          <cell r="H1129" t="str">
            <v>20170217 201921;59%;6284</v>
          </cell>
          <cell r="I1129" t="str">
            <v>20170114 205409;81%;10548</v>
          </cell>
          <cell r="J1129" t="str">
            <v>20170101 205551;87%;8760</v>
          </cell>
          <cell r="K1129" t="str">
            <v>20161111 214950;364%;81719</v>
          </cell>
          <cell r="L1129">
            <v>0</v>
          </cell>
          <cell r="M1129"/>
          <cell r="N1129" t="str">
            <v>老会员：81%; 新会员：19%</v>
          </cell>
          <cell r="O1129" t="str">
            <v>51-55岁26%; 0-20岁18%; 46-50岁16%</v>
          </cell>
          <cell r="P1129" t="str">
            <v>江苏14%;湖南10%;重庆9%</v>
          </cell>
        </row>
        <row r="1130">
          <cell r="A1130">
            <v>206539</v>
          </cell>
          <cell r="B1130" t="str">
            <v>安尼娅“耀世闪耀”珍珠尊贵套组(1020快抢价)</v>
          </cell>
          <cell r="C1130" t="str">
            <v>698</v>
          </cell>
          <cell r="D1130" t="str">
            <v>珠宝首饰</v>
          </cell>
          <cell r="E1130">
            <v>370545</v>
          </cell>
          <cell r="F1130">
            <v>208593</v>
          </cell>
          <cell r="G1130">
            <v>0.43706432417115298</v>
          </cell>
          <cell r="H1130" t="str">
            <v>20161021 124908;112%;6707</v>
          </cell>
          <cell r="I1130"/>
          <cell r="J1130"/>
          <cell r="K1130" t="str">
            <v>20161021 124908;112%;6707</v>
          </cell>
          <cell r="L1130" t="str">
            <v>准热卖</v>
          </cell>
          <cell r="M1130"/>
          <cell r="N1130" t="str">
            <v>老会员：82%; 新会员：18%</v>
          </cell>
          <cell r="O1130" t="str">
            <v>51-55岁22%; 46-50岁17%; 0-20岁16%</v>
          </cell>
          <cell r="P1130" t="str">
            <v>湖南19%;广东12%;北京10%</v>
          </cell>
        </row>
        <row r="1131">
          <cell r="A1131">
            <v>206546</v>
          </cell>
          <cell r="B1131" t="str">
            <v>梦洁家纺 60周年纪念款梦之花期套件组（双11特供）</v>
          </cell>
          <cell r="C1131" t="str">
            <v>898</v>
          </cell>
          <cell r="D1131" t="str">
            <v>家纺用品</v>
          </cell>
          <cell r="E1131">
            <v>977820</v>
          </cell>
          <cell r="F1131">
            <v>735646</v>
          </cell>
          <cell r="G1131">
            <v>0.24766725982287099</v>
          </cell>
          <cell r="H1131" t="str">
            <v>20161112 193427;105%;13799</v>
          </cell>
          <cell r="I1131" t="str">
            <v>20161021 120804;109%;9219</v>
          </cell>
          <cell r="J1131"/>
          <cell r="K1131" t="str">
            <v>20161021 120804;109%;9219</v>
          </cell>
          <cell r="L1131" t="str">
            <v>准热卖</v>
          </cell>
          <cell r="M1131"/>
          <cell r="N1131" t="str">
            <v>老会员：81%; 新会员：19%</v>
          </cell>
          <cell r="O1131" t="str">
            <v>51-55岁23%; 0-20岁20%; 46-50岁17%</v>
          </cell>
          <cell r="P1131" t="str">
            <v>湖南43%;浙江6%;江苏6%</v>
          </cell>
        </row>
        <row r="1132">
          <cell r="A1132">
            <v>206555</v>
          </cell>
          <cell r="B1132" t="str">
            <v>粤通“臻 爱”50分红宝石戒指</v>
          </cell>
          <cell r="C1132" t="str">
            <v>4980</v>
          </cell>
          <cell r="D1132" t="str">
            <v>珠宝首饰</v>
          </cell>
          <cell r="E1132">
            <v>19620</v>
          </cell>
          <cell r="F1132">
            <v>9780</v>
          </cell>
          <cell r="G1132">
            <v>0.50152905198776798</v>
          </cell>
          <cell r="H1132" t="str">
            <v>20170205 150715;17%;493</v>
          </cell>
          <cell r="I1132"/>
          <cell r="J1132"/>
          <cell r="K1132" t="str">
            <v>20170205 150715;17%;493</v>
          </cell>
          <cell r="L1132">
            <v>0</v>
          </cell>
          <cell r="M1132"/>
          <cell r="N1132" t="str">
            <v>老会员：100%; 新会员：0%</v>
          </cell>
          <cell r="O1132" t="str">
            <v>51-55岁100%; 71岁以上0%; 0-20岁0%</v>
          </cell>
          <cell r="P1132" t="str">
            <v>福建100%;重庆0%;安徽0%</v>
          </cell>
        </row>
        <row r="1133">
          <cell r="A1133">
            <v>206571</v>
          </cell>
          <cell r="B1133" t="str">
            <v>万多福美国加州原装进口开心果欢乐分享装</v>
          </cell>
          <cell r="C1133" t="str">
            <v>298</v>
          </cell>
          <cell r="D1133" t="str">
            <v>食品</v>
          </cell>
          <cell r="E1133">
            <v>599692.35</v>
          </cell>
          <cell r="F1133">
            <v>552898.35</v>
          </cell>
          <cell r="G1133">
            <v>7.8030009887569807E-2</v>
          </cell>
          <cell r="H1133" t="str">
            <v>20170204 172233;28%;1140</v>
          </cell>
          <cell r="I1133" t="str">
            <v>20170119 130228;56%;3016</v>
          </cell>
          <cell r="J1133" t="str">
            <v>20170103 175730;122%;5610</v>
          </cell>
          <cell r="K1133" t="str">
            <v>20170103 175730;122%;5610</v>
          </cell>
          <cell r="L1133">
            <v>0</v>
          </cell>
          <cell r="M1133"/>
          <cell r="N1133" t="str">
            <v>老会员：84%; 新会员：16%</v>
          </cell>
          <cell r="O1133" t="str">
            <v>51-55岁17%; 0-20岁17%; 46-50岁13%</v>
          </cell>
          <cell r="P1133" t="str">
            <v>湖南21%;江苏9%;北京9%</v>
          </cell>
        </row>
        <row r="1134">
          <cell r="A1134">
            <v>206576</v>
          </cell>
          <cell r="B1134" t="str">
            <v>达米尼611升WIFI智能变频对开门冰箱</v>
          </cell>
          <cell r="C1134" t="str">
            <v>3999</v>
          </cell>
          <cell r="D1134" t="str">
            <v>大家电</v>
          </cell>
          <cell r="E1134">
            <v>2256917</v>
          </cell>
          <cell r="F1134">
            <v>1782906</v>
          </cell>
          <cell r="G1134">
            <v>0.210025889299429</v>
          </cell>
          <cell r="H1134" t="str">
            <v>20170705 221732;71%;5946</v>
          </cell>
          <cell r="I1134" t="str">
            <v>20170629 210113;128%;14423</v>
          </cell>
          <cell r="J1134" t="str">
            <v>20170614 205721;129%;14322</v>
          </cell>
          <cell r="K1134" t="str">
            <v>20170221 205255;149%;19364</v>
          </cell>
          <cell r="L1134">
            <v>0</v>
          </cell>
          <cell r="M1134" t="str">
            <v>达成下滑30%</v>
          </cell>
          <cell r="N1134" t="str">
            <v>老会员：58%; 新会员：42%</v>
          </cell>
          <cell r="O1134" t="str">
            <v>0-20岁29%; 51-55岁16%; 46-50岁12%</v>
          </cell>
          <cell r="P1134" t="str">
            <v>湖南14%;江苏14%;广东9%</v>
          </cell>
        </row>
        <row r="1135">
          <cell r="A1135">
            <v>206577</v>
          </cell>
          <cell r="B1135" t="str">
            <v>金菊 钻饰美衣耀暖冬100%羊毛裙(1020快抢价）</v>
          </cell>
          <cell r="C1135" t="str">
            <v>298</v>
          </cell>
          <cell r="D1135" t="str">
            <v>服装</v>
          </cell>
          <cell r="E1135">
            <v>408592.81</v>
          </cell>
          <cell r="F1135">
            <v>291898.81</v>
          </cell>
          <cell r="G1135">
            <v>0.28559973926119703</v>
          </cell>
          <cell r="H1135" t="str">
            <v>20161021 090519;167%;9666</v>
          </cell>
          <cell r="I1135"/>
          <cell r="J1135"/>
          <cell r="K1135" t="str">
            <v>20161021 090519;167%;9666</v>
          </cell>
          <cell r="L1135" t="str">
            <v>准热卖</v>
          </cell>
          <cell r="M1135"/>
          <cell r="N1135" t="str">
            <v>老会员：80%; 新会员：20%</v>
          </cell>
          <cell r="O1135" t="str">
            <v>51-55岁25%; 56-60岁17%; 0-20岁16%</v>
          </cell>
          <cell r="P1135" t="str">
            <v>湖南12%;江苏12%;湖北7%</v>
          </cell>
        </row>
        <row r="1136">
          <cell r="A1136">
            <v>206578</v>
          </cell>
          <cell r="B1136" t="str">
            <v>东芝43英寸超薄窄边平板液晶电视</v>
          </cell>
          <cell r="C1136" t="str">
            <v>2199</v>
          </cell>
          <cell r="D1136" t="str">
            <v>大家电</v>
          </cell>
          <cell r="E1136">
            <v>333328</v>
          </cell>
          <cell r="F1136">
            <v>258712</v>
          </cell>
          <cell r="G1136">
            <v>0.223851581625306</v>
          </cell>
          <cell r="H1136" t="str">
            <v>20170305 232301;33%;2874</v>
          </cell>
          <cell r="I1136" t="str">
            <v>20170228 114729;73%;4475</v>
          </cell>
          <cell r="J1136" t="str">
            <v>20170215 232008;63%;4324</v>
          </cell>
          <cell r="K1136" t="str">
            <v>20170109 210135;115%;15745</v>
          </cell>
          <cell r="L1136">
            <v>0</v>
          </cell>
          <cell r="M1136" t="str">
            <v>达成下滑30%</v>
          </cell>
          <cell r="N1136" t="str">
            <v>老会员：51%; 新会员：49%</v>
          </cell>
          <cell r="O1136" t="str">
            <v>0-20岁35%; 51-55岁14%; 46-50岁13%</v>
          </cell>
          <cell r="P1136" t="str">
            <v>湖南21%;江苏19%;广东9%</v>
          </cell>
        </row>
        <row r="1137">
          <cell r="A1137">
            <v>206579</v>
          </cell>
          <cell r="B1137" t="str">
            <v>德国玺堡 乳胶健康床垫</v>
          </cell>
          <cell r="C1137" t="str">
            <v>999</v>
          </cell>
          <cell r="D1137" t="str">
            <v>家纺用品</v>
          </cell>
          <cell r="E1137">
            <v>6515407</v>
          </cell>
          <cell r="F1137">
            <v>5413290</v>
          </cell>
          <cell r="G1137">
            <v>0.16915551092970901</v>
          </cell>
          <cell r="H1137" t="str">
            <v>20170323 103617;86%;4318</v>
          </cell>
          <cell r="I1137" t="str">
            <v>20170209 135258;134%;5866</v>
          </cell>
          <cell r="J1137" t="str">
            <v>20170102 232430;88%;5483</v>
          </cell>
          <cell r="K1137" t="str">
            <v>20161020 215831;241%;44361</v>
          </cell>
          <cell r="L1137">
            <v>0</v>
          </cell>
          <cell r="M1137" t="str">
            <v>达成下滑30%</v>
          </cell>
          <cell r="N1137" t="str">
            <v>老会员：76%; 新会员：24%</v>
          </cell>
          <cell r="O1137" t="str">
            <v>0-20岁23%; 51-55岁20%; 46-50岁14%</v>
          </cell>
          <cell r="P1137" t="str">
            <v>湖南18%;江苏12%;重庆8%</v>
          </cell>
        </row>
        <row r="1138">
          <cell r="A1138">
            <v>206635</v>
          </cell>
          <cell r="B1138" t="str">
            <v>福玛特智能保洁机器人E-R300G（1020快抢价）</v>
          </cell>
          <cell r="C1138" t="str">
            <v>699</v>
          </cell>
          <cell r="D1138" t="str">
            <v>生活家电</v>
          </cell>
          <cell r="E1138">
            <v>381372</v>
          </cell>
          <cell r="F1138">
            <v>300663</v>
          </cell>
          <cell r="G1138">
            <v>0.211628016739561</v>
          </cell>
          <cell r="H1138" t="str">
            <v>20161020 124921;96%;9139</v>
          </cell>
          <cell r="I1138"/>
          <cell r="J1138"/>
          <cell r="K1138" t="str">
            <v>20161020 124921;96%;9139</v>
          </cell>
          <cell r="L1138">
            <v>0</v>
          </cell>
          <cell r="M1138"/>
          <cell r="N1138" t="str">
            <v>老会员：64%; 新会员：36%</v>
          </cell>
          <cell r="O1138" t="str">
            <v>0-20岁22%; 51-55岁16%; 56-60岁13%</v>
          </cell>
          <cell r="P1138" t="str">
            <v>湖南21%;江苏11%;广东8%</v>
          </cell>
        </row>
        <row r="1139">
          <cell r="A1139">
            <v>206636</v>
          </cell>
          <cell r="B1139" t="str">
            <v>英国Damiele达米尼515升风冷无霜对开门冰箱时尚银(1020快抢价)</v>
          </cell>
          <cell r="C1139" t="str">
            <v>2999</v>
          </cell>
          <cell r="D1139" t="str">
            <v>大家电</v>
          </cell>
          <cell r="E1139">
            <v>650458</v>
          </cell>
          <cell r="F1139">
            <v>425613</v>
          </cell>
          <cell r="G1139">
            <v>0.345671818933736</v>
          </cell>
          <cell r="H1139" t="str">
            <v>20161020 132554;73%;8529</v>
          </cell>
          <cell r="I1139"/>
          <cell r="J1139"/>
          <cell r="K1139" t="str">
            <v>20161020 132554;73%;8529</v>
          </cell>
          <cell r="L1139">
            <v>0</v>
          </cell>
          <cell r="M1139"/>
          <cell r="N1139" t="str">
            <v>老会员：72%; 新会员：28%</v>
          </cell>
          <cell r="O1139" t="str">
            <v>51-55岁18%; 0-20岁14%; 61-65岁12%</v>
          </cell>
          <cell r="P1139" t="str">
            <v>湖南25%;江苏7%;北京7%</v>
          </cell>
        </row>
        <row r="1140">
          <cell r="A1140">
            <v>206734</v>
          </cell>
          <cell r="B1140" t="str">
            <v>米饭大师-福库（CUCKOO）多功能电饭煲（1020快抢价）</v>
          </cell>
          <cell r="C1140" t="str">
            <v>999</v>
          </cell>
          <cell r="D1140" t="str">
            <v>厨房</v>
          </cell>
          <cell r="E1140">
            <v>302386</v>
          </cell>
          <cell r="F1140">
            <v>229759</v>
          </cell>
          <cell r="G1140">
            <v>0.24017977022745801</v>
          </cell>
          <cell r="H1140" t="str">
            <v>20161021 184315;61%;6679</v>
          </cell>
          <cell r="I1140"/>
          <cell r="J1140"/>
          <cell r="K1140" t="str">
            <v>20161021 184315;61%;6679</v>
          </cell>
          <cell r="L1140">
            <v>0</v>
          </cell>
          <cell r="M1140"/>
          <cell r="N1140" t="str">
            <v>老会员：80%; 新会员：20%</v>
          </cell>
          <cell r="O1140" t="str">
            <v>51-55岁20%; 46-50岁17%; 56-60岁15%</v>
          </cell>
          <cell r="P1140" t="str">
            <v>湖南20%;江苏13%;浙江7%</v>
          </cell>
        </row>
        <row r="1141">
          <cell r="A1141">
            <v>206742</v>
          </cell>
          <cell r="B1141" t="str">
            <v>龟弘堂傲雪寒梅铁壶套组（双11特供）</v>
          </cell>
          <cell r="C1141" t="str">
            <v>799</v>
          </cell>
          <cell r="D1141" t="str">
            <v>投资收藏</v>
          </cell>
          <cell r="E1141">
            <v>1295415.26</v>
          </cell>
          <cell r="F1141">
            <v>1084229.3700000001</v>
          </cell>
          <cell r="G1141">
            <v>0.16302563086990299</v>
          </cell>
          <cell r="H1141" t="str">
            <v>20161111 180610;100%;10921</v>
          </cell>
          <cell r="I1141" t="str">
            <v>20161110 172630;99%;8396</v>
          </cell>
          <cell r="J1141" t="str">
            <v>20161020 185523;107%;13098</v>
          </cell>
          <cell r="K1141" t="str">
            <v>20161020 185523;107%;13098</v>
          </cell>
          <cell r="L1141" t="str">
            <v>畅销</v>
          </cell>
          <cell r="M1141"/>
          <cell r="N1141" t="str">
            <v>老会员：79%; 新会员：21%</v>
          </cell>
          <cell r="O1141" t="str">
            <v>0-20岁20%; 51-55岁20%; 46-50岁15%</v>
          </cell>
          <cell r="P1141" t="str">
            <v>湖南22%;广东9%;江苏8%</v>
          </cell>
        </row>
        <row r="1142">
          <cell r="A1142">
            <v>206750</v>
          </cell>
          <cell r="B1142" t="str">
            <v>第一套人民币小全套(11枚）</v>
          </cell>
          <cell r="C1142" t="str">
            <v>49800</v>
          </cell>
          <cell r="D1142" t="str">
            <v>投资收藏</v>
          </cell>
          <cell r="E1142">
            <v>647090</v>
          </cell>
          <cell r="F1142">
            <v>149370</v>
          </cell>
          <cell r="G1142">
            <v>0.76916657651949505</v>
          </cell>
          <cell r="H1142" t="str">
            <v>20170622 215356;44%;3734</v>
          </cell>
          <cell r="I1142"/>
          <cell r="J1142"/>
          <cell r="K1142" t="str">
            <v>20170622 215356;44%;3734</v>
          </cell>
          <cell r="L1142">
            <v>0</v>
          </cell>
          <cell r="M1142"/>
          <cell r="N1142" t="str">
            <v>老会员：67%; 新会员：33%</v>
          </cell>
          <cell r="O1142" t="str">
            <v>66-70岁33%; 66-70岁33%; 71岁以上33%</v>
          </cell>
          <cell r="P1142" t="str">
            <v>广东67%;上海33%;安徽0%</v>
          </cell>
        </row>
        <row r="1143">
          <cell r="A1143">
            <v>206751</v>
          </cell>
          <cell r="B1143" t="str">
            <v>创维·酷开55英寸4K智能超高清电视KX55（12.12特供）</v>
          </cell>
          <cell r="C1143" t="str">
            <v>2499</v>
          </cell>
          <cell r="D1143" t="str">
            <v>大家电</v>
          </cell>
          <cell r="E1143">
            <v>2203737</v>
          </cell>
          <cell r="F1143">
            <v>1771904</v>
          </cell>
          <cell r="G1143">
            <v>0.19595487120287</v>
          </cell>
          <cell r="H1143" t="str">
            <v>20161111 231907;202%;34580</v>
          </cell>
          <cell r="I1143" t="str">
            <v>20161021 205108;223%;46655</v>
          </cell>
          <cell r="J1143"/>
          <cell r="K1143" t="str">
            <v>20161021 205108;223%;46655</v>
          </cell>
          <cell r="L1143" t="str">
            <v>准热卖</v>
          </cell>
          <cell r="M1143"/>
          <cell r="N1143" t="str">
            <v>老会员：68%; 新会员：32%</v>
          </cell>
          <cell r="O1143" t="str">
            <v>0-20岁27%; 51-55岁18%; 46-50岁14%</v>
          </cell>
          <cell r="P1143" t="str">
            <v>湖南34%;江苏12%;浙江6%</v>
          </cell>
        </row>
        <row r="1144">
          <cell r="A1144">
            <v>206752</v>
          </cell>
          <cell r="B1144" t="str">
            <v>美味智享-松下IH电磁加热电饭煲</v>
          </cell>
          <cell r="C1144" t="str">
            <v>899</v>
          </cell>
          <cell r="D1144" t="str">
            <v>厨房</v>
          </cell>
          <cell r="E1144">
            <v>442297</v>
          </cell>
          <cell r="F1144">
            <v>353693</v>
          </cell>
          <cell r="G1144">
            <v>0.20032692964229901</v>
          </cell>
          <cell r="H1144" t="str">
            <v>20161217 190302;39%;4211</v>
          </cell>
          <cell r="I1144" t="str">
            <v>20161206 194913;54%;5629</v>
          </cell>
          <cell r="J1144"/>
          <cell r="K1144" t="str">
            <v>20161206 194913;54%;5629</v>
          </cell>
          <cell r="L1144">
            <v>0</v>
          </cell>
          <cell r="M1144"/>
          <cell r="N1144" t="str">
            <v>老会员：62%; 新会员：38%</v>
          </cell>
          <cell r="O1144" t="str">
            <v>0-20岁33%; 51-55岁19%; 56-60岁15%</v>
          </cell>
          <cell r="P1144" t="str">
            <v>江苏16%;湖南13%;浙江10%</v>
          </cell>
        </row>
        <row r="1145">
          <cell r="A1145">
            <v>206753</v>
          </cell>
          <cell r="B1145" t="str">
            <v>宫葆阿胶糕冬季滋养组（春季大开仓）</v>
          </cell>
          <cell r="C1145" t="str">
            <v>299</v>
          </cell>
          <cell r="D1145" t="str">
            <v>滋补食品</v>
          </cell>
          <cell r="E1145">
            <v>462050.12</v>
          </cell>
          <cell r="F1145">
            <v>428429.12</v>
          </cell>
          <cell r="G1145">
            <v>7.2764833390801795E-2</v>
          </cell>
          <cell r="H1145" t="str">
            <v>20161021 112923;67%;5621</v>
          </cell>
          <cell r="I1145" t="str">
            <v>20161020 154207;100%;7808</v>
          </cell>
          <cell r="J1145"/>
          <cell r="K1145" t="str">
            <v>20161020 154207;100%;7808</v>
          </cell>
          <cell r="L1145">
            <v>0</v>
          </cell>
          <cell r="M1145" t="str">
            <v>达成下滑30%</v>
          </cell>
          <cell r="N1145" t="str">
            <v>老会员：80%; 新会员：20%</v>
          </cell>
          <cell r="O1145" t="str">
            <v>0-20岁18%; 51-55岁18%; 46-50岁14%</v>
          </cell>
          <cell r="P1145" t="str">
            <v>湖南28%;江苏12%;浙江7%</v>
          </cell>
        </row>
        <row r="1146">
          <cell r="A1146">
            <v>206754</v>
          </cell>
          <cell r="B1146" t="str">
            <v>日本虎牌/TIGER正品原装进口智能电饭煲惊爆组（双11特供）</v>
          </cell>
          <cell r="C1146" t="str">
            <v>1380</v>
          </cell>
          <cell r="D1146" t="str">
            <v>厨房</v>
          </cell>
          <cell r="E1146">
            <v>477770</v>
          </cell>
          <cell r="F1146">
            <v>316660</v>
          </cell>
          <cell r="G1146">
            <v>0.337212466249451</v>
          </cell>
          <cell r="H1146" t="str">
            <v>20161112 135300;54%;3921</v>
          </cell>
          <cell r="I1146" t="str">
            <v>20161020 105354;57%;5090</v>
          </cell>
          <cell r="J1146"/>
          <cell r="K1146" t="str">
            <v>20161020 105354;57%;5090</v>
          </cell>
          <cell r="L1146">
            <v>0</v>
          </cell>
          <cell r="M1146"/>
          <cell r="N1146" t="str">
            <v>老会员：78%; 新会员：22%</v>
          </cell>
          <cell r="O1146" t="str">
            <v>51-55岁23%; 0-20岁22%; 56-60岁14%</v>
          </cell>
          <cell r="P1146" t="str">
            <v>湖南16%;江苏12%;浙江9%</v>
          </cell>
        </row>
        <row r="1147">
          <cell r="A1147">
            <v>206755</v>
          </cell>
          <cell r="B1147" t="str">
            <v>卡门澜蒂豪华头等舱沙发3+2+1组合(1020快抢价）</v>
          </cell>
          <cell r="C1147" t="str">
            <v>6599</v>
          </cell>
          <cell r="D1147" t="str">
            <v>家具灯饰</v>
          </cell>
          <cell r="E1147">
            <v>871038</v>
          </cell>
          <cell r="F1147">
            <v>402509</v>
          </cell>
          <cell r="G1147">
            <v>0.537897313320429</v>
          </cell>
          <cell r="H1147" t="str">
            <v>20161021 200113;59%;10088</v>
          </cell>
          <cell r="I1147"/>
          <cell r="J1147"/>
          <cell r="K1147" t="str">
            <v>20161021 200113;59%;10088</v>
          </cell>
          <cell r="L1147">
            <v>0</v>
          </cell>
          <cell r="M1147"/>
          <cell r="N1147" t="str">
            <v>老会员：71%; 新会员：29%</v>
          </cell>
          <cell r="O1147" t="str">
            <v>51-55岁17%; 51-55岁17%; 0-20岁12%</v>
          </cell>
          <cell r="P1147" t="str">
            <v>湖南27%;江苏12%;湖北10%</v>
          </cell>
        </row>
        <row r="1148">
          <cell r="A1148">
            <v>206758</v>
          </cell>
          <cell r="B1148" t="str">
            <v>喜满堂“福禄”豪华镶嵌翡翠戒指</v>
          </cell>
          <cell r="C1148" t="str">
            <v>11800</v>
          </cell>
          <cell r="D1148" t="str">
            <v>珠宝首饰</v>
          </cell>
          <cell r="E1148">
            <v>82550</v>
          </cell>
          <cell r="F1148">
            <v>23580</v>
          </cell>
          <cell r="G1148">
            <v>0.71435493640218095</v>
          </cell>
          <cell r="H1148" t="str">
            <v>20161103 214714;7%;575</v>
          </cell>
          <cell r="I1148"/>
          <cell r="J1148"/>
          <cell r="K1148" t="str">
            <v>20161103 214714;7%;575</v>
          </cell>
          <cell r="L1148">
            <v>0</v>
          </cell>
          <cell r="M1148"/>
          <cell r="N1148"/>
          <cell r="O1148"/>
          <cell r="P1148"/>
        </row>
        <row r="1149">
          <cell r="A1149">
            <v>206762</v>
          </cell>
          <cell r="B1149" t="str">
            <v>德国CS大容量压力快锅大满贯劲爆组（1020快抢价）</v>
          </cell>
          <cell r="C1149" t="str">
            <v>698</v>
          </cell>
          <cell r="D1149" t="str">
            <v>厨房</v>
          </cell>
          <cell r="E1149">
            <v>598070.69999999995</v>
          </cell>
          <cell r="F1149">
            <v>507137.7</v>
          </cell>
          <cell r="G1149">
            <v>0.15204389715128999</v>
          </cell>
          <cell r="H1149" t="str">
            <v>20161020 165516;176%;14531</v>
          </cell>
          <cell r="I1149"/>
          <cell r="J1149"/>
          <cell r="K1149" t="str">
            <v>20161020 165516;176%;14531</v>
          </cell>
          <cell r="L1149" t="str">
            <v>准热卖</v>
          </cell>
          <cell r="M1149"/>
          <cell r="N1149" t="str">
            <v>老会员：80%; 新会员：20%</v>
          </cell>
          <cell r="O1149" t="str">
            <v>51-55岁18%; 0-20岁18%; 56-60岁16%</v>
          </cell>
          <cell r="P1149" t="str">
            <v>湖南21%;江苏9%;北京7%</v>
          </cell>
        </row>
        <row r="1150">
          <cell r="A1150">
            <v>206796</v>
          </cell>
          <cell r="B1150" t="str">
            <v>百年品牌泸州老窖泸州原浆品鉴组</v>
          </cell>
          <cell r="C1150" t="str">
            <v>398</v>
          </cell>
          <cell r="D1150" t="str">
            <v>食品</v>
          </cell>
          <cell r="E1150">
            <v>194190</v>
          </cell>
          <cell r="F1150">
            <v>179316</v>
          </cell>
          <cell r="G1150">
            <v>7.6595087285648095E-2</v>
          </cell>
          <cell r="H1150" t="str">
            <v>20161116 172222;59%;2860</v>
          </cell>
          <cell r="I1150" t="str">
            <v>20161106 125245;39%;2353</v>
          </cell>
          <cell r="J1150"/>
          <cell r="K1150" t="str">
            <v>20161116 172222;59%;2860</v>
          </cell>
          <cell r="L1150">
            <v>0</v>
          </cell>
          <cell r="M1150"/>
          <cell r="N1150" t="str">
            <v>老会员：59%; 新会员：41%</v>
          </cell>
          <cell r="O1150" t="str">
            <v>0-20岁28%; 51-55岁16%; 46-50岁13%</v>
          </cell>
          <cell r="P1150" t="str">
            <v>湖南22%;江苏13%;重庆8%</v>
          </cell>
        </row>
        <row r="1151">
          <cell r="A1151">
            <v>206806</v>
          </cell>
          <cell r="B1151" t="str">
            <v>波司登.冰洁连帽亮色修身中长女款羽绒服（春季大开仓）</v>
          </cell>
          <cell r="C1151" t="str">
            <v>238</v>
          </cell>
          <cell r="D1151" t="str">
            <v>服装</v>
          </cell>
          <cell r="E1151">
            <v>77130</v>
          </cell>
          <cell r="F1151">
            <v>52580</v>
          </cell>
          <cell r="G1151">
            <v>0.318293789705692</v>
          </cell>
          <cell r="H1151" t="str">
            <v>20170226 232653;40%;2658</v>
          </cell>
          <cell r="I1151" t="str">
            <v>20170225 090342;44%;2270</v>
          </cell>
          <cell r="J1151" t="str">
            <v>20170109 090305;27%;1210</v>
          </cell>
          <cell r="K1151" t="str">
            <v>20161107 090154;104%;3933</v>
          </cell>
          <cell r="L1151">
            <v>0</v>
          </cell>
          <cell r="M1151"/>
          <cell r="N1151" t="str">
            <v>老会员：65%; 新会员：35%</v>
          </cell>
          <cell r="O1151" t="str">
            <v>0-20岁29%; 51-55岁17%; 56-60岁15%</v>
          </cell>
          <cell r="P1151" t="str">
            <v>湖南20%;江苏8%;北京6%</v>
          </cell>
        </row>
        <row r="1152">
          <cell r="A1152">
            <v>206807</v>
          </cell>
          <cell r="B1152" t="str">
            <v>卡帝乐鳄鱼男士户外运动冲锋衣保暖加赠组</v>
          </cell>
          <cell r="C1152" t="str">
            <v>218</v>
          </cell>
          <cell r="D1152" t="str">
            <v>服装</v>
          </cell>
          <cell r="E1152">
            <v>96155</v>
          </cell>
          <cell r="F1152">
            <v>73585</v>
          </cell>
          <cell r="G1152">
            <v>0.23472518329780001</v>
          </cell>
          <cell r="H1152" t="str">
            <v>20161230 183330;62%;4073</v>
          </cell>
          <cell r="I1152" t="str">
            <v>20161203 162651;53%;2502</v>
          </cell>
          <cell r="J1152" t="str">
            <v>20161128 180559;56%;2648</v>
          </cell>
          <cell r="K1152" t="str">
            <v>20161106 153303;84%;3536</v>
          </cell>
          <cell r="L1152">
            <v>0</v>
          </cell>
          <cell r="M1152"/>
          <cell r="N1152" t="str">
            <v>老会员：68%; 新会员：32%</v>
          </cell>
          <cell r="O1152" t="str">
            <v>0-20岁25%; 51-55岁18%; 46-50岁13%</v>
          </cell>
          <cell r="P1152" t="str">
            <v>湖南20%;江苏15%;浙江8%</v>
          </cell>
        </row>
        <row r="1153">
          <cell r="A1153">
            <v>206842</v>
          </cell>
          <cell r="B1153" t="str">
            <v>金菊  百搭休闲全羊毛男衫2件组(1020快抢价）</v>
          </cell>
          <cell r="C1153" t="str">
            <v>298</v>
          </cell>
          <cell r="D1153" t="str">
            <v>服装</v>
          </cell>
          <cell r="E1153">
            <v>237083.31</v>
          </cell>
          <cell r="F1153">
            <v>201520.31</v>
          </cell>
          <cell r="G1153">
            <v>0.15000212372604399</v>
          </cell>
          <cell r="H1153" t="str">
            <v>20161020 093748;102%;6854</v>
          </cell>
          <cell r="I1153"/>
          <cell r="J1153"/>
          <cell r="K1153" t="str">
            <v>20161020 093748;102%;6854</v>
          </cell>
          <cell r="L1153" t="str">
            <v>准热卖</v>
          </cell>
          <cell r="M1153"/>
          <cell r="N1153" t="str">
            <v>老会员：84%; 新会员：16%</v>
          </cell>
          <cell r="O1153" t="str">
            <v>51-55岁19%; 0-20岁16%; 46-50岁15%</v>
          </cell>
          <cell r="P1153" t="str">
            <v>湖南26%;江苏12%;湖北7%</v>
          </cell>
        </row>
        <row r="1154">
          <cell r="A1154">
            <v>206866</v>
          </cell>
          <cell r="B1154" t="str">
            <v>月亮湾进口野生海参全家滋补组（1020快抢价）</v>
          </cell>
          <cell r="C1154" t="str">
            <v>799</v>
          </cell>
          <cell r="D1154" t="str">
            <v>滋补食品</v>
          </cell>
          <cell r="E1154">
            <v>468071</v>
          </cell>
          <cell r="F1154">
            <v>333800</v>
          </cell>
          <cell r="G1154">
            <v>0.28686032674530099</v>
          </cell>
          <cell r="H1154" t="str">
            <v>20161020 173634;121%;10431</v>
          </cell>
          <cell r="I1154"/>
          <cell r="J1154"/>
          <cell r="K1154" t="str">
            <v>20161020 173634;121%;10431</v>
          </cell>
          <cell r="L1154" t="str">
            <v>准热卖</v>
          </cell>
          <cell r="M1154"/>
          <cell r="N1154" t="str">
            <v>老会员：86%; 新会员：14%</v>
          </cell>
          <cell r="O1154" t="str">
            <v>51-55岁22%; 61-65岁15%; 56-60岁15%</v>
          </cell>
          <cell r="P1154" t="str">
            <v>湖南24%;北京9%;江苏9%</v>
          </cell>
        </row>
        <row r="1155">
          <cell r="A1155">
            <v>206867</v>
          </cell>
          <cell r="B1155" t="str">
            <v>紫鹊界高山贡米古法养生组</v>
          </cell>
          <cell r="C1155" t="str">
            <v>199</v>
          </cell>
          <cell r="D1155" t="str">
            <v>食品</v>
          </cell>
          <cell r="E1155">
            <v>53315.360000000001</v>
          </cell>
          <cell r="F1155">
            <v>47072.02</v>
          </cell>
          <cell r="G1155">
            <v>0.11710208840379201</v>
          </cell>
          <cell r="H1155" t="str">
            <v>20161011 142335;104%;4107</v>
          </cell>
          <cell r="I1155" t="str">
            <v>20161011 102344;90%;1575</v>
          </cell>
          <cell r="J1155"/>
          <cell r="K1155" t="str">
            <v>20161011 142335;104%;4107</v>
          </cell>
          <cell r="L1155" t="str">
            <v>准热卖</v>
          </cell>
          <cell r="M1155"/>
          <cell r="N1155" t="str">
            <v>老会员：94%; 新会员：6%</v>
          </cell>
          <cell r="O1155" t="str">
            <v>56-60岁22%; 51-55岁17%; 0-20岁15%</v>
          </cell>
          <cell r="P1155" t="str">
            <v>重庆18%;北京11%;湖南9%</v>
          </cell>
        </row>
        <row r="1156">
          <cell r="A1156">
            <v>206868</v>
          </cell>
          <cell r="B1156" t="str">
            <v>紫鹊界高山紫米古法养生组</v>
          </cell>
          <cell r="C1156" t="str">
            <v>228</v>
          </cell>
          <cell r="D1156" t="str">
            <v>食品</v>
          </cell>
          <cell r="E1156">
            <v>282736.64000000001</v>
          </cell>
          <cell r="F1156">
            <v>255542.98</v>
          </cell>
          <cell r="G1156">
            <v>9.6180176718518001E-2</v>
          </cell>
          <cell r="H1156" t="str">
            <v>20161011 142335;104%;4107</v>
          </cell>
          <cell r="I1156" t="str">
            <v>20161011 102344;90%;1575</v>
          </cell>
          <cell r="J1156"/>
          <cell r="K1156" t="str">
            <v>20161011 142335;104%;4107</v>
          </cell>
          <cell r="L1156" t="str">
            <v>准热卖</v>
          </cell>
          <cell r="M1156"/>
          <cell r="N1156" t="str">
            <v>老会员：92%; 新会员：8%</v>
          </cell>
          <cell r="O1156" t="str">
            <v>51-55岁18%; 56-60岁18%; 61-65岁13%</v>
          </cell>
          <cell r="P1156" t="str">
            <v>湖南15%;天津11%;重庆9%</v>
          </cell>
        </row>
        <row r="1157">
          <cell r="A1157">
            <v>206869</v>
          </cell>
          <cell r="B1157" t="str">
            <v>佰益莱即热式不锈钢水龙头1+1套组(春季大开仓)</v>
          </cell>
          <cell r="C1157" t="str">
            <v>338</v>
          </cell>
          <cell r="D1157" t="str">
            <v>厨房</v>
          </cell>
          <cell r="E1157">
            <v>43528</v>
          </cell>
          <cell r="F1157">
            <v>33160</v>
          </cell>
          <cell r="G1157">
            <v>0.238191508913803</v>
          </cell>
          <cell r="H1157" t="str">
            <v>20170225 101902;79%;3910</v>
          </cell>
          <cell r="I1157" t="str">
            <v>20170109 165921;35%;1625</v>
          </cell>
          <cell r="J1157" t="str">
            <v>20161223 114525;42%;2296</v>
          </cell>
          <cell r="K1157" t="str">
            <v>20161028 121404;110%;5155</v>
          </cell>
          <cell r="L1157">
            <v>0</v>
          </cell>
          <cell r="M1157" t="str">
            <v>达成上浮30%</v>
          </cell>
          <cell r="N1157" t="str">
            <v>老会员：61%; 新会员：39%</v>
          </cell>
          <cell r="O1157" t="str">
            <v>0-20岁30%; 51-55岁16%; 56-60岁13%</v>
          </cell>
          <cell r="P1157" t="str">
            <v>湖南17%;江苏14%;北京9%</v>
          </cell>
        </row>
        <row r="1158">
          <cell r="A1158">
            <v>206872</v>
          </cell>
          <cell r="B1158" t="str">
            <v>Dr.drinks本草精华萃取仪尊享组</v>
          </cell>
          <cell r="C1158" t="str">
            <v>1280</v>
          </cell>
          <cell r="D1158" t="str">
            <v>厨房</v>
          </cell>
          <cell r="E1158">
            <v>1793430.51</v>
          </cell>
          <cell r="F1158">
            <v>1287950.51</v>
          </cell>
          <cell r="G1158">
            <v>0.28185089814268899</v>
          </cell>
          <cell r="H1158" t="str">
            <v>20170114 122910;26%;1643</v>
          </cell>
          <cell r="I1158" t="str">
            <v>20170112 110315;46%;2564</v>
          </cell>
          <cell r="J1158" t="str">
            <v>20161221 171513;36%;1773</v>
          </cell>
          <cell r="K1158" t="str">
            <v>20161103 193541;109%;10081</v>
          </cell>
          <cell r="L1158">
            <v>0</v>
          </cell>
          <cell r="M1158"/>
          <cell r="N1158" t="str">
            <v>老会员：79%; 新会员：21%</v>
          </cell>
          <cell r="O1158" t="str">
            <v>0-20岁17%; 56-60岁16%; 51-55岁15%</v>
          </cell>
          <cell r="P1158" t="str">
            <v>湖南12%;北京12%;广东9%</v>
          </cell>
        </row>
        <row r="1159">
          <cell r="A1159">
            <v>206882</v>
          </cell>
          <cell r="B1159" t="str">
            <v>波司登貉子毛领拼接时尚中长羽绒服</v>
          </cell>
          <cell r="C1159" t="str">
            <v>698</v>
          </cell>
          <cell r="D1159" t="str">
            <v>服装</v>
          </cell>
          <cell r="E1159">
            <v>196845</v>
          </cell>
          <cell r="F1159">
            <v>75910</v>
          </cell>
          <cell r="G1159">
            <v>0.61436663364576205</v>
          </cell>
          <cell r="H1159" t="str">
            <v>20161125 145933;52%;2120</v>
          </cell>
          <cell r="I1159"/>
          <cell r="J1159"/>
          <cell r="K1159" t="str">
            <v>20161125 145933;52%;2120</v>
          </cell>
          <cell r="L1159">
            <v>0</v>
          </cell>
          <cell r="M1159"/>
          <cell r="N1159" t="str">
            <v>老会员：93%; 新会员：7%</v>
          </cell>
          <cell r="O1159" t="str">
            <v>51-55岁31%; 41-45岁20%; 46-50岁17%</v>
          </cell>
          <cell r="P1159" t="str">
            <v>北京18%;湖南17%;广西14%</v>
          </cell>
        </row>
        <row r="1160">
          <cell r="A1160">
            <v>206905</v>
          </cell>
          <cell r="B1160" t="str">
            <v>方太简.不凡经典风魔方烟灶两件套</v>
          </cell>
          <cell r="C1160" t="str">
            <v>3580</v>
          </cell>
          <cell r="D1160" t="str">
            <v>厨房</v>
          </cell>
          <cell r="E1160">
            <v>574045</v>
          </cell>
          <cell r="F1160">
            <v>363290</v>
          </cell>
          <cell r="G1160">
            <v>0.36714020677821402</v>
          </cell>
          <cell r="H1160" t="str">
            <v>20170121 203337;81%;9694</v>
          </cell>
          <cell r="I1160" t="str">
            <v>20161210 231515;64%;5181</v>
          </cell>
          <cell r="J1160" t="str">
            <v>20161111 222851;149%;31354</v>
          </cell>
          <cell r="K1160" t="str">
            <v>20161111 222851;149%;31354</v>
          </cell>
          <cell r="L1160" t="str">
            <v>畅销</v>
          </cell>
          <cell r="M1160"/>
          <cell r="N1160" t="str">
            <v>老会员：62%; 新会员：38%</v>
          </cell>
          <cell r="O1160" t="str">
            <v>0-20岁25%; 51-55岁15%; 41-45岁10%</v>
          </cell>
          <cell r="P1160" t="str">
            <v>湖南28%;江苏19%;浙江7%</v>
          </cell>
        </row>
        <row r="1161">
          <cell r="A1161">
            <v>206906</v>
          </cell>
          <cell r="B1161" t="str">
            <v>方太简.不凡经典风魔方烟灶消三件套</v>
          </cell>
          <cell r="C1161" t="str">
            <v>5580</v>
          </cell>
          <cell r="D1161" t="str">
            <v>厨房</v>
          </cell>
          <cell r="E1161">
            <v>2588415</v>
          </cell>
          <cell r="F1161">
            <v>1424845</v>
          </cell>
          <cell r="G1161">
            <v>0.449529924683638</v>
          </cell>
          <cell r="H1161" t="str">
            <v>20170121 203337;81%;9694</v>
          </cell>
          <cell r="I1161" t="str">
            <v>20161210 231515;64%;5181</v>
          </cell>
          <cell r="J1161" t="str">
            <v>20161111 222851;149%;31354</v>
          </cell>
          <cell r="K1161" t="str">
            <v>20161111 222851;149%;31354</v>
          </cell>
          <cell r="L1161" t="str">
            <v>畅销</v>
          </cell>
          <cell r="M1161"/>
          <cell r="N1161" t="str">
            <v>老会员：66%; 新会员：34%</v>
          </cell>
          <cell r="O1161" t="str">
            <v>0-20岁32%; 41-45岁12%; 51-55岁12%</v>
          </cell>
          <cell r="P1161" t="str">
            <v>湖南33%;江苏16%;浙江11%</v>
          </cell>
        </row>
        <row r="1162">
          <cell r="A1162">
            <v>206909</v>
          </cell>
          <cell r="B1162" t="str">
            <v>紫涵“绚彩”欧泊吊坠</v>
          </cell>
          <cell r="C1162" t="str">
            <v>2680</v>
          </cell>
          <cell r="D1162" t="str">
            <v>珠宝首饰</v>
          </cell>
          <cell r="E1162">
            <v>42806</v>
          </cell>
          <cell r="F1162">
            <v>21282</v>
          </cell>
          <cell r="G1162">
            <v>0.50282670653646699</v>
          </cell>
          <cell r="H1162" t="str">
            <v>20161124 142716;34%;1155</v>
          </cell>
          <cell r="I1162"/>
          <cell r="J1162"/>
          <cell r="K1162" t="str">
            <v>20161124 142716;34%;1155</v>
          </cell>
          <cell r="L1162">
            <v>0</v>
          </cell>
          <cell r="M1162"/>
          <cell r="N1162" t="str">
            <v>老会员：100%; 新会员：0%</v>
          </cell>
          <cell r="O1162" t="str">
            <v>51-55岁49%; 56-60岁26%; 36-40岁25%</v>
          </cell>
          <cell r="P1162" t="str">
            <v>湖南74%;浙江26%;安徽0%</v>
          </cell>
        </row>
        <row r="1163">
          <cell r="A1163">
            <v>206910</v>
          </cell>
          <cell r="B1163" t="str">
            <v>紫涵“绚彩”欧泊戒指</v>
          </cell>
          <cell r="C1163" t="str">
            <v>2680</v>
          </cell>
          <cell r="D1163" t="str">
            <v>珠宝首饰</v>
          </cell>
          <cell r="E1163">
            <v>29386</v>
          </cell>
          <cell r="F1163">
            <v>16820</v>
          </cell>
          <cell r="G1163">
            <v>0.42761859388824602</v>
          </cell>
          <cell r="H1163" t="str">
            <v>20161124 142716;34%;1155</v>
          </cell>
          <cell r="I1163"/>
          <cell r="J1163"/>
          <cell r="K1163" t="str">
            <v>20161124 142716;34%;1155</v>
          </cell>
          <cell r="L1163">
            <v>0</v>
          </cell>
          <cell r="M1163"/>
          <cell r="N1163" t="str">
            <v>老会员：100%; 新会员：0%</v>
          </cell>
          <cell r="O1163" t="str">
            <v>51-55岁100%; 71岁以上0%; 0-20岁0%</v>
          </cell>
          <cell r="P1163" t="str">
            <v>湖南100%;重庆0%;安徽0%</v>
          </cell>
        </row>
        <row r="1164">
          <cell r="A1164">
            <v>206945</v>
          </cell>
          <cell r="B1164" t="str">
            <v>健康好油爱度金色亚麻籽油1+1超值特惠组（1020快抢价）</v>
          </cell>
          <cell r="C1164" t="str">
            <v>399</v>
          </cell>
          <cell r="D1164" t="str">
            <v>滋补食品</v>
          </cell>
          <cell r="E1164">
            <v>308128.53999999998</v>
          </cell>
          <cell r="F1164">
            <v>290413.53999999998</v>
          </cell>
          <cell r="G1164">
            <v>5.7492240089152401E-2</v>
          </cell>
          <cell r="H1164" t="str">
            <v>20161021 163423;108%;8135</v>
          </cell>
          <cell r="I1164"/>
          <cell r="J1164"/>
          <cell r="K1164" t="str">
            <v>20161021 163423;108%;8135</v>
          </cell>
          <cell r="L1164" t="str">
            <v>准热卖</v>
          </cell>
          <cell r="M1164"/>
          <cell r="N1164" t="str">
            <v>老会员：85%; 新会员：15%</v>
          </cell>
          <cell r="O1164" t="str">
            <v>56-60岁18%; 51-55岁18%; 61-65岁14%</v>
          </cell>
          <cell r="P1164" t="str">
            <v>湖南17%;江苏12%;北京7%</v>
          </cell>
        </row>
        <row r="1165">
          <cell r="A1165">
            <v>206975</v>
          </cell>
          <cell r="B1165" t="str">
            <v>“佛佑安康”翡翠观音吊坠</v>
          </cell>
          <cell r="C1165" t="str">
            <v>998</v>
          </cell>
          <cell r="D1165" t="str">
            <v>珠宝首饰</v>
          </cell>
          <cell r="E1165">
            <v>351426</v>
          </cell>
          <cell r="F1165">
            <v>193740</v>
          </cell>
          <cell r="G1165">
            <v>0.448703283194755</v>
          </cell>
          <cell r="H1165" t="str">
            <v>20170217 141652;39%;1314</v>
          </cell>
          <cell r="I1165" t="str">
            <v>20161221 135318;63%;2124</v>
          </cell>
          <cell r="J1165" t="str">
            <v>20161119 150148;87%;2723</v>
          </cell>
          <cell r="K1165" t="str">
            <v>20161119 150148;87%;2723</v>
          </cell>
          <cell r="L1165">
            <v>0</v>
          </cell>
          <cell r="M1165"/>
          <cell r="N1165" t="str">
            <v>老会员：86%; 新会员：14%</v>
          </cell>
          <cell r="O1165" t="str">
            <v>51-55岁27%; 61-65岁18%; 0-20岁13%</v>
          </cell>
          <cell r="P1165" t="str">
            <v>湖南16%;江苏11%;广东9%</v>
          </cell>
        </row>
        <row r="1166">
          <cell r="A1166">
            <v>207000</v>
          </cell>
          <cell r="B1166" t="str">
            <v>第三套人民币尾三同小全套 （含车工）</v>
          </cell>
          <cell r="C1166" t="str">
            <v>4980</v>
          </cell>
          <cell r="D1166" t="str">
            <v>投资收藏</v>
          </cell>
          <cell r="E1166">
            <v>183980</v>
          </cell>
          <cell r="F1166">
            <v>109420</v>
          </cell>
          <cell r="G1166">
            <v>0.40526144146102799</v>
          </cell>
          <cell r="H1166" t="str">
            <v>20161101 211718;28%;2879</v>
          </cell>
          <cell r="I1166"/>
          <cell r="J1166"/>
          <cell r="K1166" t="str">
            <v>20161101 211718;28%;2879</v>
          </cell>
          <cell r="L1166">
            <v>0</v>
          </cell>
          <cell r="M1166"/>
          <cell r="N1166" t="str">
            <v>老会员：62%; 新会员：38%</v>
          </cell>
          <cell r="O1166" t="str">
            <v>0-20岁43%; 51-55岁24%; 41-45岁10%</v>
          </cell>
          <cell r="P1166" t="str">
            <v>海南19%;江苏14%;内蒙古14%</v>
          </cell>
        </row>
        <row r="1167">
          <cell r="A1167">
            <v>207003</v>
          </cell>
          <cell r="B1167" t="str">
            <v>韩国lashtoc百变美眼睫毛组（原装进口）</v>
          </cell>
          <cell r="C1167" t="str">
            <v>299</v>
          </cell>
          <cell r="D1167" t="str">
            <v>美容美体</v>
          </cell>
          <cell r="E1167">
            <v>258484</v>
          </cell>
          <cell r="F1167">
            <v>220601</v>
          </cell>
          <cell r="G1167">
            <v>0.14655839433001699</v>
          </cell>
          <cell r="H1167" t="str">
            <v>20170214 102223;38%;1382</v>
          </cell>
          <cell r="I1167" t="str">
            <v>20170118 110254;61%;2518</v>
          </cell>
          <cell r="J1167" t="str">
            <v>20161219 145423;64%;2502</v>
          </cell>
          <cell r="K1167" t="str">
            <v>20161219 145423;64%;2502</v>
          </cell>
          <cell r="L1167">
            <v>0</v>
          </cell>
          <cell r="M1167"/>
          <cell r="N1167" t="str">
            <v>老会员：66%; 新会员：34%</v>
          </cell>
          <cell r="O1167" t="str">
            <v>0-20岁27%; 51-55岁23%; 46-50岁13%</v>
          </cell>
          <cell r="P1167" t="str">
            <v>湖南33%;江苏8%;北京8%</v>
          </cell>
        </row>
        <row r="1168">
          <cell r="A1168">
            <v>207012</v>
          </cell>
          <cell r="B1168" t="str">
            <v>艾力波登韩版时尚中长款羊剪绒大衣（春季大开仓）</v>
          </cell>
          <cell r="C1168" t="str">
            <v>1180</v>
          </cell>
          <cell r="D1168" t="str">
            <v>服装</v>
          </cell>
          <cell r="E1168">
            <v>113970</v>
          </cell>
          <cell r="F1168">
            <v>48180</v>
          </cell>
          <cell r="G1168">
            <v>0.57725717294024703</v>
          </cell>
          <cell r="H1168" t="str">
            <v>20170226 192737;71%;6177</v>
          </cell>
          <cell r="I1168" t="str">
            <v>20170114 110130;60%;3407</v>
          </cell>
          <cell r="J1168" t="str">
            <v>20161230 110204;43%;2502</v>
          </cell>
          <cell r="K1168" t="str">
            <v>20170226 192737;71%;6177</v>
          </cell>
          <cell r="L1168">
            <v>0</v>
          </cell>
          <cell r="M1168"/>
          <cell r="N1168" t="str">
            <v>老会员：87%; 新会员：13%</v>
          </cell>
          <cell r="O1168" t="str">
            <v>46-50岁24%; 51-55岁23%; 0-20岁15%</v>
          </cell>
          <cell r="P1168" t="str">
            <v>湖南21%;重庆9%;四川8%</v>
          </cell>
        </row>
        <row r="1169">
          <cell r="A1169">
            <v>207013</v>
          </cell>
          <cell r="B1169" t="str">
            <v>艾力波登奢华水貂毛口袋羊剪绒大衣（春季大开仓）</v>
          </cell>
          <cell r="C1169" t="str">
            <v>1880</v>
          </cell>
          <cell r="D1169" t="str">
            <v>服装</v>
          </cell>
          <cell r="E1169">
            <v>393840</v>
          </cell>
          <cell r="F1169">
            <v>176220</v>
          </cell>
          <cell r="G1169">
            <v>0.55255941499085903</v>
          </cell>
          <cell r="H1169" t="str">
            <v>20170226 234134;90%;5911</v>
          </cell>
          <cell r="I1169" t="str">
            <v>20170225 205356;43%;5822</v>
          </cell>
          <cell r="J1169" t="str">
            <v>20170203 192145;64%;4542</v>
          </cell>
          <cell r="K1169" t="str">
            <v>20161127 210839;104%;12552</v>
          </cell>
          <cell r="L1169">
            <v>0</v>
          </cell>
          <cell r="M1169" t="str">
            <v>达成上浮30%</v>
          </cell>
          <cell r="N1169" t="str">
            <v>老会员：81%; 新会员：19%</v>
          </cell>
          <cell r="O1169" t="str">
            <v>51-55岁27%; 46-50岁21%; 0-20岁17%</v>
          </cell>
          <cell r="P1169" t="str">
            <v>湖南13%;江苏12%;内蒙古8%</v>
          </cell>
        </row>
        <row r="1170">
          <cell r="A1170">
            <v>207024</v>
          </cell>
          <cell r="B1170" t="str">
            <v>快乐购自营五常无公害黑土香米2016新米(1020快抢价)</v>
          </cell>
          <cell r="C1170" t="str">
            <v>199</v>
          </cell>
          <cell r="D1170" t="str">
            <v>食品</v>
          </cell>
          <cell r="E1170">
            <v>1433560.76</v>
          </cell>
          <cell r="F1170">
            <v>1371554.76</v>
          </cell>
          <cell r="G1170">
            <v>4.32531370348056E-2</v>
          </cell>
          <cell r="H1170" t="str">
            <v>20161021 155309;147%;10704</v>
          </cell>
          <cell r="I1170" t="str">
            <v>20161021 104519;143%;11444</v>
          </cell>
          <cell r="J1170" t="str">
            <v>20161020 101252;180%;14692</v>
          </cell>
          <cell r="K1170" t="str">
            <v>20161020 101252;180%;14692</v>
          </cell>
          <cell r="L1170" t="str">
            <v>爆品</v>
          </cell>
          <cell r="M1170"/>
          <cell r="N1170" t="str">
            <v>老会员：82%; 新会员：18%</v>
          </cell>
          <cell r="O1170" t="str">
            <v>61-65岁17%; 0-20岁17%; 51-55岁16%</v>
          </cell>
          <cell r="P1170" t="str">
            <v>湖南15%;江苏11%;北京11%</v>
          </cell>
        </row>
        <row r="1171">
          <cell r="A1171">
            <v>207033</v>
          </cell>
          <cell r="B1171" t="str">
            <v>粤通“臻 爱”50分红宝石吊坠</v>
          </cell>
          <cell r="C1171" t="str">
            <v>4980</v>
          </cell>
          <cell r="D1171" t="str">
            <v>珠宝首饰</v>
          </cell>
          <cell r="E1171">
            <v>24500</v>
          </cell>
          <cell r="F1171">
            <v>9760</v>
          </cell>
          <cell r="G1171">
            <v>0.60163265306122404</v>
          </cell>
          <cell r="H1171" t="str">
            <v>20170205 150715;17%;493</v>
          </cell>
          <cell r="I1171"/>
          <cell r="J1171"/>
          <cell r="K1171" t="str">
            <v>20170205 150715;17%;493</v>
          </cell>
          <cell r="L1171">
            <v>0</v>
          </cell>
          <cell r="M1171"/>
          <cell r="N1171" t="str">
            <v>老会员：100%; 新会员：0%</v>
          </cell>
          <cell r="O1171" t="str">
            <v>51-55岁100%; 71岁以上0%; 0-20岁0%</v>
          </cell>
          <cell r="P1171" t="str">
            <v>福建50%;天津50%;安徽0%</v>
          </cell>
        </row>
        <row r="1172">
          <cell r="A1172">
            <v>207035</v>
          </cell>
          <cell r="B1172" t="str">
            <v>草原羊肉世家-小尾羊鲜羊肉大全套特惠组</v>
          </cell>
          <cell r="C1172" t="str">
            <v>698</v>
          </cell>
          <cell r="D1172" t="str">
            <v>食品</v>
          </cell>
          <cell r="E1172">
            <v>40362</v>
          </cell>
          <cell r="F1172">
            <v>30172</v>
          </cell>
          <cell r="G1172">
            <v>0.25246519003022599</v>
          </cell>
          <cell r="H1172" t="str">
            <v>20161222 185047;11%;836</v>
          </cell>
          <cell r="I1172"/>
          <cell r="J1172"/>
          <cell r="K1172" t="str">
            <v>20161222 185047;11%;836</v>
          </cell>
          <cell r="L1172">
            <v>0</v>
          </cell>
          <cell r="M1172"/>
          <cell r="N1172" t="str">
            <v>老会员：67%; 新会员：33%</v>
          </cell>
          <cell r="O1172" t="str">
            <v>66-70岁66%; 51-55岁35%; 0-20岁0%</v>
          </cell>
          <cell r="P1172" t="str">
            <v>江苏33%;江苏33%;湖南33%</v>
          </cell>
        </row>
        <row r="1173">
          <cell r="A1173">
            <v>207036</v>
          </cell>
          <cell r="B1173" t="str">
            <v>草原羊肉世家--小尾羊鲜羊蝎子+筋头巴脑实惠组</v>
          </cell>
          <cell r="C1173" t="str">
            <v>358</v>
          </cell>
          <cell r="D1173" t="str">
            <v>食品</v>
          </cell>
          <cell r="E1173">
            <v>19448</v>
          </cell>
          <cell r="F1173">
            <v>14278</v>
          </cell>
          <cell r="G1173">
            <v>0.26583710407239802</v>
          </cell>
          <cell r="H1173" t="str">
            <v>20161222 102317;7%;382</v>
          </cell>
          <cell r="I1173"/>
          <cell r="J1173"/>
          <cell r="K1173" t="str">
            <v>20161222 102317;7%;382</v>
          </cell>
          <cell r="L1173">
            <v>0</v>
          </cell>
          <cell r="M1173"/>
          <cell r="N1173" t="str">
            <v>老会员：51%; 新会员：49%</v>
          </cell>
          <cell r="O1173" t="str">
            <v>0-20岁49%; 56-60岁24%; 51-55岁24%</v>
          </cell>
          <cell r="P1173" t="str">
            <v>浙江24%;浙江24%;广东24%</v>
          </cell>
        </row>
        <row r="1174">
          <cell r="A1174">
            <v>207077</v>
          </cell>
          <cell r="B1174" t="str">
            <v>韩束墨菊深度补水组</v>
          </cell>
          <cell r="C1174" t="str">
            <v>199</v>
          </cell>
          <cell r="D1174" t="str">
            <v>美容美体</v>
          </cell>
          <cell r="E1174">
            <v>283135.17</v>
          </cell>
          <cell r="F1174">
            <v>261805.17</v>
          </cell>
          <cell r="G1174">
            <v>7.5335042269739902E-2</v>
          </cell>
          <cell r="H1174" t="str">
            <v>20161021 141148;132%;8311</v>
          </cell>
          <cell r="I1174"/>
          <cell r="J1174"/>
          <cell r="K1174" t="str">
            <v>20161021 141148;132%;8311</v>
          </cell>
          <cell r="L1174" t="str">
            <v>准热卖</v>
          </cell>
          <cell r="M1174"/>
          <cell r="N1174" t="str">
            <v>老会员：76%; 新会员：24%</v>
          </cell>
          <cell r="O1174" t="str">
            <v>0-20岁18%; 51-55岁16%; 46-50岁13%</v>
          </cell>
          <cell r="P1174" t="str">
            <v>湖南20%;江苏11%;安徽7%</v>
          </cell>
        </row>
        <row r="1175">
          <cell r="A1175">
            <v>207102</v>
          </cell>
          <cell r="B1175" t="str">
            <v>变形金刚 清凉一夏冰丝坐垫超值组</v>
          </cell>
          <cell r="C1175" t="str">
            <v>499</v>
          </cell>
          <cell r="D1175" t="str">
            <v>汽车贸易</v>
          </cell>
          <cell r="E1175">
            <v>219963</v>
          </cell>
          <cell r="F1175">
            <v>179439</v>
          </cell>
          <cell r="G1175">
            <v>0.18423098430190499</v>
          </cell>
          <cell r="H1175" t="str">
            <v>20170625 131326;24%;1148</v>
          </cell>
          <cell r="I1175" t="str">
            <v>20170530 135424;53%;2234</v>
          </cell>
          <cell r="J1175" t="str">
            <v>20161015 122338;34%;1927</v>
          </cell>
          <cell r="K1175" t="str">
            <v>20170530 135424;53%;2234</v>
          </cell>
          <cell r="L1175">
            <v>0</v>
          </cell>
          <cell r="M1175"/>
          <cell r="N1175" t="str">
            <v>老会员：66%; 新会员：34%</v>
          </cell>
          <cell r="O1175" t="str">
            <v>0-20岁29%; 51-55岁18%; 46-50岁13%</v>
          </cell>
          <cell r="P1175" t="str">
            <v>湖南37%;广东6%;重庆5%</v>
          </cell>
        </row>
        <row r="1176">
          <cell r="A1176">
            <v>207117</v>
          </cell>
          <cell r="B1176" t="str">
            <v>鑫鼎好佳泰国进口桂圆干营养组(春季大开仓）</v>
          </cell>
          <cell r="C1176" t="str">
            <v>199</v>
          </cell>
          <cell r="D1176" t="str">
            <v>食品</v>
          </cell>
          <cell r="E1176">
            <v>50837</v>
          </cell>
          <cell r="F1176">
            <v>45853</v>
          </cell>
          <cell r="G1176">
            <v>9.8038829986033804E-2</v>
          </cell>
          <cell r="H1176" t="str">
            <v>20170224 131730;64%;3582</v>
          </cell>
          <cell r="I1176" t="str">
            <v>20170124 154450;38%;1311</v>
          </cell>
          <cell r="J1176" t="str">
            <v>20170103 102102;74%;3060</v>
          </cell>
          <cell r="K1176" t="str">
            <v>20161201 171239;85%;4071</v>
          </cell>
          <cell r="L1176">
            <v>0</v>
          </cell>
          <cell r="M1176"/>
          <cell r="N1176" t="str">
            <v>老会员：81%; 新会员：19%</v>
          </cell>
          <cell r="O1176" t="str">
            <v>51-55岁20%; 0-20岁15%; 56-60岁14%</v>
          </cell>
          <cell r="P1176" t="str">
            <v>湖南26%;江苏11%;浙江8%</v>
          </cell>
        </row>
        <row r="1177">
          <cell r="A1177">
            <v>207119</v>
          </cell>
          <cell r="B1177" t="str">
            <v>禾煜臻品新疆和田灰枣2016新枣分享组</v>
          </cell>
          <cell r="C1177" t="str">
            <v>298</v>
          </cell>
          <cell r="D1177" t="str">
            <v>食品</v>
          </cell>
          <cell r="E1177">
            <v>167661.01999999999</v>
          </cell>
          <cell r="F1177">
            <v>156319.01999999999</v>
          </cell>
          <cell r="G1177">
            <v>6.7648401518731097E-2</v>
          </cell>
          <cell r="H1177" t="str">
            <v>20161206 090144;14%;637</v>
          </cell>
          <cell r="I1177" t="str">
            <v>20161122 175306;69%;3749</v>
          </cell>
          <cell r="J1177"/>
          <cell r="K1177" t="str">
            <v>20161122 175306;69%;3749</v>
          </cell>
          <cell r="L1177">
            <v>0</v>
          </cell>
          <cell r="M1177" t="str">
            <v>达成下滑30%</v>
          </cell>
          <cell r="N1177" t="str">
            <v>老会员：80%; 新会员：20%</v>
          </cell>
          <cell r="O1177" t="str">
            <v>36-40岁18%; 0-20岁14%; 46-50岁14%</v>
          </cell>
          <cell r="P1177" t="str">
            <v>湖南51%;江苏8%;北京5%</v>
          </cell>
        </row>
        <row r="1178">
          <cell r="A1178">
            <v>207124</v>
          </cell>
          <cell r="B1178" t="str">
            <v>安化天泉池古法秘制百两茶(1020快抢价)</v>
          </cell>
          <cell r="C1178" t="str">
            <v>199</v>
          </cell>
          <cell r="D1178" t="str">
            <v>食品</v>
          </cell>
          <cell r="E1178">
            <v>201584</v>
          </cell>
          <cell r="F1178">
            <v>189809</v>
          </cell>
          <cell r="G1178">
            <v>5.84123739979363E-2</v>
          </cell>
          <cell r="H1178" t="str">
            <v>20161021 100955;95%;7217</v>
          </cell>
          <cell r="I1178"/>
          <cell r="J1178"/>
          <cell r="K1178" t="str">
            <v>20161021 100955;95%;7217</v>
          </cell>
          <cell r="L1178">
            <v>0</v>
          </cell>
          <cell r="M1178"/>
          <cell r="N1178" t="str">
            <v>老会员：85%; 新会员：15%</v>
          </cell>
          <cell r="O1178" t="str">
            <v>51-55岁21%; 56-60岁16%; 0-20岁15%</v>
          </cell>
          <cell r="P1178" t="str">
            <v>湖南15%;广东11%;北京9%</v>
          </cell>
        </row>
        <row r="1179">
          <cell r="A1179">
            <v>207125</v>
          </cell>
          <cell r="B1179" t="str">
            <v>创维·酷开32英寸智能网络电视K32(1020快抢价)</v>
          </cell>
          <cell r="C1179" t="str">
            <v>999</v>
          </cell>
          <cell r="D1179" t="str">
            <v>大家电</v>
          </cell>
          <cell r="E1179">
            <v>200749</v>
          </cell>
          <cell r="F1179">
            <v>180779</v>
          </cell>
          <cell r="G1179">
            <v>9.9477456923820304E-2</v>
          </cell>
          <cell r="H1179" t="str">
            <v>20161021 205108;223%;46655</v>
          </cell>
          <cell r="I1179"/>
          <cell r="J1179"/>
          <cell r="K1179" t="str">
            <v>20161021 205108;223%;46655</v>
          </cell>
          <cell r="L1179" t="str">
            <v>准热卖</v>
          </cell>
          <cell r="M1179"/>
          <cell r="N1179" t="str">
            <v>老会员：71%; 新会员：29%</v>
          </cell>
          <cell r="O1179" t="str">
            <v>0-20岁36%; 51-55岁14%; 46-50岁10%</v>
          </cell>
          <cell r="P1179" t="str">
            <v>湖南18%;江苏17%;浙江14%</v>
          </cell>
        </row>
        <row r="1180">
          <cell r="A1180">
            <v>207126</v>
          </cell>
          <cell r="B1180" t="str">
            <v>创维酷开40英寸高清智能电视40K2(1020快抢价)</v>
          </cell>
          <cell r="C1180" t="str">
            <v>1599</v>
          </cell>
          <cell r="D1180" t="str">
            <v>大家电</v>
          </cell>
          <cell r="E1180">
            <v>207820</v>
          </cell>
          <cell r="F1180">
            <v>166256</v>
          </cell>
          <cell r="G1180">
            <v>0.2</v>
          </cell>
          <cell r="H1180" t="str">
            <v>20161021 205108;223%;46655</v>
          </cell>
          <cell r="I1180"/>
          <cell r="J1180"/>
          <cell r="K1180" t="str">
            <v>20161021 205108;223%;46655</v>
          </cell>
          <cell r="L1180" t="str">
            <v>准热卖</v>
          </cell>
          <cell r="M1180"/>
          <cell r="N1180" t="str">
            <v>老会员：71%; 新会员：29%</v>
          </cell>
          <cell r="O1180" t="str">
            <v>0-20岁29%; 51-55岁21%; 46-50岁11%</v>
          </cell>
          <cell r="P1180" t="str">
            <v>湖南27%;浙江13%;江苏13%</v>
          </cell>
        </row>
        <row r="1181">
          <cell r="A1181">
            <v>207127</v>
          </cell>
          <cell r="B1181" t="str">
            <v>创维·酷开50英寸全高清智能网络电视50K2(双11特供)</v>
          </cell>
          <cell r="C1181" t="str">
            <v>2099</v>
          </cell>
          <cell r="D1181" t="str">
            <v>大家电</v>
          </cell>
          <cell r="E1181">
            <v>453588</v>
          </cell>
          <cell r="F1181">
            <v>357304</v>
          </cell>
          <cell r="G1181">
            <v>0.212271929592494</v>
          </cell>
          <cell r="H1181" t="str">
            <v>20161111 231907;202%;34580</v>
          </cell>
          <cell r="I1181" t="str">
            <v>20161021 205108;223%;46655</v>
          </cell>
          <cell r="J1181"/>
          <cell r="K1181" t="str">
            <v>20161021 205108;223%;46655</v>
          </cell>
          <cell r="L1181" t="str">
            <v>准热卖</v>
          </cell>
          <cell r="M1181"/>
          <cell r="N1181" t="str">
            <v>老会员：76%; 新会员：24%</v>
          </cell>
          <cell r="O1181" t="str">
            <v>51-55岁20%; 0-20岁19%; 56-60岁14%</v>
          </cell>
          <cell r="P1181" t="str">
            <v>湖南31%;江苏12%;四川8%</v>
          </cell>
        </row>
        <row r="1182">
          <cell r="A1182">
            <v>207128</v>
          </cell>
          <cell r="B1182" t="str">
            <v>春天印象.零重力智能遥控豪华按摩椅(1020快抢价）</v>
          </cell>
          <cell r="C1182" t="str">
            <v>2480</v>
          </cell>
          <cell r="D1182" t="str">
            <v>健康用品</v>
          </cell>
          <cell r="E1182">
            <v>614600</v>
          </cell>
          <cell r="F1182">
            <v>423745</v>
          </cell>
          <cell r="G1182">
            <v>0.31053530751708402</v>
          </cell>
          <cell r="H1182" t="str">
            <v>20161021 223425;87%;11936</v>
          </cell>
          <cell r="I1182"/>
          <cell r="J1182"/>
          <cell r="K1182" t="str">
            <v>20161021 223425;87%;11936</v>
          </cell>
          <cell r="L1182">
            <v>0</v>
          </cell>
          <cell r="M1182"/>
          <cell r="N1182" t="str">
            <v>老会员：64%; 新会员：36%</v>
          </cell>
          <cell r="O1182" t="str">
            <v>51-55岁25%; 0-20岁22%; 61-65岁8%</v>
          </cell>
          <cell r="P1182" t="str">
            <v>湖南21%;江苏10%;浙江8%</v>
          </cell>
        </row>
        <row r="1183">
          <cell r="A1183">
            <v>207129</v>
          </cell>
          <cell r="B1183" t="str">
            <v>翠璨“风华雅致”10克拉坦桑石戒指（1020快抢价）</v>
          </cell>
          <cell r="C1183" t="str">
            <v>39800</v>
          </cell>
          <cell r="D1183" t="str">
            <v>珠宝首饰</v>
          </cell>
          <cell r="E1183">
            <v>517370</v>
          </cell>
          <cell r="F1183">
            <v>39800</v>
          </cell>
          <cell r="G1183">
            <v>0.92307246264762199</v>
          </cell>
          <cell r="H1183" t="str">
            <v>20161021 213035;42%;4529</v>
          </cell>
          <cell r="I1183"/>
          <cell r="J1183"/>
          <cell r="K1183" t="str">
            <v>20161021 213035;42%;4529</v>
          </cell>
          <cell r="L1183">
            <v>0</v>
          </cell>
          <cell r="M1183"/>
          <cell r="N1183" t="str">
            <v>老会员：100%; 新会员：0%</v>
          </cell>
          <cell r="O1183" t="str">
            <v>0-20岁100%; 71岁以上0%; 21-25岁0%</v>
          </cell>
          <cell r="P1183" t="str">
            <v>北京100%;重庆0%;安徽0%</v>
          </cell>
        </row>
        <row r="1184">
          <cell r="A1184">
            <v>207130</v>
          </cell>
          <cell r="B1184" t="str">
            <v>翠璨“风华雅致”5克拉坦桑石戒指（1020快抢价）</v>
          </cell>
          <cell r="C1184" t="str">
            <v>12800</v>
          </cell>
          <cell r="D1184" t="str">
            <v>珠宝首饰</v>
          </cell>
          <cell r="E1184">
            <v>127990</v>
          </cell>
          <cell r="F1184">
            <v>76800</v>
          </cell>
          <cell r="G1184">
            <v>0.39995312133760502</v>
          </cell>
          <cell r="H1184" t="str">
            <v>20161021 213035;42%;4529</v>
          </cell>
          <cell r="I1184"/>
          <cell r="J1184"/>
          <cell r="K1184" t="str">
            <v>20161021 213035;42%;4529</v>
          </cell>
          <cell r="L1184">
            <v>0</v>
          </cell>
          <cell r="M1184"/>
          <cell r="N1184" t="str">
            <v>老会员：100%; 新会员：0%</v>
          </cell>
          <cell r="O1184" t="str">
            <v>61-65岁33%; 61-65岁33%; 41-45岁33%</v>
          </cell>
          <cell r="P1184" t="str">
            <v>江苏67%;福建33%;安徽0%</v>
          </cell>
        </row>
        <row r="1185">
          <cell r="A1185">
            <v>207131</v>
          </cell>
          <cell r="B1185" t="str">
            <v>翠璨“风华雅致”8克拉坦桑石戒指（1020快抢价）</v>
          </cell>
          <cell r="C1185" t="str">
            <v>26800</v>
          </cell>
          <cell r="D1185" t="str">
            <v>珠宝首饰</v>
          </cell>
          <cell r="E1185">
            <v>107190</v>
          </cell>
          <cell r="F1185">
            <v>80390</v>
          </cell>
          <cell r="G1185">
            <v>0.25002332307118202</v>
          </cell>
          <cell r="H1185" t="str">
            <v>20161021 213035;42%;4529</v>
          </cell>
          <cell r="I1185"/>
          <cell r="J1185"/>
          <cell r="K1185" t="str">
            <v>20161021 213035;42%;4529</v>
          </cell>
          <cell r="L1185">
            <v>0</v>
          </cell>
          <cell r="M1185"/>
          <cell r="N1185" t="str">
            <v>老会员：100%; 新会员：0%</v>
          </cell>
          <cell r="O1185" t="str">
            <v>46-50岁67%; 51-55岁33%; 0-20岁0%</v>
          </cell>
          <cell r="P1185" t="str">
            <v>天津33%;天津33%;辽宁33%</v>
          </cell>
        </row>
        <row r="1186">
          <cell r="A1186">
            <v>207132</v>
          </cell>
          <cell r="B1186" t="str">
            <v>法国恺瑞安哥拉整兔修身皮草大衣(春季大开仓)</v>
          </cell>
          <cell r="C1186" t="str">
            <v>398</v>
          </cell>
          <cell r="D1186" t="str">
            <v>服装</v>
          </cell>
          <cell r="E1186">
            <v>348143</v>
          </cell>
          <cell r="F1186">
            <v>201855</v>
          </cell>
          <cell r="G1186">
            <v>0.42019514969423499</v>
          </cell>
          <cell r="H1186" t="str">
            <v>20170224 175355;144%;7156</v>
          </cell>
          <cell r="I1186" t="str">
            <v>20170224 143829;140%;6891</v>
          </cell>
          <cell r="J1186" t="str">
            <v>20161111 150258;202%;16278</v>
          </cell>
          <cell r="K1186" t="str">
            <v>20161111 150258;202%;16278</v>
          </cell>
          <cell r="L1186" t="str">
            <v>爆品</v>
          </cell>
          <cell r="M1186"/>
          <cell r="N1186" t="str">
            <v>老会员：81%; 新会员：19%</v>
          </cell>
          <cell r="O1186" t="str">
            <v>51-55岁22%; 0-20岁16%; 46-50岁16%</v>
          </cell>
          <cell r="P1186" t="str">
            <v>湖南26%;江苏11%;湖北7%</v>
          </cell>
        </row>
        <row r="1187">
          <cell r="A1187">
            <v>207134</v>
          </cell>
          <cell r="B1187" t="str">
            <v>美标 AMERICANSTANDARD 侧喷沐浴花洒(1020快抢价)</v>
          </cell>
          <cell r="C1187" t="str">
            <v>999</v>
          </cell>
          <cell r="D1187" t="str">
            <v>家装建材</v>
          </cell>
          <cell r="E1187">
            <v>124485</v>
          </cell>
          <cell r="F1187">
            <v>95654</v>
          </cell>
          <cell r="G1187">
            <v>0.23160220106840201</v>
          </cell>
          <cell r="H1187" t="str">
            <v>20161021 180428;35%;3310</v>
          </cell>
          <cell r="I1187"/>
          <cell r="J1187"/>
          <cell r="K1187" t="str">
            <v>20161021 180428;35%;3310</v>
          </cell>
          <cell r="L1187">
            <v>0</v>
          </cell>
          <cell r="M1187"/>
          <cell r="N1187" t="str">
            <v>老会员：77%; 新会员：23%</v>
          </cell>
          <cell r="O1187" t="str">
            <v>51-55岁23%; 0-20岁20%; 46-50岁20%</v>
          </cell>
          <cell r="P1187" t="str">
            <v>湖南24%;江苏14%;重庆10%</v>
          </cell>
        </row>
        <row r="1188">
          <cell r="A1188">
            <v>207135</v>
          </cell>
          <cell r="B1188" t="str">
            <v>瑞梦 百年工艺桑蚕长丝BB润肤被加赠组（元宵特供）</v>
          </cell>
          <cell r="C1188" t="str">
            <v>899</v>
          </cell>
          <cell r="D1188" t="str">
            <v>家纺用品</v>
          </cell>
          <cell r="E1188">
            <v>1251934.3</v>
          </cell>
          <cell r="F1188">
            <v>1064049.3</v>
          </cell>
          <cell r="G1188">
            <v>0.150075766755492</v>
          </cell>
          <cell r="H1188" t="str">
            <v>20170211 141828;90%;5690</v>
          </cell>
          <cell r="I1188" t="str">
            <v>20170122 190334;34%;3043</v>
          </cell>
          <cell r="J1188" t="str">
            <v>20161020 232756;87%;9808</v>
          </cell>
          <cell r="K1188" t="str">
            <v>20161020 150207;187%;13107</v>
          </cell>
          <cell r="L1188">
            <v>0</v>
          </cell>
          <cell r="M1188" t="str">
            <v>达成上浮30%</v>
          </cell>
          <cell r="N1188" t="str">
            <v>老会员：80%; 新会员：20%</v>
          </cell>
          <cell r="O1188" t="str">
            <v>51-55岁23%; 46-50岁16%; 0-20岁15%</v>
          </cell>
          <cell r="P1188" t="str">
            <v>湖南27%;江苏11%;广东6%</v>
          </cell>
        </row>
        <row r="1189">
          <cell r="A1189">
            <v>207136</v>
          </cell>
          <cell r="B1189" t="str">
            <v>双立人中式炒锅大满贯(1020快抢价）</v>
          </cell>
          <cell r="C1189" t="str">
            <v>1298</v>
          </cell>
          <cell r="D1189" t="str">
            <v>厨房</v>
          </cell>
          <cell r="E1189">
            <v>538599.78</v>
          </cell>
          <cell r="F1189">
            <v>423357.78</v>
          </cell>
          <cell r="G1189">
            <v>0.213965924753998</v>
          </cell>
          <cell r="H1189" t="str">
            <v>20161020 211807;62%;11926</v>
          </cell>
          <cell r="I1189"/>
          <cell r="J1189"/>
          <cell r="K1189" t="str">
            <v>20161020 211807;62%;11926</v>
          </cell>
          <cell r="L1189">
            <v>0</v>
          </cell>
          <cell r="M1189"/>
          <cell r="N1189" t="str">
            <v>老会员：71%; 新会员：29%</v>
          </cell>
          <cell r="O1189" t="str">
            <v>51-55岁21%; 0-20岁20%; 46-50岁15%</v>
          </cell>
          <cell r="P1189" t="str">
            <v>湖南30%;江苏13%;四川7%</v>
          </cell>
        </row>
        <row r="1190">
          <cell r="A1190">
            <v>207137</v>
          </cell>
          <cell r="B1190" t="str">
            <v>五粮液股份出品金猴迎春文化窖藏酒（12.12特供）</v>
          </cell>
          <cell r="C1190" t="str">
            <v>999</v>
          </cell>
          <cell r="D1190" t="str">
            <v>食品</v>
          </cell>
          <cell r="E1190">
            <v>320773</v>
          </cell>
          <cell r="F1190">
            <v>284979</v>
          </cell>
          <cell r="G1190">
            <v>0.111586698381722</v>
          </cell>
          <cell r="H1190" t="str">
            <v>20161021 172001;120%;8742</v>
          </cell>
          <cell r="I1190"/>
          <cell r="J1190"/>
          <cell r="K1190" t="str">
            <v>20161021 172001;120%;8742</v>
          </cell>
          <cell r="L1190" t="str">
            <v>准热卖</v>
          </cell>
          <cell r="M1190"/>
          <cell r="N1190" t="str">
            <v>老会员：73%; 新会员：27%</v>
          </cell>
          <cell r="O1190" t="str">
            <v>0-20岁22%; 51-55岁17%; 61-65岁13%</v>
          </cell>
          <cell r="P1190" t="str">
            <v>江苏15%;湖南13%;广东11%</v>
          </cell>
        </row>
        <row r="1191">
          <cell r="A1191">
            <v>207138</v>
          </cell>
          <cell r="B1191" t="str">
            <v>五粮液股份万事如意珍品1+1+1三箱组（双11特供）</v>
          </cell>
          <cell r="C1191" t="str">
            <v>1198</v>
          </cell>
          <cell r="D1191" t="str">
            <v>食品</v>
          </cell>
          <cell r="E1191">
            <v>789355</v>
          </cell>
          <cell r="F1191">
            <v>710367</v>
          </cell>
          <cell r="G1191">
            <v>0.10006650999867001</v>
          </cell>
          <cell r="H1191" t="str">
            <v>20161112 161659;61%;4358</v>
          </cell>
          <cell r="I1191" t="str">
            <v>20161021 232515;42%;4245</v>
          </cell>
          <cell r="J1191" t="str">
            <v>20161020 181510;130%;12287</v>
          </cell>
          <cell r="K1191" t="str">
            <v>20161020 181510;130%;12287</v>
          </cell>
          <cell r="L1191">
            <v>0</v>
          </cell>
          <cell r="M1191"/>
          <cell r="N1191" t="str">
            <v>老会员：76%; 新会员：24%</v>
          </cell>
          <cell r="O1191" t="str">
            <v>0-20岁19%; 51-55岁18%; 46-50岁17%</v>
          </cell>
          <cell r="P1191" t="str">
            <v>湖南29%;江苏14%;浙江6%</v>
          </cell>
        </row>
        <row r="1192">
          <cell r="A1192">
            <v>207139</v>
          </cell>
          <cell r="B1192" t="str">
            <v>西班牙原装进口STAR星牌特级初榨橄榄油（1020快抢价）</v>
          </cell>
          <cell r="C1192" t="str">
            <v>398</v>
          </cell>
          <cell r="D1192" t="str">
            <v>食品</v>
          </cell>
          <cell r="E1192">
            <v>197823</v>
          </cell>
          <cell r="F1192">
            <v>187167</v>
          </cell>
          <cell r="G1192">
            <v>5.3866335057096502E-2</v>
          </cell>
          <cell r="H1192" t="str">
            <v>20161020 161615;81%;6302</v>
          </cell>
          <cell r="I1192"/>
          <cell r="J1192"/>
          <cell r="K1192" t="str">
            <v>20161020 161615;81%;6302</v>
          </cell>
          <cell r="L1192">
            <v>0</v>
          </cell>
          <cell r="M1192"/>
          <cell r="N1192" t="str">
            <v>老会员：86%; 新会员：14%</v>
          </cell>
          <cell r="O1192" t="str">
            <v>61-65岁16%; 56-60岁15%; 51-55岁15%</v>
          </cell>
          <cell r="P1192" t="str">
            <v>湖南19%;江苏11%;北京7%</v>
          </cell>
        </row>
        <row r="1193">
          <cell r="A1193">
            <v>207140</v>
          </cell>
          <cell r="B1193" t="str">
            <v>卡门澜蒂1.8M+1.5M气动豪华软床组合（1020快抢价）</v>
          </cell>
          <cell r="C1193" t="str">
            <v>6599</v>
          </cell>
          <cell r="D1193" t="str">
            <v>家具灯饰</v>
          </cell>
          <cell r="E1193">
            <v>1095409</v>
          </cell>
          <cell r="F1193">
            <v>527890</v>
          </cell>
          <cell r="G1193">
            <v>0.51808867737986497</v>
          </cell>
          <cell r="H1193" t="str">
            <v>20161020 224240;179%;24963</v>
          </cell>
          <cell r="I1193"/>
          <cell r="J1193"/>
          <cell r="K1193" t="str">
            <v>20161020 224240;179%;24963</v>
          </cell>
          <cell r="L1193" t="str">
            <v>准热卖</v>
          </cell>
          <cell r="M1193"/>
          <cell r="N1193" t="str">
            <v>老会员：68%; 新会员：32%</v>
          </cell>
          <cell r="O1193" t="str">
            <v>46-50岁19%; 46-50岁19%; 51-55岁17%</v>
          </cell>
          <cell r="P1193" t="str">
            <v>湖南22%;江苏12%;安徽7%</v>
          </cell>
        </row>
        <row r="1194">
          <cell r="A1194">
            <v>207141</v>
          </cell>
          <cell r="B1194" t="str">
            <v>卡门澜蒂1.8M气动豪华软床(1020快抢价）</v>
          </cell>
          <cell r="C1194" t="str">
            <v>3699</v>
          </cell>
          <cell r="D1194" t="str">
            <v>家具灯饰</v>
          </cell>
          <cell r="E1194">
            <v>920961</v>
          </cell>
          <cell r="F1194">
            <v>495596</v>
          </cell>
          <cell r="G1194">
            <v>0.46187080668996799</v>
          </cell>
          <cell r="H1194" t="str">
            <v>20161020 224240;179%;24963</v>
          </cell>
          <cell r="I1194"/>
          <cell r="J1194"/>
          <cell r="K1194" t="str">
            <v>20161020 224240;179%;24963</v>
          </cell>
          <cell r="L1194" t="str">
            <v>准热卖</v>
          </cell>
          <cell r="M1194"/>
          <cell r="N1194" t="str">
            <v>老会员：67%; 新会员：33%</v>
          </cell>
          <cell r="O1194" t="str">
            <v>0-20岁24%; 51-55岁20%; 46-50岁14%</v>
          </cell>
          <cell r="P1194" t="str">
            <v>湖南29%;湖北12%;北京8%</v>
          </cell>
        </row>
        <row r="1195">
          <cell r="A1195">
            <v>207181</v>
          </cell>
          <cell r="B1195" t="str">
            <v>能率11升精确智能恒温燃气热水器</v>
          </cell>
          <cell r="C1195" t="str">
            <v>1990</v>
          </cell>
          <cell r="D1195" t="str">
            <v>厨房</v>
          </cell>
          <cell r="E1195">
            <v>4024775</v>
          </cell>
          <cell r="F1195">
            <v>3003040</v>
          </cell>
          <cell r="G1195">
            <v>0.25386139597865698</v>
          </cell>
          <cell r="H1195" t="str">
            <v>20170711 205128;99%;7686</v>
          </cell>
          <cell r="I1195" t="str">
            <v>20170623 231414;35%;1679</v>
          </cell>
          <cell r="J1195" t="str">
            <v>20170609 213808;58%;4998</v>
          </cell>
          <cell r="K1195" t="str">
            <v>20161219 210753;115%;12856</v>
          </cell>
          <cell r="L1195">
            <v>0</v>
          </cell>
          <cell r="M1195" t="str">
            <v>达成上浮30%</v>
          </cell>
          <cell r="N1195" t="str">
            <v>老会员：60%; 新会员：40%</v>
          </cell>
          <cell r="O1195" t="str">
            <v>0-20岁26%; 51-55岁17%; 56-60岁13%</v>
          </cell>
          <cell r="P1195" t="str">
            <v>江苏19%;湖南16%;重庆10%</v>
          </cell>
        </row>
        <row r="1196">
          <cell r="A1196">
            <v>207182</v>
          </cell>
          <cell r="B1196" t="str">
            <v>能率16升精确恒温燃气热水器</v>
          </cell>
          <cell r="C1196" t="str">
            <v>2998</v>
          </cell>
          <cell r="D1196" t="str">
            <v>厨房</v>
          </cell>
          <cell r="E1196">
            <v>5693357</v>
          </cell>
          <cell r="F1196">
            <v>4076925</v>
          </cell>
          <cell r="G1196">
            <v>0.28391544742407698</v>
          </cell>
          <cell r="H1196" t="str">
            <v>20170711 205128;94%;7340</v>
          </cell>
          <cell r="I1196" t="str">
            <v>20170627 205522;54%;4593</v>
          </cell>
          <cell r="J1196" t="str">
            <v>20170623 231414;35%;1679</v>
          </cell>
          <cell r="K1196" t="str">
            <v>20161219 210753;115%;12856</v>
          </cell>
          <cell r="L1196">
            <v>0</v>
          </cell>
          <cell r="M1196" t="str">
            <v>达成上浮30%</v>
          </cell>
          <cell r="N1196" t="str">
            <v>老会员：65%; 新会员：35%</v>
          </cell>
          <cell r="O1196" t="str">
            <v>0-20岁27%; 51-55岁17%; 46-50岁12%</v>
          </cell>
          <cell r="P1196" t="str">
            <v>江苏25%;湖南14%;重庆10%</v>
          </cell>
        </row>
        <row r="1197">
          <cell r="A1197">
            <v>207218</v>
          </cell>
          <cell r="B1197" t="str">
            <v>伊卡珠宝百财纳福羊脂玉白菜挂件</v>
          </cell>
          <cell r="C1197" t="str">
            <v>2980</v>
          </cell>
          <cell r="D1197" t="str">
            <v>珠宝首饰</v>
          </cell>
          <cell r="E1197">
            <v>224568</v>
          </cell>
          <cell r="F1197">
            <v>114698</v>
          </cell>
          <cell r="G1197">
            <v>0.48925047201738397</v>
          </cell>
          <cell r="H1197" t="str">
            <v>20170107 134254;24%;1076</v>
          </cell>
          <cell r="I1197" t="str">
            <v>20161126 153234;74%;2574</v>
          </cell>
          <cell r="J1197"/>
          <cell r="K1197" t="str">
            <v>20161126 153234;74%;2574</v>
          </cell>
          <cell r="L1197">
            <v>0</v>
          </cell>
          <cell r="M1197" t="str">
            <v>达成下滑30%</v>
          </cell>
          <cell r="N1197" t="str">
            <v>老会员：95%; 新会员：5%</v>
          </cell>
          <cell r="O1197" t="str">
            <v>0-20岁22%; 51-55岁21%; 61-65岁21%</v>
          </cell>
          <cell r="P1197" t="str">
            <v>江苏16%;湖南16%;浙江11%</v>
          </cell>
        </row>
        <row r="1198">
          <cell r="A1198">
            <v>207219</v>
          </cell>
          <cell r="B1198" t="str">
            <v>泰源风华绝代红宝石戒指</v>
          </cell>
          <cell r="C1198" t="str">
            <v>12800</v>
          </cell>
          <cell r="D1198" t="str">
            <v>珠宝首饰</v>
          </cell>
          <cell r="E1198">
            <v>225700</v>
          </cell>
          <cell r="F1198">
            <v>62600</v>
          </cell>
          <cell r="G1198">
            <v>0.72264067346034599</v>
          </cell>
          <cell r="H1198" t="str">
            <v>20170416 231544;22%;921</v>
          </cell>
          <cell r="I1198" t="str">
            <v>20161224 231803;67%;3508</v>
          </cell>
          <cell r="J1198"/>
          <cell r="K1198" t="str">
            <v>20161224 231803;67%;3508</v>
          </cell>
          <cell r="L1198">
            <v>0</v>
          </cell>
          <cell r="M1198" t="str">
            <v>达成下滑30%</v>
          </cell>
          <cell r="N1198" t="str">
            <v>老会员：120%; 新会员：-20%</v>
          </cell>
          <cell r="O1198" t="str">
            <v>51-55岁40%; 56-60岁40%; 36-40岁20%</v>
          </cell>
          <cell r="P1198" t="str">
            <v>天津20%;天津20%;山东20%</v>
          </cell>
        </row>
        <row r="1199">
          <cell r="A1199">
            <v>207220</v>
          </cell>
          <cell r="B1199" t="str">
            <v>泰源风华绝代红宝石吊坠</v>
          </cell>
          <cell r="C1199" t="str">
            <v>12800</v>
          </cell>
          <cell r="D1199" t="str">
            <v>珠宝首饰</v>
          </cell>
          <cell r="E1199">
            <v>251520</v>
          </cell>
          <cell r="F1199">
            <v>101070</v>
          </cell>
          <cell r="G1199">
            <v>0.59816316793893098</v>
          </cell>
          <cell r="H1199" t="str">
            <v>20170416 231544;22%;921</v>
          </cell>
          <cell r="I1199" t="str">
            <v>20161224 231803;67%;3508</v>
          </cell>
          <cell r="J1199"/>
          <cell r="K1199" t="str">
            <v>20161224 231803;67%;3508</v>
          </cell>
          <cell r="L1199">
            <v>0</v>
          </cell>
          <cell r="M1199" t="str">
            <v>达成下滑30%</v>
          </cell>
          <cell r="N1199" t="str">
            <v>老会员：99%; 新会员：1%</v>
          </cell>
          <cell r="O1199" t="str">
            <v>0-20岁34%; 51-55岁34%; 56-60岁33%</v>
          </cell>
          <cell r="P1199" t="str">
            <v>福建34%;重庆33%;山东33%</v>
          </cell>
        </row>
        <row r="1200">
          <cell r="A1200">
            <v>207233</v>
          </cell>
          <cell r="B1200" t="str">
            <v>索娜斯小湖羊软宝石皮草大衣</v>
          </cell>
          <cell r="C1200" t="str">
            <v>798</v>
          </cell>
          <cell r="D1200" t="str">
            <v>服装</v>
          </cell>
          <cell r="E1200">
            <v>524958</v>
          </cell>
          <cell r="F1200">
            <v>245612</v>
          </cell>
          <cell r="G1200">
            <v>0.53213018946277602</v>
          </cell>
          <cell r="H1200" t="str">
            <v>20170115 210011;29%;3676</v>
          </cell>
          <cell r="I1200" t="str">
            <v>20161225 122307;64%;3870</v>
          </cell>
          <cell r="J1200" t="str">
            <v>20161106 224410;15%;1327</v>
          </cell>
          <cell r="K1200" t="str">
            <v>20161029 162430;68%;2921</v>
          </cell>
          <cell r="L1200">
            <v>0</v>
          </cell>
          <cell r="M1200" t="str">
            <v>达成下滑30%</v>
          </cell>
          <cell r="N1200" t="str">
            <v>老会员：83%; 新会员：17%</v>
          </cell>
          <cell r="O1200" t="str">
            <v>46-50岁20%; 51-55岁20%; 0-20岁17%</v>
          </cell>
          <cell r="P1200" t="str">
            <v>湖南19%;江苏13%;四川11%</v>
          </cell>
        </row>
        <row r="1201">
          <cell r="A1201">
            <v>207314</v>
          </cell>
          <cell r="B1201" t="str">
            <v>波司登.上羽毛领连帽修身中长款羽绒服（春季大开仓）</v>
          </cell>
          <cell r="C1201" t="str">
            <v>199</v>
          </cell>
          <cell r="D1201" t="str">
            <v>服装</v>
          </cell>
          <cell r="E1201">
            <v>164279</v>
          </cell>
          <cell r="F1201">
            <v>106236</v>
          </cell>
          <cell r="G1201">
            <v>0.35331965741208599</v>
          </cell>
          <cell r="H1201" t="str">
            <v>20170226 095813;40%;2319</v>
          </cell>
          <cell r="I1201" t="str">
            <v>20170224 125915;90%;5661</v>
          </cell>
          <cell r="J1201" t="str">
            <v>20170109 102140;40%;2035</v>
          </cell>
          <cell r="K1201" t="str">
            <v>20170224 125915;90%;5661</v>
          </cell>
          <cell r="L1201">
            <v>0</v>
          </cell>
          <cell r="M1201" t="str">
            <v>达成下滑30%</v>
          </cell>
          <cell r="N1201" t="str">
            <v>老会员：67%; 新会员：33%</v>
          </cell>
          <cell r="O1201" t="str">
            <v>0-20岁27%; 51-55岁18%; 56-60岁13%</v>
          </cell>
          <cell r="P1201" t="str">
            <v>湖南16%;江苏10%;重庆9%</v>
          </cell>
        </row>
        <row r="1202">
          <cell r="A1202">
            <v>207315</v>
          </cell>
          <cell r="B1202" t="str">
            <v>波司登.上羽针织拼接可脱卸羽绒服（春季大开仓）</v>
          </cell>
          <cell r="C1202" t="str">
            <v>199</v>
          </cell>
          <cell r="D1202" t="str">
            <v>服装</v>
          </cell>
          <cell r="E1202">
            <v>152039</v>
          </cell>
          <cell r="F1202">
            <v>95380</v>
          </cell>
          <cell r="G1202">
            <v>0.37266096199001603</v>
          </cell>
          <cell r="H1202" t="str">
            <v>20170226 102449;60%;3401</v>
          </cell>
          <cell r="I1202" t="str">
            <v>20170225 140504;70%;3664</v>
          </cell>
          <cell r="J1202" t="str">
            <v>20170119 142228;51%;2276</v>
          </cell>
          <cell r="K1202" t="str">
            <v>20161107 145730;156%;5801</v>
          </cell>
          <cell r="L1202">
            <v>0</v>
          </cell>
          <cell r="M1202"/>
          <cell r="N1202" t="str">
            <v>老会员：75%; 新会员：25%</v>
          </cell>
          <cell r="O1202" t="str">
            <v>0-20岁22%; 51-55岁19%; 46-50岁15%</v>
          </cell>
          <cell r="P1202" t="str">
            <v>湖南20%;江苏10%;北京7%</v>
          </cell>
        </row>
        <row r="1203">
          <cell r="A1203">
            <v>207316</v>
          </cell>
          <cell r="B1203" t="str">
            <v>波司登.上羽貉子毛气质修身女中长款羽绒服（春季大开仓）</v>
          </cell>
          <cell r="C1203" t="str">
            <v>258</v>
          </cell>
          <cell r="D1203" t="str">
            <v>服装</v>
          </cell>
          <cell r="E1203">
            <v>97407</v>
          </cell>
          <cell r="F1203">
            <v>62551</v>
          </cell>
          <cell r="G1203">
            <v>0.35783875902142598</v>
          </cell>
          <cell r="H1203" t="str">
            <v>20170226 144905;30%;1591</v>
          </cell>
          <cell r="I1203" t="str">
            <v>20170225 180256;41%;2549</v>
          </cell>
          <cell r="J1203" t="str">
            <v>20161229 154240;21%;1051</v>
          </cell>
          <cell r="K1203" t="str">
            <v>20161107 142252;146%;5917</v>
          </cell>
          <cell r="L1203">
            <v>0</v>
          </cell>
          <cell r="M1203"/>
          <cell r="N1203" t="str">
            <v>老会员：64%; 新会员：36%</v>
          </cell>
          <cell r="O1203" t="str">
            <v>0-20岁29%; 51-55岁16%; 46-50岁15%</v>
          </cell>
          <cell r="P1203" t="str">
            <v>湖南21%;江苏11%;浙江10%</v>
          </cell>
        </row>
        <row r="1204">
          <cell r="A1204">
            <v>207317</v>
          </cell>
          <cell r="B1204" t="str">
            <v>波司登.上羽奢华高档狐狸毛双排扣中长女款羽绒服</v>
          </cell>
          <cell r="C1204" t="str">
            <v>298</v>
          </cell>
          <cell r="D1204" t="str">
            <v>服装</v>
          </cell>
          <cell r="E1204">
            <v>296068.40999999997</v>
          </cell>
          <cell r="F1204">
            <v>182700.17</v>
          </cell>
          <cell r="G1204">
            <v>0.38291231408308601</v>
          </cell>
          <cell r="H1204" t="str">
            <v>20161107 101702;119%;5342</v>
          </cell>
          <cell r="I1204"/>
          <cell r="J1204"/>
          <cell r="K1204" t="str">
            <v>20161107 101702;119%;5342</v>
          </cell>
          <cell r="L1204" t="str">
            <v>准热卖</v>
          </cell>
          <cell r="M1204"/>
          <cell r="N1204" t="str">
            <v>老会员：69%; 新会员：31%</v>
          </cell>
          <cell r="O1204" t="str">
            <v>0-20岁27%; 51-55岁17%; 46-50岁13%</v>
          </cell>
          <cell r="P1204" t="str">
            <v>湖南25%;江苏8%;湖北8%</v>
          </cell>
        </row>
        <row r="1205">
          <cell r="A1205">
            <v>207318</v>
          </cell>
          <cell r="B1205" t="str">
            <v>波司登.上羽气质獭兔大毛领中长款羽绒服（春季大开仓）</v>
          </cell>
          <cell r="C1205" t="str">
            <v>238</v>
          </cell>
          <cell r="D1205" t="str">
            <v>服装</v>
          </cell>
          <cell r="E1205">
            <v>134738</v>
          </cell>
          <cell r="F1205">
            <v>79648</v>
          </cell>
          <cell r="G1205">
            <v>0.40886758004423401</v>
          </cell>
          <cell r="H1205" t="str">
            <v>20170226 114358;56%;3330</v>
          </cell>
          <cell r="I1205" t="str">
            <v>20170224 092632;75%;3306</v>
          </cell>
          <cell r="J1205" t="str">
            <v>20170115 090209;61%;3084</v>
          </cell>
          <cell r="K1205" t="str">
            <v>20161113 101640;125%;6556</v>
          </cell>
          <cell r="L1205">
            <v>0</v>
          </cell>
          <cell r="M1205"/>
          <cell r="N1205" t="str">
            <v>老会员：67%; 新会员：33%</v>
          </cell>
          <cell r="O1205" t="str">
            <v>0-20岁28%; 51-55岁18%; 46-50岁15%</v>
          </cell>
          <cell r="P1205" t="str">
            <v>湖南21%;江苏11%;重庆8%</v>
          </cell>
        </row>
        <row r="1206">
          <cell r="A1206">
            <v>207319</v>
          </cell>
          <cell r="B1206" t="str">
            <v>波司登.上羽简约休闲版中长女款羽绒服</v>
          </cell>
          <cell r="C1206" t="str">
            <v>199</v>
          </cell>
          <cell r="D1206" t="str">
            <v>服装</v>
          </cell>
          <cell r="E1206">
            <v>247971.45</v>
          </cell>
          <cell r="F1206">
            <v>144194.13</v>
          </cell>
          <cell r="G1206">
            <v>0.41850511419762199</v>
          </cell>
          <cell r="H1206" t="str">
            <v>20161113 090139;105%;4938</v>
          </cell>
          <cell r="I1206"/>
          <cell r="J1206"/>
          <cell r="K1206" t="str">
            <v>20161113 090139;105%;4938</v>
          </cell>
          <cell r="L1206" t="str">
            <v>准热卖</v>
          </cell>
          <cell r="M1206"/>
          <cell r="N1206" t="str">
            <v>老会员：74%; 新会员：26%</v>
          </cell>
          <cell r="O1206" t="str">
            <v>0-20岁27%; 51-55岁18%; 56-60岁10%</v>
          </cell>
          <cell r="P1206" t="str">
            <v>湖南17%;江苏12%;重庆7%</v>
          </cell>
        </row>
        <row r="1207">
          <cell r="A1207">
            <v>207325</v>
          </cell>
          <cell r="B1207" t="str">
            <v>爱其华王室珍藏 限量版珐琅腕表</v>
          </cell>
          <cell r="C1207" t="str">
            <v>11800</v>
          </cell>
          <cell r="D1207" t="str">
            <v>时尚精品</v>
          </cell>
          <cell r="E1207">
            <v>694730</v>
          </cell>
          <cell r="F1207">
            <v>212100</v>
          </cell>
          <cell r="G1207">
            <v>0.69470153872727503</v>
          </cell>
          <cell r="H1207" t="str">
            <v>20170219 232235;7%;361</v>
          </cell>
          <cell r="I1207" t="str">
            <v>20170205 222841;13%;925</v>
          </cell>
          <cell r="J1207" t="str">
            <v>20170110 232423;40%;2039</v>
          </cell>
          <cell r="K1207" t="str">
            <v>20170110 232423;40%;2039</v>
          </cell>
          <cell r="L1207">
            <v>0</v>
          </cell>
          <cell r="M1207"/>
          <cell r="N1207" t="str">
            <v>老会员：62%; 新会员：38%</v>
          </cell>
          <cell r="O1207" t="str">
            <v>56-60岁38%; 0-20岁25%; 66-70岁13%</v>
          </cell>
          <cell r="P1207" t="str">
            <v>湖南25%;浙江13%;广东13%</v>
          </cell>
        </row>
        <row r="1208">
          <cell r="A1208">
            <v>207333</v>
          </cell>
          <cell r="B1208" t="str">
            <v>味一铁纯铁炒锅套装（原装进口）</v>
          </cell>
          <cell r="C1208" t="str">
            <v>999</v>
          </cell>
          <cell r="D1208" t="str">
            <v>厨房</v>
          </cell>
          <cell r="E1208">
            <v>1796496</v>
          </cell>
          <cell r="F1208">
            <v>1434635</v>
          </cell>
          <cell r="G1208">
            <v>0.20142599816531701</v>
          </cell>
          <cell r="H1208" t="str">
            <v>20170711 114145;77%;2874</v>
          </cell>
          <cell r="I1208" t="str">
            <v>20170703 193144;64%;4148</v>
          </cell>
          <cell r="J1208" t="str">
            <v>20170622 114258;63%;2742</v>
          </cell>
          <cell r="K1208" t="str">
            <v>20170711 114145;77%;2874</v>
          </cell>
          <cell r="L1208">
            <v>0</v>
          </cell>
          <cell r="M1208"/>
          <cell r="N1208" t="str">
            <v>老会员：78%; 新会员：22%</v>
          </cell>
          <cell r="O1208" t="str">
            <v>0-20岁18%; 51-55岁17%; 56-60岁13%</v>
          </cell>
          <cell r="P1208" t="str">
            <v>湖南34%;江苏11%;浙江6%</v>
          </cell>
        </row>
        <row r="1209">
          <cell r="A1209">
            <v>207397</v>
          </cell>
          <cell r="B1209" t="str">
            <v>韩国福库智能微压电饭煲</v>
          </cell>
          <cell r="C1209" t="str">
            <v>699</v>
          </cell>
          <cell r="D1209" t="str">
            <v>厨房</v>
          </cell>
          <cell r="E1209">
            <v>1284937</v>
          </cell>
          <cell r="F1209">
            <v>943842</v>
          </cell>
          <cell r="G1209">
            <v>0.26545659436999602</v>
          </cell>
          <cell r="H1209" t="str">
            <v>20170101 114516;46%;2528</v>
          </cell>
          <cell r="I1209" t="str">
            <v>20161112 173514;121%;9200</v>
          </cell>
          <cell r="J1209" t="str">
            <v>20161111 115847;140%;17388</v>
          </cell>
          <cell r="K1209" t="str">
            <v>20161111 115847;140%;17388</v>
          </cell>
          <cell r="L1209">
            <v>0</v>
          </cell>
          <cell r="M1209" t="str">
            <v>达成下滑30%</v>
          </cell>
          <cell r="N1209" t="str">
            <v>老会员：80%; 新会员：20%</v>
          </cell>
          <cell r="O1209" t="str">
            <v>51-55岁19%; 0-20岁19%; 56-60岁17%</v>
          </cell>
          <cell r="P1209" t="str">
            <v>湖南20%;江苏9%;北京7%</v>
          </cell>
        </row>
        <row r="1210">
          <cell r="A1210">
            <v>207401</v>
          </cell>
          <cell r="B1210" t="str">
            <v>哈尼罕阿胶金丝枣营养组</v>
          </cell>
          <cell r="C1210" t="str">
            <v>199</v>
          </cell>
          <cell r="D1210" t="str">
            <v>食品</v>
          </cell>
          <cell r="E1210">
            <v>73526.539999999994</v>
          </cell>
          <cell r="F1210">
            <v>69587.539999999994</v>
          </cell>
          <cell r="G1210">
            <v>5.3572492327260302E-2</v>
          </cell>
          <cell r="H1210" t="str">
            <v>20161119 090158;39%;1922</v>
          </cell>
          <cell r="I1210"/>
          <cell r="J1210"/>
          <cell r="K1210" t="str">
            <v>20161119 090158;39%;1922</v>
          </cell>
          <cell r="L1210">
            <v>0</v>
          </cell>
          <cell r="M1210"/>
          <cell r="N1210" t="str">
            <v>老会员：78%; 新会员：22%</v>
          </cell>
          <cell r="O1210" t="str">
            <v>0-20岁20%; 51-55岁16%; 61-65岁15%</v>
          </cell>
          <cell r="P1210" t="str">
            <v>湖南17%;江苏10%;天津8%</v>
          </cell>
        </row>
        <row r="1211">
          <cell r="A1211">
            <v>207425</v>
          </cell>
          <cell r="B1211" t="str">
            <v>MISSSHOW电动秀足机专享组</v>
          </cell>
          <cell r="C1211" t="str">
            <v>298</v>
          </cell>
          <cell r="D1211" t="str">
            <v>美容美体</v>
          </cell>
          <cell r="E1211">
            <v>645953</v>
          </cell>
          <cell r="F1211">
            <v>576499</v>
          </cell>
          <cell r="G1211">
            <v>0.107521754678746</v>
          </cell>
          <cell r="H1211" t="str">
            <v>20170620 135233;58%;1732</v>
          </cell>
          <cell r="I1211" t="str">
            <v>20170530 150912;83%;2377</v>
          </cell>
          <cell r="J1211" t="str">
            <v>20170415 193232;56%;3433</v>
          </cell>
          <cell r="K1211" t="str">
            <v>20170308 150243;90%;3170</v>
          </cell>
          <cell r="L1211">
            <v>0</v>
          </cell>
          <cell r="M1211"/>
          <cell r="N1211" t="str">
            <v>老会员：61%; 新会员：39%</v>
          </cell>
          <cell r="O1211" t="str">
            <v>0-20岁29%; 51-55岁14%; 56-60岁12%</v>
          </cell>
          <cell r="P1211" t="str">
            <v>江苏12%;北京10%;湖南9%</v>
          </cell>
        </row>
        <row r="1212">
          <cell r="A1212">
            <v>207428</v>
          </cell>
          <cell r="B1212" t="str">
            <v>韩国康绮墨丽育发滋养精华超值组 （原装进口 ）</v>
          </cell>
          <cell r="C1212" t="str">
            <v>398</v>
          </cell>
          <cell r="D1212" t="str">
            <v>美容美体</v>
          </cell>
          <cell r="E1212">
            <v>396841</v>
          </cell>
          <cell r="F1212">
            <v>333993</v>
          </cell>
          <cell r="G1212">
            <v>0.158370732862784</v>
          </cell>
          <cell r="H1212" t="str">
            <v>20170103 094140;38%;1161</v>
          </cell>
          <cell r="I1212" t="str">
            <v>20161229 131341;23%;1317</v>
          </cell>
          <cell r="J1212" t="str">
            <v>20161218 110144;31%;1939</v>
          </cell>
          <cell r="K1212" t="str">
            <v>20161125 130313;99%;5270</v>
          </cell>
          <cell r="L1212">
            <v>0</v>
          </cell>
          <cell r="M1212"/>
          <cell r="N1212" t="str">
            <v>老会员：82%; 新会员：18%</v>
          </cell>
          <cell r="O1212" t="str">
            <v>46-50岁18%; 0-20岁18%; 51-55岁16%</v>
          </cell>
          <cell r="P1212" t="str">
            <v>湖南23%;北京8%;山东6%</v>
          </cell>
        </row>
        <row r="1213">
          <cell r="A1213">
            <v>207434</v>
          </cell>
          <cell r="B1213" t="str">
            <v>DrSebagh微整抗老精华奢华订制组（原装进口）</v>
          </cell>
          <cell r="C1213" t="str">
            <v>1980</v>
          </cell>
          <cell r="D1213" t="str">
            <v>美容美体</v>
          </cell>
          <cell r="E1213">
            <v>129290</v>
          </cell>
          <cell r="F1213">
            <v>117690</v>
          </cell>
          <cell r="G1213">
            <v>8.9720782736483901E-2</v>
          </cell>
          <cell r="H1213" t="str">
            <v>20170329 191047;40%;3049</v>
          </cell>
          <cell r="I1213"/>
          <cell r="J1213"/>
          <cell r="K1213" t="str">
            <v>20170329 191047;40%;3049</v>
          </cell>
          <cell r="L1213">
            <v>0</v>
          </cell>
          <cell r="M1213"/>
          <cell r="N1213" t="str">
            <v>老会员：91%; 新会员：9%</v>
          </cell>
          <cell r="O1213" t="str">
            <v>46-50岁32%; 51-55岁23%; 0-20岁14%</v>
          </cell>
          <cell r="P1213" t="str">
            <v>湖南32%;江苏18%;北京9%</v>
          </cell>
        </row>
        <row r="1214">
          <cell r="A1214">
            <v>207437</v>
          </cell>
          <cell r="B1214" t="str">
            <v>北美电器*ACA多功能彩钢面包机</v>
          </cell>
          <cell r="C1214" t="str">
            <v>399</v>
          </cell>
          <cell r="D1214" t="str">
            <v>厨房</v>
          </cell>
          <cell r="E1214">
            <v>315090</v>
          </cell>
          <cell r="F1214">
            <v>257108</v>
          </cell>
          <cell r="G1214">
            <v>0.184017264908439</v>
          </cell>
          <cell r="H1214" t="str">
            <v>20170104 154519;40%;1840</v>
          </cell>
          <cell r="I1214" t="str">
            <v>20161224 142433;44%;2334</v>
          </cell>
          <cell r="J1214" t="str">
            <v>20161121 154831;76%;3512</v>
          </cell>
          <cell r="K1214" t="str">
            <v>20161121 154831;76%;3512</v>
          </cell>
          <cell r="L1214">
            <v>0</v>
          </cell>
          <cell r="M1214"/>
          <cell r="N1214" t="str">
            <v>老会员：44%; 新会员：56%</v>
          </cell>
          <cell r="O1214" t="str">
            <v>0-20岁25%; 26-30岁20%; 51-55岁12%</v>
          </cell>
          <cell r="P1214" t="str">
            <v>湖南35%;江苏10%;北京6%</v>
          </cell>
        </row>
        <row r="1215">
          <cell r="A1215">
            <v>207438</v>
          </cell>
          <cell r="B1215" t="str">
            <v>欧蓓美 蓝宝石整貂裘皮大衣（元宵特供）</v>
          </cell>
          <cell r="C1215" t="str">
            <v>9999</v>
          </cell>
          <cell r="D1215" t="str">
            <v>服装</v>
          </cell>
          <cell r="E1215">
            <v>279482</v>
          </cell>
          <cell r="F1215">
            <v>89891</v>
          </cell>
          <cell r="G1215">
            <v>0.67836569081372</v>
          </cell>
          <cell r="H1215" t="str">
            <v>20170211 154744;46%;2845</v>
          </cell>
          <cell r="I1215" t="str">
            <v>20170114 114100;42%;2623</v>
          </cell>
          <cell r="J1215" t="str">
            <v>20170102 214940;45%;4839</v>
          </cell>
          <cell r="K1215" t="str">
            <v>20161211 213545;104%;13531</v>
          </cell>
          <cell r="L1215">
            <v>0</v>
          </cell>
          <cell r="M1215"/>
          <cell r="N1215" t="str">
            <v>老会员：77%; 新会员：23%</v>
          </cell>
          <cell r="O1215" t="str">
            <v>51-55岁29%; 0-20岁26%; 61-65岁20%</v>
          </cell>
          <cell r="P1215" t="str">
            <v>湖北14%;福建11%;浙江9%</v>
          </cell>
        </row>
        <row r="1216">
          <cell r="A1216">
            <v>207439</v>
          </cell>
          <cell r="B1216" t="str">
            <v>翠璨 彩凤祥瑞 高级定制款吊坠</v>
          </cell>
          <cell r="C1216" t="str">
            <v>5980</v>
          </cell>
          <cell r="D1216" t="str">
            <v>珠宝首饰</v>
          </cell>
          <cell r="E1216">
            <v>161380</v>
          </cell>
          <cell r="F1216">
            <v>59775</v>
          </cell>
          <cell r="G1216">
            <v>0.62960094187631699</v>
          </cell>
          <cell r="H1216" t="str">
            <v>20161117 215324;21%;1795</v>
          </cell>
          <cell r="I1216"/>
          <cell r="J1216"/>
          <cell r="K1216" t="str">
            <v>20161117 215324;21%;1795</v>
          </cell>
          <cell r="L1216">
            <v>0</v>
          </cell>
          <cell r="M1216"/>
          <cell r="N1216" t="str">
            <v>老会员：89%; 新会员：11%</v>
          </cell>
          <cell r="O1216" t="str">
            <v>46-50岁44%; 56-60岁22%; 71岁以上22%</v>
          </cell>
          <cell r="P1216" t="str">
            <v>浙江33%;新疆11%;安徽11%</v>
          </cell>
        </row>
        <row r="1217">
          <cell r="A1217">
            <v>207501</v>
          </cell>
          <cell r="B1217" t="str">
            <v>华为6英寸双卡双待移动4G智能手机Mate8</v>
          </cell>
          <cell r="C1217" t="str">
            <v>2499</v>
          </cell>
          <cell r="D1217" t="str">
            <v>手机</v>
          </cell>
          <cell r="E1217">
            <v>164484</v>
          </cell>
          <cell r="F1217">
            <v>124590</v>
          </cell>
          <cell r="G1217">
            <v>0.24254030787188999</v>
          </cell>
          <cell r="H1217" t="str">
            <v>20161101 194104;37%;4125</v>
          </cell>
          <cell r="I1217"/>
          <cell r="J1217"/>
          <cell r="K1217" t="str">
            <v>20161101 194104;37%;4125</v>
          </cell>
          <cell r="L1217">
            <v>0</v>
          </cell>
          <cell r="M1217"/>
          <cell r="N1217" t="str">
            <v>老会员：81%; 新会员：19%</v>
          </cell>
          <cell r="O1217" t="str">
            <v>0-20岁24%; 51-55岁20%; 56-60岁17%</v>
          </cell>
          <cell r="P1217" t="str">
            <v>湖南24%;江苏20%;浙江7%</v>
          </cell>
        </row>
        <row r="1218">
          <cell r="A1218">
            <v>207504</v>
          </cell>
          <cell r="B1218" t="str">
            <v>飞利浦养生汽锅纯汤煲(春季大开仓)</v>
          </cell>
          <cell r="C1218" t="str">
            <v>899</v>
          </cell>
          <cell r="D1218" t="str">
            <v>厨房</v>
          </cell>
          <cell r="E1218">
            <v>23274</v>
          </cell>
          <cell r="F1218">
            <v>19688</v>
          </cell>
          <cell r="G1218">
            <v>0.15407751138609599</v>
          </cell>
          <cell r="H1218" t="str">
            <v>20170225 130536;27%;1668</v>
          </cell>
          <cell r="I1218" t="str">
            <v>20170208 114403;28%;1407</v>
          </cell>
          <cell r="J1218" t="str">
            <v>20161222 202403;42%;4678</v>
          </cell>
          <cell r="K1218" t="str">
            <v>20161222 202403;42%;4678</v>
          </cell>
          <cell r="L1218">
            <v>0</v>
          </cell>
          <cell r="M1218"/>
          <cell r="N1218" t="str">
            <v>老会员：76%; 新会员：24%</v>
          </cell>
          <cell r="O1218" t="str">
            <v>0-20岁25%; 56-60岁16%; 51-55岁16%</v>
          </cell>
          <cell r="P1218" t="str">
            <v>湖南22%;北京9%;云南7%</v>
          </cell>
        </row>
        <row r="1219">
          <cell r="A1219">
            <v>207507</v>
          </cell>
          <cell r="B1219" t="str">
            <v>酷睿精控·老板劲吸烟灶消三件套超值组（元宵特供）</v>
          </cell>
          <cell r="C1219" t="str">
            <v>5580</v>
          </cell>
          <cell r="D1219" t="str">
            <v>厨房</v>
          </cell>
          <cell r="E1219">
            <v>2494815</v>
          </cell>
          <cell r="F1219">
            <v>1469580</v>
          </cell>
          <cell r="G1219">
            <v>0.41094630263165799</v>
          </cell>
          <cell r="H1219" t="str">
            <v>20170211 231302;57%;4739</v>
          </cell>
          <cell r="I1219" t="str">
            <v>20170211 182629;76%;6657</v>
          </cell>
          <cell r="J1219" t="str">
            <v>20161212 192108;141%;17051</v>
          </cell>
          <cell r="K1219" t="str">
            <v>20161212 192108;141%;17051</v>
          </cell>
          <cell r="L1219" t="str">
            <v>畅销</v>
          </cell>
          <cell r="M1219"/>
          <cell r="N1219" t="str">
            <v>老会员：66%; 新会员：34%</v>
          </cell>
          <cell r="O1219" t="str">
            <v>0-20岁22%; 46-50岁16%; 51-55岁12%</v>
          </cell>
          <cell r="P1219" t="str">
            <v>湖南32%;江苏13%;广西6%</v>
          </cell>
        </row>
        <row r="1220">
          <cell r="A1220">
            <v>207508</v>
          </cell>
          <cell r="B1220" t="str">
            <v>酷睿精控·老板劲吸烟灶两件套超值组（元宵特供）</v>
          </cell>
          <cell r="C1220" t="str">
            <v>3780</v>
          </cell>
          <cell r="D1220" t="str">
            <v>厨房</v>
          </cell>
          <cell r="E1220">
            <v>794800</v>
          </cell>
          <cell r="F1220">
            <v>560755</v>
          </cell>
          <cell r="G1220">
            <v>0.294470306995471</v>
          </cell>
          <cell r="H1220" t="str">
            <v>20170211 231302;57%;4739</v>
          </cell>
          <cell r="I1220" t="str">
            <v>20170211 182629;76%;6657</v>
          </cell>
          <cell r="J1220" t="str">
            <v>20161212 192108;141%;17051</v>
          </cell>
          <cell r="K1220" t="str">
            <v>20161212 192108;141%;17051</v>
          </cell>
          <cell r="L1220" t="str">
            <v>畅销</v>
          </cell>
          <cell r="M1220"/>
          <cell r="N1220" t="str">
            <v>老会员：61%; 新会员：39%</v>
          </cell>
          <cell r="O1220" t="str">
            <v>0-20岁35%; 46-50岁18%; 31-35岁10%</v>
          </cell>
          <cell r="P1220" t="str">
            <v>湖南31%;江苏14%;安徽6%</v>
          </cell>
        </row>
        <row r="1221">
          <cell r="A1221">
            <v>207509</v>
          </cell>
          <cell r="B1221" t="str">
            <v>方太经典极致风魔方烟灶消三件套</v>
          </cell>
          <cell r="C1221" t="str">
            <v>5980</v>
          </cell>
          <cell r="D1221" t="str">
            <v>厨房</v>
          </cell>
          <cell r="E1221">
            <v>6792664</v>
          </cell>
          <cell r="F1221">
            <v>3978250</v>
          </cell>
          <cell r="G1221">
            <v>0.41433140223040599</v>
          </cell>
          <cell r="H1221" t="str">
            <v>20170322 114509;89%;4723</v>
          </cell>
          <cell r="I1221" t="str">
            <v>20170312 114514;61%;3574</v>
          </cell>
          <cell r="J1221" t="str">
            <v>20170223 205911;119%;11810</v>
          </cell>
          <cell r="K1221" t="str">
            <v>20170209 201938;144%;14113</v>
          </cell>
          <cell r="L1221" t="str">
            <v>畅销</v>
          </cell>
          <cell r="M1221"/>
          <cell r="N1221" t="str">
            <v>老会员：53%; 新会员：47%</v>
          </cell>
          <cell r="O1221" t="str">
            <v>0-20岁30%; 51-55岁13%; 46-50岁12%</v>
          </cell>
          <cell r="P1221" t="str">
            <v>湖南20%;江苏15%;浙江14%</v>
          </cell>
        </row>
        <row r="1222">
          <cell r="A1222">
            <v>207521</v>
          </cell>
          <cell r="B1222" t="str">
            <v>方太经典极致风魔方烟灶两件套</v>
          </cell>
          <cell r="C1222" t="str">
            <v>4280</v>
          </cell>
          <cell r="D1222" t="str">
            <v>厨房</v>
          </cell>
          <cell r="E1222">
            <v>1200770</v>
          </cell>
          <cell r="F1222">
            <v>747450</v>
          </cell>
          <cell r="G1222">
            <v>0.377524421829326</v>
          </cell>
          <cell r="H1222" t="str">
            <v>20170322 114509;89%;4723</v>
          </cell>
          <cell r="I1222" t="str">
            <v>20170312 114514;61%;3574</v>
          </cell>
          <cell r="J1222" t="str">
            <v>20170223 205911;119%;11810</v>
          </cell>
          <cell r="K1222" t="str">
            <v>20170209 201938;144%;14113</v>
          </cell>
          <cell r="L1222" t="str">
            <v>畅销</v>
          </cell>
          <cell r="M1222"/>
          <cell r="N1222" t="str">
            <v>老会员：58%; 新会员：42%</v>
          </cell>
          <cell r="O1222" t="str">
            <v>0-20岁29%; 46-50岁15%; 51-55岁13%</v>
          </cell>
          <cell r="P1222" t="str">
            <v>湖南28%;江苏15%;浙江8%</v>
          </cell>
        </row>
        <row r="1223">
          <cell r="A1223">
            <v>207523</v>
          </cell>
          <cell r="B1223" t="str">
            <v>长白山特级野生碳烤红松子健康乐享组</v>
          </cell>
          <cell r="C1223" t="str">
            <v>238</v>
          </cell>
          <cell r="D1223" t="str">
            <v>食品</v>
          </cell>
          <cell r="E1223">
            <v>59612</v>
          </cell>
          <cell r="F1223">
            <v>55758</v>
          </cell>
          <cell r="G1223">
            <v>6.4651412467288505E-2</v>
          </cell>
          <cell r="H1223" t="str">
            <v>20170226 103945;78%;4510</v>
          </cell>
          <cell r="I1223" t="str">
            <v>20170206 154817;50%;2094</v>
          </cell>
          <cell r="J1223" t="str">
            <v>20170118 155153;85%;3849</v>
          </cell>
          <cell r="K1223" t="str">
            <v>20161221 151312;106%;4441</v>
          </cell>
          <cell r="L1223">
            <v>0</v>
          </cell>
          <cell r="M1223"/>
          <cell r="N1223" t="str">
            <v>老会员：81%; 新会员：19%</v>
          </cell>
          <cell r="O1223" t="str">
            <v>51-55岁21%; 0-20岁19%; 56-60岁13%</v>
          </cell>
          <cell r="P1223" t="str">
            <v>湖南17%;北京12%;江苏10%</v>
          </cell>
        </row>
        <row r="1224">
          <cell r="A1224">
            <v>207532</v>
          </cell>
          <cell r="B1224" t="str">
            <v>利维斯顿变频节能碳晶电暖器</v>
          </cell>
          <cell r="C1224" t="str">
            <v>498</v>
          </cell>
          <cell r="D1224" t="str">
            <v>生活家电</v>
          </cell>
          <cell r="E1224">
            <v>229718</v>
          </cell>
          <cell r="F1224">
            <v>190270</v>
          </cell>
          <cell r="G1224">
            <v>0.17172359153396799</v>
          </cell>
          <cell r="H1224" t="str">
            <v>20161221 114349;53%;2898</v>
          </cell>
          <cell r="I1224" t="str">
            <v>20161214 122239;44%;2400</v>
          </cell>
          <cell r="J1224"/>
          <cell r="K1224" t="str">
            <v>20161221 114349;53%;2898</v>
          </cell>
          <cell r="L1224">
            <v>0</v>
          </cell>
          <cell r="M1224"/>
          <cell r="N1224" t="str">
            <v>老会员：57%; 新会员：43%</v>
          </cell>
          <cell r="O1224" t="str">
            <v>0-20岁28%; 66-70岁17%; 61-65岁17%</v>
          </cell>
          <cell r="P1224" t="str">
            <v>江苏20%;湖南15%;湖北15%</v>
          </cell>
        </row>
        <row r="1225">
          <cell r="A1225">
            <v>207534</v>
          </cell>
          <cell r="B1225" t="str">
            <v>多功能电动旋转拖把尊享组</v>
          </cell>
          <cell r="C1225" t="str">
            <v>499</v>
          </cell>
          <cell r="D1225" t="str">
            <v>生活用品</v>
          </cell>
          <cell r="E1225">
            <v>208211</v>
          </cell>
          <cell r="F1225">
            <v>169575</v>
          </cell>
          <cell r="G1225">
            <v>0.185561761866568</v>
          </cell>
          <cell r="H1225" t="str">
            <v>20170109 133856;97%;5154</v>
          </cell>
          <cell r="I1225"/>
          <cell r="J1225"/>
          <cell r="K1225" t="str">
            <v>20170109 133856;97%;5154</v>
          </cell>
          <cell r="L1225">
            <v>0</v>
          </cell>
          <cell r="M1225"/>
          <cell r="N1225" t="str">
            <v>老会员：65%; 新会员：35%</v>
          </cell>
          <cell r="O1225" t="str">
            <v>0-20岁30%; 51-55岁17%; 61-65岁12%</v>
          </cell>
          <cell r="P1225" t="str">
            <v>湖南15%;江苏10%;北京8%</v>
          </cell>
        </row>
        <row r="1226">
          <cell r="A1226">
            <v>207538</v>
          </cell>
          <cell r="B1226" t="str">
            <v>福玛特智能保洁机器人雅致Q2S</v>
          </cell>
          <cell r="C1226" t="str">
            <v>999</v>
          </cell>
          <cell r="D1226" t="str">
            <v>生活家电</v>
          </cell>
          <cell r="E1226">
            <v>256881</v>
          </cell>
          <cell r="F1226">
            <v>197336</v>
          </cell>
          <cell r="G1226">
            <v>0.23179993849292099</v>
          </cell>
          <cell r="H1226" t="str">
            <v>20161116 114133;26%;1418</v>
          </cell>
          <cell r="I1226" t="str">
            <v>20161102 224925;55%;4505</v>
          </cell>
          <cell r="J1226"/>
          <cell r="K1226" t="str">
            <v>20161102 224925;55%;4505</v>
          </cell>
          <cell r="L1226">
            <v>0</v>
          </cell>
          <cell r="M1226"/>
          <cell r="N1226" t="str">
            <v>老会员：58%; 新会员：42%</v>
          </cell>
          <cell r="O1226" t="str">
            <v>0-20岁31%; 51-55岁18%; 46-50岁13%</v>
          </cell>
          <cell r="P1226" t="str">
            <v>湖南26%;江苏11%;重庆6%</v>
          </cell>
        </row>
        <row r="1227">
          <cell r="A1227">
            <v>207591</v>
          </cell>
          <cell r="B1227" t="str">
            <v>G20峰会宴会瓷西湖蓝筋囊富贵牡丹图餐具</v>
          </cell>
          <cell r="C1227" t="str">
            <v>16800</v>
          </cell>
          <cell r="D1227" t="str">
            <v>投资收藏</v>
          </cell>
          <cell r="E1227">
            <v>3442440</v>
          </cell>
          <cell r="F1227">
            <v>2485155</v>
          </cell>
          <cell r="G1227">
            <v>0.27808327813992401</v>
          </cell>
          <cell r="H1227" t="str">
            <v>20170407 202537;41%;3416</v>
          </cell>
          <cell r="I1227" t="str">
            <v>20170113 215604;48%;5487</v>
          </cell>
          <cell r="J1227" t="str">
            <v>20170110 224403;48%;4053</v>
          </cell>
          <cell r="K1227" t="str">
            <v>20161106 201306;252%;26865</v>
          </cell>
          <cell r="L1227">
            <v>0</v>
          </cell>
          <cell r="M1227"/>
          <cell r="N1227" t="str">
            <v>老会员：66%; 新会员：34%</v>
          </cell>
          <cell r="O1227" t="str">
            <v>0-20岁31%; 46-50岁19%; 51-55岁18%</v>
          </cell>
          <cell r="P1227" t="str">
            <v>江苏18%;浙江12%;北京11%</v>
          </cell>
        </row>
        <row r="1228">
          <cell r="A1228">
            <v>207597</v>
          </cell>
          <cell r="B1228" t="str">
            <v>Klearbar可灵吧免安装自由控温反渗透净饮一体机</v>
          </cell>
          <cell r="C1228" t="str">
            <v>1999</v>
          </cell>
          <cell r="D1228" t="str">
            <v>厨房</v>
          </cell>
          <cell r="E1228">
            <v>434282</v>
          </cell>
          <cell r="F1228">
            <v>294812</v>
          </cell>
          <cell r="G1228">
            <v>0.32115077300003197</v>
          </cell>
          <cell r="H1228" t="str">
            <v>20170124 170541;29%;1045</v>
          </cell>
          <cell r="I1228" t="str">
            <v>20161226 181829;40%;2228</v>
          </cell>
          <cell r="J1228" t="str">
            <v>20161204 194612;42%;4642</v>
          </cell>
          <cell r="K1228" t="str">
            <v>20161204 194612;42%;4642</v>
          </cell>
          <cell r="L1228">
            <v>0</v>
          </cell>
          <cell r="M1228"/>
          <cell r="N1228" t="str">
            <v>老会员：43%; 新会员：57%</v>
          </cell>
          <cell r="O1228" t="str">
            <v>61-65岁32%; 0-20岁29%; 56-60岁11%</v>
          </cell>
          <cell r="P1228" t="str">
            <v>湖南32%;江苏29%;北京11%</v>
          </cell>
        </row>
        <row r="1229">
          <cell r="A1229">
            <v>207598</v>
          </cell>
          <cell r="B1229" t="str">
            <v>G20峰会宴会瓷咖啡茶具套组</v>
          </cell>
          <cell r="C1229" t="str">
            <v>4380</v>
          </cell>
          <cell r="D1229" t="str">
            <v>投资收藏</v>
          </cell>
          <cell r="E1229">
            <v>4919140</v>
          </cell>
          <cell r="F1229">
            <v>3873855</v>
          </cell>
          <cell r="G1229">
            <v>0.21249344397598</v>
          </cell>
          <cell r="H1229" t="str">
            <v>20170407 202537;41%;3416</v>
          </cell>
          <cell r="I1229" t="str">
            <v>20161227 215420;36%;3475</v>
          </cell>
          <cell r="J1229" t="str">
            <v>20161220 214002;50%;5131</v>
          </cell>
          <cell r="K1229" t="str">
            <v>20161106 201306;252%;26865</v>
          </cell>
          <cell r="L1229">
            <v>0</v>
          </cell>
          <cell r="M1229"/>
          <cell r="N1229" t="str">
            <v>老会员：71%; 新会员：29%</v>
          </cell>
          <cell r="O1229" t="str">
            <v>0-20岁24%; 51-55岁21%; 46-50岁16%</v>
          </cell>
          <cell r="P1229" t="str">
            <v>江苏13%;北京10%;湖南10%</v>
          </cell>
        </row>
        <row r="1230">
          <cell r="A1230">
            <v>207603</v>
          </cell>
          <cell r="B1230" t="str">
            <v>澳丰园澳门特产大礼包</v>
          </cell>
          <cell r="C1230" t="str">
            <v>299</v>
          </cell>
          <cell r="D1230" t="str">
            <v>食品</v>
          </cell>
          <cell r="E1230">
            <v>508188</v>
          </cell>
          <cell r="F1230">
            <v>460865</v>
          </cell>
          <cell r="G1230">
            <v>9.3121049690272101E-2</v>
          </cell>
          <cell r="H1230" t="str">
            <v>20170123 113243;42%;2136</v>
          </cell>
          <cell r="I1230" t="str">
            <v>20170108 165903;95%;5172</v>
          </cell>
          <cell r="J1230" t="str">
            <v>20161222 154340;72%;3239</v>
          </cell>
          <cell r="K1230" t="str">
            <v>20170108 165903;95%;5172</v>
          </cell>
          <cell r="L1230">
            <v>0</v>
          </cell>
          <cell r="M1230" t="str">
            <v>达成下滑30%</v>
          </cell>
          <cell r="N1230" t="str">
            <v>老会员：83%; 新会员：17%</v>
          </cell>
          <cell r="O1230" t="str">
            <v>51-55岁18%; 0-20岁17%; 61-65岁15%</v>
          </cell>
          <cell r="P1230" t="str">
            <v>湖南18%;北京14%;江苏10%</v>
          </cell>
        </row>
        <row r="1231">
          <cell r="A1231">
            <v>207613</v>
          </cell>
          <cell r="B1231" t="str">
            <v>利威丝林志玲代言快速泡泡染发膏组</v>
          </cell>
          <cell r="C1231" t="str">
            <v>299</v>
          </cell>
          <cell r="D1231" t="str">
            <v>美容美体</v>
          </cell>
          <cell r="E1231">
            <v>111706</v>
          </cell>
          <cell r="F1231">
            <v>91959</v>
          </cell>
          <cell r="G1231">
            <v>0.17677653841333499</v>
          </cell>
          <cell r="H1231" t="str">
            <v>20170321 090351;26%;1066</v>
          </cell>
          <cell r="I1231" t="str">
            <v>20170314 090439;58%;1960</v>
          </cell>
          <cell r="J1231"/>
          <cell r="K1231" t="str">
            <v>20170314 090439;58%;1960</v>
          </cell>
          <cell r="L1231">
            <v>0</v>
          </cell>
          <cell r="M1231" t="str">
            <v>达成下滑30%</v>
          </cell>
          <cell r="N1231" t="str">
            <v>老会员：64%; 新会员：36%</v>
          </cell>
          <cell r="O1231" t="str">
            <v>0-20岁24%; 51-55岁16%; 56-60岁15%</v>
          </cell>
          <cell r="P1231" t="str">
            <v>湖南36%;内蒙古10%;北京8%</v>
          </cell>
        </row>
        <row r="1232">
          <cell r="A1232">
            <v>207639</v>
          </cell>
          <cell r="B1232" t="str">
            <v>德国原装进口飞利浦红外线理疗仪</v>
          </cell>
          <cell r="C1232" t="str">
            <v>1680</v>
          </cell>
          <cell r="D1232" t="str">
            <v>健康用品</v>
          </cell>
          <cell r="E1232">
            <v>199760</v>
          </cell>
          <cell r="F1232">
            <v>149710</v>
          </cell>
          <cell r="G1232">
            <v>0.25055066079295202</v>
          </cell>
          <cell r="H1232" t="str">
            <v>20170212 201030;27%;4057</v>
          </cell>
          <cell r="I1232" t="str">
            <v>20161225 214142;97%;11608</v>
          </cell>
          <cell r="J1232" t="str">
            <v>20161219 215138;139%;13777</v>
          </cell>
          <cell r="K1232" t="str">
            <v>20161208 190502;172%;12863</v>
          </cell>
          <cell r="L1232">
            <v>0</v>
          </cell>
          <cell r="M1232" t="str">
            <v>达成下滑30%</v>
          </cell>
          <cell r="N1232" t="str">
            <v>老会员：83%; 新会员：17%</v>
          </cell>
          <cell r="O1232" t="str">
            <v>46-50岁19%; 0-20岁17%; 51-55岁15%</v>
          </cell>
          <cell r="P1232" t="str">
            <v>江苏16%;湖南14%;北京9%</v>
          </cell>
        </row>
        <row r="1233">
          <cell r="A1233">
            <v>207719</v>
          </cell>
          <cell r="B1233" t="str">
            <v>德天传统怀旧黄铜汤婆子套组</v>
          </cell>
          <cell r="C1233" t="str">
            <v>299</v>
          </cell>
          <cell r="D1233" t="str">
            <v>厨房</v>
          </cell>
          <cell r="E1233">
            <v>620189</v>
          </cell>
          <cell r="F1233">
            <v>563369</v>
          </cell>
          <cell r="G1233">
            <v>9.1617232811288196E-2</v>
          </cell>
          <cell r="H1233" t="str">
            <v>20161231 142712;38%;2263</v>
          </cell>
          <cell r="I1233" t="str">
            <v>20161219 161346;51%;2439</v>
          </cell>
          <cell r="J1233" t="str">
            <v>20161215 090332;59%;2603</v>
          </cell>
          <cell r="K1233" t="str">
            <v>20161122 090311;104%;4723</v>
          </cell>
          <cell r="L1233">
            <v>0</v>
          </cell>
          <cell r="M1233"/>
          <cell r="N1233" t="str">
            <v>老会员：72%; 新会员：28%</v>
          </cell>
          <cell r="O1233" t="str">
            <v>0-20岁24%; 61-65岁14%; 51-55岁14%</v>
          </cell>
          <cell r="P1233" t="str">
            <v>湖南15%;江苏13%;湖北8%</v>
          </cell>
        </row>
        <row r="1234">
          <cell r="A1234">
            <v>207730</v>
          </cell>
          <cell r="B1234" t="str">
            <v>美国康宁原装进口晶钻锅尊享组</v>
          </cell>
          <cell r="C1234" t="str">
            <v>899</v>
          </cell>
          <cell r="D1234" t="str">
            <v>厨房</v>
          </cell>
          <cell r="E1234">
            <v>1206689</v>
          </cell>
          <cell r="F1234">
            <v>985969</v>
          </cell>
          <cell r="G1234">
            <v>0.18291374165174301</v>
          </cell>
          <cell r="H1234" t="str">
            <v>20161211 172039;131%;7970</v>
          </cell>
          <cell r="I1234" t="str">
            <v>20161210 121835;100%;7174</v>
          </cell>
          <cell r="J1234" t="str">
            <v>20161111 164216;125%;13445</v>
          </cell>
          <cell r="K1234" t="str">
            <v>20161211 172039;131%;7970</v>
          </cell>
          <cell r="L1234" t="str">
            <v>爆品</v>
          </cell>
          <cell r="M1234" t="str">
            <v>达成上浮30%</v>
          </cell>
          <cell r="N1234" t="str">
            <v>老会员：76%; 新会员：24%</v>
          </cell>
          <cell r="O1234" t="str">
            <v>0-20岁23%; 51-55岁20%; 56-60岁15%</v>
          </cell>
          <cell r="P1234" t="str">
            <v>湖南14%;江苏14%;北京10%</v>
          </cell>
        </row>
        <row r="1235">
          <cell r="A1235">
            <v>207748</v>
          </cell>
          <cell r="B1235" t="str">
            <v>童星多功能儿童学习桌</v>
          </cell>
          <cell r="C1235" t="str">
            <v>799</v>
          </cell>
          <cell r="D1235" t="str">
            <v>家具灯饰</v>
          </cell>
          <cell r="E1235">
            <v>2529803</v>
          </cell>
          <cell r="F1235">
            <v>2258526</v>
          </cell>
          <cell r="G1235">
            <v>0.10723246039316101</v>
          </cell>
          <cell r="H1235" t="str">
            <v>20170601 110758;57%;2874</v>
          </cell>
          <cell r="I1235" t="str">
            <v>20170427 132143;33%;1698</v>
          </cell>
          <cell r="J1235" t="str">
            <v>20170402 110801;46%;2566</v>
          </cell>
          <cell r="K1235" t="str">
            <v>20161031 133004;118%;6489</v>
          </cell>
          <cell r="L1235">
            <v>0</v>
          </cell>
          <cell r="M1235"/>
          <cell r="N1235" t="str">
            <v>老会员：64%; 新会员：36%</v>
          </cell>
          <cell r="O1235" t="str">
            <v>0-20岁26%; 61-65岁19%; 56-60岁16%</v>
          </cell>
          <cell r="P1235" t="str">
            <v>湖南15%;江苏11%;北京10%</v>
          </cell>
        </row>
        <row r="1236">
          <cell r="A1236">
            <v>207761</v>
          </cell>
          <cell r="B1236" t="str">
            <v>ROSENSE土耳其进口100%玫瑰精露2+2尊享组</v>
          </cell>
          <cell r="C1236" t="str">
            <v>328</v>
          </cell>
          <cell r="D1236" t="str">
            <v>美容美体</v>
          </cell>
          <cell r="E1236">
            <v>85822.55</v>
          </cell>
          <cell r="F1236">
            <v>81758.55</v>
          </cell>
          <cell r="G1236">
            <v>4.7353521889060599E-2</v>
          </cell>
          <cell r="H1236" t="str">
            <v>20161117 114424;41%;2290</v>
          </cell>
          <cell r="I1236"/>
          <cell r="J1236"/>
          <cell r="K1236" t="str">
            <v>20161117 114424;41%;2290</v>
          </cell>
          <cell r="L1236">
            <v>0</v>
          </cell>
          <cell r="M1236"/>
          <cell r="N1236" t="str">
            <v>老会员：93%; 新会员：7%</v>
          </cell>
          <cell r="O1236" t="str">
            <v>51-55岁24%; 46-50岁17%; 41-45岁14%</v>
          </cell>
          <cell r="P1236" t="str">
            <v>湖南15%;江苏11%;北京9%</v>
          </cell>
        </row>
        <row r="1237">
          <cell r="A1237">
            <v>207835</v>
          </cell>
          <cell r="B1237" t="str">
            <v>恒和钻石 “典雅”50分钻戒</v>
          </cell>
          <cell r="C1237" t="str">
            <v>8699</v>
          </cell>
          <cell r="D1237" t="str">
            <v>珠宝首饰</v>
          </cell>
          <cell r="E1237">
            <v>78261</v>
          </cell>
          <cell r="F1237">
            <v>43465</v>
          </cell>
          <cell r="G1237">
            <v>0.44461481453086499</v>
          </cell>
          <cell r="H1237" t="str">
            <v>20161227 223807;18%;1100</v>
          </cell>
          <cell r="I1237"/>
          <cell r="J1237"/>
          <cell r="K1237" t="str">
            <v>20161227 223807;18%;1100</v>
          </cell>
          <cell r="L1237">
            <v>0</v>
          </cell>
          <cell r="M1237"/>
          <cell r="N1237" t="str">
            <v>老会员：100%; 新会员：0%</v>
          </cell>
          <cell r="O1237" t="str">
            <v>51-55岁100%; 51-55岁100%; 0-20岁0%</v>
          </cell>
          <cell r="P1237" t="str">
            <v>江苏100%;江苏100%;安徽0%</v>
          </cell>
        </row>
        <row r="1238">
          <cell r="A1238">
            <v>207838</v>
          </cell>
          <cell r="B1238" t="str">
            <v>羽西虫草焕颜新肌无痕霜</v>
          </cell>
          <cell r="C1238" t="str">
            <v>698</v>
          </cell>
          <cell r="D1238" t="str">
            <v>美容美体</v>
          </cell>
          <cell r="E1238">
            <v>382481.58</v>
          </cell>
          <cell r="F1238">
            <v>323741.58</v>
          </cell>
          <cell r="G1238">
            <v>0.15357602319045</v>
          </cell>
          <cell r="H1238" t="str">
            <v>20161226 150305;69%;2639</v>
          </cell>
          <cell r="I1238" t="str">
            <v>20161203 182816;49%;2931</v>
          </cell>
          <cell r="J1238" t="str">
            <v>20161203 114324;60%;3303</v>
          </cell>
          <cell r="K1238" t="str">
            <v>20161226 150305;69%;2639</v>
          </cell>
          <cell r="L1238">
            <v>0</v>
          </cell>
          <cell r="M1238"/>
          <cell r="N1238" t="str">
            <v>老会员：71%; 新会员：29%</v>
          </cell>
          <cell r="O1238" t="str">
            <v>0-20岁21%; 41-45岁16%; 56-60岁14%</v>
          </cell>
          <cell r="P1238" t="str">
            <v>湖南35%;安徽16%;江苏12%</v>
          </cell>
        </row>
        <row r="1239">
          <cell r="A1239">
            <v>207839</v>
          </cell>
          <cell r="B1239" t="str">
            <v>羽西灵芝抗衰经典组</v>
          </cell>
          <cell r="C1239" t="str">
            <v>398</v>
          </cell>
          <cell r="D1239" t="str">
            <v>美容美体</v>
          </cell>
          <cell r="E1239">
            <v>624174.53</v>
          </cell>
          <cell r="F1239">
            <v>568618.53</v>
          </cell>
          <cell r="G1239">
            <v>8.9007156379802901E-2</v>
          </cell>
          <cell r="H1239" t="str">
            <v>20170307 094332;85%;3113</v>
          </cell>
          <cell r="I1239" t="str">
            <v>20161226 142131;56%;2240</v>
          </cell>
          <cell r="J1239" t="str">
            <v>20161216 105641;46%;2225</v>
          </cell>
          <cell r="K1239" t="str">
            <v>20170307 094332;85%;3113</v>
          </cell>
          <cell r="L1239">
            <v>0</v>
          </cell>
          <cell r="M1239"/>
          <cell r="N1239" t="str">
            <v>老会员：73%; 新会员：27%</v>
          </cell>
          <cell r="O1239" t="str">
            <v>51-55岁20%; 46-50岁16%; 41-45岁16%</v>
          </cell>
          <cell r="P1239" t="str">
            <v>湖南33%;江苏10%;重庆7%</v>
          </cell>
        </row>
        <row r="1240">
          <cell r="A1240">
            <v>207856</v>
          </cell>
          <cell r="B1240" t="str">
            <v>四季沐歌黄金甲净水机(元宵特供)</v>
          </cell>
          <cell r="C1240" t="str">
            <v>999</v>
          </cell>
          <cell r="D1240" t="str">
            <v>厨房</v>
          </cell>
          <cell r="E1240">
            <v>871074</v>
          </cell>
          <cell r="F1240">
            <v>637452</v>
          </cell>
          <cell r="G1240">
            <v>0.26819994627322102</v>
          </cell>
          <cell r="H1240" t="str">
            <v>20170212 122824;38%;3019</v>
          </cell>
          <cell r="I1240" t="str">
            <v>20170121 125741;22%;1364</v>
          </cell>
          <cell r="J1240" t="str">
            <v>20161212 130409;100%;8279</v>
          </cell>
          <cell r="K1240" t="str">
            <v>20161212 130409;100%;8279</v>
          </cell>
          <cell r="L1240">
            <v>0</v>
          </cell>
          <cell r="M1240"/>
          <cell r="N1240" t="str">
            <v>老会员：72%; 新会员：28%</v>
          </cell>
          <cell r="O1240" t="str">
            <v>0-20岁21%; 51-55岁19%; 56-60岁12%</v>
          </cell>
          <cell r="P1240" t="str">
            <v>湖南28%;江苏9%;广东8%</v>
          </cell>
        </row>
        <row r="1241">
          <cell r="A1241">
            <v>207869</v>
          </cell>
          <cell r="B1241" t="str">
            <v>ARSA百变女王真钻女表</v>
          </cell>
          <cell r="C1241" t="str">
            <v>2999</v>
          </cell>
          <cell r="D1241" t="str">
            <v>时尚精品</v>
          </cell>
          <cell r="E1241">
            <v>1596782</v>
          </cell>
          <cell r="F1241">
            <v>872268</v>
          </cell>
          <cell r="G1241">
            <v>0.45373382214979902</v>
          </cell>
          <cell r="H1241" t="str">
            <v>20170702 231126;33%;1223</v>
          </cell>
          <cell r="I1241" t="str">
            <v>20170204 143217;62%;1933</v>
          </cell>
          <cell r="J1241" t="str">
            <v>20170119 215644;29%;2497</v>
          </cell>
          <cell r="K1241" t="str">
            <v>20161124 214759;139%;12112</v>
          </cell>
          <cell r="L1241">
            <v>0</v>
          </cell>
          <cell r="M1241"/>
          <cell r="N1241" t="str">
            <v>老会员：72%; 新会员：28%</v>
          </cell>
          <cell r="O1241" t="str">
            <v>56-60岁20%; 0-20岁19%; 51-55岁15%</v>
          </cell>
          <cell r="P1241" t="str">
            <v>湖南21%;广东20%;江苏17%</v>
          </cell>
        </row>
        <row r="1242">
          <cell r="A1242">
            <v>207875</v>
          </cell>
          <cell r="B1242" t="str">
            <v>春竹时尚圆领假两件100%羊绒衫</v>
          </cell>
          <cell r="C1242" t="str">
            <v>698</v>
          </cell>
          <cell r="D1242" t="str">
            <v>服装</v>
          </cell>
          <cell r="E1242">
            <v>84983</v>
          </cell>
          <cell r="F1242">
            <v>47006</v>
          </cell>
          <cell r="G1242">
            <v>0.44687761081628102</v>
          </cell>
          <cell r="H1242" t="str">
            <v>20161124 123243;66%;3482</v>
          </cell>
          <cell r="I1242"/>
          <cell r="J1242"/>
          <cell r="K1242" t="str">
            <v>20161124 123243;66%;3482</v>
          </cell>
          <cell r="L1242">
            <v>0</v>
          </cell>
          <cell r="M1242"/>
          <cell r="N1242" t="str">
            <v>老会员：100%; 新会员：0%</v>
          </cell>
          <cell r="O1242" t="str">
            <v>56-60岁36%; 51-55岁18%; 0-20岁9%</v>
          </cell>
          <cell r="P1242" t="str">
            <v>北京19%;浙江9%;安徽9%</v>
          </cell>
        </row>
        <row r="1243">
          <cell r="A1243">
            <v>207877</v>
          </cell>
          <cell r="B1243" t="str">
            <v>春竹100%羊绒V领烫钻羊绒衫</v>
          </cell>
          <cell r="C1243" t="str">
            <v>698</v>
          </cell>
          <cell r="D1243" t="str">
            <v>服装</v>
          </cell>
          <cell r="E1243">
            <v>137601</v>
          </cell>
          <cell r="F1243">
            <v>78336</v>
          </cell>
          <cell r="G1243">
            <v>0.43070181176008898</v>
          </cell>
          <cell r="H1243" t="str">
            <v>20161124 123243;66%;3482</v>
          </cell>
          <cell r="I1243"/>
          <cell r="J1243"/>
          <cell r="K1243" t="str">
            <v>20161124 123243;66%;3482</v>
          </cell>
          <cell r="L1243">
            <v>0</v>
          </cell>
          <cell r="M1243"/>
          <cell r="N1243" t="str">
            <v>老会员：100%; 新会员：0%</v>
          </cell>
          <cell r="O1243" t="str">
            <v>56-60岁29%; 46-50岁18%; 51-55岁18%</v>
          </cell>
          <cell r="P1243" t="str">
            <v>湖南22%;重庆18%;广西12%</v>
          </cell>
        </row>
        <row r="1244">
          <cell r="A1244">
            <v>207884</v>
          </cell>
          <cell r="B1244" t="str">
            <v>中国原产新疆阿克苏冰糖心24枚装</v>
          </cell>
          <cell r="C1244" t="str">
            <v>198</v>
          </cell>
          <cell r="D1244" t="str">
            <v>食品</v>
          </cell>
          <cell r="E1244">
            <v>440593.16</v>
          </cell>
          <cell r="F1244">
            <v>416710.11</v>
          </cell>
          <cell r="G1244">
            <v>5.4206583688226097E-2</v>
          </cell>
          <cell r="H1244" t="str">
            <v>20161030 180644;61%;3161</v>
          </cell>
          <cell r="I1244" t="str">
            <v>20161030 153630;79%;3292</v>
          </cell>
          <cell r="J1244" t="str">
            <v>20161030 114751;104%;5413</v>
          </cell>
          <cell r="K1244" t="str">
            <v>20161030 114751;104%;5413</v>
          </cell>
          <cell r="L1244" t="str">
            <v>畅销</v>
          </cell>
          <cell r="M1244"/>
          <cell r="N1244" t="str">
            <v>老会员：86%; 新会员：14%</v>
          </cell>
          <cell r="O1244" t="str">
            <v>51-55岁21%; 56-60岁14%; 0-20岁14%</v>
          </cell>
          <cell r="P1244" t="str">
            <v>湖南23%;北京10%;江苏8%</v>
          </cell>
        </row>
        <row r="1245">
          <cell r="A1245">
            <v>207888</v>
          </cell>
          <cell r="B1245" t="str">
            <v>中国原产新疆枣加核桃超值实惠组（5+5）</v>
          </cell>
          <cell r="C1245" t="str">
            <v>298</v>
          </cell>
          <cell r="D1245" t="str">
            <v>食品</v>
          </cell>
          <cell r="E1245">
            <v>237245.07</v>
          </cell>
          <cell r="F1245">
            <v>213388.07</v>
          </cell>
          <cell r="G1245">
            <v>0.100558464713303</v>
          </cell>
          <cell r="H1245" t="str">
            <v>20161030 162004;101%;4500</v>
          </cell>
          <cell r="I1245" t="str">
            <v>20161030 122034;78%;4065</v>
          </cell>
          <cell r="J1245"/>
          <cell r="K1245" t="str">
            <v>20161030 162004;101%;4500</v>
          </cell>
          <cell r="L1245" t="str">
            <v>准热卖</v>
          </cell>
          <cell r="M1245"/>
          <cell r="N1245" t="str">
            <v>老会员：79%; 新会员：21%</v>
          </cell>
          <cell r="O1245" t="str">
            <v>51-55岁20%; 0-20岁16%; 46-50岁14%</v>
          </cell>
          <cell r="P1245" t="str">
            <v>湖南29%;江苏10%;广东6%</v>
          </cell>
        </row>
        <row r="1246">
          <cell r="A1246">
            <v>207896</v>
          </cell>
          <cell r="B1246" t="str">
            <v>泰尔脂康”他汀“降脂护肝双效健康组</v>
          </cell>
          <cell r="C1246" t="str">
            <v>268</v>
          </cell>
          <cell r="D1246" t="str">
            <v>保健食品</v>
          </cell>
          <cell r="E1246">
            <v>1157461</v>
          </cell>
          <cell r="F1246">
            <v>1023906</v>
          </cell>
          <cell r="G1246">
            <v>0.11538617715845299</v>
          </cell>
          <cell r="H1246" t="str">
            <v>20170528 094304;55%;2252</v>
          </cell>
          <cell r="I1246" t="str">
            <v>20170423 162536;66%;2739</v>
          </cell>
          <cell r="J1246" t="str">
            <v>20170228 162918;75%;3293</v>
          </cell>
          <cell r="K1246" t="str">
            <v>20170203 153306;117%;4325</v>
          </cell>
          <cell r="L1246">
            <v>0</v>
          </cell>
          <cell r="M1246"/>
          <cell r="N1246" t="str">
            <v>老会员：76%; 新会员：24%</v>
          </cell>
          <cell r="O1246" t="str">
            <v>0-20岁19%; 61-65岁17%; 56-60岁15%</v>
          </cell>
          <cell r="P1246" t="str">
            <v>湖南12%;江苏11%;北京8%</v>
          </cell>
        </row>
        <row r="1247">
          <cell r="A1247">
            <v>207901</v>
          </cell>
          <cell r="B1247" t="str">
            <v>德国欧格斯除霾卫士享惠组</v>
          </cell>
          <cell r="C1247" t="str">
            <v>998</v>
          </cell>
          <cell r="D1247" t="str">
            <v>生活家电</v>
          </cell>
          <cell r="E1247">
            <v>3588510</v>
          </cell>
          <cell r="F1247">
            <v>2982256</v>
          </cell>
          <cell r="G1247">
            <v>0.168943098946359</v>
          </cell>
          <cell r="H1247" t="str">
            <v>20170326 123615;38%;2525</v>
          </cell>
          <cell r="I1247" t="str">
            <v>20170309 215650;37%;4217</v>
          </cell>
          <cell r="J1247" t="str">
            <v>20170303 224603;58%;4829</v>
          </cell>
          <cell r="K1247" t="str">
            <v>20170118 205701;128%;15828</v>
          </cell>
          <cell r="L1247">
            <v>0</v>
          </cell>
          <cell r="M1247"/>
          <cell r="N1247" t="str">
            <v>老会员：70%; 新会员：30%</v>
          </cell>
          <cell r="O1247" t="str">
            <v>0-20岁25%; 61-65岁15%; 51-55岁15%</v>
          </cell>
          <cell r="P1247" t="str">
            <v>北京25%;江苏12%;湖南8%</v>
          </cell>
        </row>
        <row r="1248">
          <cell r="A1248">
            <v>207903</v>
          </cell>
          <cell r="B1248" t="str">
            <v>波司登.康博貉子毛领修身中长女款羽绒服（春季大开仓）</v>
          </cell>
          <cell r="C1248" t="str">
            <v>598</v>
          </cell>
          <cell r="D1248" t="str">
            <v>服装</v>
          </cell>
          <cell r="E1248">
            <v>80711</v>
          </cell>
          <cell r="F1248">
            <v>34921</v>
          </cell>
          <cell r="G1248">
            <v>0.567332829478014</v>
          </cell>
          <cell r="H1248" t="str">
            <v>20161125 102042;22%;1055</v>
          </cell>
          <cell r="I1248"/>
          <cell r="J1248"/>
          <cell r="K1248" t="str">
            <v>20161125 102042;22%;1055</v>
          </cell>
          <cell r="L1248">
            <v>0</v>
          </cell>
          <cell r="M1248"/>
          <cell r="N1248" t="str">
            <v>老会员：68%; 新会员：32%</v>
          </cell>
          <cell r="O1248" t="str">
            <v>51-55岁46%; 0-20岁16%; 46-50岁15%</v>
          </cell>
          <cell r="P1248" t="str">
            <v>湖南44%;浙江8%;安徽8%</v>
          </cell>
        </row>
        <row r="1249">
          <cell r="A1249">
            <v>207905</v>
          </cell>
          <cell r="B1249" t="str">
            <v>波司登.雪中飞加厚毛领修身女款羽绒服（春季大开仓）</v>
          </cell>
          <cell r="C1249" t="str">
            <v>598</v>
          </cell>
          <cell r="D1249" t="str">
            <v>服装</v>
          </cell>
          <cell r="E1249">
            <v>547398</v>
          </cell>
          <cell r="F1249">
            <v>305745</v>
          </cell>
          <cell r="G1249">
            <v>0.44145758661887702</v>
          </cell>
          <cell r="H1249" t="str">
            <v>20161125 194232;33%;3112</v>
          </cell>
          <cell r="I1249" t="str">
            <v>20161107 201313;58%;5755</v>
          </cell>
          <cell r="J1249"/>
          <cell r="K1249" t="str">
            <v>20161107 201313;58%;5755</v>
          </cell>
          <cell r="L1249">
            <v>0</v>
          </cell>
          <cell r="M1249"/>
          <cell r="N1249" t="str">
            <v>老会员：71%; 新会员：29%</v>
          </cell>
          <cell r="O1249" t="str">
            <v>0-20岁24%; 51-55岁19%; 46-50岁18%</v>
          </cell>
          <cell r="P1249" t="str">
            <v>湖南24%;江苏14%;浙江11%</v>
          </cell>
        </row>
        <row r="1250">
          <cell r="A1250">
            <v>207906</v>
          </cell>
          <cell r="B1250" t="str">
            <v>波司登.康博貉子毛领超长款羽绒服（春季大开仓）</v>
          </cell>
          <cell r="C1250" t="str">
            <v>598</v>
          </cell>
          <cell r="D1250" t="str">
            <v>服装</v>
          </cell>
          <cell r="E1250">
            <v>1002684</v>
          </cell>
          <cell r="F1250">
            <v>476527</v>
          </cell>
          <cell r="G1250">
            <v>0.52474857482516901</v>
          </cell>
          <cell r="H1250" t="str">
            <v>20161223 145713;36%;1389</v>
          </cell>
          <cell r="I1250" t="str">
            <v>20161113 214535;57%;6753</v>
          </cell>
          <cell r="J1250" t="str">
            <v>20161107 193611;74%;6036</v>
          </cell>
          <cell r="K1250" t="str">
            <v>20161107 193611;74%;6036</v>
          </cell>
          <cell r="L1250">
            <v>0</v>
          </cell>
          <cell r="M1250"/>
          <cell r="N1250" t="str">
            <v>老会员：73%; 新会员：27%</v>
          </cell>
          <cell r="O1250" t="str">
            <v>46-50岁23%; 0-20岁21%; 51-55岁18%</v>
          </cell>
          <cell r="P1250" t="str">
            <v>湖南25%;江苏11%;浙江7%</v>
          </cell>
        </row>
        <row r="1251">
          <cell r="A1251">
            <v>207909</v>
          </cell>
          <cell r="B1251" t="str">
            <v>波司登时尚亮色手套中长女款羽绒服（春季大开仓）</v>
          </cell>
          <cell r="C1251" t="str">
            <v>298</v>
          </cell>
          <cell r="D1251" t="str">
            <v>服装</v>
          </cell>
          <cell r="E1251">
            <v>26232</v>
          </cell>
          <cell r="F1251">
            <v>13260</v>
          </cell>
          <cell r="G1251">
            <v>0.49451052150045699</v>
          </cell>
          <cell r="H1251" t="str">
            <v>20170224 094120;30%;1381</v>
          </cell>
          <cell r="I1251" t="str">
            <v>20161230 102352;26%;1424</v>
          </cell>
          <cell r="J1251" t="str">
            <v>20161213 102203;54%;2399</v>
          </cell>
          <cell r="K1251" t="str">
            <v>20161107 153437;112%;4293</v>
          </cell>
          <cell r="L1251">
            <v>0</v>
          </cell>
          <cell r="M1251"/>
          <cell r="N1251" t="str">
            <v>老会员：65%; 新会员：35%</v>
          </cell>
          <cell r="O1251" t="str">
            <v>0-20岁27%; 51-55岁16%; 46-50岁14%</v>
          </cell>
          <cell r="P1251" t="str">
            <v>湖南23%;江苏10%;湖北8%</v>
          </cell>
        </row>
        <row r="1252">
          <cell r="A1252">
            <v>207910</v>
          </cell>
          <cell r="B1252" t="str">
            <v>安尼娅“宠冠荣耀”大溪地黑珍珠</v>
          </cell>
          <cell r="C1252" t="str">
            <v>2980</v>
          </cell>
          <cell r="D1252" t="str">
            <v>珠宝首饰</v>
          </cell>
          <cell r="E1252">
            <v>50510</v>
          </cell>
          <cell r="F1252">
            <v>23770</v>
          </cell>
          <cell r="G1252">
            <v>0.52940011878835902</v>
          </cell>
          <cell r="H1252" t="str">
            <v>20161128 152810;24%;703</v>
          </cell>
          <cell r="I1252"/>
          <cell r="J1252"/>
          <cell r="K1252" t="str">
            <v>20161128 152810;24%;703</v>
          </cell>
          <cell r="L1252">
            <v>0</v>
          </cell>
          <cell r="M1252"/>
          <cell r="N1252" t="str">
            <v>老会员：50%; 新会员：50%</v>
          </cell>
          <cell r="O1252" t="str">
            <v>61-65岁50%; 0-20岁50%; 21-25岁0%</v>
          </cell>
          <cell r="P1252" t="str">
            <v>四川50%;江苏50%;安徽0%</v>
          </cell>
        </row>
        <row r="1253">
          <cell r="A1253">
            <v>207911</v>
          </cell>
          <cell r="B1253" t="str">
            <v>安尼娅“荣华富贵”珍珠套组(双11特供)</v>
          </cell>
          <cell r="C1253" t="str">
            <v>799</v>
          </cell>
          <cell r="D1253" t="str">
            <v>珠宝首饰</v>
          </cell>
          <cell r="E1253">
            <v>233072</v>
          </cell>
          <cell r="F1253">
            <v>142185</v>
          </cell>
          <cell r="G1253">
            <v>0.38995246104208098</v>
          </cell>
          <cell r="H1253" t="str">
            <v>20161111 124211;55%;4771</v>
          </cell>
          <cell r="I1253"/>
          <cell r="J1253"/>
          <cell r="K1253" t="str">
            <v>20161111 124211;55%;4771</v>
          </cell>
          <cell r="L1253">
            <v>0</v>
          </cell>
          <cell r="M1253"/>
          <cell r="N1253" t="str">
            <v>老会员：79%; 新会员：21%</v>
          </cell>
          <cell r="O1253" t="str">
            <v>0-20岁20%; 51-55岁20%; 46-50岁17%</v>
          </cell>
          <cell r="P1253" t="str">
            <v>湖南23%;广东14%;山东8%</v>
          </cell>
        </row>
        <row r="1254">
          <cell r="A1254">
            <v>207912</v>
          </cell>
          <cell r="B1254" t="str">
            <v>德国Fissler(菲仕乐)进口6L快锅全家福尊享组</v>
          </cell>
          <cell r="C1254" t="str">
            <v>2998</v>
          </cell>
          <cell r="D1254" t="str">
            <v>厨房</v>
          </cell>
          <cell r="E1254">
            <v>158494</v>
          </cell>
          <cell r="F1254">
            <v>119650</v>
          </cell>
          <cell r="G1254">
            <v>0.245081832750767</v>
          </cell>
          <cell r="H1254" t="str">
            <v>20161208 194801;27%;2869</v>
          </cell>
          <cell r="I1254"/>
          <cell r="J1254"/>
          <cell r="K1254" t="str">
            <v>20161208 194801;27%;2869</v>
          </cell>
          <cell r="L1254">
            <v>0</v>
          </cell>
          <cell r="M1254"/>
          <cell r="N1254" t="str">
            <v>老会员：50%; 新会员：50%</v>
          </cell>
          <cell r="O1254" t="str">
            <v>56-60岁33%; 0-20岁33%; 36-40岁17%</v>
          </cell>
          <cell r="P1254" t="str">
            <v>安徽33%;重庆17%;湖北17%</v>
          </cell>
        </row>
        <row r="1255">
          <cell r="A1255">
            <v>207913</v>
          </cell>
          <cell r="B1255" t="str">
            <v>宝家洁 新一代免手洗扫拖套组</v>
          </cell>
          <cell r="C1255" t="str">
            <v>299</v>
          </cell>
          <cell r="D1255" t="str">
            <v>生活用品</v>
          </cell>
          <cell r="E1255">
            <v>2062989.99</v>
          </cell>
          <cell r="F1255">
            <v>1843106.99</v>
          </cell>
          <cell r="G1255">
            <v>0.106584617989349</v>
          </cell>
          <cell r="H1255" t="str">
            <v>20170402 160331;59%;2427</v>
          </cell>
          <cell r="I1255" t="str">
            <v>20170325 130230;47%;2688</v>
          </cell>
          <cell r="J1255" t="str">
            <v>20170322 132237;43%;2238</v>
          </cell>
          <cell r="K1255" t="str">
            <v>20161125 114227;111%;6140</v>
          </cell>
          <cell r="L1255">
            <v>0</v>
          </cell>
          <cell r="M1255"/>
          <cell r="N1255" t="str">
            <v>老会员：63%; 新会员：37%</v>
          </cell>
          <cell r="O1255" t="str">
            <v>0-20岁28%; 51-55岁17%; 56-60岁11%</v>
          </cell>
          <cell r="P1255" t="str">
            <v>湖南17%;江苏10%;北京9%</v>
          </cell>
        </row>
        <row r="1256">
          <cell r="A1256">
            <v>207951</v>
          </cell>
          <cell r="B1256" t="str">
            <v>DAYEONSUsoso棒酵素果冻</v>
          </cell>
          <cell r="C1256" t="str">
            <v>298</v>
          </cell>
          <cell r="D1256" t="str">
            <v>保健食品</v>
          </cell>
          <cell r="E1256">
            <v>3287525</v>
          </cell>
          <cell r="F1256">
            <v>2795004</v>
          </cell>
          <cell r="G1256">
            <v>0.14981513448566899</v>
          </cell>
          <cell r="H1256" t="str">
            <v>20170630 110226;38%;1597</v>
          </cell>
          <cell r="I1256" t="str">
            <v>20170612 094337;55%;2004</v>
          </cell>
          <cell r="J1256" t="str">
            <v>20170609 183834;46%;2337</v>
          </cell>
          <cell r="K1256" t="str">
            <v>20170312 154802;103%;4987</v>
          </cell>
          <cell r="L1256">
            <v>0</v>
          </cell>
          <cell r="M1256"/>
          <cell r="N1256" t="str">
            <v>老会员：72%; 新会员：28%</v>
          </cell>
          <cell r="O1256" t="str">
            <v>0-20岁20%; 51-55岁19%; 46-50岁16%</v>
          </cell>
          <cell r="P1256" t="str">
            <v>湖南14%;江苏11%;北京9%</v>
          </cell>
        </row>
        <row r="1257">
          <cell r="A1257">
            <v>207952</v>
          </cell>
          <cell r="B1257" t="str">
            <v>思百纳狐狸毛领羊皮毛一体大衣（春季大开仓）</v>
          </cell>
          <cell r="C1257" t="str">
            <v>1280</v>
          </cell>
          <cell r="D1257" t="str">
            <v>服装</v>
          </cell>
          <cell r="E1257">
            <v>243711</v>
          </cell>
          <cell r="F1257">
            <v>105821</v>
          </cell>
          <cell r="G1257">
            <v>0.56579309099712405</v>
          </cell>
          <cell r="H1257" t="str">
            <v>20170224 213753;141%;17348</v>
          </cell>
          <cell r="I1257" t="str">
            <v>20161210 093956;141%;7792</v>
          </cell>
          <cell r="J1257" t="str">
            <v>20161110 213441;116%;23587</v>
          </cell>
          <cell r="K1257" t="str">
            <v>20161210 093956;141%;7792</v>
          </cell>
          <cell r="L1257" t="str">
            <v>爆品</v>
          </cell>
          <cell r="M1257"/>
          <cell r="N1257" t="str">
            <v>老会员：86%; 新会员：14%</v>
          </cell>
          <cell r="O1257" t="str">
            <v>51-55岁30%; 46-50岁18%; 56-60岁16%</v>
          </cell>
          <cell r="P1257" t="str">
            <v>湖南19%;江苏14%;湖北7%</v>
          </cell>
        </row>
        <row r="1258">
          <cell r="A1258">
            <v>207954</v>
          </cell>
          <cell r="B1258" t="str">
            <v>内蒙草原风味牛羊盛宴（双11特供）</v>
          </cell>
          <cell r="C1258" t="str">
            <v>398</v>
          </cell>
          <cell r="D1258" t="str">
            <v>食品</v>
          </cell>
          <cell r="E1258">
            <v>631006.56999999995</v>
          </cell>
          <cell r="F1258">
            <v>545216.56999999995</v>
          </cell>
          <cell r="G1258">
            <v>0.13595737996832599</v>
          </cell>
          <cell r="H1258" t="str">
            <v>20161112 165710;78%;5722</v>
          </cell>
          <cell r="I1258"/>
          <cell r="J1258" t="str">
            <v>20161111 104446;106%;11916</v>
          </cell>
          <cell r="K1258"/>
          <cell r="L1258"/>
          <cell r="M1258"/>
          <cell r="N1258" t="str">
            <v>老会员：76%; 新会员：24%</v>
          </cell>
          <cell r="O1258" t="str">
            <v>0-20岁22%; 61-65岁17%; 56-60岁14%</v>
          </cell>
          <cell r="P1258" t="str">
            <v>湖南20%;江苏8%;北京8%</v>
          </cell>
        </row>
        <row r="1259">
          <cell r="A1259">
            <v>207955</v>
          </cell>
          <cell r="B1259" t="str">
            <v>五粮液股份出品五星A级典藏喜庆版(春季大开仓）</v>
          </cell>
          <cell r="C1259" t="str">
            <v>599</v>
          </cell>
          <cell r="D1259" t="str">
            <v>食品</v>
          </cell>
          <cell r="E1259">
            <v>122075</v>
          </cell>
          <cell r="F1259">
            <v>103656</v>
          </cell>
          <cell r="G1259">
            <v>0.15088265410608201</v>
          </cell>
          <cell r="H1259" t="str">
            <v>20170224 195407;115%;11779</v>
          </cell>
          <cell r="I1259" t="str">
            <v>20161111 012818;125%;4026</v>
          </cell>
          <cell r="J1259" t="str">
            <v>20161110 184435;98%;13372</v>
          </cell>
          <cell r="K1259" t="str">
            <v>20161111 012818;125%;4026</v>
          </cell>
          <cell r="L1259" t="str">
            <v>爆品</v>
          </cell>
          <cell r="M1259"/>
          <cell r="N1259" t="str">
            <v>老会员：76%; 新会员：24%</v>
          </cell>
          <cell r="O1259" t="str">
            <v>51-55岁21%; 0-20岁19%; 56-60岁13%</v>
          </cell>
          <cell r="P1259" t="str">
            <v>湖南29%;江苏16%;四川6%</v>
          </cell>
        </row>
        <row r="1260">
          <cell r="A1260">
            <v>207956</v>
          </cell>
          <cell r="B1260" t="str">
            <v>瑞梦 百年手工桑蚕长丝冬被温暖组（双11特供）</v>
          </cell>
          <cell r="C1260" t="str">
            <v>1298</v>
          </cell>
          <cell r="D1260" t="str">
            <v>家纺用品</v>
          </cell>
          <cell r="E1260">
            <v>497334</v>
          </cell>
          <cell r="F1260">
            <v>395026</v>
          </cell>
          <cell r="G1260">
            <v>0.205712860974717</v>
          </cell>
          <cell r="H1260" t="str">
            <v>20161111 193936;58%;11970</v>
          </cell>
          <cell r="I1260"/>
          <cell r="J1260"/>
          <cell r="K1260" t="str">
            <v>20161111 193936;58%;11970</v>
          </cell>
          <cell r="L1260">
            <v>0</v>
          </cell>
          <cell r="M1260"/>
          <cell r="N1260" t="str">
            <v>老会员：79%; 新会员：21%</v>
          </cell>
          <cell r="O1260" t="str">
            <v>51-55岁23%; 0-20岁20%; 46-50岁17%</v>
          </cell>
          <cell r="P1260" t="str">
            <v>湖南36%;广东9%;浙江7%</v>
          </cell>
        </row>
        <row r="1261">
          <cell r="A1261">
            <v>207964</v>
          </cell>
          <cell r="B1261" t="str">
            <v>艾芭莎狐狸毛领羊皮毛一体大衣</v>
          </cell>
          <cell r="C1261" t="str">
            <v>1480</v>
          </cell>
          <cell r="D1261" t="str">
            <v>服装</v>
          </cell>
          <cell r="E1261">
            <v>2105490</v>
          </cell>
          <cell r="F1261">
            <v>964180</v>
          </cell>
          <cell r="G1261">
            <v>0.54206384262095797</v>
          </cell>
          <cell r="H1261" t="str">
            <v>20170102 170136;40%;1901</v>
          </cell>
          <cell r="I1261" t="str">
            <v>20161210 204813;48%;6451</v>
          </cell>
          <cell r="J1261" t="str">
            <v>20161111 211255;106%;23593</v>
          </cell>
          <cell r="K1261" t="str">
            <v>20161111 211255;106%;23593</v>
          </cell>
          <cell r="L1261">
            <v>0</v>
          </cell>
          <cell r="M1261"/>
          <cell r="N1261" t="str">
            <v>老会员：81%; 新会员：19%</v>
          </cell>
          <cell r="O1261" t="str">
            <v>51-55岁25%; 0-20岁21%; 46-50岁16%</v>
          </cell>
          <cell r="P1261" t="str">
            <v>湖南20%;江苏13%;湖北8%</v>
          </cell>
        </row>
        <row r="1262">
          <cell r="A1262">
            <v>207973</v>
          </cell>
          <cell r="B1262" t="str">
            <v>zava智能饭菜保温板（方形）</v>
          </cell>
          <cell r="C1262" t="str">
            <v>399</v>
          </cell>
          <cell r="D1262" t="str">
            <v>厨房</v>
          </cell>
          <cell r="E1262">
            <v>314258.58</v>
          </cell>
          <cell r="F1262">
            <v>268621.58</v>
          </cell>
          <cell r="G1262">
            <v>0.14522117423174299</v>
          </cell>
          <cell r="H1262" t="str">
            <v>20170205 200816;52%;5310</v>
          </cell>
          <cell r="I1262" t="str">
            <v>20170120 182423;78%;4280</v>
          </cell>
          <cell r="J1262" t="str">
            <v>20170110 182057;94%;5233</v>
          </cell>
          <cell r="K1262" t="str">
            <v>20170105 125517;110%;5902</v>
          </cell>
          <cell r="L1262">
            <v>0</v>
          </cell>
          <cell r="M1262"/>
          <cell r="N1262" t="str">
            <v>老会员：78%; 新会员：22%</v>
          </cell>
          <cell r="O1262" t="str">
            <v>0-20岁21%; 51-55岁16%; 56-60岁15%</v>
          </cell>
          <cell r="P1262" t="str">
            <v>湖南15%;江苏14%;广东8%</v>
          </cell>
        </row>
        <row r="1263">
          <cell r="A1263">
            <v>207974</v>
          </cell>
          <cell r="B1263" t="str">
            <v>zava智能饭菜保温板圆形旋转版</v>
          </cell>
          <cell r="C1263" t="str">
            <v>499</v>
          </cell>
          <cell r="D1263" t="str">
            <v>厨房</v>
          </cell>
          <cell r="E1263">
            <v>1528418.42</v>
          </cell>
          <cell r="F1263">
            <v>1298880.42</v>
          </cell>
          <cell r="G1263">
            <v>0.15018007961458599</v>
          </cell>
          <cell r="H1263" t="str">
            <v>20170205 200816;52%;5310</v>
          </cell>
          <cell r="I1263" t="str">
            <v>20170120 182423;78%;4280</v>
          </cell>
          <cell r="J1263" t="str">
            <v>20170110 182057;94%;5233</v>
          </cell>
          <cell r="K1263" t="str">
            <v>20170105 125517;110%;5902</v>
          </cell>
          <cell r="L1263">
            <v>0</v>
          </cell>
          <cell r="M1263"/>
          <cell r="N1263" t="str">
            <v>老会员：75%; 新会员：25%</v>
          </cell>
          <cell r="O1263" t="str">
            <v>0-20岁22%; 51-55岁19%; 56-60岁13%</v>
          </cell>
          <cell r="P1263" t="str">
            <v>湖南20%;江苏15%;湖北7%</v>
          </cell>
        </row>
        <row r="1264">
          <cell r="A1264">
            <v>207975</v>
          </cell>
          <cell r="B1264" t="str">
            <v>小狗手持式真空吸尘器 D-521B（12.12特供）</v>
          </cell>
          <cell r="C1264" t="str">
            <v>399</v>
          </cell>
          <cell r="D1264" t="str">
            <v>生活家电</v>
          </cell>
          <cell r="E1264">
            <v>188528</v>
          </cell>
          <cell r="F1264">
            <v>163791</v>
          </cell>
          <cell r="G1264">
            <v>0.13121127896121501</v>
          </cell>
          <cell r="H1264" t="str">
            <v>20161210 105903;68%;4846</v>
          </cell>
          <cell r="I1264"/>
          <cell r="J1264"/>
          <cell r="K1264" t="str">
            <v>20161210 105903;68%;4846</v>
          </cell>
          <cell r="L1264">
            <v>0</v>
          </cell>
          <cell r="M1264"/>
          <cell r="N1264" t="str">
            <v>老会员：67%; 新会员：33%</v>
          </cell>
          <cell r="O1264" t="str">
            <v>0-20岁25%; 46-50岁16%; 51-55岁13%</v>
          </cell>
          <cell r="P1264" t="str">
            <v>湖南21%;重庆9%;北京7%</v>
          </cell>
        </row>
        <row r="1265">
          <cell r="A1265">
            <v>207977</v>
          </cell>
          <cell r="B1265" t="str">
            <v>达芙妮牛皮粗跟马丁靴美丽组（双11特供）</v>
          </cell>
          <cell r="C1265" t="str">
            <v>399</v>
          </cell>
          <cell r="D1265" t="str">
            <v>鞋类</v>
          </cell>
          <cell r="E1265">
            <v>282654</v>
          </cell>
          <cell r="F1265">
            <v>217460</v>
          </cell>
          <cell r="G1265">
            <v>0.23064948665152399</v>
          </cell>
          <cell r="H1265" t="str">
            <v>20161111 153143;218%;16350</v>
          </cell>
          <cell r="I1265"/>
          <cell r="J1265"/>
          <cell r="K1265" t="str">
            <v>20161111 153143;218%;16350</v>
          </cell>
          <cell r="L1265" t="str">
            <v>准热卖</v>
          </cell>
          <cell r="M1265"/>
          <cell r="N1265" t="str">
            <v>老会员：90%; 新会员：10%</v>
          </cell>
          <cell r="O1265" t="str">
            <v>51-55岁26%; 46-50岁19%; 0-20岁15%</v>
          </cell>
          <cell r="P1265" t="str">
            <v>湖南20%;浙江8%;江苏8%</v>
          </cell>
        </row>
        <row r="1266">
          <cell r="A1266">
            <v>207978</v>
          </cell>
          <cell r="B1266" t="str">
            <v>巴洛克不锈钢浴室柜特惠组80CM（双11特供）</v>
          </cell>
          <cell r="C1266" t="str">
            <v>1880</v>
          </cell>
          <cell r="D1266" t="str">
            <v>家装建材</v>
          </cell>
          <cell r="E1266">
            <v>120610</v>
          </cell>
          <cell r="F1266">
            <v>68625</v>
          </cell>
          <cell r="G1266">
            <v>0.43101732857972003</v>
          </cell>
          <cell r="H1266" t="str">
            <v>20161110 134739;48%;5144</v>
          </cell>
          <cell r="I1266"/>
          <cell r="J1266"/>
          <cell r="K1266" t="str">
            <v>20161110 134739;48%;5144</v>
          </cell>
          <cell r="L1266">
            <v>0</v>
          </cell>
          <cell r="M1266"/>
          <cell r="N1266" t="str">
            <v>老会员：77%; 新会员：23%</v>
          </cell>
          <cell r="O1266" t="str">
            <v>56-60岁22%; 61-65岁18%; 0-20岁18%</v>
          </cell>
          <cell r="P1266" t="str">
            <v>湖南23%;北京17%;天津14%</v>
          </cell>
        </row>
        <row r="1267">
          <cell r="A1267">
            <v>207979</v>
          </cell>
          <cell r="B1267" t="str">
            <v>巴洛克不锈钢浴室柜特惠组100CM（双11特供）</v>
          </cell>
          <cell r="C1267" t="str">
            <v>1980</v>
          </cell>
          <cell r="D1267" t="str">
            <v>家装建材</v>
          </cell>
          <cell r="E1267">
            <v>163565</v>
          </cell>
          <cell r="F1267">
            <v>99075</v>
          </cell>
          <cell r="G1267">
            <v>0.39427750435606601</v>
          </cell>
          <cell r="H1267" t="str">
            <v>20161110 134739;48%;5144</v>
          </cell>
          <cell r="I1267"/>
          <cell r="J1267"/>
          <cell r="K1267" t="str">
            <v>20161110 134739;48%;5144</v>
          </cell>
          <cell r="L1267">
            <v>0</v>
          </cell>
          <cell r="M1267"/>
          <cell r="N1267" t="str">
            <v>老会员：91%; 新会员：9%</v>
          </cell>
          <cell r="O1267" t="str">
            <v>51-55岁27%; 56-60岁15%; 61-65岁15%</v>
          </cell>
          <cell r="P1267" t="str">
            <v>湖南15%;北京9%;四川9%</v>
          </cell>
        </row>
        <row r="1268">
          <cell r="A1268">
            <v>207982</v>
          </cell>
          <cell r="B1268" t="str">
            <v>欧洲荷兰原装进口澳优欧选婴幼儿配方奶粉</v>
          </cell>
          <cell r="C1268" t="str">
            <v>698</v>
          </cell>
          <cell r="D1268" t="str">
            <v>母婴用品</v>
          </cell>
          <cell r="E1268">
            <v>69083</v>
          </cell>
          <cell r="F1268">
            <v>63579</v>
          </cell>
          <cell r="G1268">
            <v>7.9672278273960298E-2</v>
          </cell>
          <cell r="H1268" t="str">
            <v>20161104 110153;33%;1742</v>
          </cell>
          <cell r="I1268"/>
          <cell r="J1268"/>
          <cell r="K1268" t="str">
            <v>20161104 110153;33%;1742</v>
          </cell>
          <cell r="L1268">
            <v>0</v>
          </cell>
          <cell r="M1268"/>
          <cell r="N1268" t="str">
            <v>老会员：82%; 新会员：18%</v>
          </cell>
          <cell r="O1268" t="str">
            <v>56-60岁15%; 31-35岁15%; 51-55岁13%</v>
          </cell>
          <cell r="P1268" t="str">
            <v>湖南24%;福建13%;江苏7%</v>
          </cell>
        </row>
        <row r="1269">
          <cell r="A1269">
            <v>207984</v>
          </cell>
          <cell r="B1269" t="str">
            <v>法驰真皮软床加赠款1.5米</v>
          </cell>
          <cell r="C1269" t="str">
            <v>3899</v>
          </cell>
          <cell r="D1269" t="str">
            <v>家具灯饰</v>
          </cell>
          <cell r="E1269">
            <v>936154</v>
          </cell>
          <cell r="F1269">
            <v>566959</v>
          </cell>
          <cell r="G1269">
            <v>0.39437421620801699</v>
          </cell>
          <cell r="H1269" t="str">
            <v>20170302 212258;60%;7535</v>
          </cell>
          <cell r="I1269" t="str">
            <v>20170101 191758;104%;8443</v>
          </cell>
          <cell r="J1269" t="str">
            <v>20161110 221248;146%;30739</v>
          </cell>
          <cell r="K1269" t="str">
            <v>20161110 221248;146%;30739</v>
          </cell>
          <cell r="L1269">
            <v>0</v>
          </cell>
          <cell r="M1269" t="str">
            <v>达成下滑30%</v>
          </cell>
          <cell r="N1269" t="str">
            <v>老会员：72%; 新会员：28%</v>
          </cell>
          <cell r="O1269" t="str">
            <v>0-20岁24%; 56-60岁20%; 46-50岁17%</v>
          </cell>
          <cell r="P1269" t="str">
            <v>湖南25%;江苏14%;广东8%</v>
          </cell>
        </row>
        <row r="1270">
          <cell r="A1270">
            <v>207985</v>
          </cell>
          <cell r="B1270" t="str">
            <v>法驰真皮软床加赠款1.8米</v>
          </cell>
          <cell r="C1270" t="str">
            <v>3999</v>
          </cell>
          <cell r="D1270" t="str">
            <v>家具灯饰</v>
          </cell>
          <cell r="E1270">
            <v>2563451</v>
          </cell>
          <cell r="F1270">
            <v>1427806</v>
          </cell>
          <cell r="G1270">
            <v>0.44301412431913101</v>
          </cell>
          <cell r="H1270" t="str">
            <v>20170302 212258;60%;7535</v>
          </cell>
          <cell r="I1270" t="str">
            <v>20170101 191758;104%;8443</v>
          </cell>
          <cell r="J1270" t="str">
            <v>20161110 221248;146%;30739</v>
          </cell>
          <cell r="K1270" t="str">
            <v>20161110 221248;146%;30739</v>
          </cell>
          <cell r="L1270">
            <v>0</v>
          </cell>
          <cell r="M1270" t="str">
            <v>达成下滑30%</v>
          </cell>
          <cell r="N1270" t="str">
            <v>老会员：65%; 新会员：35%</v>
          </cell>
          <cell r="O1270" t="str">
            <v>0-20岁24%; 46-50岁17%; 51-55岁16%</v>
          </cell>
          <cell r="P1270" t="str">
            <v>湖南29%;江苏15%;山东5%</v>
          </cell>
        </row>
        <row r="1271">
          <cell r="A1271">
            <v>207993</v>
          </cell>
          <cell r="B1271" t="str">
            <v>聚天红疆山萃品新疆六星级骏枣（2016年新枣）</v>
          </cell>
          <cell r="C1271" t="str">
            <v>328</v>
          </cell>
          <cell r="D1271" t="str">
            <v>食品</v>
          </cell>
          <cell r="E1271">
            <v>29394</v>
          </cell>
          <cell r="F1271">
            <v>28758</v>
          </cell>
          <cell r="G1271">
            <v>2.1637068789548901E-2</v>
          </cell>
          <cell r="H1271" t="str">
            <v>20161128 101634;16%;779</v>
          </cell>
          <cell r="I1271"/>
          <cell r="J1271"/>
          <cell r="K1271" t="str">
            <v>20161128 101634;16%;779</v>
          </cell>
          <cell r="L1271">
            <v>0</v>
          </cell>
          <cell r="M1271"/>
          <cell r="N1271" t="str">
            <v>老会员：100%; 新会员：0%</v>
          </cell>
          <cell r="O1271" t="str">
            <v>56-60岁25%; 41-45岁25%; 0-20岁13%</v>
          </cell>
          <cell r="P1271" t="str">
            <v>天津25%;浙江13%;江西13%</v>
          </cell>
        </row>
        <row r="1272">
          <cell r="A1272">
            <v>207995</v>
          </cell>
          <cell r="B1272" t="str">
            <v>贵州茅台集团酱香养生茅台不老酒原厂整箱1+1组</v>
          </cell>
          <cell r="C1272" t="str">
            <v>998</v>
          </cell>
          <cell r="D1272" t="str">
            <v>食品</v>
          </cell>
          <cell r="E1272">
            <v>44418</v>
          </cell>
          <cell r="F1272">
            <v>39700</v>
          </cell>
          <cell r="G1272">
            <v>0.10621819982889801</v>
          </cell>
          <cell r="H1272" t="str">
            <v>20170119 190332;19%;1486</v>
          </cell>
          <cell r="I1272"/>
          <cell r="J1272"/>
          <cell r="K1272" t="str">
            <v>20170119 190332;19%;1486</v>
          </cell>
          <cell r="L1272">
            <v>0</v>
          </cell>
          <cell r="M1272"/>
          <cell r="N1272" t="str">
            <v>老会员：69%; 新会员：31%</v>
          </cell>
          <cell r="O1272" t="str">
            <v>51-55岁36%; 0-20岁25%; 31-35岁14%</v>
          </cell>
          <cell r="P1272" t="str">
            <v>湖南42%;江苏28%;浙江11%</v>
          </cell>
        </row>
        <row r="1273">
          <cell r="A1273">
            <v>207996</v>
          </cell>
          <cell r="B1273" t="str">
            <v>贵州茅台集团酱香养生茅台不老酒原厂整箱组</v>
          </cell>
          <cell r="C1273" t="str">
            <v>598</v>
          </cell>
          <cell r="D1273" t="str">
            <v>食品</v>
          </cell>
          <cell r="E1273">
            <v>13948</v>
          </cell>
          <cell r="F1273">
            <v>11702</v>
          </cell>
          <cell r="G1273">
            <v>0.16102667049039299</v>
          </cell>
          <cell r="H1273" t="str">
            <v>20170119 190332;19%;1486</v>
          </cell>
          <cell r="I1273"/>
          <cell r="J1273"/>
          <cell r="K1273" t="str">
            <v>20170119 190332;19%;1486</v>
          </cell>
          <cell r="L1273">
            <v>0</v>
          </cell>
          <cell r="M1273"/>
          <cell r="N1273" t="str">
            <v>老会员：93%; 新会员：7%</v>
          </cell>
          <cell r="O1273" t="str">
            <v>46-50岁27%; 61-65岁13%; 0-20岁13%</v>
          </cell>
          <cell r="P1273" t="str">
            <v>湖南73%;江西7%;北京7%</v>
          </cell>
        </row>
        <row r="1274">
          <cell r="A1274">
            <v>207999</v>
          </cell>
          <cell r="B1274" t="str">
            <v>卡门澜蒂欧式软床</v>
          </cell>
          <cell r="C1274" t="str">
            <v>7999</v>
          </cell>
          <cell r="D1274" t="str">
            <v>家具灯饰</v>
          </cell>
          <cell r="E1274">
            <v>272821</v>
          </cell>
          <cell r="F1274">
            <v>69950</v>
          </cell>
          <cell r="G1274">
            <v>0.743604781156876</v>
          </cell>
          <cell r="H1274" t="str">
            <v>20161117 232336;29%;1954</v>
          </cell>
          <cell r="I1274"/>
          <cell r="J1274"/>
          <cell r="K1274" t="str">
            <v>20161117 232336;29%;1954</v>
          </cell>
          <cell r="L1274">
            <v>0</v>
          </cell>
          <cell r="M1274"/>
          <cell r="N1274" t="str">
            <v>老会员：60%; 新会员：40%</v>
          </cell>
          <cell r="O1274" t="str">
            <v>51-55岁40%; 0-20岁40%; 41-45岁20%</v>
          </cell>
          <cell r="P1274" t="str">
            <v>北京40%;江苏20%;广西20%</v>
          </cell>
        </row>
        <row r="1275">
          <cell r="A1275">
            <v>208026</v>
          </cell>
          <cell r="B1275" t="str">
            <v>乐途(LOTTO) 男士连帽三防鹅绒服（双11特供）</v>
          </cell>
          <cell r="C1275" t="str">
            <v>338</v>
          </cell>
          <cell r="D1275" t="str">
            <v>服装</v>
          </cell>
          <cell r="E1275">
            <v>308328.83</v>
          </cell>
          <cell r="F1275">
            <v>224356.83</v>
          </cell>
          <cell r="G1275">
            <v>0.27234559933951002</v>
          </cell>
          <cell r="H1275" t="str">
            <v>20161111 093849;174%;14096</v>
          </cell>
          <cell r="I1275"/>
          <cell r="J1275"/>
          <cell r="K1275" t="str">
            <v>20161111 093849;174%;14096</v>
          </cell>
          <cell r="L1275" t="str">
            <v>准热卖</v>
          </cell>
          <cell r="M1275"/>
          <cell r="N1275" t="str">
            <v>老会员：83%; 新会员：17%</v>
          </cell>
          <cell r="O1275" t="str">
            <v>51-55岁20%; 0-20岁18%; 41-45岁13%</v>
          </cell>
          <cell r="P1275" t="str">
            <v>湖南22%;江苏10%;北京7%</v>
          </cell>
        </row>
        <row r="1276">
          <cell r="A1276">
            <v>208027</v>
          </cell>
          <cell r="B1276" t="str">
            <v>乐途(LOTTO) 女士连帽三防鹅绒服（双11特供）</v>
          </cell>
          <cell r="C1276" t="str">
            <v>338</v>
          </cell>
          <cell r="D1276" t="str">
            <v>服装</v>
          </cell>
          <cell r="E1276">
            <v>166341.91</v>
          </cell>
          <cell r="F1276">
            <v>122411.91</v>
          </cell>
          <cell r="G1276">
            <v>0.26409459888972098</v>
          </cell>
          <cell r="H1276" t="str">
            <v>20161111 093849;174%;14096</v>
          </cell>
          <cell r="I1276"/>
          <cell r="J1276"/>
          <cell r="K1276" t="str">
            <v>20161111 093849;174%;14096</v>
          </cell>
          <cell r="L1276" t="str">
            <v>准热卖</v>
          </cell>
          <cell r="M1276"/>
          <cell r="N1276" t="str">
            <v>老会员：91%; 新会员：9%</v>
          </cell>
          <cell r="O1276" t="str">
            <v>51-55岁26%; 46-50岁17%; 56-60岁14%</v>
          </cell>
          <cell r="P1276" t="str">
            <v>湖南17%;江苏15%;北京10%</v>
          </cell>
        </row>
        <row r="1277">
          <cell r="A1277">
            <v>208028</v>
          </cell>
          <cell r="B1277" t="str">
            <v>李宁男士加厚款连帽羽绒服（双11特供）</v>
          </cell>
          <cell r="C1277" t="str">
            <v>298</v>
          </cell>
          <cell r="D1277" t="str">
            <v>服装</v>
          </cell>
          <cell r="E1277">
            <v>271914.92</v>
          </cell>
          <cell r="F1277">
            <v>216444.92</v>
          </cell>
          <cell r="G1277">
            <v>0.20399763278896199</v>
          </cell>
          <cell r="H1277" t="str">
            <v>20161112 145540;108%;6080</v>
          </cell>
          <cell r="I1277"/>
          <cell r="J1277"/>
          <cell r="K1277" t="str">
            <v>20161112 145540;108%;6080</v>
          </cell>
          <cell r="L1277" t="str">
            <v>准热卖</v>
          </cell>
          <cell r="M1277"/>
          <cell r="N1277" t="str">
            <v>老会员：66%; 新会员：34%</v>
          </cell>
          <cell r="O1277" t="str">
            <v>0-20岁36%; 51-55岁15%; 46-50岁12%</v>
          </cell>
          <cell r="P1277" t="str">
            <v>湖南15%;江苏13%;山东9%</v>
          </cell>
        </row>
        <row r="1278">
          <cell r="A1278">
            <v>208030</v>
          </cell>
          <cell r="B1278" t="str">
            <v>台湾森田玻尿酸原液面膜保湿组(原装进口)</v>
          </cell>
          <cell r="C1278" t="str">
            <v>298</v>
          </cell>
          <cell r="D1278" t="str">
            <v>美容美体</v>
          </cell>
          <cell r="E1278">
            <v>152312</v>
          </cell>
          <cell r="F1278">
            <v>141378</v>
          </cell>
          <cell r="G1278">
            <v>7.1786858553495494E-2</v>
          </cell>
          <cell r="H1278" t="str">
            <v>20170113 110206;25%;1116</v>
          </cell>
          <cell r="I1278" t="str">
            <v>20161220 125653;60%;2953</v>
          </cell>
          <cell r="J1278"/>
          <cell r="K1278" t="str">
            <v>20161220 125653;60%;2953</v>
          </cell>
          <cell r="L1278">
            <v>0</v>
          </cell>
          <cell r="M1278" t="str">
            <v>达成下滑30%</v>
          </cell>
          <cell r="N1278" t="str">
            <v>老会员：80%; 新会员：20%</v>
          </cell>
          <cell r="O1278" t="str">
            <v>46-50岁20%; 51-55岁19%; 0-20岁16%</v>
          </cell>
          <cell r="P1278" t="str">
            <v>湖南27%;北京9%;广东7%</v>
          </cell>
        </row>
        <row r="1279">
          <cell r="A1279">
            <v>208033</v>
          </cell>
          <cell r="B1279" t="str">
            <v>LG睿嫣净韧洗发超值家庭组（原装进口）(春季大开仓）</v>
          </cell>
          <cell r="C1279" t="str">
            <v>228</v>
          </cell>
          <cell r="D1279" t="str">
            <v>美容美体</v>
          </cell>
          <cell r="E1279">
            <v>52798</v>
          </cell>
          <cell r="F1279">
            <v>48606</v>
          </cell>
          <cell r="G1279">
            <v>7.9396946854047495E-2</v>
          </cell>
          <cell r="H1279" t="str">
            <v>20170224 095351;118%;4719</v>
          </cell>
          <cell r="I1279" t="str">
            <v>20161216 153131;20%;751</v>
          </cell>
          <cell r="J1279"/>
          <cell r="K1279" t="str">
            <v>20170224 095351;118%;4719</v>
          </cell>
          <cell r="L1279" t="str">
            <v>准热卖</v>
          </cell>
          <cell r="M1279" t="str">
            <v>达成上浮30%</v>
          </cell>
          <cell r="N1279" t="str">
            <v>老会员：84%; 新会员：16%</v>
          </cell>
          <cell r="O1279" t="str">
            <v>51-55岁24%; 46-50岁23%; 0-20岁17%</v>
          </cell>
          <cell r="P1279" t="str">
            <v>湖南19%;江苏14%;北京9%</v>
          </cell>
        </row>
        <row r="1280">
          <cell r="A1280">
            <v>208056</v>
          </cell>
          <cell r="B1280" t="str">
            <v>紫涵“缘由心生”翡翠手镯</v>
          </cell>
          <cell r="C1280" t="str">
            <v>1680</v>
          </cell>
          <cell r="D1280" t="str">
            <v>珠宝首饰</v>
          </cell>
          <cell r="E1280">
            <v>259270</v>
          </cell>
          <cell r="F1280">
            <v>85280</v>
          </cell>
          <cell r="G1280">
            <v>0.67107648397423503</v>
          </cell>
          <cell r="H1280" t="str">
            <v>20161208 211710;36%;2862</v>
          </cell>
          <cell r="I1280"/>
          <cell r="J1280"/>
          <cell r="K1280" t="str">
            <v>20161208 211710;36%;2862</v>
          </cell>
          <cell r="L1280">
            <v>0</v>
          </cell>
          <cell r="M1280"/>
          <cell r="N1280" t="str">
            <v>老会员：100%; 新会员：0%</v>
          </cell>
          <cell r="O1280" t="str">
            <v>61-65岁33%; 61-65岁33%; 51-55岁17%</v>
          </cell>
          <cell r="P1280" t="str">
            <v>江苏33%;浙江17%;四川17%</v>
          </cell>
        </row>
        <row r="1281">
          <cell r="A1281">
            <v>208068</v>
          </cell>
          <cell r="B1281" t="str">
            <v>新疆尼勒克乌赞天蜜天山原蜜健康组</v>
          </cell>
          <cell r="C1281" t="str">
            <v>299</v>
          </cell>
          <cell r="D1281" t="str">
            <v>食品</v>
          </cell>
          <cell r="E1281">
            <v>83482</v>
          </cell>
          <cell r="F1281">
            <v>72649</v>
          </cell>
          <cell r="G1281">
            <v>0.12976450013176499</v>
          </cell>
          <cell r="H1281" t="str">
            <v>20161202 094201;40%;2306</v>
          </cell>
          <cell r="I1281"/>
          <cell r="J1281"/>
          <cell r="K1281" t="str">
            <v>20161202 094201;40%;2306</v>
          </cell>
          <cell r="L1281">
            <v>0</v>
          </cell>
          <cell r="M1281"/>
          <cell r="N1281" t="str">
            <v>老会员：87%; 新会员：13%</v>
          </cell>
          <cell r="O1281" t="str">
            <v>51-55岁16%; 56-60岁16%; 46-50岁13%</v>
          </cell>
          <cell r="P1281" t="str">
            <v>湖南16%;江苏10%;天津9%</v>
          </cell>
        </row>
        <row r="1282">
          <cell r="A1282">
            <v>208071</v>
          </cell>
          <cell r="B1282" t="str">
            <v>飞羽5秒速热电热水龙头1+1超值组</v>
          </cell>
          <cell r="C1282" t="str">
            <v>399</v>
          </cell>
          <cell r="D1282" t="str">
            <v>厨房</v>
          </cell>
          <cell r="E1282">
            <v>320087</v>
          </cell>
          <cell r="F1282">
            <v>243709</v>
          </cell>
          <cell r="G1282">
            <v>0.23861637617272799</v>
          </cell>
          <cell r="H1282" t="str">
            <v>20161202 154452;27%;1466</v>
          </cell>
          <cell r="I1282" t="str">
            <v>20161127 175012;38%;2475</v>
          </cell>
          <cell r="J1282" t="str">
            <v>20161118 134736;69%;3404</v>
          </cell>
          <cell r="K1282" t="str">
            <v>20161118 134736;69%;3404</v>
          </cell>
          <cell r="L1282">
            <v>0</v>
          </cell>
          <cell r="M1282"/>
          <cell r="N1282" t="str">
            <v>老会员：67%; 新会员：33%</v>
          </cell>
          <cell r="O1282" t="str">
            <v>0-20岁26%; 31-35岁17%; 51-55岁13%</v>
          </cell>
          <cell r="P1282" t="str">
            <v>湖南40%;江苏9%;北京5%</v>
          </cell>
        </row>
        <row r="1283">
          <cell r="A1283">
            <v>208072</v>
          </cell>
          <cell r="B1283" t="str">
            <v>JANCYBONY时尚科技双面穿鹅绒服(女款)</v>
          </cell>
          <cell r="C1283" t="str">
            <v>299</v>
          </cell>
          <cell r="D1283" t="str">
            <v>服装</v>
          </cell>
          <cell r="E1283">
            <v>895948</v>
          </cell>
          <cell r="F1283">
            <v>657196</v>
          </cell>
          <cell r="G1283">
            <v>0.26647975105698102</v>
          </cell>
          <cell r="H1283" t="str">
            <v>20170207 130215;65%;3176</v>
          </cell>
          <cell r="I1283" t="str">
            <v>20170115 171354;106%;5480</v>
          </cell>
          <cell r="J1283" t="str">
            <v>20170112 090159;65%;2979</v>
          </cell>
          <cell r="K1283" t="str">
            <v>20170115 171354;106%;5480</v>
          </cell>
          <cell r="L1283">
            <v>0</v>
          </cell>
          <cell r="M1283" t="str">
            <v>达成下滑30%</v>
          </cell>
          <cell r="N1283" t="str">
            <v>老会员：72%; 新会员：28%</v>
          </cell>
          <cell r="O1283" t="str">
            <v>0-20岁25%; 51-55岁19%; 56-60岁14%</v>
          </cell>
          <cell r="P1283" t="str">
            <v>湖南20%;江苏12%;北京7%</v>
          </cell>
        </row>
        <row r="1284">
          <cell r="A1284">
            <v>208073</v>
          </cell>
          <cell r="B1284" t="str">
            <v>JANCYBONY时尚科技双面穿鹅绒服(男款)</v>
          </cell>
          <cell r="C1284" t="str">
            <v>299</v>
          </cell>
          <cell r="D1284" t="str">
            <v>服装</v>
          </cell>
          <cell r="E1284">
            <v>489546</v>
          </cell>
          <cell r="F1284">
            <v>347672</v>
          </cell>
          <cell r="G1284">
            <v>0.289807290836816</v>
          </cell>
          <cell r="H1284" t="str">
            <v>20170207 130215;65%;3176</v>
          </cell>
          <cell r="I1284" t="str">
            <v>20170115 171354;106%;5480</v>
          </cell>
          <cell r="J1284" t="str">
            <v>20170112 090159;65%;2979</v>
          </cell>
          <cell r="K1284" t="str">
            <v>20170115 171354;106%;5480</v>
          </cell>
          <cell r="L1284">
            <v>0</v>
          </cell>
          <cell r="M1284" t="str">
            <v>达成下滑30%</v>
          </cell>
          <cell r="N1284" t="str">
            <v>老会员：69%; 新会员：31%</v>
          </cell>
          <cell r="O1284" t="str">
            <v>0-20岁28%; 51-55岁16%; 56-60岁12%</v>
          </cell>
          <cell r="P1284" t="str">
            <v>湖南20%;江苏11%;北京8%</v>
          </cell>
        </row>
        <row r="1285">
          <cell r="A1285">
            <v>208074</v>
          </cell>
          <cell r="B1285" t="str">
            <v>典雅生活*万和恒温智能12L燃气热水器劲爆组</v>
          </cell>
          <cell r="C1285" t="str">
            <v>1299</v>
          </cell>
          <cell r="D1285" t="str">
            <v>厨房</v>
          </cell>
          <cell r="E1285">
            <v>656771</v>
          </cell>
          <cell r="F1285">
            <v>441756</v>
          </cell>
          <cell r="G1285">
            <v>0.32738199463739998</v>
          </cell>
          <cell r="H1285" t="str">
            <v>20170204 122701;50%;2381</v>
          </cell>
          <cell r="I1285" t="str">
            <v>20170113 150408;19%;820</v>
          </cell>
          <cell r="J1285" t="str">
            <v>20161216 185003;56%;4268</v>
          </cell>
          <cell r="K1285" t="str">
            <v>20161216 185003;56%;4268</v>
          </cell>
          <cell r="L1285">
            <v>0</v>
          </cell>
          <cell r="M1285" t="str">
            <v>达成上浮30%</v>
          </cell>
          <cell r="N1285" t="str">
            <v>老会员：75%; 新会员：25%</v>
          </cell>
          <cell r="O1285" t="str">
            <v>51-55岁24%; 0-20岁15%; 61-65岁13%</v>
          </cell>
          <cell r="P1285" t="str">
            <v>湖南31%;江苏13%;重庆7%</v>
          </cell>
        </row>
        <row r="1286">
          <cell r="A1286">
            <v>208095</v>
          </cell>
          <cell r="B1286" t="str">
            <v>蓓欧菲EGF珍宠全效面霜升级组</v>
          </cell>
          <cell r="C1286" t="str">
            <v>1280</v>
          </cell>
          <cell r="D1286" t="str">
            <v>美容美体</v>
          </cell>
          <cell r="E1286">
            <v>170860.95</v>
          </cell>
          <cell r="F1286">
            <v>139160.95000000001</v>
          </cell>
          <cell r="G1286">
            <v>0.18553098294256201</v>
          </cell>
          <cell r="H1286" t="str">
            <v>20161105 130310;88%;4701</v>
          </cell>
          <cell r="I1286"/>
          <cell r="J1286"/>
          <cell r="K1286" t="str">
            <v>20161105 130310;88%;4701</v>
          </cell>
          <cell r="L1286">
            <v>0</v>
          </cell>
          <cell r="M1286"/>
          <cell r="N1286" t="str">
            <v>老会员：97%; 新会员：3%</v>
          </cell>
          <cell r="O1286" t="str">
            <v>46-50岁32%; 0-20岁18%; 51-55岁16%</v>
          </cell>
          <cell r="P1286" t="str">
            <v>湖南19%;北京10%;江苏10%</v>
          </cell>
        </row>
        <row r="1287">
          <cell r="A1287">
            <v>208110</v>
          </cell>
          <cell r="B1287" t="str">
            <v>伊泰莲娜花好月圆超值狂欢套组(双11特供)</v>
          </cell>
          <cell r="C1287" t="str">
            <v>298</v>
          </cell>
          <cell r="D1287" t="str">
            <v>时尚精品</v>
          </cell>
          <cell r="E1287">
            <v>153007.5</v>
          </cell>
          <cell r="F1287">
            <v>100961.5</v>
          </cell>
          <cell r="G1287">
            <v>0.34015326046108901</v>
          </cell>
          <cell r="H1287" t="str">
            <v>20161112 124321;81%;4785</v>
          </cell>
          <cell r="I1287"/>
          <cell r="J1287"/>
          <cell r="K1287" t="str">
            <v>20161112 124321;81%;4785</v>
          </cell>
          <cell r="L1287">
            <v>0</v>
          </cell>
          <cell r="M1287"/>
          <cell r="N1287" t="str">
            <v>老会员：73%; 新会员：27%</v>
          </cell>
          <cell r="O1287" t="str">
            <v>0-20岁25%; 51-55岁17%; 46-50岁14%</v>
          </cell>
          <cell r="P1287" t="str">
            <v>湖南13%;山东8%;天津7%</v>
          </cell>
        </row>
        <row r="1288">
          <cell r="A1288">
            <v>208111</v>
          </cell>
          <cell r="B1288" t="str">
            <v>韩国康绮墨丽新名品控油滋养洗发水乳超值套组（12.12特供）</v>
          </cell>
          <cell r="C1288" t="str">
            <v>238</v>
          </cell>
          <cell r="D1288" t="str">
            <v>美容美体</v>
          </cell>
          <cell r="E1288">
            <v>157114.53</v>
          </cell>
          <cell r="F1288">
            <v>143244.53</v>
          </cell>
          <cell r="G1288">
            <v>8.8279549956328002E-2</v>
          </cell>
          <cell r="H1288" t="str">
            <v>20161212 134206;61%;4263</v>
          </cell>
          <cell r="I1288"/>
          <cell r="J1288"/>
          <cell r="K1288" t="str">
            <v>20161212 134206;61%;4263</v>
          </cell>
          <cell r="L1288">
            <v>0</v>
          </cell>
          <cell r="M1288"/>
          <cell r="N1288" t="str">
            <v>老会员：81%; 新会员：19%</v>
          </cell>
          <cell r="O1288" t="str">
            <v>51-55岁19%; 46-50岁16%; 56-60岁15%</v>
          </cell>
          <cell r="P1288" t="str">
            <v>湖南31%;广东9%;浙江7%</v>
          </cell>
        </row>
        <row r="1289">
          <cell r="A1289">
            <v>208112</v>
          </cell>
          <cell r="B1289" t="str">
            <v>财富瑰宝---港、澳三连体纪念钞</v>
          </cell>
          <cell r="C1289" t="str">
            <v>26800</v>
          </cell>
          <cell r="D1289" t="str">
            <v>投资收藏</v>
          </cell>
          <cell r="E1289">
            <v>214360</v>
          </cell>
          <cell r="F1289">
            <v>214360</v>
          </cell>
          <cell r="G1289">
            <v>0</v>
          </cell>
          <cell r="H1289" t="str">
            <v>20161108 214908;60%;6021</v>
          </cell>
          <cell r="I1289"/>
          <cell r="J1289"/>
          <cell r="K1289" t="str">
            <v>20161108 214908;60%;6021</v>
          </cell>
          <cell r="L1289">
            <v>0</v>
          </cell>
          <cell r="M1289"/>
          <cell r="N1289" t="str">
            <v>老会员：80%; 新会员：20%</v>
          </cell>
          <cell r="O1289" t="str">
            <v>56-60岁40%; 46-50岁20%; 41-45岁20%</v>
          </cell>
          <cell r="P1289" t="str">
            <v>北京40%;天津20%;江苏20%</v>
          </cell>
        </row>
        <row r="1290">
          <cell r="A1290">
            <v>208113</v>
          </cell>
          <cell r="B1290" t="str">
            <v>跨境购美国GNC优骨力（快速配方）关节养护10瓶组</v>
          </cell>
          <cell r="C1290" t="str">
            <v>499</v>
          </cell>
          <cell r="D1290" t="str">
            <v>保健食品</v>
          </cell>
          <cell r="E1290">
            <v>0</v>
          </cell>
          <cell r="F1290">
            <v>0</v>
          </cell>
          <cell r="G1290" t="e">
            <v>#DIV/0!</v>
          </cell>
          <cell r="H1290" t="str">
            <v>20170104 134207;0%;0</v>
          </cell>
          <cell r="I1290"/>
          <cell r="J1290"/>
          <cell r="K1290" t="str">
            <v>20170104 134207;0%;0</v>
          </cell>
          <cell r="L1290">
            <v>0</v>
          </cell>
          <cell r="M1290"/>
          <cell r="N1290"/>
          <cell r="O1290"/>
          <cell r="P1290"/>
        </row>
        <row r="1291">
          <cell r="A1291">
            <v>208114</v>
          </cell>
          <cell r="B1291" t="str">
            <v>跨境购美国GNC优骨力（快速配方）关节养护5瓶组</v>
          </cell>
          <cell r="C1291" t="str">
            <v>299</v>
          </cell>
          <cell r="D1291" t="str">
            <v>保健食品</v>
          </cell>
          <cell r="E1291">
            <v>0</v>
          </cell>
          <cell r="F1291">
            <v>0</v>
          </cell>
          <cell r="G1291" t="e">
            <v>#DIV/0!</v>
          </cell>
          <cell r="H1291" t="str">
            <v>20170104 134207;0%;0</v>
          </cell>
          <cell r="I1291"/>
          <cell r="J1291"/>
          <cell r="K1291" t="str">
            <v>20170104 134207;0%;0</v>
          </cell>
          <cell r="L1291">
            <v>0</v>
          </cell>
          <cell r="M1291"/>
          <cell r="N1291"/>
          <cell r="O1291"/>
          <cell r="P1291"/>
        </row>
        <row r="1292">
          <cell r="A1292">
            <v>208115</v>
          </cell>
          <cell r="B1292" t="str">
            <v>《江山如此多娇》世界遗产珍邮</v>
          </cell>
          <cell r="C1292" t="str">
            <v>4980</v>
          </cell>
          <cell r="D1292" t="str">
            <v>投资收藏</v>
          </cell>
          <cell r="E1292">
            <v>154140</v>
          </cell>
          <cell r="F1292">
            <v>119360</v>
          </cell>
          <cell r="G1292">
            <v>0.22563902945374301</v>
          </cell>
          <cell r="H1292" t="str">
            <v>20161130 222714;33%;2984</v>
          </cell>
          <cell r="I1292"/>
          <cell r="J1292"/>
          <cell r="K1292" t="str">
            <v>20161130 222714;33%;2984</v>
          </cell>
          <cell r="L1292">
            <v>0</v>
          </cell>
          <cell r="M1292"/>
          <cell r="N1292" t="str">
            <v>老会员：33%; 新会员：67%</v>
          </cell>
          <cell r="O1292" t="str">
            <v>66-70岁33%; 56-60岁33%; 0-20岁33%</v>
          </cell>
          <cell r="P1292" t="str">
            <v>安徽33%;湖南33%;重庆33%</v>
          </cell>
        </row>
        <row r="1293">
          <cell r="A1293">
            <v>208117</v>
          </cell>
          <cell r="B1293" t="str">
            <v>飞利浦32英寸超薄超窄边液晶电视</v>
          </cell>
          <cell r="C1293" t="str">
            <v>1299</v>
          </cell>
          <cell r="D1293" t="str">
            <v>大家电</v>
          </cell>
          <cell r="E1293">
            <v>221702</v>
          </cell>
          <cell r="F1293">
            <v>183362</v>
          </cell>
          <cell r="G1293">
            <v>0.17293484046152</v>
          </cell>
          <cell r="H1293" t="str">
            <v>20170622 192806;86%;6054</v>
          </cell>
          <cell r="I1293" t="str">
            <v>20170612 134506;73%;3376</v>
          </cell>
          <cell r="J1293" t="str">
            <v>20170421 223746;105%;7323</v>
          </cell>
          <cell r="K1293" t="str">
            <v>20161226 215035;120%;14833</v>
          </cell>
          <cell r="L1293" t="str">
            <v>畅销</v>
          </cell>
          <cell r="M1293"/>
          <cell r="N1293" t="str">
            <v>老会员：65%; 新会员：35%</v>
          </cell>
          <cell r="O1293" t="str">
            <v>0-20岁23%; 51-55岁17%; 46-50岁16%</v>
          </cell>
          <cell r="P1293" t="str">
            <v>江苏14%;福建13%;浙江13%</v>
          </cell>
        </row>
        <row r="1294">
          <cell r="A1294">
            <v>208118</v>
          </cell>
          <cell r="B1294" t="str">
            <v>飞利浦55英寸4K超清安卓网络电视</v>
          </cell>
          <cell r="C1294" t="str">
            <v>3799</v>
          </cell>
          <cell r="D1294" t="str">
            <v>大家电</v>
          </cell>
          <cell r="E1294">
            <v>717731</v>
          </cell>
          <cell r="F1294">
            <v>501291</v>
          </cell>
          <cell r="G1294">
            <v>0.30156144850925998</v>
          </cell>
          <cell r="H1294" t="str">
            <v>20170104 220401;65%;9348</v>
          </cell>
          <cell r="I1294" t="str">
            <v>20161226 215035;120%;14833</v>
          </cell>
          <cell r="J1294" t="str">
            <v>20161208 232717;65%;4971</v>
          </cell>
          <cell r="K1294" t="str">
            <v>20161226 215035;120%;14833</v>
          </cell>
          <cell r="L1294">
            <v>0</v>
          </cell>
          <cell r="M1294" t="str">
            <v>达成下滑30%</v>
          </cell>
          <cell r="N1294" t="str">
            <v>老会员：58%; 新会员：42%</v>
          </cell>
          <cell r="O1294" t="str">
            <v>46-50岁18%; 41-45岁16%; 0-20岁16%</v>
          </cell>
          <cell r="P1294" t="str">
            <v>江苏31%;湖南27%;广西13%</v>
          </cell>
        </row>
        <row r="1295">
          <cell r="A1295">
            <v>208119</v>
          </cell>
          <cell r="B1295" t="str">
            <v>飞利浦蓝牙版家庭影院回音壁 套装（加价购）</v>
          </cell>
          <cell r="C1295" t="str">
            <v>1099</v>
          </cell>
          <cell r="D1295" t="str">
            <v>大家电</v>
          </cell>
          <cell r="E1295">
            <v>75691</v>
          </cell>
          <cell r="F1295">
            <v>50444</v>
          </cell>
          <cell r="G1295">
            <v>0.33355352683938599</v>
          </cell>
          <cell r="H1295" t="str">
            <v>20170622 192806;86%;6054</v>
          </cell>
          <cell r="I1295" t="str">
            <v>20170612 134506;73%;3376</v>
          </cell>
          <cell r="J1295" t="str">
            <v>20170421 223746;105%;7323</v>
          </cell>
          <cell r="K1295" t="str">
            <v>20161226 215035;120%;14833</v>
          </cell>
          <cell r="L1295" t="str">
            <v>畅销</v>
          </cell>
          <cell r="M1295"/>
          <cell r="N1295" t="str">
            <v>老会员：52%; 新会员：48%</v>
          </cell>
          <cell r="O1295" t="str">
            <v>0-20岁30%; 46-50岁22%; 51-55岁17%</v>
          </cell>
          <cell r="P1295" t="str">
            <v>江苏22%;湖南17%;福建13%</v>
          </cell>
        </row>
        <row r="1296">
          <cell r="A1296">
            <v>208147</v>
          </cell>
          <cell r="B1296" t="str">
            <v>彩阳碳纤维远红外智能安全热能毯1米（春季大开仓）</v>
          </cell>
          <cell r="C1296" t="str">
            <v>199</v>
          </cell>
          <cell r="D1296" t="str">
            <v>生活家电</v>
          </cell>
          <cell r="E1296">
            <v>13351</v>
          </cell>
          <cell r="F1296">
            <v>12585</v>
          </cell>
          <cell r="G1296">
            <v>5.7373979477192701E-2</v>
          </cell>
          <cell r="H1296" t="str">
            <v>20170226 124009;70%;4914</v>
          </cell>
          <cell r="I1296" t="str">
            <v>20170224 111723;92%;5966</v>
          </cell>
          <cell r="J1296" t="str">
            <v>20170116 153723;36%;1621</v>
          </cell>
          <cell r="K1296" t="str">
            <v>20170224 111723;92%;5966</v>
          </cell>
          <cell r="L1296">
            <v>0</v>
          </cell>
          <cell r="M1296"/>
          <cell r="N1296" t="str">
            <v>老会员：82%; 新会员：18%</v>
          </cell>
          <cell r="O1296" t="str">
            <v>61-65岁19%; 51-55岁18%; 0-20岁14%</v>
          </cell>
          <cell r="P1296" t="str">
            <v>湖南22%;江苏10%;浙江8%</v>
          </cell>
        </row>
        <row r="1297">
          <cell r="A1297">
            <v>208148</v>
          </cell>
          <cell r="B1297" t="str">
            <v>彩阳碳纤维远红外智能安全热能毯1.5米（春季大开仓）</v>
          </cell>
          <cell r="C1297" t="str">
            <v>279</v>
          </cell>
          <cell r="D1297" t="str">
            <v>生活家电</v>
          </cell>
          <cell r="E1297">
            <v>78081</v>
          </cell>
          <cell r="F1297">
            <v>67649</v>
          </cell>
          <cell r="G1297">
            <v>0.13360484624940799</v>
          </cell>
          <cell r="H1297" t="str">
            <v>20170226 124009;70%;4914</v>
          </cell>
          <cell r="I1297" t="str">
            <v>20170224 111723;92%;5966</v>
          </cell>
          <cell r="J1297" t="str">
            <v>20170116 153723;36%;1621</v>
          </cell>
          <cell r="K1297" t="str">
            <v>20170224 111723;92%;5966</v>
          </cell>
          <cell r="L1297">
            <v>0</v>
          </cell>
          <cell r="M1297"/>
          <cell r="N1297" t="str">
            <v>老会员：85%; 新会员：15%</v>
          </cell>
          <cell r="O1297" t="str">
            <v>51-55岁17%; 0-20岁16%; 61-65岁15%</v>
          </cell>
          <cell r="P1297" t="str">
            <v>湖南18%;江苏13%;广东9%</v>
          </cell>
        </row>
        <row r="1298">
          <cell r="A1298">
            <v>208149</v>
          </cell>
          <cell r="B1298" t="str">
            <v>彩阳碳纤维远红外智能安全热能毯1.8米（春季大开仓）</v>
          </cell>
          <cell r="C1298" t="str">
            <v>349</v>
          </cell>
          <cell r="D1298" t="str">
            <v>生活家电</v>
          </cell>
          <cell r="E1298">
            <v>61545</v>
          </cell>
          <cell r="F1298">
            <v>53269</v>
          </cell>
          <cell r="G1298">
            <v>0.13447071248679801</v>
          </cell>
          <cell r="H1298" t="str">
            <v>20170226 124009;70%;4914</v>
          </cell>
          <cell r="I1298" t="str">
            <v>20170224 111723;92%;5966</v>
          </cell>
          <cell r="J1298" t="str">
            <v>20170116 153723;36%;1621</v>
          </cell>
          <cell r="K1298" t="str">
            <v>20170224 111723;92%;5966</v>
          </cell>
          <cell r="L1298">
            <v>0</v>
          </cell>
          <cell r="M1298"/>
          <cell r="N1298" t="str">
            <v>老会员：83%; 新会员：17%</v>
          </cell>
          <cell r="O1298" t="str">
            <v>51-55岁18%; 56-60岁17%; 0-20岁14%</v>
          </cell>
          <cell r="P1298" t="str">
            <v>湖南22%;江苏14%;浙江7%</v>
          </cell>
        </row>
        <row r="1299">
          <cell r="A1299">
            <v>208234</v>
          </cell>
          <cell r="B1299" t="str">
            <v>福玛特智能保洁机器人E-R620C(双11特供)</v>
          </cell>
          <cell r="C1299" t="str">
            <v>899</v>
          </cell>
          <cell r="D1299" t="str">
            <v>生活家电</v>
          </cell>
          <cell r="E1299">
            <v>388541</v>
          </cell>
          <cell r="F1299">
            <v>264049</v>
          </cell>
          <cell r="G1299">
            <v>0.320408914374545</v>
          </cell>
          <cell r="H1299" t="str">
            <v>20161110 130450;83%;8772</v>
          </cell>
          <cell r="I1299"/>
          <cell r="J1299"/>
          <cell r="K1299" t="str">
            <v>20161110 130450;83%;8772</v>
          </cell>
          <cell r="L1299">
            <v>0</v>
          </cell>
          <cell r="M1299"/>
          <cell r="N1299" t="str">
            <v>老会员：65%; 新会员：35%</v>
          </cell>
          <cell r="O1299" t="str">
            <v>0-20岁27%; 51-55岁20%; 56-60岁12%</v>
          </cell>
          <cell r="P1299" t="str">
            <v>湖南14%;江苏11%;浙江9%</v>
          </cell>
        </row>
        <row r="1300">
          <cell r="A1300">
            <v>208235</v>
          </cell>
          <cell r="B1300" t="str">
            <v>法国进口波尔多AOC级欧斯特鲁贝干红</v>
          </cell>
          <cell r="C1300" t="str">
            <v>399</v>
          </cell>
          <cell r="D1300" t="str">
            <v>食品</v>
          </cell>
          <cell r="E1300">
            <v>274490</v>
          </cell>
          <cell r="F1300">
            <v>262203</v>
          </cell>
          <cell r="G1300">
            <v>4.47630150460855E-2</v>
          </cell>
          <cell r="H1300" t="str">
            <v>20170417 122316;68%;3365</v>
          </cell>
          <cell r="I1300" t="str">
            <v>20170410 184546;90%;4994</v>
          </cell>
          <cell r="J1300"/>
          <cell r="K1300" t="str">
            <v>20170410 184546;90%;4994</v>
          </cell>
          <cell r="L1300">
            <v>0</v>
          </cell>
          <cell r="M1300"/>
          <cell r="N1300" t="str">
            <v>老会员：73%; 新会员：27%</v>
          </cell>
          <cell r="O1300" t="str">
            <v>0-20岁24%; 51-55岁18%; 46-50岁14%</v>
          </cell>
          <cell r="P1300" t="str">
            <v>湖南20%;江苏15%;浙江13%</v>
          </cell>
        </row>
        <row r="1301">
          <cell r="A1301">
            <v>208251</v>
          </cell>
          <cell r="B1301" t="str">
            <v>茶园世家四大红茶礼品组</v>
          </cell>
          <cell r="C1301" t="str">
            <v>398</v>
          </cell>
          <cell r="D1301" t="str">
            <v>食品</v>
          </cell>
          <cell r="E1301">
            <v>178302</v>
          </cell>
          <cell r="F1301">
            <v>159588</v>
          </cell>
          <cell r="G1301">
            <v>0.104956758757613</v>
          </cell>
          <cell r="H1301" t="str">
            <v>20170116 161730;40%;1944</v>
          </cell>
          <cell r="I1301" t="str">
            <v>20161218 130424;36%;2593</v>
          </cell>
          <cell r="J1301"/>
          <cell r="K1301" t="str">
            <v>20170116 161730;40%;1944</v>
          </cell>
          <cell r="L1301">
            <v>0</v>
          </cell>
          <cell r="M1301"/>
          <cell r="N1301" t="str">
            <v>老会员：79%; 新会员：21%</v>
          </cell>
          <cell r="O1301" t="str">
            <v>51-55岁22%; 0-20岁17%; 56-60岁13%</v>
          </cell>
          <cell r="P1301" t="str">
            <v>湖南19%;江苏13%;北京8%</v>
          </cell>
        </row>
        <row r="1302">
          <cell r="A1302">
            <v>208263</v>
          </cell>
          <cell r="B1302" t="str">
            <v>高姿焕白修斑精华露</v>
          </cell>
          <cell r="C1302" t="str">
            <v>598</v>
          </cell>
          <cell r="D1302" t="str">
            <v>美容美体</v>
          </cell>
          <cell r="E1302">
            <v>170400</v>
          </cell>
          <cell r="F1302">
            <v>142370</v>
          </cell>
          <cell r="G1302">
            <v>0.16449530516431901</v>
          </cell>
          <cell r="H1302" t="str">
            <v>20170117 162337;56%;2161</v>
          </cell>
          <cell r="I1302" t="str">
            <v>20170109 185724;29%;1939</v>
          </cell>
          <cell r="J1302"/>
          <cell r="K1302" t="str">
            <v>20170117 162337;56%;2161</v>
          </cell>
          <cell r="L1302">
            <v>0</v>
          </cell>
          <cell r="M1302"/>
          <cell r="N1302" t="str">
            <v>老会员：62%; 新会员：38%</v>
          </cell>
          <cell r="O1302" t="str">
            <v>0-20岁29%; 46-50岁15%; 41-45岁12%</v>
          </cell>
          <cell r="P1302" t="str">
            <v>上海20%;湖南16%;广东8%</v>
          </cell>
        </row>
        <row r="1303">
          <cell r="A1303">
            <v>208279</v>
          </cell>
          <cell r="B1303" t="str">
            <v>韩国吕臻参宝焕活滋养洗发水组</v>
          </cell>
          <cell r="C1303" t="str">
            <v>298</v>
          </cell>
          <cell r="D1303" t="str">
            <v>美容美体</v>
          </cell>
          <cell r="E1303">
            <v>554338.69999999995</v>
          </cell>
          <cell r="F1303">
            <v>507462.7</v>
          </cell>
          <cell r="G1303">
            <v>8.4562019573953595E-2</v>
          </cell>
          <cell r="H1303" t="str">
            <v>20170218 180206;64%;2791</v>
          </cell>
          <cell r="I1303" t="str">
            <v>20170212 135247;61%;3213</v>
          </cell>
          <cell r="J1303" t="str">
            <v>20170205 094407;64%;2253</v>
          </cell>
          <cell r="K1303" t="str">
            <v>20161228 143122;71%;3532</v>
          </cell>
          <cell r="L1303">
            <v>0</v>
          </cell>
          <cell r="M1303"/>
          <cell r="N1303" t="str">
            <v>老会员：82%; 新会员：18%</v>
          </cell>
          <cell r="O1303" t="str">
            <v>51-55岁20%; 46-50岁18%; 0-20岁16%</v>
          </cell>
          <cell r="P1303" t="str">
            <v>湖南23%;江苏10%;北京8%</v>
          </cell>
        </row>
        <row r="1304">
          <cell r="A1304">
            <v>208281</v>
          </cell>
          <cell r="B1304" t="str">
            <v>芯启源3D机械手按摩椅</v>
          </cell>
          <cell r="C1304" t="str">
            <v>998</v>
          </cell>
          <cell r="D1304" t="str">
            <v>健康用品</v>
          </cell>
          <cell r="E1304">
            <v>1320523</v>
          </cell>
          <cell r="F1304">
            <v>1059769</v>
          </cell>
          <cell r="G1304">
            <v>0.197462671986781</v>
          </cell>
          <cell r="H1304" t="str">
            <v>20170314 124514;51%;2814</v>
          </cell>
          <cell r="I1304" t="str">
            <v>20170118 222859;44%;4474</v>
          </cell>
          <cell r="J1304" t="str">
            <v>20170112 181459;38%;2140</v>
          </cell>
          <cell r="K1304" t="str">
            <v>20161103 173851;169%;7842</v>
          </cell>
          <cell r="L1304">
            <v>0</v>
          </cell>
          <cell r="M1304"/>
          <cell r="N1304" t="str">
            <v>老会员：65%; 新会员：35%</v>
          </cell>
          <cell r="O1304" t="str">
            <v>0-20岁28%; 51-55岁16%; 56-60岁13%</v>
          </cell>
          <cell r="P1304" t="str">
            <v>湖南19%;江苏9%;广东7%</v>
          </cell>
        </row>
        <row r="1305">
          <cell r="A1305">
            <v>208324</v>
          </cell>
          <cell r="B1305" t="str">
            <v>37度智能碳纤维远红外光热毯1.5米</v>
          </cell>
          <cell r="C1305" t="str">
            <v>399</v>
          </cell>
          <cell r="D1305" t="str">
            <v>生活家电</v>
          </cell>
          <cell r="E1305">
            <v>466804.73</v>
          </cell>
          <cell r="F1305">
            <v>388042.49</v>
          </cell>
          <cell r="G1305">
            <v>0.16872631089235099</v>
          </cell>
          <cell r="H1305" t="str">
            <v>20170117 150514;32%;983</v>
          </cell>
          <cell r="I1305" t="str">
            <v>20170107 162310;39%;2266</v>
          </cell>
          <cell r="J1305" t="str">
            <v>20161129 232423;33%;1987</v>
          </cell>
          <cell r="K1305" t="str">
            <v>20161107 134010;198%;10256</v>
          </cell>
          <cell r="L1305">
            <v>0</v>
          </cell>
          <cell r="M1305"/>
          <cell r="N1305" t="str">
            <v>老会员：81%; 新会员：19%</v>
          </cell>
          <cell r="O1305" t="str">
            <v>51-55岁19%; 0-20岁17%; 56-60岁14%</v>
          </cell>
          <cell r="P1305" t="str">
            <v>湖南17%;江苏12%;北京6%</v>
          </cell>
        </row>
        <row r="1306">
          <cell r="A1306">
            <v>208325</v>
          </cell>
          <cell r="B1306" t="str">
            <v>37度智能碳纤维远红外光热毯1.8米</v>
          </cell>
          <cell r="C1306" t="str">
            <v>499</v>
          </cell>
          <cell r="D1306" t="str">
            <v>生活家电</v>
          </cell>
          <cell r="E1306">
            <v>830245.17</v>
          </cell>
          <cell r="F1306">
            <v>677978.19</v>
          </cell>
          <cell r="G1306">
            <v>0.183400019057021</v>
          </cell>
          <cell r="H1306" t="str">
            <v>20170117 150514;32%;983</v>
          </cell>
          <cell r="I1306" t="str">
            <v>20170107 162310;39%;2266</v>
          </cell>
          <cell r="J1306" t="str">
            <v>20161219 094315;59%;2703</v>
          </cell>
          <cell r="K1306" t="str">
            <v>20161107 134010;198%;10256</v>
          </cell>
          <cell r="L1306">
            <v>0</v>
          </cell>
          <cell r="M1306"/>
          <cell r="N1306" t="str">
            <v>老会员：83%; 新会员：17%</v>
          </cell>
          <cell r="O1306" t="str">
            <v>51-55岁22%; 0-20岁17%; 56-60岁16%</v>
          </cell>
          <cell r="P1306" t="str">
            <v>湖南23%;江苏12%;重庆8%</v>
          </cell>
        </row>
        <row r="1307">
          <cell r="A1307">
            <v>208327</v>
          </cell>
          <cell r="B1307" t="str">
            <v>正天下品鉴级金骏眉尊享礼品组</v>
          </cell>
          <cell r="C1307" t="str">
            <v>698</v>
          </cell>
          <cell r="D1307" t="str">
            <v>食品</v>
          </cell>
          <cell r="E1307">
            <v>248884</v>
          </cell>
          <cell r="F1307">
            <v>205680</v>
          </cell>
          <cell r="G1307">
            <v>0.17359090982144301</v>
          </cell>
          <cell r="H1307" t="str">
            <v>20170206 162632;17%;740</v>
          </cell>
          <cell r="I1307" t="str">
            <v>20170124 134542;49%;1815</v>
          </cell>
          <cell r="J1307" t="str">
            <v>20161226 165344;74%;3584</v>
          </cell>
          <cell r="K1307" t="str">
            <v>20161226 165344;74%;3584</v>
          </cell>
          <cell r="L1307">
            <v>0</v>
          </cell>
          <cell r="M1307" t="str">
            <v>达成下滑30%</v>
          </cell>
          <cell r="N1307" t="str">
            <v>老会员：80%; 新会员：20%</v>
          </cell>
          <cell r="O1307" t="str">
            <v>51-55岁20%; 46-50岁17%; 0-20岁16%</v>
          </cell>
          <cell r="P1307" t="str">
            <v>湖南14%;北京12%;广东9%</v>
          </cell>
        </row>
        <row r="1308">
          <cell r="A1308">
            <v>208329</v>
          </cell>
          <cell r="B1308" t="str">
            <v>37度智能碳纤维光热毯1米</v>
          </cell>
          <cell r="C1308" t="str">
            <v>299</v>
          </cell>
          <cell r="D1308" t="str">
            <v>生活家电</v>
          </cell>
          <cell r="E1308">
            <v>85774.13</v>
          </cell>
          <cell r="F1308">
            <v>69593.81</v>
          </cell>
          <cell r="G1308">
            <v>0.18863869560670599</v>
          </cell>
          <cell r="H1308" t="str">
            <v>20161202 174328;50%;3048</v>
          </cell>
          <cell r="I1308" t="str">
            <v>20161202 122259;58%;3697</v>
          </cell>
          <cell r="J1308" t="str">
            <v>20161129 232423;33%;1987</v>
          </cell>
          <cell r="K1308" t="str">
            <v>20161114 150503;90%;3684</v>
          </cell>
          <cell r="L1308">
            <v>0</v>
          </cell>
          <cell r="M1308"/>
          <cell r="N1308" t="str">
            <v>老会员：77%; 新会员：23%</v>
          </cell>
          <cell r="O1308" t="str">
            <v>0-20岁22%; 56-60岁18%; 61-65岁13%</v>
          </cell>
          <cell r="P1308" t="str">
            <v>江苏17%;湖南10%;四川9%</v>
          </cell>
        </row>
        <row r="1309">
          <cell r="A1309">
            <v>208378</v>
          </cell>
          <cell r="B1309" t="str">
            <v>阿尔帝挪威三文鱼家庭分享组</v>
          </cell>
          <cell r="C1309" t="str">
            <v>298</v>
          </cell>
          <cell r="D1309" t="str">
            <v>食品</v>
          </cell>
          <cell r="E1309">
            <v>564281</v>
          </cell>
          <cell r="F1309">
            <v>489351</v>
          </cell>
          <cell r="G1309">
            <v>0.13278845114402199</v>
          </cell>
          <cell r="H1309" t="str">
            <v>20170406 094520;80%;3073</v>
          </cell>
          <cell r="I1309" t="str">
            <v>20170206 105904;28%;1384</v>
          </cell>
          <cell r="J1309" t="str">
            <v>20170117 110654;62%;3373</v>
          </cell>
          <cell r="K1309" t="str">
            <v>20170103 171933;93%;3694</v>
          </cell>
          <cell r="L1309">
            <v>0</v>
          </cell>
          <cell r="M1309" t="str">
            <v>达成上浮30%</v>
          </cell>
          <cell r="N1309" t="str">
            <v>老会员：63%; 新会员：37%</v>
          </cell>
          <cell r="O1309" t="str">
            <v>0-20岁29%; 61-65岁13%; 56-60岁13%</v>
          </cell>
          <cell r="P1309" t="str">
            <v>湖南13%;北京13%;江苏8%</v>
          </cell>
        </row>
        <row r="1310">
          <cell r="A1310">
            <v>208395</v>
          </cell>
          <cell r="B1310" t="str">
            <v>葡萄牙原装原瓶进口萨罗伊奥（SALOIO）特级初榨橄榄油健康组</v>
          </cell>
          <cell r="C1310" t="str">
            <v>368</v>
          </cell>
          <cell r="D1310" t="str">
            <v>食品</v>
          </cell>
          <cell r="E1310">
            <v>95070</v>
          </cell>
          <cell r="F1310">
            <v>84244</v>
          </cell>
          <cell r="G1310">
            <v>0.113873987588093</v>
          </cell>
          <cell r="H1310" t="str">
            <v>20170109 110114;39%;2133</v>
          </cell>
          <cell r="I1310"/>
          <cell r="J1310"/>
          <cell r="K1310" t="str">
            <v>20170109 110114;39%;2133</v>
          </cell>
          <cell r="L1310">
            <v>0</v>
          </cell>
          <cell r="M1310"/>
          <cell r="N1310" t="str">
            <v>老会员：77%; 新会员：23%</v>
          </cell>
          <cell r="O1310" t="str">
            <v>0-20岁21%; 56-60岁17%; 51-55岁15%</v>
          </cell>
          <cell r="P1310" t="str">
            <v>湖南24%;江苏11%;北京10%</v>
          </cell>
        </row>
        <row r="1311">
          <cell r="A1311">
            <v>208427</v>
          </cell>
          <cell r="B1311" t="str">
            <v>皇家飞利浦大通量净水器(春季大开仓)</v>
          </cell>
          <cell r="C1311" t="str">
            <v>1680</v>
          </cell>
          <cell r="D1311" t="str">
            <v>厨房</v>
          </cell>
          <cell r="E1311">
            <v>13400</v>
          </cell>
          <cell r="F1311">
            <v>11730</v>
          </cell>
          <cell r="G1311">
            <v>0.124626865671642</v>
          </cell>
          <cell r="H1311" t="str">
            <v>20170225 134924;13%;820</v>
          </cell>
          <cell r="I1311" t="str">
            <v>20170102 134550;16%;788</v>
          </cell>
          <cell r="J1311" t="str">
            <v>20161226 210421;31%;3588</v>
          </cell>
          <cell r="K1311" t="str">
            <v>20161130 182047;62%;3390</v>
          </cell>
          <cell r="L1311">
            <v>0</v>
          </cell>
          <cell r="M1311"/>
          <cell r="N1311" t="str">
            <v>老会员：65%; 新会员：35%</v>
          </cell>
          <cell r="O1311" t="str">
            <v>31-35岁30%; 56-60岁25%; 46-50岁24%</v>
          </cell>
          <cell r="P1311" t="str">
            <v>湖南38%;广西20%;重庆20%</v>
          </cell>
        </row>
        <row r="1312">
          <cell r="A1312">
            <v>208432</v>
          </cell>
          <cell r="B1312" t="str">
            <v>HYUNDAI现代智能家用壶暖心2件组</v>
          </cell>
          <cell r="C1312" t="str">
            <v>298</v>
          </cell>
          <cell r="D1312" t="str">
            <v>厨房</v>
          </cell>
          <cell r="E1312">
            <v>660874</v>
          </cell>
          <cell r="F1312">
            <v>565352</v>
          </cell>
          <cell r="G1312">
            <v>0.144538898488971</v>
          </cell>
          <cell r="H1312" t="str">
            <v>20170223 115359;70%;3545</v>
          </cell>
          <cell r="I1312" t="str">
            <v>20170124 114516;41%;1755</v>
          </cell>
          <cell r="J1312" t="str">
            <v>20170111 155539;63%;3072</v>
          </cell>
          <cell r="K1312" t="str">
            <v>20161213 122813;102%;5834</v>
          </cell>
          <cell r="L1312">
            <v>0</v>
          </cell>
          <cell r="M1312"/>
          <cell r="N1312" t="str">
            <v>老会员：69%; 新会员：31%</v>
          </cell>
          <cell r="O1312" t="str">
            <v>0-20岁26%; 51-55岁19%; 56-60岁13%</v>
          </cell>
          <cell r="P1312" t="str">
            <v>湖南26%;江苏8%;浙江8%</v>
          </cell>
        </row>
        <row r="1313">
          <cell r="A1313">
            <v>208460</v>
          </cell>
          <cell r="B1313" t="str">
            <v>宝家洁“拧”聚匠心免手洗拖把套组（春季大开仓）</v>
          </cell>
          <cell r="C1313" t="str">
            <v>198</v>
          </cell>
          <cell r="D1313" t="str">
            <v>生活用品</v>
          </cell>
          <cell r="E1313">
            <v>56427</v>
          </cell>
          <cell r="F1313">
            <v>48945</v>
          </cell>
          <cell r="G1313">
            <v>0.13259609761284499</v>
          </cell>
          <cell r="H1313" t="str">
            <v>20170225 151422;90%;4293</v>
          </cell>
          <cell r="I1313" t="str">
            <v>20161201 093912;46%;1956</v>
          </cell>
          <cell r="J1313"/>
          <cell r="K1313" t="str">
            <v>20170225 151422;90%;4293</v>
          </cell>
          <cell r="L1313">
            <v>0</v>
          </cell>
          <cell r="M1313" t="str">
            <v>达成上浮30%</v>
          </cell>
          <cell r="N1313" t="str">
            <v>老会员：73%; 新会员：27%</v>
          </cell>
          <cell r="O1313" t="str">
            <v>51-55岁25%; 0-20岁20%; 56-60岁13%</v>
          </cell>
          <cell r="P1313" t="str">
            <v>湖南16%;江苏12%;重庆6%</v>
          </cell>
        </row>
        <row r="1314">
          <cell r="A1314">
            <v>208461</v>
          </cell>
          <cell r="B1314" t="str">
            <v>斯诺曼波兰进口90%白鹅绒被加厚装1.5M</v>
          </cell>
          <cell r="C1314" t="str">
            <v>1498</v>
          </cell>
          <cell r="D1314" t="str">
            <v>家纺用品</v>
          </cell>
          <cell r="E1314">
            <v>75918</v>
          </cell>
          <cell r="F1314">
            <v>52110</v>
          </cell>
          <cell r="G1314">
            <v>0.31360151742669701</v>
          </cell>
          <cell r="H1314" t="str">
            <v>20170104 190203;25%;2064</v>
          </cell>
          <cell r="I1314" t="str">
            <v>20161223 223328;28%;2510</v>
          </cell>
          <cell r="J1314"/>
          <cell r="K1314" t="str">
            <v>20161223 223328;28%;2510</v>
          </cell>
          <cell r="L1314">
            <v>0</v>
          </cell>
          <cell r="M1314"/>
          <cell r="N1314" t="str">
            <v>老会员：69%; 新会员：31%</v>
          </cell>
          <cell r="O1314" t="str">
            <v>0-20岁31%; 26-30岁15%; 46-50岁15%</v>
          </cell>
          <cell r="P1314" t="str">
            <v>江苏38%;湖南15%;湖北15%</v>
          </cell>
        </row>
        <row r="1315">
          <cell r="A1315">
            <v>208462</v>
          </cell>
          <cell r="B1315" t="str">
            <v>斯诺曼波兰进口90%白鹅绒被加厚装1.8M</v>
          </cell>
          <cell r="C1315" t="str">
            <v>1698</v>
          </cell>
          <cell r="D1315" t="str">
            <v>家纺用品</v>
          </cell>
          <cell r="E1315">
            <v>182364</v>
          </cell>
          <cell r="F1315">
            <v>126540</v>
          </cell>
          <cell r="G1315">
            <v>0.30611304862801902</v>
          </cell>
          <cell r="H1315" t="str">
            <v>20170104 190203;25%;2064</v>
          </cell>
          <cell r="I1315" t="str">
            <v>20161223 223328;28%;2510</v>
          </cell>
          <cell r="J1315"/>
          <cell r="K1315" t="str">
            <v>20161223 223328;28%;2510</v>
          </cell>
          <cell r="L1315">
            <v>0</v>
          </cell>
          <cell r="M1315"/>
          <cell r="N1315" t="str">
            <v>老会员：68%; 新会员：32%</v>
          </cell>
          <cell r="O1315" t="str">
            <v>51-55岁38%; 0-20岁15%; 46-50岁15%</v>
          </cell>
          <cell r="P1315" t="str">
            <v>湖南26%;浙江21%;广东9%</v>
          </cell>
        </row>
        <row r="1316">
          <cell r="A1316">
            <v>208463</v>
          </cell>
          <cell r="B1316" t="str">
            <v>卡门澜蒂乳胶独立袋装弹簧床垫</v>
          </cell>
          <cell r="C1316" t="str">
            <v>1299</v>
          </cell>
          <cell r="D1316" t="str">
            <v>家具灯饰</v>
          </cell>
          <cell r="E1316">
            <v>621288</v>
          </cell>
          <cell r="F1316">
            <v>397861</v>
          </cell>
          <cell r="G1316">
            <v>0.359619049458544</v>
          </cell>
          <cell r="H1316" t="str">
            <v>20170207 194533;31%;3264</v>
          </cell>
          <cell r="I1316" t="str">
            <v>20161228 223841;36%;3729</v>
          </cell>
          <cell r="J1316" t="str">
            <v>20161210 201424;34%;4975</v>
          </cell>
          <cell r="K1316" t="str">
            <v>20161228 223841;36%;3729</v>
          </cell>
          <cell r="L1316">
            <v>0</v>
          </cell>
          <cell r="M1316"/>
          <cell r="N1316" t="str">
            <v>老会员：66%; 新会员：34%</v>
          </cell>
          <cell r="O1316" t="str">
            <v>0-20岁25%; 36-40岁17%; 46-50岁17%</v>
          </cell>
          <cell r="P1316" t="str">
            <v>湖南46%;江苏32%;湖北12%</v>
          </cell>
        </row>
        <row r="1317">
          <cell r="A1317">
            <v>208464</v>
          </cell>
          <cell r="B1317" t="str">
            <v>卡门澜蒂头等舱功能沙发豪华组（12.12特供）</v>
          </cell>
          <cell r="C1317" t="str">
            <v>6999</v>
          </cell>
          <cell r="D1317" t="str">
            <v>家具灯饰</v>
          </cell>
          <cell r="E1317">
            <v>1842421</v>
          </cell>
          <cell r="F1317">
            <v>578752</v>
          </cell>
          <cell r="G1317">
            <v>0.68587418402200195</v>
          </cell>
          <cell r="H1317" t="str">
            <v>20161212 224023;26%;3605</v>
          </cell>
          <cell r="I1317" t="str">
            <v>20161110 231113;88%;10844</v>
          </cell>
          <cell r="J1317"/>
          <cell r="K1317" t="str">
            <v>20161110 231113;88%;10844</v>
          </cell>
          <cell r="L1317">
            <v>0</v>
          </cell>
          <cell r="M1317" t="str">
            <v>达成下滑30%</v>
          </cell>
          <cell r="N1317" t="str">
            <v>老会员：73%; 新会员：27%</v>
          </cell>
          <cell r="O1317" t="str">
            <v>51-55岁23%; 46-50岁20%; 0-20岁18%</v>
          </cell>
          <cell r="P1317" t="str">
            <v>江苏23%;湖南16%;广东16%</v>
          </cell>
        </row>
        <row r="1318">
          <cell r="A1318">
            <v>208465</v>
          </cell>
          <cell r="B1318" t="str">
            <v>意大利REALONE瑞欧实木卧房大全套1.8M</v>
          </cell>
          <cell r="C1318" t="str">
            <v>9999</v>
          </cell>
          <cell r="D1318" t="str">
            <v>家具灯饰</v>
          </cell>
          <cell r="E1318">
            <v>1186581</v>
          </cell>
          <cell r="F1318">
            <v>428797</v>
          </cell>
          <cell r="G1318">
            <v>0.63862812568210703</v>
          </cell>
          <cell r="H1318" t="str">
            <v>20170218 231724;10%;696</v>
          </cell>
          <cell r="I1318" t="str">
            <v>20170203 201907;29%;3176</v>
          </cell>
          <cell r="J1318" t="str">
            <v>20161230 223944;42%;4261</v>
          </cell>
          <cell r="K1318" t="str">
            <v>20161213 230345;83%;4994</v>
          </cell>
          <cell r="L1318">
            <v>0</v>
          </cell>
          <cell r="M1318"/>
          <cell r="N1318" t="str">
            <v>老会员：58%; 新会员：42%</v>
          </cell>
          <cell r="O1318" t="str">
            <v>51-55岁37%; 46-50岁21%; 61-65岁16%</v>
          </cell>
          <cell r="P1318" t="str">
            <v>江苏26%;浙江16%;广东16%</v>
          </cell>
        </row>
        <row r="1319">
          <cell r="A1319">
            <v>208466</v>
          </cell>
          <cell r="B1319" t="str">
            <v>意大利REALONE瑞欧实木卧房大全套1.5M</v>
          </cell>
          <cell r="C1319" t="str">
            <v>9799</v>
          </cell>
          <cell r="D1319" t="str">
            <v>家具灯饰</v>
          </cell>
          <cell r="E1319">
            <v>400169</v>
          </cell>
          <cell r="F1319">
            <v>185421</v>
          </cell>
          <cell r="G1319">
            <v>0.53664326821917696</v>
          </cell>
          <cell r="H1319" t="str">
            <v>20170218 231724;10%;696</v>
          </cell>
          <cell r="I1319" t="str">
            <v>20170203 201907;29%;3176</v>
          </cell>
          <cell r="J1319" t="str">
            <v>20161230 223944;42%;4261</v>
          </cell>
          <cell r="K1319" t="str">
            <v>20161213 230345;83%;4994</v>
          </cell>
          <cell r="L1319">
            <v>0</v>
          </cell>
          <cell r="M1319"/>
          <cell r="N1319" t="str">
            <v>老会员：90%; 新会员：10%</v>
          </cell>
          <cell r="O1319" t="str">
            <v>46-50岁30%; 61-65岁20%; 66-70岁10%</v>
          </cell>
          <cell r="P1319" t="str">
            <v>山西20%;北京20%;辽宁10%</v>
          </cell>
        </row>
        <row r="1320">
          <cell r="A1320">
            <v>208468</v>
          </cell>
          <cell r="B1320" t="str">
            <v>欧志姆9+1牙膏电动牙刷组</v>
          </cell>
          <cell r="C1320" t="str">
            <v>299</v>
          </cell>
          <cell r="D1320" t="str">
            <v>美容美体</v>
          </cell>
          <cell r="E1320">
            <v>102833</v>
          </cell>
          <cell r="F1320">
            <v>88337</v>
          </cell>
          <cell r="G1320">
            <v>0.14096642128499601</v>
          </cell>
          <cell r="H1320" t="str">
            <v>20170114 090320;29%;1161</v>
          </cell>
          <cell r="I1320" t="str">
            <v>20170105 141319;38%;1439</v>
          </cell>
          <cell r="J1320"/>
          <cell r="K1320" t="str">
            <v>20170105 141319;38%;1439</v>
          </cell>
          <cell r="L1320">
            <v>0</v>
          </cell>
          <cell r="M1320"/>
          <cell r="N1320" t="str">
            <v>老会员：83%; 新会员：17%</v>
          </cell>
          <cell r="O1320" t="str">
            <v>0-20岁19%; 51-55岁18%; 56-60岁14%</v>
          </cell>
          <cell r="P1320" t="str">
            <v>湖南19%;北京9%;广东8%</v>
          </cell>
        </row>
        <row r="1321">
          <cell r="A1321">
            <v>208474</v>
          </cell>
          <cell r="B1321" t="str">
            <v>内蒙古雅思康低温冷榨亚麻籽油健康组（双11特供）</v>
          </cell>
          <cell r="C1321" t="str">
            <v>499</v>
          </cell>
          <cell r="D1321" t="str">
            <v>滋补食品</v>
          </cell>
          <cell r="E1321">
            <v>671121.68</v>
          </cell>
          <cell r="F1321">
            <v>626089.42000000004</v>
          </cell>
          <cell r="G1321">
            <v>6.7099992955077806E-2</v>
          </cell>
          <cell r="H1321" t="str">
            <v>20161112 101106;119%;8905</v>
          </cell>
          <cell r="I1321" t="str">
            <v>20161110 102644;119%;11710</v>
          </cell>
          <cell r="J1321"/>
          <cell r="K1321" t="str">
            <v>20161112 101106;119%;8905</v>
          </cell>
          <cell r="L1321" t="str">
            <v>准热卖</v>
          </cell>
          <cell r="M1321"/>
          <cell r="N1321" t="str">
            <v>老会员：80%; 新会员：20%</v>
          </cell>
          <cell r="O1321" t="str">
            <v>0-20岁19%; 61-65岁18%; 51-55岁16%</v>
          </cell>
          <cell r="P1321" t="str">
            <v>湖南16%;江苏10%;浙江7%</v>
          </cell>
        </row>
        <row r="1322">
          <cell r="A1322">
            <v>208476</v>
          </cell>
          <cell r="B1322" t="str">
            <v>Merefa逆光彩虹香云纱真丝两穿连衣裙</v>
          </cell>
          <cell r="C1322" t="str">
            <v>798</v>
          </cell>
          <cell r="D1322" t="str">
            <v>服装</v>
          </cell>
          <cell r="E1322">
            <v>1097591</v>
          </cell>
          <cell r="F1322">
            <v>611850</v>
          </cell>
          <cell r="G1322">
            <v>0.44255191596869897</v>
          </cell>
          <cell r="H1322" t="str">
            <v>20170529 162226;110%;4539</v>
          </cell>
          <cell r="I1322" t="str">
            <v>20170508 200531;57%;4733</v>
          </cell>
          <cell r="J1322" t="str">
            <v>20170427 202238;46%;4061</v>
          </cell>
          <cell r="K1322" t="str">
            <v>20170423 142152;128%;5064</v>
          </cell>
          <cell r="L1322" t="str">
            <v>准热卖</v>
          </cell>
          <cell r="M1322" t="str">
            <v>达成上浮30%</v>
          </cell>
          <cell r="N1322" t="str">
            <v>老会员：80%; 新会员：20%</v>
          </cell>
          <cell r="O1322" t="str">
            <v>51-55岁22%; 0-20岁19%; 56-60岁18%</v>
          </cell>
          <cell r="P1322" t="str">
            <v>江苏12%;湖南10%;北京8%</v>
          </cell>
        </row>
        <row r="1323">
          <cell r="A1323">
            <v>208478</v>
          </cell>
          <cell r="B1323" t="str">
            <v>Merefa芊芊阙歌香云纱真丝连衣裙</v>
          </cell>
          <cell r="C1323" t="str">
            <v>698</v>
          </cell>
          <cell r="D1323" t="str">
            <v>服装</v>
          </cell>
          <cell r="E1323">
            <v>891175</v>
          </cell>
          <cell r="F1323">
            <v>472545</v>
          </cell>
          <cell r="G1323">
            <v>0.46975061014952202</v>
          </cell>
          <cell r="H1323" t="str">
            <v>20170603 190720;49%;3371</v>
          </cell>
          <cell r="I1323" t="str">
            <v>20170528 185728;27%;1858</v>
          </cell>
          <cell r="J1323" t="str">
            <v>20170520 203733;100%;9636</v>
          </cell>
          <cell r="K1323" t="str">
            <v>20170520 203733;100%;9636</v>
          </cell>
          <cell r="L1323">
            <v>0</v>
          </cell>
          <cell r="M1323"/>
          <cell r="N1323" t="str">
            <v>老会员：84%; 新会员：16%</v>
          </cell>
          <cell r="O1323" t="str">
            <v>51-55岁28%; 0-20岁18%; 46-50岁14%</v>
          </cell>
          <cell r="P1323" t="str">
            <v>江苏13%;湖南12%;四川7%</v>
          </cell>
        </row>
        <row r="1324">
          <cell r="A1324">
            <v>208488</v>
          </cell>
          <cell r="B1324" t="str">
            <v>富培美水精灵冬季温馨超值套组（春季大开仓）</v>
          </cell>
          <cell r="C1324" t="str">
            <v>198</v>
          </cell>
          <cell r="D1324" t="str">
            <v>生活用品</v>
          </cell>
          <cell r="E1324">
            <v>40570</v>
          </cell>
          <cell r="F1324">
            <v>39224</v>
          </cell>
          <cell r="G1324">
            <v>3.31772245501602E-2</v>
          </cell>
          <cell r="H1324" t="str">
            <v>20170225 150249;88%;4044</v>
          </cell>
          <cell r="I1324" t="str">
            <v>20170123 090314;54%;2276</v>
          </cell>
          <cell r="J1324" t="str">
            <v>20170113 091005;62%;2870</v>
          </cell>
          <cell r="K1324" t="str">
            <v>20161213 155805;92%;4086</v>
          </cell>
          <cell r="L1324">
            <v>0</v>
          </cell>
          <cell r="M1324" t="str">
            <v>达成上浮30%</v>
          </cell>
          <cell r="N1324" t="str">
            <v>老会员：66%; 新会员：34%</v>
          </cell>
          <cell r="O1324" t="str">
            <v>0-20岁22%; 51-55岁18%; 46-50岁13%</v>
          </cell>
          <cell r="P1324" t="str">
            <v>湖南21%;江苏15%;重庆7%</v>
          </cell>
        </row>
        <row r="1325">
          <cell r="A1325">
            <v>208493</v>
          </cell>
          <cell r="B1325" t="str">
            <v>英纳格登珠峰60周年真钻限量腕表</v>
          </cell>
          <cell r="C1325" t="str">
            <v>11800</v>
          </cell>
          <cell r="D1325" t="str">
            <v>时尚精品</v>
          </cell>
          <cell r="E1325">
            <v>456560</v>
          </cell>
          <cell r="F1325">
            <v>257540</v>
          </cell>
          <cell r="G1325">
            <v>0.43591203784825699</v>
          </cell>
          <cell r="H1325" t="str">
            <v>20170306 230029;47%;2291</v>
          </cell>
          <cell r="I1325" t="str">
            <v>20170114 223805;55%;4254</v>
          </cell>
          <cell r="J1325"/>
          <cell r="K1325" t="str">
            <v>20170114 223805;55%;4254</v>
          </cell>
          <cell r="L1325">
            <v>0</v>
          </cell>
          <cell r="M1325"/>
          <cell r="N1325" t="str">
            <v>老会员：72%; 新会员：28%</v>
          </cell>
          <cell r="O1325" t="str">
            <v>0-20岁28%; 51-55岁17%; 71岁以上11%</v>
          </cell>
          <cell r="P1325" t="str">
            <v>湖南28%;浙江17%;上海11%</v>
          </cell>
        </row>
        <row r="1326">
          <cell r="A1326">
            <v>208495</v>
          </cell>
          <cell r="B1326" t="str">
            <v>德国凯驰多功能蒸汽清洁机</v>
          </cell>
          <cell r="C1326" t="str">
            <v>999</v>
          </cell>
          <cell r="D1326" t="str">
            <v>生活家电</v>
          </cell>
          <cell r="E1326">
            <v>888504</v>
          </cell>
          <cell r="F1326">
            <v>731472</v>
          </cell>
          <cell r="G1326">
            <v>0.17673752734934201</v>
          </cell>
          <cell r="H1326" t="str">
            <v>20170604 205543;38%;4057</v>
          </cell>
          <cell r="I1326" t="str">
            <v>20170416 202052;75%;7942</v>
          </cell>
          <cell r="J1326" t="str">
            <v>20170416 152728;70%;2776</v>
          </cell>
          <cell r="K1326" t="str">
            <v>20170416 103546;133%;6455</v>
          </cell>
          <cell r="L1326">
            <v>0</v>
          </cell>
          <cell r="M1326" t="str">
            <v>达成下滑30%</v>
          </cell>
          <cell r="N1326" t="str">
            <v>老会员：62%; 新会员：38%</v>
          </cell>
          <cell r="O1326" t="str">
            <v>0-20岁26%; 51-55岁16%; 46-50岁15%</v>
          </cell>
          <cell r="P1326" t="str">
            <v>湖南13%;江苏13%;浙江9%</v>
          </cell>
        </row>
        <row r="1327">
          <cell r="A1327">
            <v>208497</v>
          </cell>
          <cell r="B1327" t="str">
            <v>梦洁60周年限量版豪华乳胶床垫1.8*2.0米（春季大开仓）</v>
          </cell>
          <cell r="C1327" t="str">
            <v>1799</v>
          </cell>
          <cell r="D1327" t="str">
            <v>家具灯饰</v>
          </cell>
          <cell r="E1327">
            <v>195961</v>
          </cell>
          <cell r="F1327">
            <v>140212</v>
          </cell>
          <cell r="G1327">
            <v>0.28449028122942799</v>
          </cell>
          <cell r="H1327" t="str">
            <v>20170226 211359;95%;14421</v>
          </cell>
          <cell r="I1327" t="str">
            <v>20170226 172627;71%;4122</v>
          </cell>
          <cell r="J1327" t="str">
            <v>20161217 123131;37%;2601</v>
          </cell>
          <cell r="K1327" t="str">
            <v>20170226 211359;95%;14421</v>
          </cell>
          <cell r="L1327">
            <v>0</v>
          </cell>
          <cell r="M1327"/>
          <cell r="N1327" t="str">
            <v>老会员：79%; 新会员：21%</v>
          </cell>
          <cell r="O1327" t="str">
            <v>51-55岁16%; 46-50岁16%; 0-20岁15%</v>
          </cell>
          <cell r="P1327" t="str">
            <v>湖南32%;江苏11%;安徽8%</v>
          </cell>
        </row>
        <row r="1328">
          <cell r="A1328">
            <v>208498</v>
          </cell>
          <cell r="B1328" t="str">
            <v>梦洁60周年限量版豪华乳胶床垫1.5*2.0米（春季大开仓）</v>
          </cell>
          <cell r="C1328" t="str">
            <v>1699</v>
          </cell>
          <cell r="D1328" t="str">
            <v>家具灯饰</v>
          </cell>
          <cell r="E1328">
            <v>113693</v>
          </cell>
          <cell r="F1328">
            <v>83121</v>
          </cell>
          <cell r="G1328">
            <v>0.268899580449104</v>
          </cell>
          <cell r="H1328" t="str">
            <v>20170226 211359;95%;14421</v>
          </cell>
          <cell r="I1328" t="str">
            <v>20170226 172627;71%;4122</v>
          </cell>
          <cell r="J1328" t="str">
            <v>20161217 123131;37%;2601</v>
          </cell>
          <cell r="K1328" t="str">
            <v>20170226 211359;95%;14421</v>
          </cell>
          <cell r="L1328">
            <v>0</v>
          </cell>
          <cell r="M1328"/>
          <cell r="N1328" t="str">
            <v>老会员：81%; 新会员：19%</v>
          </cell>
          <cell r="O1328" t="str">
            <v>46-50岁23%; 51-55岁14%; 0-20岁14%</v>
          </cell>
          <cell r="P1328" t="str">
            <v>湖南33%;江苏14%;广西14%</v>
          </cell>
        </row>
        <row r="1329">
          <cell r="A1329">
            <v>208499</v>
          </cell>
          <cell r="B1329" t="str">
            <v>帕格尼东方神韵新中式套房</v>
          </cell>
          <cell r="C1329" t="str">
            <v>9999</v>
          </cell>
          <cell r="D1329" t="str">
            <v>家具灯饰</v>
          </cell>
          <cell r="E1329">
            <v>449795</v>
          </cell>
          <cell r="F1329">
            <v>189891</v>
          </cell>
          <cell r="G1329">
            <v>0.57782767705287996</v>
          </cell>
          <cell r="H1329" t="str">
            <v>20161226 231813;12%;739</v>
          </cell>
          <cell r="I1329" t="str">
            <v>20161207 215014;31%;3476</v>
          </cell>
          <cell r="J1329"/>
          <cell r="K1329" t="str">
            <v>20161207 215014;31%;3476</v>
          </cell>
          <cell r="L1329">
            <v>0</v>
          </cell>
          <cell r="M1329"/>
          <cell r="N1329" t="str">
            <v>老会员：-100%; 新会员：200%</v>
          </cell>
          <cell r="O1329" t="str">
            <v>0-20岁100%; 51-55岁50%; 21-25岁0%</v>
          </cell>
          <cell r="P1329" t="str">
            <v>山西50%;山西50%;广西50%</v>
          </cell>
        </row>
        <row r="1330">
          <cell r="A1330">
            <v>208501</v>
          </cell>
          <cell r="B1330" t="str">
            <v>今昇 狐狸毛领凤尾花整兔大衣(双11特供)</v>
          </cell>
          <cell r="C1330" t="str">
            <v>699</v>
          </cell>
          <cell r="D1330" t="str">
            <v>服装</v>
          </cell>
          <cell r="E1330">
            <v>285788</v>
          </cell>
          <cell r="F1330">
            <v>121146</v>
          </cell>
          <cell r="G1330">
            <v>0.57609836662141201</v>
          </cell>
          <cell r="H1330" t="str">
            <v>20161110 090945;99%;7766</v>
          </cell>
          <cell r="I1330"/>
          <cell r="J1330"/>
          <cell r="K1330" t="str">
            <v>20161110 090945;99%;7766</v>
          </cell>
          <cell r="L1330">
            <v>0</v>
          </cell>
          <cell r="M1330"/>
          <cell r="N1330" t="str">
            <v>老会员：80%; 新会员：20%</v>
          </cell>
          <cell r="O1330" t="str">
            <v>51-55岁27%; 0-20岁21%; 46-50岁16%</v>
          </cell>
          <cell r="P1330" t="str">
            <v>湖南16%;江苏12%;浙江8%</v>
          </cell>
        </row>
        <row r="1331">
          <cell r="A1331">
            <v>208507</v>
          </cell>
          <cell r="B1331" t="str">
            <v>金点原子锁芯超值组</v>
          </cell>
          <cell r="C1331" t="str">
            <v>399</v>
          </cell>
          <cell r="D1331" t="str">
            <v>家装建材</v>
          </cell>
          <cell r="E1331">
            <v>652874</v>
          </cell>
          <cell r="F1331">
            <v>448763</v>
          </cell>
          <cell r="G1331">
            <v>0.312634597181079</v>
          </cell>
          <cell r="H1331" t="str">
            <v>20170227 141202;45%;2243</v>
          </cell>
          <cell r="I1331" t="str">
            <v>20170208 135359;45%;2308</v>
          </cell>
          <cell r="J1331" t="str">
            <v>20161227 094400;51%;2716</v>
          </cell>
          <cell r="K1331" t="str">
            <v>20161205 094338;96%;5610</v>
          </cell>
          <cell r="L1331">
            <v>0</v>
          </cell>
          <cell r="M1331"/>
          <cell r="N1331" t="str">
            <v>老会员：82%; 新会员：18%</v>
          </cell>
          <cell r="O1331" t="str">
            <v>41-45岁47%; 0-20岁14%; 56-60岁10%</v>
          </cell>
          <cell r="P1331" t="str">
            <v>湖南55%;北京9%;广东5%</v>
          </cell>
        </row>
        <row r="1332">
          <cell r="A1332">
            <v>208516</v>
          </cell>
          <cell r="B1332" t="str">
            <v>藤井焗油染发膏超值特惠升级组</v>
          </cell>
          <cell r="C1332" t="str">
            <v>268</v>
          </cell>
          <cell r="D1332" t="str">
            <v>美容美体</v>
          </cell>
          <cell r="E1332">
            <v>1356032</v>
          </cell>
          <cell r="F1332">
            <v>1210491</v>
          </cell>
          <cell r="G1332">
            <v>0.107328588115915</v>
          </cell>
          <cell r="H1332" t="str">
            <v>20170311 122004;86%;4207</v>
          </cell>
          <cell r="I1332" t="str">
            <v>20170307 090207;91%;3196</v>
          </cell>
          <cell r="J1332" t="str">
            <v>20170227 145351;83%;2525</v>
          </cell>
          <cell r="K1332" t="str">
            <v>20161214 150348;120%;4411</v>
          </cell>
          <cell r="L1332" t="str">
            <v>畅销</v>
          </cell>
          <cell r="M1332"/>
          <cell r="N1332" t="str">
            <v>老会员：69%; 新会员：31%</v>
          </cell>
          <cell r="O1332" t="str">
            <v>0-20岁26%; 51-55岁16%; 56-60岁15%</v>
          </cell>
          <cell r="P1332" t="str">
            <v>湖南22%;江苏10%;北京9%</v>
          </cell>
        </row>
        <row r="1333">
          <cell r="A1333">
            <v>208517</v>
          </cell>
          <cell r="B1333" t="str">
            <v>御泥坊玫瑰超值美肤套组礼盒</v>
          </cell>
          <cell r="C1333" t="str">
            <v>269</v>
          </cell>
          <cell r="D1333" t="str">
            <v>美容美体</v>
          </cell>
          <cell r="E1333">
            <v>29995</v>
          </cell>
          <cell r="F1333">
            <v>28680</v>
          </cell>
          <cell r="G1333">
            <v>4.3840640106684398E-2</v>
          </cell>
          <cell r="H1333" t="str">
            <v>20170226 093157;74%;2988</v>
          </cell>
          <cell r="I1333" t="str">
            <v>20161216 101715;27%;1239</v>
          </cell>
          <cell r="J1333"/>
          <cell r="K1333" t="str">
            <v>20170226 093157;74%;2988</v>
          </cell>
          <cell r="L1333">
            <v>0</v>
          </cell>
          <cell r="M1333" t="str">
            <v>达成上浮30%</v>
          </cell>
          <cell r="N1333" t="str">
            <v>老会员：80%; 新会员：20%</v>
          </cell>
          <cell r="O1333" t="str">
            <v>51-55岁23%; 46-50岁21%; 41-45岁15%</v>
          </cell>
          <cell r="P1333" t="str">
            <v>湖南31%;江苏13%;云南8%</v>
          </cell>
        </row>
        <row r="1334">
          <cell r="A1334">
            <v>208520</v>
          </cell>
          <cell r="B1334" t="str">
            <v>欧盟标准上蜜坊结晶蜜1+1滋补组(双11特供）</v>
          </cell>
          <cell r="C1334" t="str">
            <v>368</v>
          </cell>
          <cell r="D1334" t="str">
            <v>滋补食品</v>
          </cell>
          <cell r="E1334">
            <v>89135</v>
          </cell>
          <cell r="F1334">
            <v>76377</v>
          </cell>
          <cell r="G1334">
            <v>0.14313120547484201</v>
          </cell>
          <cell r="H1334" t="str">
            <v>20161112 154111;37%;2456</v>
          </cell>
          <cell r="I1334"/>
          <cell r="J1334"/>
          <cell r="K1334" t="str">
            <v>20161112 154111;37%;2456</v>
          </cell>
          <cell r="L1334">
            <v>0</v>
          </cell>
          <cell r="M1334"/>
          <cell r="N1334" t="str">
            <v>老会员：79%; 新会员：21%</v>
          </cell>
          <cell r="O1334" t="str">
            <v>51-55岁19%; 0-20岁18%; 46-50岁18%</v>
          </cell>
          <cell r="P1334" t="str">
            <v>湖南29%;江苏11%;浙江8%</v>
          </cell>
        </row>
        <row r="1335">
          <cell r="A1335">
            <v>208523</v>
          </cell>
          <cell r="B1335" t="str">
            <v>东阿贡天府即食阿胶糕500片家庭装（双11特供）</v>
          </cell>
          <cell r="C1335" t="str">
            <v>398</v>
          </cell>
          <cell r="D1335" t="str">
            <v>滋补食品</v>
          </cell>
          <cell r="E1335">
            <v>274812.52</v>
          </cell>
          <cell r="F1335">
            <v>255862.52</v>
          </cell>
          <cell r="G1335">
            <v>6.8956101417795707E-2</v>
          </cell>
          <cell r="H1335" t="str">
            <v>20161110 095059;91%;8793</v>
          </cell>
          <cell r="I1335"/>
          <cell r="J1335"/>
          <cell r="K1335" t="str">
            <v>20161110 095059;91%;8793</v>
          </cell>
          <cell r="L1335">
            <v>0</v>
          </cell>
          <cell r="M1335"/>
          <cell r="N1335" t="str">
            <v>老会员：90%; 新会员：10%</v>
          </cell>
          <cell r="O1335" t="str">
            <v>26-30岁46%; 51-55岁9%; 46-50岁8%</v>
          </cell>
          <cell r="P1335" t="str">
            <v>湖南60%;江苏6%;浙江4%</v>
          </cell>
        </row>
        <row r="1336">
          <cell r="A1336">
            <v>208524</v>
          </cell>
          <cell r="B1336" t="str">
            <v>御玲珑“缘定三生”唯美晶钻惊爆组</v>
          </cell>
          <cell r="C1336" t="str">
            <v>520</v>
          </cell>
          <cell r="D1336" t="str">
            <v>时尚精品</v>
          </cell>
          <cell r="E1336">
            <v>101550</v>
          </cell>
          <cell r="F1336">
            <v>72880</v>
          </cell>
          <cell r="G1336">
            <v>0.28232397833579498</v>
          </cell>
          <cell r="H1336" t="str">
            <v>20161203 134747;61%;2336</v>
          </cell>
          <cell r="I1336"/>
          <cell r="J1336"/>
          <cell r="K1336" t="str">
            <v>20161203 134747;61%;2336</v>
          </cell>
          <cell r="L1336">
            <v>0</v>
          </cell>
          <cell r="M1336"/>
          <cell r="N1336" t="str">
            <v>老会员：87%; 新会员：13%</v>
          </cell>
          <cell r="O1336" t="str">
            <v>51-55岁29%; 56-60岁21%; 0-20岁17%</v>
          </cell>
          <cell r="P1336" t="str">
            <v>湖南38%;广东13%;北京8%</v>
          </cell>
        </row>
        <row r="1337">
          <cell r="A1337">
            <v>208532</v>
          </cell>
          <cell r="B1337" t="str">
            <v>月亮湾进口野生海参王滋补组</v>
          </cell>
          <cell r="C1337" t="str">
            <v>1198</v>
          </cell>
          <cell r="D1337" t="str">
            <v>滋补食品</v>
          </cell>
          <cell r="E1337">
            <v>1021773.4</v>
          </cell>
          <cell r="F1337">
            <v>676178.4</v>
          </cell>
          <cell r="G1337">
            <v>0.33823057049635502</v>
          </cell>
          <cell r="H1337" t="str">
            <v>20161112 111958;72%;5836</v>
          </cell>
          <cell r="I1337" t="str">
            <v>20161111 185242;79%;13203</v>
          </cell>
          <cell r="J1337"/>
          <cell r="K1337" t="str">
            <v>20161111 185242;79%;13203</v>
          </cell>
          <cell r="L1337">
            <v>0</v>
          </cell>
          <cell r="M1337"/>
          <cell r="N1337" t="str">
            <v>老会员：77%; 新会员：23%</v>
          </cell>
          <cell r="O1337" t="str">
            <v>0-20岁26%; 51-55岁15%; 61-65岁13%</v>
          </cell>
          <cell r="P1337" t="str">
            <v>湖南16%;江苏12%;北京9%</v>
          </cell>
        </row>
        <row r="1338">
          <cell r="A1338">
            <v>208539</v>
          </cell>
          <cell r="B1338" t="str">
            <v>澳斯丁澳洲进口牛肉分享组(4000g)</v>
          </cell>
          <cell r="C1338" t="str">
            <v>498</v>
          </cell>
          <cell r="D1338" t="str">
            <v>食品</v>
          </cell>
          <cell r="E1338">
            <v>19998</v>
          </cell>
          <cell r="F1338">
            <v>17040</v>
          </cell>
          <cell r="G1338">
            <v>0.14791479147914799</v>
          </cell>
          <cell r="H1338" t="str">
            <v>20161202 170309;11%;624</v>
          </cell>
          <cell r="I1338"/>
          <cell r="J1338"/>
          <cell r="K1338" t="str">
            <v>20161202 170309;11%;624</v>
          </cell>
          <cell r="L1338">
            <v>0</v>
          </cell>
          <cell r="M1338"/>
          <cell r="N1338" t="str">
            <v>老会员：100%; 新会员：0%</v>
          </cell>
          <cell r="O1338" t="str">
            <v>56-60岁31%; 71岁以上17%; 26-30岁17%</v>
          </cell>
          <cell r="P1338" t="str">
            <v>浙江34%;天津17%;湖北17%</v>
          </cell>
        </row>
        <row r="1339">
          <cell r="A1339">
            <v>208540</v>
          </cell>
          <cell r="B1339" t="str">
            <v>37度智能碳纤维远红外光热毯1.5米</v>
          </cell>
          <cell r="C1339" t="str">
            <v>429</v>
          </cell>
          <cell r="D1339" t="str">
            <v>生活家电</v>
          </cell>
          <cell r="E1339">
            <v>202375.09</v>
          </cell>
          <cell r="F1339">
            <v>166750.09</v>
          </cell>
          <cell r="G1339">
            <v>0.17603451096674</v>
          </cell>
          <cell r="H1339" t="str">
            <v>20170117 150514;32%;983</v>
          </cell>
          <cell r="I1339" t="str">
            <v>20161219 094315;59%;2703</v>
          </cell>
          <cell r="J1339" t="str">
            <v>20161214 090544;66%;2900</v>
          </cell>
          <cell r="K1339" t="str">
            <v>20161214 090544;66%;2900</v>
          </cell>
          <cell r="L1339">
            <v>0</v>
          </cell>
          <cell r="M1339"/>
          <cell r="N1339" t="str">
            <v>老会员：82%; 新会员：18%</v>
          </cell>
          <cell r="O1339" t="str">
            <v>51-55岁16%; 46-50岁16%; 0-20岁15%</v>
          </cell>
          <cell r="P1339" t="str">
            <v>湖南28%;福建9%;广东9%</v>
          </cell>
        </row>
        <row r="1340">
          <cell r="A1340">
            <v>208543</v>
          </cell>
          <cell r="B1340" t="str">
            <v>翠绿3D硬金工艺玫瑰足金999吊坠2.5克</v>
          </cell>
          <cell r="C1340" t="str">
            <v>999</v>
          </cell>
          <cell r="D1340" t="str">
            <v>珠宝首饰</v>
          </cell>
          <cell r="E1340">
            <v>905946</v>
          </cell>
          <cell r="F1340">
            <v>657907</v>
          </cell>
          <cell r="G1340">
            <v>0.273790049296536</v>
          </cell>
          <cell r="H1340" t="str">
            <v>20170629 201304;78%;5226</v>
          </cell>
          <cell r="I1340" t="str">
            <v>20170610 202357;67%;5166</v>
          </cell>
          <cell r="J1340" t="str">
            <v>20170520 145107;133%;3703</v>
          </cell>
          <cell r="K1340" t="str">
            <v>20170520 145107;133%;3703</v>
          </cell>
          <cell r="L1340" t="str">
            <v>畅销</v>
          </cell>
          <cell r="M1340"/>
          <cell r="N1340" t="str">
            <v>老会员：84%; 新会员：16%</v>
          </cell>
          <cell r="O1340" t="str">
            <v>46-50岁23%; 51-55岁22%; 0-20岁12%</v>
          </cell>
          <cell r="P1340" t="str">
            <v>湖南19%;江苏18%;浙江10%</v>
          </cell>
        </row>
        <row r="1341">
          <cell r="A1341">
            <v>208550</v>
          </cell>
          <cell r="B1341" t="str">
            <v>波司登.康博时尚针织帽男士羽绒服（春季大开仓）</v>
          </cell>
          <cell r="C1341" t="str">
            <v>238</v>
          </cell>
          <cell r="D1341" t="str">
            <v>服装</v>
          </cell>
          <cell r="E1341">
            <v>30986</v>
          </cell>
          <cell r="F1341">
            <v>22280</v>
          </cell>
          <cell r="G1341">
            <v>0.28096559736655302</v>
          </cell>
          <cell r="H1341" t="str">
            <v>20170226 150338;41%;1669</v>
          </cell>
          <cell r="I1341" t="str">
            <v>20170225 103248;43%;2103</v>
          </cell>
          <cell r="J1341" t="str">
            <v>20161213 143604;51%;2071</v>
          </cell>
          <cell r="K1341" t="str">
            <v>20161213 143604;51%;2071</v>
          </cell>
          <cell r="L1341">
            <v>0</v>
          </cell>
          <cell r="M1341"/>
          <cell r="N1341" t="str">
            <v>老会员：72%; 新会员：28%</v>
          </cell>
          <cell r="O1341" t="str">
            <v>0-20岁23%; 51-55岁19%; 46-50岁12%</v>
          </cell>
          <cell r="P1341" t="str">
            <v>湖南17%;江苏10%;天津7%</v>
          </cell>
        </row>
        <row r="1342">
          <cell r="A1342">
            <v>208552</v>
          </cell>
          <cell r="B1342" t="str">
            <v>芬格富澳洲龙珍酿西拉超值分享组</v>
          </cell>
          <cell r="C1342" t="str">
            <v>999</v>
          </cell>
          <cell r="D1342" t="str">
            <v>食品</v>
          </cell>
          <cell r="E1342">
            <v>24494</v>
          </cell>
          <cell r="F1342">
            <v>21647</v>
          </cell>
          <cell r="G1342">
            <v>0.116232546746142</v>
          </cell>
          <cell r="H1342" t="str">
            <v>20170110 174229;13%;707</v>
          </cell>
          <cell r="I1342"/>
          <cell r="J1342"/>
          <cell r="K1342" t="str">
            <v>20170110 174229;13%;707</v>
          </cell>
          <cell r="L1342">
            <v>0</v>
          </cell>
          <cell r="M1342"/>
          <cell r="N1342" t="str">
            <v>老会员：93%; 新会员：7%</v>
          </cell>
          <cell r="O1342" t="str">
            <v>41-45岁27%; 46-50岁20%; 51-55岁20%</v>
          </cell>
          <cell r="P1342" t="str">
            <v>湖南60%;重庆13%;广东7%</v>
          </cell>
        </row>
        <row r="1343">
          <cell r="A1343">
            <v>208553</v>
          </cell>
          <cell r="B1343" t="str">
            <v>澳斯丁澳洲进口牛肉分享组(3000g)</v>
          </cell>
          <cell r="C1343" t="str">
            <v>398</v>
          </cell>
          <cell r="D1343" t="str">
            <v>食品</v>
          </cell>
          <cell r="E1343">
            <v>4328</v>
          </cell>
          <cell r="F1343">
            <v>3552</v>
          </cell>
          <cell r="G1343">
            <v>0.179297597042514</v>
          </cell>
          <cell r="H1343" t="str">
            <v>20161202 170309;11%;624</v>
          </cell>
          <cell r="I1343"/>
          <cell r="J1343"/>
          <cell r="K1343" t="str">
            <v>20161202 170309;11%;624</v>
          </cell>
          <cell r="L1343">
            <v>0</v>
          </cell>
          <cell r="M1343"/>
          <cell r="N1343"/>
          <cell r="O1343"/>
          <cell r="P1343"/>
        </row>
        <row r="1344">
          <cell r="A1344">
            <v>208554</v>
          </cell>
          <cell r="B1344" t="str">
            <v>爱尚厨房*苏泊尔球釜智能电饭煲超值组</v>
          </cell>
          <cell r="C1344" t="str">
            <v>399</v>
          </cell>
          <cell r="D1344" t="str">
            <v>厨房</v>
          </cell>
          <cell r="E1344">
            <v>805100</v>
          </cell>
          <cell r="F1344">
            <v>681177</v>
          </cell>
          <cell r="G1344">
            <v>0.153922494100112</v>
          </cell>
          <cell r="H1344" t="str">
            <v>20170510 110637;57%;2321</v>
          </cell>
          <cell r="I1344" t="str">
            <v>20170412 110856;39%;1633</v>
          </cell>
          <cell r="J1344" t="str">
            <v>20170402 184728;24%;1506</v>
          </cell>
          <cell r="K1344" t="str">
            <v>20170207 162248;92%;4044</v>
          </cell>
          <cell r="L1344">
            <v>0</v>
          </cell>
          <cell r="M1344"/>
          <cell r="N1344" t="str">
            <v>老会员：61%; 新会员：39%</v>
          </cell>
          <cell r="O1344" t="str">
            <v>0-20岁28%; 51-55岁15%; 56-60岁12%</v>
          </cell>
          <cell r="P1344" t="str">
            <v>湖南24%;江苏10%;湖北6%</v>
          </cell>
        </row>
        <row r="1345">
          <cell r="A1345">
            <v>208557</v>
          </cell>
          <cell r="B1345" t="str">
            <v>格兰仕蒸烤箱智能一体机</v>
          </cell>
          <cell r="C1345" t="str">
            <v>1699</v>
          </cell>
          <cell r="D1345" t="str">
            <v>厨房</v>
          </cell>
          <cell r="E1345">
            <v>723571</v>
          </cell>
          <cell r="F1345">
            <v>564108</v>
          </cell>
          <cell r="G1345">
            <v>0.22038334869694901</v>
          </cell>
          <cell r="H1345" t="str">
            <v>20170227 172824;0%;0</v>
          </cell>
          <cell r="I1345" t="str">
            <v>20170116 202004;51%;5716</v>
          </cell>
          <cell r="J1345" t="str">
            <v>20170106 185903;41%;3458</v>
          </cell>
          <cell r="K1345" t="str">
            <v>20161215 194036;65%;6270</v>
          </cell>
          <cell r="L1345">
            <v>0</v>
          </cell>
          <cell r="M1345" t="str">
            <v>达成下滑30%</v>
          </cell>
          <cell r="N1345" t="str">
            <v>老会员：71%; 新会员：29%</v>
          </cell>
          <cell r="O1345" t="str">
            <v>0-20岁24%; 51-55岁16%; 56-60岁12%</v>
          </cell>
          <cell r="P1345" t="str">
            <v>湖南22%;江苏13%;浙江10%</v>
          </cell>
        </row>
        <row r="1346">
          <cell r="A1346">
            <v>208562</v>
          </cell>
          <cell r="B1346" t="str">
            <v>时珍故里 蕲艾艾烛1+1冬季养生组（双11特供）</v>
          </cell>
          <cell r="C1346" t="str">
            <v>398</v>
          </cell>
          <cell r="D1346" t="str">
            <v>健康用品</v>
          </cell>
          <cell r="E1346">
            <v>231451.9</v>
          </cell>
          <cell r="F1346">
            <v>205780.9</v>
          </cell>
          <cell r="G1346">
            <v>0.11091289378052201</v>
          </cell>
          <cell r="H1346" t="str">
            <v>20161111 142331;73%;6371</v>
          </cell>
          <cell r="I1346"/>
          <cell r="J1346"/>
          <cell r="K1346" t="str">
            <v>20161111 142331;73%;6371</v>
          </cell>
          <cell r="L1346">
            <v>0</v>
          </cell>
          <cell r="M1346"/>
          <cell r="N1346" t="str">
            <v>老会员：82%; 新会员：18%</v>
          </cell>
          <cell r="O1346" t="str">
            <v>51-55岁19%; 0-20岁16%; 56-60岁16%</v>
          </cell>
          <cell r="P1346" t="str">
            <v>湖南14%;广东8%;江苏7%</v>
          </cell>
        </row>
        <row r="1347">
          <cell r="A1347">
            <v>208582</v>
          </cell>
          <cell r="B1347" t="str">
            <v>御玲珑“锦绣年华”大颗粒珍珠惊爆组</v>
          </cell>
          <cell r="C1347" t="str">
            <v>1280</v>
          </cell>
          <cell r="D1347" t="str">
            <v>珠宝首饰</v>
          </cell>
          <cell r="E1347">
            <v>107570</v>
          </cell>
          <cell r="F1347">
            <v>60710</v>
          </cell>
          <cell r="G1347">
            <v>0.43562331505066498</v>
          </cell>
          <cell r="H1347" t="str">
            <v>20161231 150230;46%;1760</v>
          </cell>
          <cell r="I1347"/>
          <cell r="J1347"/>
          <cell r="K1347" t="str">
            <v>20161231 150230;46%;1760</v>
          </cell>
          <cell r="L1347">
            <v>0</v>
          </cell>
          <cell r="M1347"/>
          <cell r="N1347" t="str">
            <v>老会员：74%; 新会员：26%</v>
          </cell>
          <cell r="O1347" t="str">
            <v>51-55岁24%; 46-50岁15%; 0-20岁15%</v>
          </cell>
          <cell r="P1347" t="str">
            <v>湖南15%;内蒙古11%;北京11%</v>
          </cell>
        </row>
        <row r="1348">
          <cell r="A1348">
            <v>208583</v>
          </cell>
          <cell r="B1348" t="str">
            <v>天泉池精品铁壶配手工黑茶收藏组</v>
          </cell>
          <cell r="C1348" t="str">
            <v>998</v>
          </cell>
          <cell r="D1348" t="str">
            <v>食品</v>
          </cell>
          <cell r="E1348">
            <v>206961</v>
          </cell>
          <cell r="F1348">
            <v>170810</v>
          </cell>
          <cell r="G1348">
            <v>0.174675421939399</v>
          </cell>
          <cell r="H1348" t="str">
            <v>20170106 173948;50%;2644</v>
          </cell>
          <cell r="I1348" t="str">
            <v>20161217 135250;37%;2295</v>
          </cell>
          <cell r="J1348"/>
          <cell r="K1348" t="str">
            <v>20170106 173948;50%;2644</v>
          </cell>
          <cell r="L1348">
            <v>0</v>
          </cell>
          <cell r="M1348"/>
          <cell r="N1348" t="str">
            <v>老会员：84%; 新会员：16%</v>
          </cell>
          <cell r="O1348" t="str">
            <v>0-20岁20%; 56-60岁17%; 51-55岁16%</v>
          </cell>
          <cell r="P1348" t="str">
            <v>湖南15%;江苏13%;广东10%</v>
          </cell>
        </row>
        <row r="1349">
          <cell r="A1349">
            <v>208588</v>
          </cell>
          <cell r="B1349" t="str">
            <v>美国康宁琥珀锅尊享套组</v>
          </cell>
          <cell r="C1349" t="str">
            <v>1299</v>
          </cell>
          <cell r="D1349" t="str">
            <v>厨房</v>
          </cell>
          <cell r="E1349">
            <v>1176347</v>
          </cell>
          <cell r="F1349">
            <v>932206</v>
          </cell>
          <cell r="G1349">
            <v>0.207541652250569</v>
          </cell>
          <cell r="H1349" t="str">
            <v>20170311 191608;106%;9262</v>
          </cell>
          <cell r="I1349" t="str">
            <v>20170227 121329;69%;3531</v>
          </cell>
          <cell r="J1349" t="str">
            <v>20170218 191826;46%;3876</v>
          </cell>
          <cell r="K1349" t="str">
            <v>20170311 191608;106%;9262</v>
          </cell>
          <cell r="L1349" t="str">
            <v>准热卖</v>
          </cell>
          <cell r="M1349" t="str">
            <v>达成上浮30%</v>
          </cell>
          <cell r="N1349" t="str">
            <v>老会员：60%; 新会员：40%</v>
          </cell>
          <cell r="O1349" t="str">
            <v>0-20岁25%; 51-55岁18%; 46-50岁11%</v>
          </cell>
          <cell r="P1349" t="str">
            <v>湖南23%;江苏21%;浙江10%</v>
          </cell>
        </row>
        <row r="1350">
          <cell r="A1350">
            <v>208734</v>
          </cell>
          <cell r="B1350" t="str">
            <v>帝王驼(King Alpaca)新西兰羊毛抗菌防螨深冬被1.5M</v>
          </cell>
          <cell r="C1350" t="str">
            <v>399</v>
          </cell>
          <cell r="D1350" t="str">
            <v>家纺用品</v>
          </cell>
          <cell r="E1350">
            <v>57662</v>
          </cell>
          <cell r="F1350">
            <v>48306</v>
          </cell>
          <cell r="G1350">
            <v>0.16225590510214699</v>
          </cell>
          <cell r="H1350" t="str">
            <v>20161215 162628;44%;2145</v>
          </cell>
          <cell r="I1350" t="str">
            <v>20161208 133705;46%;2291</v>
          </cell>
          <cell r="J1350"/>
          <cell r="K1350" t="str">
            <v>20161208 133705;46%;2291</v>
          </cell>
          <cell r="L1350">
            <v>0</v>
          </cell>
          <cell r="M1350"/>
          <cell r="N1350" t="str">
            <v>老会员：88%; 新会员：12%</v>
          </cell>
          <cell r="O1350" t="str">
            <v>51-55岁33%; 56-60岁22%; 0-20岁12%</v>
          </cell>
          <cell r="P1350" t="str">
            <v>上海23%;江苏23%;湖南12%</v>
          </cell>
        </row>
        <row r="1351">
          <cell r="A1351">
            <v>208736</v>
          </cell>
          <cell r="B1351" t="str">
            <v>帝王驼(King Alpaca)新西兰羊毛抗菌防螨深冬被1.8M</v>
          </cell>
          <cell r="C1351" t="str">
            <v>499</v>
          </cell>
          <cell r="D1351" t="str">
            <v>家纺用品</v>
          </cell>
          <cell r="E1351">
            <v>120234</v>
          </cell>
          <cell r="F1351">
            <v>94400.33</v>
          </cell>
          <cell r="G1351">
            <v>0.21486160320708</v>
          </cell>
          <cell r="H1351" t="str">
            <v>20161215 162628;44%;2145</v>
          </cell>
          <cell r="I1351" t="str">
            <v>20161208 133705;46%;2291</v>
          </cell>
          <cell r="J1351"/>
          <cell r="K1351" t="str">
            <v>20161208 133705;46%;2291</v>
          </cell>
          <cell r="L1351">
            <v>0</v>
          </cell>
          <cell r="M1351"/>
          <cell r="N1351" t="str">
            <v>老会员：73%; 新会员：27%</v>
          </cell>
          <cell r="O1351" t="str">
            <v>0-20岁23%; 51-55岁17%; 56-60岁13%</v>
          </cell>
          <cell r="P1351" t="str">
            <v>湖南37%;江苏23%;湖北10%</v>
          </cell>
        </row>
        <row r="1352">
          <cell r="A1352">
            <v>208759</v>
          </cell>
          <cell r="B1352" t="str">
            <v>罗莱 香风轻拂高支缎纹抢购组</v>
          </cell>
          <cell r="C1352" t="str">
            <v>599</v>
          </cell>
          <cell r="D1352" t="str">
            <v>家纺用品</v>
          </cell>
          <cell r="E1352">
            <v>329409</v>
          </cell>
          <cell r="F1352">
            <v>241989</v>
          </cell>
          <cell r="G1352">
            <v>0.26538437019025002</v>
          </cell>
          <cell r="H1352" t="str">
            <v>20170101 182957;38%;2234</v>
          </cell>
          <cell r="I1352" t="str">
            <v>20161212 145441;71%;4594</v>
          </cell>
          <cell r="J1352"/>
          <cell r="K1352" t="str">
            <v>20161212 145441;71%;4594</v>
          </cell>
          <cell r="L1352">
            <v>0</v>
          </cell>
          <cell r="M1352" t="str">
            <v>达成下滑30%</v>
          </cell>
          <cell r="N1352" t="str">
            <v>老会员：77%; 新会员：23%</v>
          </cell>
          <cell r="O1352" t="str">
            <v>0-20岁24%; 46-50岁19%; 51-55岁18%</v>
          </cell>
          <cell r="P1352" t="str">
            <v>湖南24%;江苏13%;浙江8%</v>
          </cell>
        </row>
        <row r="1353">
          <cell r="A1353">
            <v>208760</v>
          </cell>
          <cell r="B1353" t="str">
            <v>加拿大自然因子PN高含量关节养护组（跨境购）</v>
          </cell>
          <cell r="C1353" t="str">
            <v>298</v>
          </cell>
          <cell r="D1353" t="str">
            <v>保健食品</v>
          </cell>
          <cell r="E1353">
            <v>0</v>
          </cell>
          <cell r="F1353">
            <v>0</v>
          </cell>
          <cell r="G1353" t="e">
            <v>#DIV/0!</v>
          </cell>
          <cell r="H1353" t="str">
            <v>20161209 094219;0%;0</v>
          </cell>
          <cell r="I1353"/>
          <cell r="J1353"/>
          <cell r="K1353" t="str">
            <v>20161209 094219;0%;0</v>
          </cell>
          <cell r="L1353">
            <v>0</v>
          </cell>
          <cell r="M1353"/>
          <cell r="N1353"/>
          <cell r="O1353"/>
          <cell r="P1353"/>
        </row>
        <row r="1354">
          <cell r="A1354">
            <v>208762</v>
          </cell>
          <cell r="B1354" t="str">
            <v>MAGHOLIC新一代全自动卷发器升级尊享组</v>
          </cell>
          <cell r="C1354" t="str">
            <v>228</v>
          </cell>
          <cell r="D1354" t="str">
            <v>美容器械</v>
          </cell>
          <cell r="E1354">
            <v>47956</v>
          </cell>
          <cell r="F1354">
            <v>34094</v>
          </cell>
          <cell r="G1354">
            <v>0.28905663524897801</v>
          </cell>
          <cell r="H1354" t="str">
            <v>20170103 090359;34%;1015</v>
          </cell>
          <cell r="I1354" t="str">
            <v>20161128 141802;31%;1119</v>
          </cell>
          <cell r="J1354" t="str">
            <v>20161119 134727;46%;2039</v>
          </cell>
          <cell r="K1354" t="str">
            <v>20161119 134727;46%;2039</v>
          </cell>
          <cell r="L1354">
            <v>0</v>
          </cell>
          <cell r="M1354"/>
          <cell r="N1354" t="str">
            <v>老会员：61%; 新会员：39%</v>
          </cell>
          <cell r="O1354" t="str">
            <v>0-20岁33%; 51-55岁14%; 56-60岁9%</v>
          </cell>
          <cell r="P1354" t="str">
            <v>湖南28%;江苏7%;广东7%</v>
          </cell>
        </row>
        <row r="1355">
          <cell r="A1355">
            <v>208772</v>
          </cell>
          <cell r="B1355" t="str">
            <v>南京造币厂《清代珍邮》大全套</v>
          </cell>
          <cell r="C1355" t="str">
            <v>3980</v>
          </cell>
          <cell r="D1355" t="str">
            <v>投资收藏</v>
          </cell>
          <cell r="E1355">
            <v>83460</v>
          </cell>
          <cell r="F1355">
            <v>47700</v>
          </cell>
          <cell r="G1355">
            <v>0.428468727534148</v>
          </cell>
          <cell r="H1355" t="str">
            <v>20161222 232445;26%;1424</v>
          </cell>
          <cell r="I1355"/>
          <cell r="J1355"/>
          <cell r="K1355" t="str">
            <v>20161222 232445;26%;1424</v>
          </cell>
          <cell r="L1355">
            <v>0</v>
          </cell>
          <cell r="M1355"/>
          <cell r="N1355" t="str">
            <v>老会员：1%; 新会员：99%</v>
          </cell>
          <cell r="O1355" t="str">
            <v>66-70岁99%; 66-70岁99%; 41-45岁99%</v>
          </cell>
          <cell r="P1355" t="str">
            <v>辽宁198%;湖南99%;安徽0%</v>
          </cell>
        </row>
        <row r="1356">
          <cell r="A1356">
            <v>208844</v>
          </cell>
          <cell r="B1356" t="str">
            <v>德国菲仕乐6L+3.5L进口高速快锅回馈组</v>
          </cell>
          <cell r="C1356" t="str">
            <v>2998</v>
          </cell>
          <cell r="D1356" t="str">
            <v>厨房</v>
          </cell>
          <cell r="E1356">
            <v>2030370</v>
          </cell>
          <cell r="F1356">
            <v>1573688</v>
          </cell>
          <cell r="G1356">
            <v>0.224925506188527</v>
          </cell>
          <cell r="H1356" t="str">
            <v>20170617 223402;56%;4649</v>
          </cell>
          <cell r="I1356" t="str">
            <v>20170617 171351;69%;3067</v>
          </cell>
          <cell r="J1356" t="str">
            <v>20170430 210703;83%;8876</v>
          </cell>
          <cell r="K1356" t="str">
            <v>20170205 205312;116%;12038</v>
          </cell>
          <cell r="L1356">
            <v>0</v>
          </cell>
          <cell r="M1356"/>
          <cell r="N1356" t="str">
            <v>老会员：62%; 新会员：38%</v>
          </cell>
          <cell r="O1356" t="str">
            <v>0-20岁25%; 51-55岁18%; 46-50岁14%</v>
          </cell>
          <cell r="P1356" t="str">
            <v>湖南26%;江苏9%;浙江8%</v>
          </cell>
        </row>
        <row r="1357">
          <cell r="A1357">
            <v>208849</v>
          </cell>
          <cell r="B1357" t="str">
            <v>能率13升大容量智能恒温燃气热水器</v>
          </cell>
          <cell r="C1357" t="str">
            <v>1999</v>
          </cell>
          <cell r="D1357" t="str">
            <v>厨房</v>
          </cell>
          <cell r="E1357">
            <v>2125235</v>
          </cell>
          <cell r="F1357">
            <v>1781698</v>
          </cell>
          <cell r="G1357">
            <v>0.16164659437662199</v>
          </cell>
          <cell r="H1357" t="str">
            <v>20170618 151708;120%;5085</v>
          </cell>
          <cell r="I1357" t="str">
            <v>20170617 214917;145%;15119</v>
          </cell>
          <cell r="J1357" t="str">
            <v>20170430 215354;129%;13549</v>
          </cell>
          <cell r="K1357" t="str">
            <v>20170617 214917;145%;15119</v>
          </cell>
          <cell r="L1357" t="str">
            <v>爆品</v>
          </cell>
          <cell r="M1357"/>
          <cell r="N1357" t="str">
            <v>老会员：63%; 新会员：37%</v>
          </cell>
          <cell r="O1357" t="str">
            <v>0-20岁25%; 51-55岁17%; 46-50岁13%</v>
          </cell>
          <cell r="P1357" t="str">
            <v>江苏21%;湖南20%;重庆7%</v>
          </cell>
        </row>
        <row r="1358">
          <cell r="A1358">
            <v>208850</v>
          </cell>
          <cell r="B1358" t="str">
            <v>创维·酷开32英寸全高清智能网络电视K32(双11特供)</v>
          </cell>
          <cell r="C1358" t="str">
            <v>1099</v>
          </cell>
          <cell r="D1358" t="str">
            <v>大家电</v>
          </cell>
          <cell r="E1358">
            <v>89846</v>
          </cell>
          <cell r="F1358">
            <v>79975</v>
          </cell>
          <cell r="G1358">
            <v>0.10986577031810001</v>
          </cell>
          <cell r="H1358" t="str">
            <v>20161111 231907;202%;34580</v>
          </cell>
          <cell r="I1358"/>
          <cell r="J1358"/>
          <cell r="K1358" t="str">
            <v>20161111 231907;202%;34580</v>
          </cell>
          <cell r="L1358" t="str">
            <v>准热卖</v>
          </cell>
          <cell r="M1358"/>
          <cell r="N1358" t="str">
            <v>老会员：74%; 新会员：26%</v>
          </cell>
          <cell r="O1358" t="str">
            <v>0-20岁34%; 51-55岁19%; 46-50岁15%</v>
          </cell>
          <cell r="P1358" t="str">
            <v>湖南25%;新疆13%;江苏11%</v>
          </cell>
        </row>
        <row r="1359">
          <cell r="A1359">
            <v>208851</v>
          </cell>
          <cell r="B1359" t="str">
            <v>法国原装进口伯爵珍宝干红组（12.12特供）</v>
          </cell>
          <cell r="C1359" t="str">
            <v>398</v>
          </cell>
          <cell r="D1359" t="str">
            <v>食品</v>
          </cell>
          <cell r="E1359">
            <v>1035401.77</v>
          </cell>
          <cell r="F1359">
            <v>973949.77</v>
          </cell>
          <cell r="G1359">
            <v>5.9350874009033203E-2</v>
          </cell>
          <cell r="H1359" t="str">
            <v>20161212 110117;119%;9546</v>
          </cell>
          <cell r="I1359" t="str">
            <v>20161111 135242;121%;12507</v>
          </cell>
          <cell r="J1359" t="str">
            <v>20161110 161259;105%;9948</v>
          </cell>
          <cell r="K1359" t="str">
            <v>20161111 135242;121%;12507</v>
          </cell>
          <cell r="L1359" t="str">
            <v>爆品</v>
          </cell>
          <cell r="M1359"/>
          <cell r="N1359" t="str">
            <v>老会员：79%; 新会员：21%</v>
          </cell>
          <cell r="O1359" t="str">
            <v>51-55岁19%; 0-20岁18%; 56-60岁14%</v>
          </cell>
          <cell r="P1359" t="str">
            <v>湖南20%;江苏10%;浙江8%</v>
          </cell>
        </row>
        <row r="1360">
          <cell r="A1360">
            <v>208854</v>
          </cell>
          <cell r="B1360" t="str">
            <v>创维·酷开55英寸4K超高清智能网络电视KX55（12.12特供）</v>
          </cell>
          <cell r="C1360" t="str">
            <v>2599</v>
          </cell>
          <cell r="D1360" t="str">
            <v>大家电</v>
          </cell>
          <cell r="E1360">
            <v>1983356</v>
          </cell>
          <cell r="F1360">
            <v>1674325</v>
          </cell>
          <cell r="G1360">
            <v>0.155812168869331</v>
          </cell>
          <cell r="H1360" t="str">
            <v>20161212 205840;201%;42292</v>
          </cell>
          <cell r="I1360" t="str">
            <v>20161211 231632;137%;13900</v>
          </cell>
          <cell r="J1360"/>
          <cell r="K1360" t="str">
            <v>20161212 205840;201%;42292</v>
          </cell>
          <cell r="L1360" t="str">
            <v>准热卖</v>
          </cell>
          <cell r="M1360" t="str">
            <v>达成上浮30%</v>
          </cell>
          <cell r="N1360" t="str">
            <v>老会员：70%; 新会员：30%</v>
          </cell>
          <cell r="O1360" t="str">
            <v>0-20岁23%; 46-50岁17%; 51-55岁16%</v>
          </cell>
          <cell r="P1360" t="str">
            <v>湖南38%;江苏9%;四川6%</v>
          </cell>
        </row>
        <row r="1361">
          <cell r="A1361">
            <v>208858</v>
          </cell>
          <cell r="B1361" t="str">
            <v>创维·酷开43英寸全高清智能网络电视43K2(双11特供)</v>
          </cell>
          <cell r="C1361" t="str">
            <v>1699</v>
          </cell>
          <cell r="D1361" t="str">
            <v>大家电</v>
          </cell>
          <cell r="E1361">
            <v>186430</v>
          </cell>
          <cell r="F1361">
            <v>150851</v>
          </cell>
          <cell r="G1361">
            <v>0.19084374832376799</v>
          </cell>
          <cell r="H1361" t="str">
            <v>20161111 231907;202%;34580</v>
          </cell>
          <cell r="I1361"/>
          <cell r="J1361"/>
          <cell r="K1361" t="str">
            <v>20161111 231907;202%;34580</v>
          </cell>
          <cell r="L1361" t="str">
            <v>准热卖</v>
          </cell>
          <cell r="M1361"/>
          <cell r="N1361" t="str">
            <v>老会员：72%; 新会员：28%</v>
          </cell>
          <cell r="O1361" t="str">
            <v>0-20岁25%; 51-55岁17%; 46-50岁11%</v>
          </cell>
          <cell r="P1361" t="str">
            <v>湖南28%;江苏14%;北京8%</v>
          </cell>
        </row>
        <row r="1362">
          <cell r="A1362">
            <v>208861</v>
          </cell>
          <cell r="B1362" t="str">
            <v>索娜斯 玛萨拉酒红丹麦进口整貂裘皮大衣</v>
          </cell>
          <cell r="C1362" t="str">
            <v>7999</v>
          </cell>
          <cell r="D1362" t="str">
            <v>服装</v>
          </cell>
          <cell r="E1362">
            <v>3367068</v>
          </cell>
          <cell r="F1362">
            <v>909646</v>
          </cell>
          <cell r="G1362">
            <v>0.72984032398514098</v>
          </cell>
          <cell r="H1362" t="str">
            <v>20170210 202044;19%;1822</v>
          </cell>
          <cell r="I1362" t="str">
            <v>20170115 214429;35%;4370</v>
          </cell>
          <cell r="J1362" t="str">
            <v>20161223 201736;39%;3880</v>
          </cell>
          <cell r="K1362" t="str">
            <v>20161112 223512;76%;9452</v>
          </cell>
          <cell r="L1362">
            <v>0</v>
          </cell>
          <cell r="M1362"/>
          <cell r="N1362" t="str">
            <v>老会员：65%; 新会员：35%</v>
          </cell>
          <cell r="O1362" t="str">
            <v>46-50岁20%; 0-20岁20%; 51-55岁20%</v>
          </cell>
          <cell r="P1362" t="str">
            <v>江苏15%;云南13%;湖南11%</v>
          </cell>
        </row>
        <row r="1363">
          <cell r="A1363">
            <v>208862</v>
          </cell>
          <cell r="B1363" t="str">
            <v>艾莉诗美姿  黄金眼部仪</v>
          </cell>
          <cell r="C1363" t="str">
            <v>298</v>
          </cell>
          <cell r="D1363" t="str">
            <v>美容美体</v>
          </cell>
          <cell r="E1363">
            <v>126752</v>
          </cell>
          <cell r="F1363">
            <v>103377</v>
          </cell>
          <cell r="G1363">
            <v>0.18441523605150201</v>
          </cell>
          <cell r="H1363" t="str">
            <v>20161121 114302;65%;3210</v>
          </cell>
          <cell r="I1363"/>
          <cell r="J1363"/>
          <cell r="K1363" t="str">
            <v>20161121 114302;65%;3210</v>
          </cell>
          <cell r="L1363">
            <v>0</v>
          </cell>
          <cell r="M1363"/>
          <cell r="N1363" t="str">
            <v>老会员：66%; 新会员：34%</v>
          </cell>
          <cell r="O1363" t="str">
            <v>0-20岁31%; 51-55岁15%; 56-60岁13%</v>
          </cell>
          <cell r="P1363" t="str">
            <v>湖南12%;广东9%;江苏9%</v>
          </cell>
        </row>
        <row r="1364">
          <cell r="A1364">
            <v>208877</v>
          </cell>
          <cell r="B1364" t="str">
            <v>德施曼防盗智能指纹锁</v>
          </cell>
          <cell r="C1364" t="str">
            <v>1799</v>
          </cell>
          <cell r="D1364" t="str">
            <v>家装建材</v>
          </cell>
          <cell r="E1364">
            <v>3564811</v>
          </cell>
          <cell r="F1364">
            <v>2441819</v>
          </cell>
          <cell r="G1364">
            <v>0.31502146958141702</v>
          </cell>
          <cell r="H1364" t="str">
            <v>20170703 212333;42%;3562</v>
          </cell>
          <cell r="I1364" t="str">
            <v>20170629 214452;60%;5662</v>
          </cell>
          <cell r="J1364" t="str">
            <v>20170624 213509;59%;6351</v>
          </cell>
          <cell r="K1364" t="str">
            <v>20161109 182407;112%;6765</v>
          </cell>
          <cell r="L1364">
            <v>0</v>
          </cell>
          <cell r="M1364"/>
          <cell r="N1364" t="str">
            <v>老会员：62%; 新会员：38%</v>
          </cell>
          <cell r="O1364" t="str">
            <v>0-20岁26%; 51-55岁18%; 46-50岁13%</v>
          </cell>
          <cell r="P1364" t="str">
            <v>江苏16%;湖南15%;北京9%</v>
          </cell>
        </row>
        <row r="1365">
          <cell r="A1365">
            <v>208883</v>
          </cell>
          <cell r="B1365" t="str">
            <v>方太乐享系列全新云魔方烟灶两件套</v>
          </cell>
          <cell r="C1365" t="str">
            <v>4280</v>
          </cell>
          <cell r="D1365" t="str">
            <v>厨房</v>
          </cell>
          <cell r="E1365">
            <v>222130</v>
          </cell>
          <cell r="F1365">
            <v>158120</v>
          </cell>
          <cell r="G1365">
            <v>0.28816458830414599</v>
          </cell>
          <cell r="H1365" t="str">
            <v>20170322 192929;64%;5518</v>
          </cell>
          <cell r="I1365" t="str">
            <v>20170312 204914;92%;10718</v>
          </cell>
          <cell r="J1365" t="str">
            <v>20170223 180018;110%;5546</v>
          </cell>
          <cell r="K1365" t="str">
            <v>20170209 155748;127%;5438</v>
          </cell>
          <cell r="L1365" t="str">
            <v>畅销</v>
          </cell>
          <cell r="M1365"/>
          <cell r="N1365" t="str">
            <v>老会员：61%; 新会员：39%</v>
          </cell>
          <cell r="O1365" t="str">
            <v>0-20岁35%; 46-50岁22%; 41-45岁17%</v>
          </cell>
          <cell r="P1365" t="str">
            <v>江苏26%;浙江22%;北京9%</v>
          </cell>
        </row>
        <row r="1366">
          <cell r="A1366">
            <v>208884</v>
          </cell>
          <cell r="B1366" t="str">
            <v>方太乐享系列全新云魔方烟灶消三件套</v>
          </cell>
          <cell r="C1366" t="str">
            <v>5980</v>
          </cell>
          <cell r="D1366" t="str">
            <v>厨房</v>
          </cell>
          <cell r="E1366">
            <v>1930220</v>
          </cell>
          <cell r="F1366">
            <v>1159370</v>
          </cell>
          <cell r="G1366">
            <v>0.39935862233320601</v>
          </cell>
          <cell r="H1366" t="str">
            <v>20170322 192929;64%;5518</v>
          </cell>
          <cell r="I1366" t="str">
            <v>20170312 204914;92%;10718</v>
          </cell>
          <cell r="J1366" t="str">
            <v>20170223 180018;110%;5546</v>
          </cell>
          <cell r="K1366" t="str">
            <v>20170209 155748;127%;5438</v>
          </cell>
          <cell r="L1366" t="str">
            <v>畅销</v>
          </cell>
          <cell r="M1366"/>
          <cell r="N1366" t="str">
            <v>老会员：48%; 新会员：52%</v>
          </cell>
          <cell r="O1366" t="str">
            <v>0-20岁30%; 46-50岁15%; 36-40岁10%</v>
          </cell>
          <cell r="P1366" t="str">
            <v>湖南36%;江苏19%;浙江12%</v>
          </cell>
        </row>
        <row r="1367">
          <cell r="A1367">
            <v>208885</v>
          </cell>
          <cell r="B1367" t="str">
            <v>美国Hush Puppies男士V领羊绒衫(二选一）</v>
          </cell>
          <cell r="C1367" t="str">
            <v>499</v>
          </cell>
          <cell r="D1367" t="str">
            <v>服装</v>
          </cell>
          <cell r="E1367">
            <v>136211</v>
          </cell>
          <cell r="F1367">
            <v>109290</v>
          </cell>
          <cell r="G1367">
            <v>0.19764189382649</v>
          </cell>
          <cell r="H1367" t="str">
            <v>20170203 190055;92%;6391</v>
          </cell>
          <cell r="I1367" t="str">
            <v>20170104 232246;39%;2436</v>
          </cell>
          <cell r="J1367" t="str">
            <v>20161230 134303;56%;3055</v>
          </cell>
          <cell r="K1367" t="str">
            <v>20170203 190055;92%;6391</v>
          </cell>
          <cell r="L1367">
            <v>0</v>
          </cell>
          <cell r="M1367" t="str">
            <v>达成上浮30%</v>
          </cell>
          <cell r="N1367" t="str">
            <v>老会员：80%; 新会员：20%</v>
          </cell>
          <cell r="O1367" t="str">
            <v>0-20岁20%; 56-60岁16%; 51-55岁16%</v>
          </cell>
          <cell r="P1367" t="str">
            <v>湖南14%;江苏13%;北京9%</v>
          </cell>
        </row>
        <row r="1368">
          <cell r="A1368">
            <v>208888</v>
          </cell>
          <cell r="B1368" t="str">
            <v>优它YotaPhone 双屏水墨电纸屏智能手机YD206</v>
          </cell>
          <cell r="C1368" t="str">
            <v>1580</v>
          </cell>
          <cell r="D1368" t="str">
            <v>手机</v>
          </cell>
          <cell r="E1368">
            <v>40640</v>
          </cell>
          <cell r="F1368">
            <v>20300</v>
          </cell>
          <cell r="G1368">
            <v>0.50049212598425197</v>
          </cell>
          <cell r="H1368" t="str">
            <v>20161215 131255;10%;617</v>
          </cell>
          <cell r="I1368"/>
          <cell r="J1368"/>
          <cell r="K1368" t="str">
            <v>20161215 131255;10%;617</v>
          </cell>
          <cell r="L1368">
            <v>0</v>
          </cell>
          <cell r="M1368"/>
          <cell r="N1368" t="str">
            <v>老会员：100%; 新会员：0%</v>
          </cell>
          <cell r="O1368" t="str">
            <v>56-60岁51%; 46-50岁49%; 0-20岁0%</v>
          </cell>
          <cell r="P1368" t="str">
            <v>福建100%;山东51%;湖南0%</v>
          </cell>
        </row>
        <row r="1369">
          <cell r="A1369">
            <v>208889</v>
          </cell>
          <cell r="B1369" t="str">
            <v>五粮国宾酒喜庆礼盒装</v>
          </cell>
          <cell r="C1369" t="str">
            <v>998</v>
          </cell>
          <cell r="D1369" t="str">
            <v>食品</v>
          </cell>
          <cell r="E1369">
            <v>18762</v>
          </cell>
          <cell r="F1369">
            <v>18762</v>
          </cell>
          <cell r="G1369">
            <v>0</v>
          </cell>
          <cell r="H1369" t="str">
            <v>20161227 172241;12%;583</v>
          </cell>
          <cell r="I1369"/>
          <cell r="J1369"/>
          <cell r="K1369" t="str">
            <v>20161227 172241;12%;583</v>
          </cell>
          <cell r="L1369">
            <v>0</v>
          </cell>
          <cell r="M1369"/>
          <cell r="N1369" t="str">
            <v>老会员：0%; 新会员：100%</v>
          </cell>
          <cell r="O1369" t="str">
            <v>0-20岁100%; 71岁以上0%; 21-25岁0%</v>
          </cell>
          <cell r="P1369" t="str">
            <v>浙江100%;重庆0%;安徽0%</v>
          </cell>
        </row>
        <row r="1370">
          <cell r="A1370">
            <v>208891</v>
          </cell>
          <cell r="B1370" t="str">
            <v>卡门澜蒂1.8M气动豪华软床组合（元宵特供）</v>
          </cell>
          <cell r="C1370" t="str">
            <v>3699</v>
          </cell>
          <cell r="D1370" t="str">
            <v>家具灯饰</v>
          </cell>
          <cell r="E1370">
            <v>3097009</v>
          </cell>
          <cell r="F1370">
            <v>1620400</v>
          </cell>
          <cell r="G1370">
            <v>0.47678550498238798</v>
          </cell>
          <cell r="H1370" t="str">
            <v>20170212 223227;103%;16577</v>
          </cell>
          <cell r="I1370" t="str">
            <v>20161212 215032;122%;19314</v>
          </cell>
          <cell r="J1370" t="str">
            <v>20161112 201602;238%;38400</v>
          </cell>
          <cell r="K1370" t="str">
            <v>20161112 201602;238%;38400</v>
          </cell>
          <cell r="L1370" t="str">
            <v>爆品</v>
          </cell>
          <cell r="M1370"/>
          <cell r="N1370" t="str">
            <v>老会员：60%; 新会员：40%</v>
          </cell>
          <cell r="O1370" t="str">
            <v>0-20岁38%; 51-55岁12%; 46-50岁11%</v>
          </cell>
          <cell r="P1370" t="str">
            <v>湖南30%;江苏10%;山东6%</v>
          </cell>
        </row>
        <row r="1371">
          <cell r="A1371">
            <v>208892</v>
          </cell>
          <cell r="B1371" t="str">
            <v>卡门澜蒂1.8M+1.5M气动豪华软床组合（元宵特供）</v>
          </cell>
          <cell r="C1371" t="str">
            <v>6699</v>
          </cell>
          <cell r="D1371" t="str">
            <v>家具灯饰</v>
          </cell>
          <cell r="E1371">
            <v>2875885</v>
          </cell>
          <cell r="F1371">
            <v>1477854</v>
          </cell>
          <cell r="G1371">
            <v>0.48612201113744102</v>
          </cell>
          <cell r="H1371" t="str">
            <v>20170212 223227;103%;16577</v>
          </cell>
          <cell r="I1371" t="str">
            <v>20161212 215032;122%;19314</v>
          </cell>
          <cell r="J1371" t="str">
            <v>20161112 201602;238%;38400</v>
          </cell>
          <cell r="K1371" t="str">
            <v>20161112 201602;238%;38400</v>
          </cell>
          <cell r="L1371" t="str">
            <v>爆品</v>
          </cell>
          <cell r="M1371"/>
          <cell r="N1371" t="str">
            <v>老会员：60%; 新会员：40%</v>
          </cell>
          <cell r="O1371" t="str">
            <v>0-20岁30%; 51-55岁15%; 46-50岁14%</v>
          </cell>
          <cell r="P1371" t="str">
            <v>湖南27%;江苏15%;广东10%</v>
          </cell>
        </row>
        <row r="1372">
          <cell r="A1372">
            <v>208905</v>
          </cell>
          <cell r="B1372" t="str">
            <v>华北制药辅酶Q10软胶囊(618大促）</v>
          </cell>
          <cell r="C1372" t="str">
            <v>258</v>
          </cell>
          <cell r="D1372" t="str">
            <v>保健食品</v>
          </cell>
          <cell r="E1372">
            <v>82332</v>
          </cell>
          <cell r="F1372">
            <v>74246</v>
          </cell>
          <cell r="G1372">
            <v>9.8212116795413695E-2</v>
          </cell>
          <cell r="H1372" t="str">
            <v>20170617 123324;38%;2007</v>
          </cell>
          <cell r="I1372" t="str">
            <v>20170320 104804;25%;1286</v>
          </cell>
          <cell r="J1372" t="str">
            <v>20170310 124620;60%;3257</v>
          </cell>
          <cell r="K1372" t="str">
            <v>20170310 124620;60%;3257</v>
          </cell>
          <cell r="L1372">
            <v>0</v>
          </cell>
          <cell r="M1372"/>
          <cell r="N1372" t="str">
            <v>老会员：68%; 新会员：32%</v>
          </cell>
          <cell r="O1372" t="str">
            <v>0-20岁22%; 61-65岁14%; 66-70岁13%</v>
          </cell>
          <cell r="P1372" t="str">
            <v>湖南21%;江苏11%;北京9%</v>
          </cell>
        </row>
        <row r="1373">
          <cell r="A1373">
            <v>208927</v>
          </cell>
          <cell r="B1373" t="str">
            <v>智诚车宝超清夜视行车记录仪</v>
          </cell>
          <cell r="C1373" t="str">
            <v>299</v>
          </cell>
          <cell r="D1373" t="str">
            <v>数码</v>
          </cell>
          <cell r="E1373">
            <v>228884</v>
          </cell>
          <cell r="F1373">
            <v>211133</v>
          </cell>
          <cell r="G1373">
            <v>7.7554569126719194E-2</v>
          </cell>
          <cell r="H1373" t="str">
            <v>20170328 125219;25%;1499</v>
          </cell>
          <cell r="I1373" t="str">
            <v>20170307 123653;77%;4555</v>
          </cell>
          <cell r="J1373"/>
          <cell r="K1373" t="str">
            <v>20170307 123653;77%;4555</v>
          </cell>
          <cell r="L1373">
            <v>0</v>
          </cell>
          <cell r="M1373" t="str">
            <v>达成下滑30%</v>
          </cell>
          <cell r="N1373" t="str">
            <v>老会员：32%; 新会员：68%</v>
          </cell>
          <cell r="O1373" t="str">
            <v>36-40岁46%; 0-20岁18%; 51-55岁9%</v>
          </cell>
          <cell r="P1373" t="str">
            <v>湖南56%;江苏5%;山东4%</v>
          </cell>
        </row>
        <row r="1374">
          <cell r="A1374">
            <v>208942</v>
          </cell>
          <cell r="B1374" t="str">
            <v>荣耀3D智能美足宝豪华组</v>
          </cell>
          <cell r="C1374" t="str">
            <v>698</v>
          </cell>
          <cell r="D1374" t="str">
            <v>健康用品</v>
          </cell>
          <cell r="E1374">
            <v>271922</v>
          </cell>
          <cell r="F1374">
            <v>207070</v>
          </cell>
          <cell r="G1374">
            <v>0.23849486249733401</v>
          </cell>
          <cell r="H1374" t="str">
            <v>20170111 171302;36%;1745</v>
          </cell>
          <cell r="I1374" t="str">
            <v>20161122 183032;75%;4067</v>
          </cell>
          <cell r="J1374"/>
          <cell r="K1374" t="str">
            <v>20161122 183032;75%;4067</v>
          </cell>
          <cell r="L1374">
            <v>0</v>
          </cell>
          <cell r="M1374" t="str">
            <v>达成下滑30%</v>
          </cell>
          <cell r="N1374" t="str">
            <v>老会员：64%; 新会员：36%</v>
          </cell>
          <cell r="O1374" t="str">
            <v>0-20岁26%; 51-55岁22%; 46-50岁8%</v>
          </cell>
          <cell r="P1374" t="str">
            <v>湖南31%;江苏12%;北京8%</v>
          </cell>
        </row>
        <row r="1375">
          <cell r="A1375">
            <v>208976</v>
          </cell>
          <cell r="B1375" t="str">
            <v>新西兰原装进口纽仕兰牧场奶粉家庭装(特别加赠)</v>
          </cell>
          <cell r="C1375" t="str">
            <v>298</v>
          </cell>
          <cell r="D1375" t="str">
            <v>食品</v>
          </cell>
          <cell r="E1375">
            <v>1073709.08</v>
          </cell>
          <cell r="F1375">
            <v>1025529.08</v>
          </cell>
          <cell r="G1375">
            <v>4.4872490041716E-2</v>
          </cell>
          <cell r="H1375" t="str">
            <v>20170604 090124;73%;2820</v>
          </cell>
          <cell r="I1375" t="str">
            <v>20170413 103318;61%;2494</v>
          </cell>
          <cell r="J1375" t="str">
            <v>20170321 114339;50%;3212</v>
          </cell>
          <cell r="K1375" t="str">
            <v>20161206 142302;99%;4516</v>
          </cell>
          <cell r="L1375">
            <v>0</v>
          </cell>
          <cell r="M1375"/>
          <cell r="N1375" t="str">
            <v>老会员：72%; 新会员：28%</v>
          </cell>
          <cell r="O1375" t="str">
            <v>0-20岁22%; 61-65岁16%; 51-55岁15%</v>
          </cell>
          <cell r="P1375" t="str">
            <v>湖南16%;江苏8%;北京7%</v>
          </cell>
        </row>
        <row r="1376">
          <cell r="A1376">
            <v>208977</v>
          </cell>
          <cell r="B1376" t="str">
            <v>西班牙原装进口STAR星牌特级初榨橄榄油1+1健康组</v>
          </cell>
          <cell r="C1376" t="str">
            <v>496</v>
          </cell>
          <cell r="D1376" t="str">
            <v>食品</v>
          </cell>
          <cell r="E1376">
            <v>97086</v>
          </cell>
          <cell r="F1376">
            <v>86744</v>
          </cell>
          <cell r="G1376">
            <v>0.1065241126424</v>
          </cell>
          <cell r="H1376" t="str">
            <v>20170104 110343;54%;2893</v>
          </cell>
          <cell r="I1376"/>
          <cell r="J1376"/>
          <cell r="K1376" t="str">
            <v>20170104 110343;54%;2893</v>
          </cell>
          <cell r="L1376">
            <v>0</v>
          </cell>
          <cell r="M1376"/>
          <cell r="N1376" t="str">
            <v>老会员：81%; 新会员：19%</v>
          </cell>
          <cell r="O1376" t="str">
            <v>56-60岁20%; 61-65岁17%; 0-20岁16%</v>
          </cell>
          <cell r="P1376" t="str">
            <v>湖南16%;重庆8%;江苏8%</v>
          </cell>
        </row>
        <row r="1377">
          <cell r="A1377">
            <v>208997</v>
          </cell>
          <cell r="B1377" t="str">
            <v>Merefa花样的年华香云纱真丝连衣裙</v>
          </cell>
          <cell r="C1377" t="str">
            <v>698</v>
          </cell>
          <cell r="D1377" t="str">
            <v>服装</v>
          </cell>
          <cell r="E1377">
            <v>955108</v>
          </cell>
          <cell r="F1377">
            <v>429763</v>
          </cell>
          <cell r="G1377">
            <v>0.55003727327171403</v>
          </cell>
          <cell r="H1377" t="str">
            <v>20170626 192251;36%;2204</v>
          </cell>
          <cell r="I1377" t="str">
            <v>20170603 190720;49%;3371</v>
          </cell>
          <cell r="J1377" t="str">
            <v>20170528 102252;42%;1791</v>
          </cell>
          <cell r="K1377" t="str">
            <v>20170423 150147;78%;2737</v>
          </cell>
          <cell r="L1377">
            <v>0</v>
          </cell>
          <cell r="M1377"/>
          <cell r="N1377" t="str">
            <v>老会员：74%; 新会员：26%</v>
          </cell>
          <cell r="O1377" t="str">
            <v>0-20岁22%; 51-55岁22%; 61-65岁15%</v>
          </cell>
          <cell r="P1377" t="str">
            <v>江苏12%;四川8%;湖北7%</v>
          </cell>
        </row>
        <row r="1378">
          <cell r="A1378">
            <v>209032</v>
          </cell>
          <cell r="B1378" t="str">
            <v>康佳65英寸智能网络曲面电视</v>
          </cell>
          <cell r="C1378" t="str">
            <v>5999</v>
          </cell>
          <cell r="D1378" t="str">
            <v>大家电</v>
          </cell>
          <cell r="E1378">
            <v>106362</v>
          </cell>
          <cell r="F1378">
            <v>76917</v>
          </cell>
          <cell r="G1378">
            <v>0.27683759237321598</v>
          </cell>
          <cell r="H1378" t="str">
            <v>20170107 215501;51%;7522</v>
          </cell>
          <cell r="I1378"/>
          <cell r="J1378"/>
          <cell r="K1378" t="str">
            <v>20170107 215501;51%;7522</v>
          </cell>
          <cell r="L1378">
            <v>0</v>
          </cell>
          <cell r="M1378"/>
          <cell r="N1378" t="str">
            <v>老会员：73%; 新会员：27%</v>
          </cell>
          <cell r="O1378" t="str">
            <v>51-55岁36%; 0-20岁18%; 41-45岁18%</v>
          </cell>
          <cell r="P1378" t="str">
            <v>云南9%;云南9%;广西9%</v>
          </cell>
        </row>
        <row r="1379">
          <cell r="A1379">
            <v>209035</v>
          </cell>
          <cell r="B1379" t="str">
            <v>康佳55英寸8核4K超高清智能网络电视</v>
          </cell>
          <cell r="C1379" t="str">
            <v>2899</v>
          </cell>
          <cell r="D1379" t="str">
            <v>大家电</v>
          </cell>
          <cell r="E1379">
            <v>179498</v>
          </cell>
          <cell r="F1379">
            <v>153407</v>
          </cell>
          <cell r="G1379">
            <v>0.14535538000423401</v>
          </cell>
          <cell r="H1379" t="str">
            <v>20161223 231909;53%;4101</v>
          </cell>
          <cell r="I1379" t="str">
            <v>20161215 122933;154%;9706</v>
          </cell>
          <cell r="J1379"/>
          <cell r="K1379" t="str">
            <v>20161215 122933;154%;9706</v>
          </cell>
          <cell r="L1379">
            <v>0</v>
          </cell>
          <cell r="M1379" t="str">
            <v>达成下滑30%</v>
          </cell>
          <cell r="N1379" t="str">
            <v>老会员：33%; 新会员：67%</v>
          </cell>
          <cell r="O1379" t="str">
            <v>56-60岁67%; 46-50岁33%; 0-20岁33%</v>
          </cell>
          <cell r="P1379" t="str">
            <v>上海33%;上海33%;河南33%</v>
          </cell>
        </row>
        <row r="1380">
          <cell r="A1380">
            <v>209037</v>
          </cell>
          <cell r="B1380" t="str">
            <v>康佳65英寸8核4K超高清智能网络电视</v>
          </cell>
          <cell r="C1380" t="str">
            <v>4999</v>
          </cell>
          <cell r="D1380" t="str">
            <v>大家电</v>
          </cell>
          <cell r="E1380">
            <v>329534</v>
          </cell>
          <cell r="F1380">
            <v>249680</v>
          </cell>
          <cell r="G1380">
            <v>0.24232400905521101</v>
          </cell>
          <cell r="H1380" t="str">
            <v>20161223 231909;53%;4101</v>
          </cell>
          <cell r="I1380" t="str">
            <v>20161215 122933;154%;9706</v>
          </cell>
          <cell r="J1380"/>
          <cell r="K1380" t="str">
            <v>20161215 122933;154%;9706</v>
          </cell>
          <cell r="L1380">
            <v>0</v>
          </cell>
          <cell r="M1380" t="str">
            <v>达成下滑30%</v>
          </cell>
          <cell r="N1380" t="str">
            <v>老会员：-100%; 新会员：200%</v>
          </cell>
          <cell r="O1380" t="str">
            <v>0-20岁100%; 46-50岁100%; 21-25岁0%</v>
          </cell>
          <cell r="P1380" t="str">
            <v>山东100%;山东100%;浙江100%</v>
          </cell>
        </row>
        <row r="1381">
          <cell r="A1381">
            <v>209038</v>
          </cell>
          <cell r="B1381" t="str">
            <v>康佳40英寸超薄超窄边液晶电视</v>
          </cell>
          <cell r="C1381" t="str">
            <v>1799</v>
          </cell>
          <cell r="D1381" t="str">
            <v>大家电</v>
          </cell>
          <cell r="E1381">
            <v>131685</v>
          </cell>
          <cell r="F1381">
            <v>90631</v>
          </cell>
          <cell r="G1381">
            <v>0.31175912214754897</v>
          </cell>
          <cell r="H1381" t="str">
            <v>20170120 232957;28%;2119</v>
          </cell>
          <cell r="I1381" t="str">
            <v>20170120 130544;44%;2814</v>
          </cell>
          <cell r="J1381" t="str">
            <v>20170107 215501;51%;7522</v>
          </cell>
          <cell r="K1381" t="str">
            <v>20161215 122933;154%;9706</v>
          </cell>
          <cell r="L1381">
            <v>0</v>
          </cell>
          <cell r="M1381"/>
          <cell r="N1381" t="str">
            <v>老会员：45%; 新会员：55%</v>
          </cell>
          <cell r="O1381" t="str">
            <v>46-50岁26%; 0-20岁19%; 61-65岁13%</v>
          </cell>
          <cell r="P1381" t="str">
            <v>江苏20%;湖南19%;安徽10%</v>
          </cell>
        </row>
        <row r="1382">
          <cell r="A1382">
            <v>209039</v>
          </cell>
          <cell r="B1382" t="str">
            <v>康佳55英寸4K超高清智能网络曲面电视</v>
          </cell>
          <cell r="C1382" t="str">
            <v>3999</v>
          </cell>
          <cell r="D1382" t="str">
            <v>大家电</v>
          </cell>
          <cell r="E1382">
            <v>244628</v>
          </cell>
          <cell r="F1382">
            <v>181592</v>
          </cell>
          <cell r="G1382">
            <v>0.25768105041123701</v>
          </cell>
          <cell r="H1382" t="str">
            <v>20170120 232957;28%;2119</v>
          </cell>
          <cell r="I1382" t="str">
            <v>20170107 215501;51%;7522</v>
          </cell>
          <cell r="J1382"/>
          <cell r="K1382" t="str">
            <v>20170107 215501;51%;7522</v>
          </cell>
          <cell r="L1382">
            <v>0</v>
          </cell>
          <cell r="M1382"/>
          <cell r="N1382" t="str">
            <v>老会员：77%; 新会员：23%</v>
          </cell>
          <cell r="O1382" t="str">
            <v>46-50岁26%; 0-20岁21%; 56-60岁18%</v>
          </cell>
          <cell r="P1382" t="str">
            <v>湖南31%;山东10%;福建10%</v>
          </cell>
        </row>
        <row r="1383">
          <cell r="A1383">
            <v>209040</v>
          </cell>
          <cell r="B1383" t="str">
            <v>康佳50英寸8核4K超高清智能网络电视</v>
          </cell>
          <cell r="C1383" t="str">
            <v>2599</v>
          </cell>
          <cell r="D1383" t="str">
            <v>大家电</v>
          </cell>
          <cell r="E1383">
            <v>211337</v>
          </cell>
          <cell r="F1383">
            <v>157162</v>
          </cell>
          <cell r="G1383">
            <v>0.256344132830503</v>
          </cell>
          <cell r="H1383" t="str">
            <v>20170120 232957;28%;2119</v>
          </cell>
          <cell r="I1383" t="str">
            <v>20170120 130544;44%;2814</v>
          </cell>
          <cell r="J1383" t="str">
            <v>20170107 215501;51%;7522</v>
          </cell>
          <cell r="K1383" t="str">
            <v>20161215 122933;154%;9706</v>
          </cell>
          <cell r="L1383">
            <v>0</v>
          </cell>
          <cell r="M1383"/>
          <cell r="N1383" t="str">
            <v>老会员：45%; 新会员：55%</v>
          </cell>
          <cell r="O1383" t="str">
            <v>0-20岁31%; 51-55岁31%; 46-50岁17%</v>
          </cell>
          <cell r="P1383" t="str">
            <v>湖南28%;四川17%;江苏14%</v>
          </cell>
        </row>
        <row r="1384">
          <cell r="A1384">
            <v>209045</v>
          </cell>
          <cell r="B1384" t="str">
            <v>福玛特智能保洁机器人FM-R150</v>
          </cell>
          <cell r="C1384" t="str">
            <v>999</v>
          </cell>
          <cell r="D1384" t="str">
            <v>生活家电</v>
          </cell>
          <cell r="E1384">
            <v>2062127.88</v>
          </cell>
          <cell r="F1384">
            <v>1740245.88</v>
          </cell>
          <cell r="G1384">
            <v>0.15609216243175</v>
          </cell>
          <cell r="H1384" t="str">
            <v>20170315 225114;28%;2216</v>
          </cell>
          <cell r="I1384" t="str">
            <v>20170227 225020;59%;4595</v>
          </cell>
          <cell r="J1384" t="str">
            <v>20170217 210342;48%;5708</v>
          </cell>
          <cell r="K1384" t="str">
            <v>20161122 215330;89%;9706</v>
          </cell>
          <cell r="L1384">
            <v>0</v>
          </cell>
          <cell r="M1384" t="str">
            <v>达成下滑30%</v>
          </cell>
          <cell r="N1384" t="str">
            <v>老会员：54%; 新会员：46%</v>
          </cell>
          <cell r="O1384" t="str">
            <v>0-20岁32%; 51-55岁17%; 46-50岁13%</v>
          </cell>
          <cell r="P1384" t="str">
            <v>湖南20%;江苏14%;浙江9%</v>
          </cell>
        </row>
        <row r="1385">
          <cell r="A1385">
            <v>209050</v>
          </cell>
          <cell r="B1385" t="str">
            <v>RONSHEN容声536升超保鲜变频对开冰箱</v>
          </cell>
          <cell r="C1385" t="str">
            <v>3999</v>
          </cell>
          <cell r="D1385" t="str">
            <v>大家电</v>
          </cell>
          <cell r="E1385">
            <v>311672</v>
          </cell>
          <cell r="F1385">
            <v>195721</v>
          </cell>
          <cell r="G1385">
            <v>0.37202892784722402</v>
          </cell>
          <cell r="H1385" t="str">
            <v>20161219 125419;64%;4739</v>
          </cell>
          <cell r="I1385"/>
          <cell r="J1385"/>
          <cell r="K1385" t="str">
            <v>20161219 125419;64%;4739</v>
          </cell>
          <cell r="L1385">
            <v>0</v>
          </cell>
          <cell r="M1385"/>
          <cell r="N1385" t="str">
            <v>老会员：60%; 新会员：40%</v>
          </cell>
          <cell r="O1385" t="str">
            <v>0-20岁80%; 51-55岁20%; 36-40岁20%</v>
          </cell>
          <cell r="P1385" t="str">
            <v>浙江40%;浙江40%;北京20%</v>
          </cell>
        </row>
        <row r="1386">
          <cell r="A1386">
            <v>209053</v>
          </cell>
          <cell r="B1386" t="str">
            <v>藏蕴精品优质冬虫夏草10g礼盒装</v>
          </cell>
          <cell r="C1386" t="str">
            <v>2298</v>
          </cell>
          <cell r="D1386" t="str">
            <v>滋补食品</v>
          </cell>
          <cell r="E1386">
            <v>148530</v>
          </cell>
          <cell r="F1386">
            <v>118816</v>
          </cell>
          <cell r="G1386">
            <v>0.200053861172827</v>
          </cell>
          <cell r="H1386" t="str">
            <v>20170407 225138;40%;2274</v>
          </cell>
          <cell r="I1386" t="str">
            <v>20170314 224244;69%;5028</v>
          </cell>
          <cell r="J1386" t="str">
            <v>20170207 202602;52%;5322</v>
          </cell>
          <cell r="K1386" t="str">
            <v>20161220 194018;88%;8252</v>
          </cell>
          <cell r="L1386">
            <v>0</v>
          </cell>
          <cell r="M1386"/>
          <cell r="N1386" t="str">
            <v>老会员：59%; 新会员：41%</v>
          </cell>
          <cell r="O1386" t="str">
            <v>0-20岁29%; 51-55岁15%; 41-45岁15%</v>
          </cell>
          <cell r="P1386" t="str">
            <v>上海22%;浙江19%;湖南18%</v>
          </cell>
        </row>
        <row r="1387">
          <cell r="A1387">
            <v>209076</v>
          </cell>
          <cell r="B1387" t="str">
            <v>美国康宁原装进口全能锅具年末回馈组（春季大开仓）</v>
          </cell>
          <cell r="C1387" t="str">
            <v>1599</v>
          </cell>
          <cell r="D1387" t="str">
            <v>厨房</v>
          </cell>
          <cell r="E1387">
            <v>116217</v>
          </cell>
          <cell r="F1387">
            <v>90713</v>
          </cell>
          <cell r="G1387">
            <v>0.219451543233778</v>
          </cell>
          <cell r="H1387" t="str">
            <v>20170225 132133;87%;5465</v>
          </cell>
          <cell r="I1387" t="str">
            <v>20161201 110804;31%;1669</v>
          </cell>
          <cell r="J1387"/>
          <cell r="K1387" t="str">
            <v>20170225 132133;87%;5465</v>
          </cell>
          <cell r="L1387">
            <v>0</v>
          </cell>
          <cell r="M1387" t="str">
            <v>达成上浮30%</v>
          </cell>
          <cell r="N1387" t="str">
            <v>老会员：70%; 新会员：30%</v>
          </cell>
          <cell r="O1387" t="str">
            <v>51-55岁29%; 46-50岁26%; 0-20岁18%</v>
          </cell>
          <cell r="P1387" t="str">
            <v>湖南29%;广东15%;江苏13%</v>
          </cell>
        </row>
        <row r="1388">
          <cell r="A1388">
            <v>209083</v>
          </cell>
          <cell r="B1388" t="str">
            <v>三洋帝度600升风冷无霜无边框对开门冰箱</v>
          </cell>
          <cell r="C1388" t="str">
            <v>5999</v>
          </cell>
          <cell r="D1388" t="str">
            <v>大家电</v>
          </cell>
          <cell r="E1388">
            <v>313757.44</v>
          </cell>
          <cell r="F1388">
            <v>176904.44</v>
          </cell>
          <cell r="G1388">
            <v>0.43617451748713898</v>
          </cell>
          <cell r="H1388" t="str">
            <v>20161203 204603;45%;7284</v>
          </cell>
          <cell r="I1388" t="str">
            <v>20161122 205404;45%;6530</v>
          </cell>
          <cell r="J1388" t="str">
            <v>20161116 122212;28%;1995</v>
          </cell>
          <cell r="K1388" t="str">
            <v>20161203 204603;45%;7284</v>
          </cell>
          <cell r="L1388">
            <v>0</v>
          </cell>
          <cell r="M1388"/>
          <cell r="N1388" t="str">
            <v>老会员：87%; 新会员：13%</v>
          </cell>
          <cell r="O1388" t="str">
            <v>51-55岁39%; 46-50岁13%; 41-45岁13%</v>
          </cell>
          <cell r="P1388" t="str">
            <v>湖南41%;山西13%;北京13%</v>
          </cell>
        </row>
        <row r="1389">
          <cell r="A1389">
            <v>209084</v>
          </cell>
          <cell r="B1389" t="str">
            <v>奥力福 温暖用芯90%白鹅绒冬被组</v>
          </cell>
          <cell r="C1389" t="str">
            <v>899</v>
          </cell>
          <cell r="D1389" t="str">
            <v>家纺用品</v>
          </cell>
          <cell r="E1389">
            <v>649349.5</v>
          </cell>
          <cell r="F1389">
            <v>554774.41</v>
          </cell>
          <cell r="G1389">
            <v>0.145645896393237</v>
          </cell>
          <cell r="H1389" t="str">
            <v>20170121 194337;39%;4116</v>
          </cell>
          <cell r="I1389" t="str">
            <v>20170103 135835;64%;2498</v>
          </cell>
          <cell r="J1389" t="str">
            <v>20161210 193341;81%;9548</v>
          </cell>
          <cell r="K1389" t="str">
            <v>20161210 193341;81%;9548</v>
          </cell>
          <cell r="L1389">
            <v>0</v>
          </cell>
          <cell r="M1389"/>
          <cell r="N1389" t="str">
            <v>老会员：72%; 新会员：28%</v>
          </cell>
          <cell r="O1389" t="str">
            <v>0-20岁22%; 46-50岁17%; 51-55岁15%</v>
          </cell>
          <cell r="P1389" t="str">
            <v>湖南25%;江苏16%;浙江14%</v>
          </cell>
        </row>
        <row r="1390">
          <cell r="A1390">
            <v>209103</v>
          </cell>
          <cell r="B1390" t="str">
            <v>中华老字号全聚德风味鸭6+2加赠组(春季大开仓）</v>
          </cell>
          <cell r="C1390" t="str">
            <v>228</v>
          </cell>
          <cell r="D1390" t="str">
            <v>食品</v>
          </cell>
          <cell r="E1390">
            <v>32326</v>
          </cell>
          <cell r="F1390">
            <v>28798</v>
          </cell>
          <cell r="G1390">
            <v>0.109138155045474</v>
          </cell>
          <cell r="H1390" t="str">
            <v>20170225 121305;39%;2548</v>
          </cell>
          <cell r="I1390" t="str">
            <v>20170113 122242;48%;2711</v>
          </cell>
          <cell r="J1390" t="str">
            <v>20170108 114639;68%;4145</v>
          </cell>
          <cell r="K1390" t="str">
            <v>20161213 175401;102%;5581</v>
          </cell>
          <cell r="L1390">
            <v>0</v>
          </cell>
          <cell r="M1390"/>
          <cell r="N1390" t="str">
            <v>老会员：77%; 新会员：23%</v>
          </cell>
          <cell r="O1390" t="str">
            <v>0-20岁19%; 51-55岁16%; 61-65岁13%</v>
          </cell>
          <cell r="P1390" t="str">
            <v>湖南25%;江苏8%;浙江8%</v>
          </cell>
        </row>
        <row r="1391">
          <cell r="A1391">
            <v>209104</v>
          </cell>
          <cell r="B1391" t="str">
            <v>百年老字号东来顺羊蝎子、羊肉4+2优惠组(春季大开仓）</v>
          </cell>
          <cell r="C1391" t="str">
            <v>228</v>
          </cell>
          <cell r="D1391" t="str">
            <v>食品</v>
          </cell>
          <cell r="E1391">
            <v>32680</v>
          </cell>
          <cell r="F1391">
            <v>31124</v>
          </cell>
          <cell r="G1391">
            <v>4.7613219094247199E-2</v>
          </cell>
          <cell r="H1391" t="str">
            <v>20170226 111110;70%;4042</v>
          </cell>
          <cell r="I1391" t="str">
            <v>20170118 151035;90%;3563</v>
          </cell>
          <cell r="J1391" t="str">
            <v>20170105 172638;44%;4197</v>
          </cell>
          <cell r="K1391" t="str">
            <v>20161215 150942;108%;4498</v>
          </cell>
          <cell r="L1391">
            <v>0</v>
          </cell>
          <cell r="M1391"/>
          <cell r="N1391" t="str">
            <v>老会员：71%; 新会员：29%</v>
          </cell>
          <cell r="O1391" t="str">
            <v>0-20岁23%; 51-55岁15%; 56-60岁13%</v>
          </cell>
          <cell r="P1391" t="str">
            <v>湖南24%;江苏14%;北京10%</v>
          </cell>
        </row>
        <row r="1392">
          <cell r="A1392">
            <v>209106</v>
          </cell>
          <cell r="B1392" t="str">
            <v>北极绒女士发热纤维保暖内衣6件组</v>
          </cell>
          <cell r="C1392" t="str">
            <v>298</v>
          </cell>
          <cell r="D1392" t="str">
            <v>内衣</v>
          </cell>
          <cell r="E1392">
            <v>185754.36</v>
          </cell>
          <cell r="F1392">
            <v>151344.35999999999</v>
          </cell>
          <cell r="G1392">
            <v>0.185244642440694</v>
          </cell>
          <cell r="H1392" t="str">
            <v>20161228 102304;49%;2359</v>
          </cell>
          <cell r="I1392" t="str">
            <v>20161214 162404;64%;2355</v>
          </cell>
          <cell r="J1392" t="str">
            <v>20161201 115302;77%;3428</v>
          </cell>
          <cell r="K1392" t="str">
            <v>20161201 115302;77%;3428</v>
          </cell>
          <cell r="L1392">
            <v>0</v>
          </cell>
          <cell r="M1392"/>
          <cell r="N1392" t="str">
            <v>老会员：84%; 新会员：16%</v>
          </cell>
          <cell r="O1392" t="str">
            <v>51-55岁18%; 0-20岁16%; 56-60岁15%</v>
          </cell>
          <cell r="P1392" t="str">
            <v>湖南40%;浙江11%;江西6%</v>
          </cell>
        </row>
        <row r="1393">
          <cell r="A1393">
            <v>209107</v>
          </cell>
          <cell r="B1393" t="str">
            <v>北极绒男士发热纤维保暖内衣6件组</v>
          </cell>
          <cell r="C1393" t="str">
            <v>298</v>
          </cell>
          <cell r="D1393" t="str">
            <v>内衣</v>
          </cell>
          <cell r="E1393">
            <v>156961</v>
          </cell>
          <cell r="F1393">
            <v>125869</v>
          </cell>
          <cell r="G1393">
            <v>0.19808742299042401</v>
          </cell>
          <cell r="H1393" t="str">
            <v>20161228 102304;49%;2359</v>
          </cell>
          <cell r="I1393" t="str">
            <v>20161214 162404;64%;2355</v>
          </cell>
          <cell r="J1393" t="str">
            <v>20161201 115302;77%;3428</v>
          </cell>
          <cell r="K1393" t="str">
            <v>20161201 115302;77%;3428</v>
          </cell>
          <cell r="L1393">
            <v>0</v>
          </cell>
          <cell r="M1393"/>
          <cell r="N1393" t="str">
            <v>老会员：84%; 新会员：16%</v>
          </cell>
          <cell r="O1393" t="str">
            <v>51-55岁28%; 46-50岁19%; 41-45岁16%</v>
          </cell>
          <cell r="P1393" t="str">
            <v>湖南28%;安徽14%;江苏12%</v>
          </cell>
        </row>
        <row r="1394">
          <cell r="A1394">
            <v>209134</v>
          </cell>
          <cell r="B1394" t="str">
            <v>程海牌金装螺旋藻1+1升级组</v>
          </cell>
          <cell r="C1394" t="str">
            <v>398</v>
          </cell>
          <cell r="D1394" t="str">
            <v>保健食品</v>
          </cell>
          <cell r="E1394">
            <v>210564</v>
          </cell>
          <cell r="F1394">
            <v>188858</v>
          </cell>
          <cell r="G1394">
            <v>0.103085047776448</v>
          </cell>
          <cell r="H1394" t="str">
            <v>20170425 180202;53%;2306</v>
          </cell>
          <cell r="I1394" t="str">
            <v>20170117 182506;65%;3544</v>
          </cell>
          <cell r="J1394"/>
          <cell r="K1394" t="str">
            <v>20170117 182506;65%;3544</v>
          </cell>
          <cell r="L1394">
            <v>0</v>
          </cell>
          <cell r="M1394"/>
          <cell r="N1394" t="str">
            <v>老会员：80%; 新会员：20%</v>
          </cell>
          <cell r="O1394" t="str">
            <v>51-55岁19%; 0-20岁16%; 56-60岁16%</v>
          </cell>
          <cell r="P1394" t="str">
            <v>湖南14%;江苏13%;北京10%</v>
          </cell>
        </row>
        <row r="1395">
          <cell r="A1395">
            <v>209136</v>
          </cell>
          <cell r="B1395" t="str">
            <v>程海牌金装螺旋藻1200片健康组</v>
          </cell>
          <cell r="C1395" t="str">
            <v>298</v>
          </cell>
          <cell r="D1395" t="str">
            <v>保健食品</v>
          </cell>
          <cell r="E1395">
            <v>11854</v>
          </cell>
          <cell r="F1395">
            <v>7932</v>
          </cell>
          <cell r="G1395">
            <v>0.33085878184578998</v>
          </cell>
          <cell r="H1395" t="str">
            <v>20170425 180202;53%;2306</v>
          </cell>
          <cell r="I1395" t="str">
            <v>20170117 182506;65%;3544</v>
          </cell>
          <cell r="J1395"/>
          <cell r="K1395" t="str">
            <v>20170117 182506;65%;3544</v>
          </cell>
          <cell r="L1395">
            <v>0</v>
          </cell>
          <cell r="M1395"/>
          <cell r="N1395" t="str">
            <v>老会员：69%; 新会员：31%</v>
          </cell>
          <cell r="O1395" t="str">
            <v>51-55岁23%; 71岁以上20%; 0-20岁20%</v>
          </cell>
          <cell r="P1395" t="str">
            <v>北京15%;江苏12%;广东11%</v>
          </cell>
        </row>
        <row r="1396">
          <cell r="A1396">
            <v>209187</v>
          </cell>
          <cell r="B1396" t="str">
            <v>法国欧斯特AOC级臻品橡木桶干红</v>
          </cell>
          <cell r="C1396" t="str">
            <v>1280</v>
          </cell>
          <cell r="D1396" t="str">
            <v>食品</v>
          </cell>
          <cell r="E1396">
            <v>1220229</v>
          </cell>
          <cell r="F1396">
            <v>1068369</v>
          </cell>
          <cell r="G1396">
            <v>0.124452049574301</v>
          </cell>
          <cell r="H1396" t="str">
            <v>20170212 180048;26%;1896</v>
          </cell>
          <cell r="I1396" t="str">
            <v>20170210 173201;67%;3038</v>
          </cell>
          <cell r="J1396" t="str">
            <v>20170121 181800;55%;3421</v>
          </cell>
          <cell r="K1396" t="str">
            <v>20161225 175000;109%;7106</v>
          </cell>
          <cell r="L1396">
            <v>0</v>
          </cell>
          <cell r="M1396" t="str">
            <v>达成下滑30%</v>
          </cell>
          <cell r="N1396" t="str">
            <v>老会员：71%; 新会员：29%</v>
          </cell>
          <cell r="O1396" t="str">
            <v>0-20岁23%; 51-55岁17%; 46-50岁17%</v>
          </cell>
          <cell r="P1396" t="str">
            <v>湖南26%;江苏11%;广东8%</v>
          </cell>
        </row>
        <row r="1397">
          <cell r="A1397">
            <v>209222</v>
          </cell>
          <cell r="B1397" t="str">
            <v>爱其华限量定制款青金石机械钻表</v>
          </cell>
          <cell r="C1397" t="str">
            <v>5980</v>
          </cell>
          <cell r="D1397" t="str">
            <v>时尚精品</v>
          </cell>
          <cell r="E1397">
            <v>137350</v>
          </cell>
          <cell r="F1397">
            <v>71660</v>
          </cell>
          <cell r="G1397">
            <v>0.47826720058245398</v>
          </cell>
          <cell r="H1397" t="str">
            <v>20161219 223520;27%;1723</v>
          </cell>
          <cell r="I1397"/>
          <cell r="J1397"/>
          <cell r="K1397" t="str">
            <v>20161219 223520;27%;1723</v>
          </cell>
          <cell r="L1397">
            <v>0</v>
          </cell>
          <cell r="M1397"/>
          <cell r="N1397" t="str">
            <v>老会员：50%; 新会员：50%</v>
          </cell>
          <cell r="O1397" t="str">
            <v>46-50岁50%; 46-50岁50%; 51-55岁50%</v>
          </cell>
          <cell r="P1397" t="str">
            <v>内蒙古50%;内蒙古50%;广东50%</v>
          </cell>
        </row>
        <row r="1398">
          <cell r="A1398">
            <v>209223</v>
          </cell>
          <cell r="B1398" t="str">
            <v>三洋帝度对开门冰箱斜式滚筒洗衣机套组</v>
          </cell>
          <cell r="C1398" t="str">
            <v>9998</v>
          </cell>
          <cell r="D1398" t="str">
            <v>大家电</v>
          </cell>
          <cell r="E1398">
            <v>79904</v>
          </cell>
          <cell r="F1398">
            <v>59938</v>
          </cell>
          <cell r="G1398">
            <v>0.249874849819784</v>
          </cell>
          <cell r="H1398" t="str">
            <v>20161116 122212;28%;1995</v>
          </cell>
          <cell r="I1398"/>
          <cell r="J1398"/>
          <cell r="K1398" t="str">
            <v>20161116 122212;28%;1995</v>
          </cell>
          <cell r="L1398">
            <v>0</v>
          </cell>
          <cell r="M1398"/>
          <cell r="N1398" t="str">
            <v>老会员：100%; 新会员：0%</v>
          </cell>
          <cell r="O1398" t="str">
            <v>51-55岁50%; 51-55岁50%; 0-20岁0%</v>
          </cell>
          <cell r="P1398" t="str">
            <v>湖南50%;湖南50%;安徽0%</v>
          </cell>
        </row>
        <row r="1399">
          <cell r="A1399">
            <v>209229</v>
          </cell>
          <cell r="B1399" t="str">
            <v>睿珂蓝色之恋蓝宝石套组(戒指+吊坠)</v>
          </cell>
          <cell r="C1399" t="str">
            <v>7460</v>
          </cell>
          <cell r="D1399" t="str">
            <v>珠宝首饰</v>
          </cell>
          <cell r="E1399">
            <v>513910</v>
          </cell>
          <cell r="F1399">
            <v>156480</v>
          </cell>
          <cell r="G1399">
            <v>0.69551088712031295</v>
          </cell>
          <cell r="H1399" t="str">
            <v>20170101 142751;72%;2014</v>
          </cell>
          <cell r="I1399" t="str">
            <v>20161210 223145;56%;4898</v>
          </cell>
          <cell r="J1399"/>
          <cell r="K1399" t="str">
            <v>20170101 142751;72%;2014</v>
          </cell>
          <cell r="L1399">
            <v>0</v>
          </cell>
          <cell r="M1399"/>
          <cell r="N1399" t="str">
            <v>老会员：92%; 新会员：8%</v>
          </cell>
          <cell r="O1399" t="str">
            <v>51-55岁25%; 0-20岁17%; 46-50岁17%</v>
          </cell>
          <cell r="P1399" t="str">
            <v>江苏25%;湖南17%;福建8%</v>
          </cell>
        </row>
        <row r="1400">
          <cell r="A1400">
            <v>209238</v>
          </cell>
          <cell r="B1400" t="str">
            <v>泰源蓝韵精灵蓝宝石吊坠</v>
          </cell>
          <cell r="C1400" t="str">
            <v>3680</v>
          </cell>
          <cell r="D1400" t="str">
            <v>珠宝首饰</v>
          </cell>
          <cell r="E1400">
            <v>18170</v>
          </cell>
          <cell r="F1400">
            <v>10900</v>
          </cell>
          <cell r="G1400">
            <v>0.40011007154650502</v>
          </cell>
          <cell r="H1400" t="str">
            <v>20170204 151719;41%;1130</v>
          </cell>
          <cell r="I1400" t="str">
            <v>20161231 154204;31%;1190</v>
          </cell>
          <cell r="J1400"/>
          <cell r="K1400" t="str">
            <v>20170204 151719;41%;1130</v>
          </cell>
          <cell r="L1400">
            <v>0</v>
          </cell>
          <cell r="M1400"/>
          <cell r="N1400" t="str">
            <v>老会员：100%; 新会员：0%</v>
          </cell>
          <cell r="O1400" t="str">
            <v>41-45岁50%; 0-20岁50%; 21-25岁0%</v>
          </cell>
          <cell r="P1400" t="str">
            <v>广东50%;天津50%;安徽0%</v>
          </cell>
        </row>
        <row r="1401">
          <cell r="A1401">
            <v>209239</v>
          </cell>
          <cell r="B1401" t="str">
            <v>泰源蓝韵精灵蓝宝石戒指</v>
          </cell>
          <cell r="C1401" t="str">
            <v>3680</v>
          </cell>
          <cell r="D1401" t="str">
            <v>珠宝首饰</v>
          </cell>
          <cell r="E1401">
            <v>25440</v>
          </cell>
          <cell r="F1401">
            <v>10880</v>
          </cell>
          <cell r="G1401">
            <v>0.57232704402515699</v>
          </cell>
          <cell r="H1401" t="str">
            <v>20170204 151719;41%;1130</v>
          </cell>
          <cell r="I1401" t="str">
            <v>20161231 154204;31%;1190</v>
          </cell>
          <cell r="J1401"/>
          <cell r="K1401" t="str">
            <v>20170204 151719;41%;1130</v>
          </cell>
          <cell r="L1401">
            <v>0</v>
          </cell>
          <cell r="M1401"/>
          <cell r="N1401" t="str">
            <v>老会员：100%; 新会员：0%</v>
          </cell>
          <cell r="O1401" t="str">
            <v>41-45岁34%; 66-70岁33%; 51-55岁33%</v>
          </cell>
          <cell r="P1401" t="str">
            <v>浙江34%;广西33%;广东33%</v>
          </cell>
        </row>
        <row r="1402">
          <cell r="A1402">
            <v>209240</v>
          </cell>
          <cell r="B1402" t="str">
            <v>泰源蓝韵精灵蓝宝石套组</v>
          </cell>
          <cell r="C1402" t="str">
            <v>6980</v>
          </cell>
          <cell r="D1402" t="str">
            <v>珠宝首饰</v>
          </cell>
          <cell r="E1402">
            <v>103810</v>
          </cell>
          <cell r="F1402">
            <v>62410</v>
          </cell>
          <cell r="G1402">
            <v>0.39880551006646803</v>
          </cell>
          <cell r="H1402" t="str">
            <v>20170204 151719;41%;1130</v>
          </cell>
          <cell r="I1402" t="str">
            <v>20161231 154204;31%;1190</v>
          </cell>
          <cell r="J1402"/>
          <cell r="K1402" t="str">
            <v>20170204 151719;41%;1130</v>
          </cell>
          <cell r="L1402">
            <v>0</v>
          </cell>
          <cell r="M1402"/>
          <cell r="N1402" t="str">
            <v>老会员：50%; 新会员：50%</v>
          </cell>
          <cell r="O1402" t="str">
            <v>51-55岁50%; 0-20岁25%; 66-70岁13%</v>
          </cell>
          <cell r="P1402" t="str">
            <v>北京25%;湖北25%;江苏13%</v>
          </cell>
        </row>
        <row r="1403">
          <cell r="A1403">
            <v>209244</v>
          </cell>
          <cell r="B1403" t="str">
            <v>柏泰牛轧糖多口味新春全家甜蜜分享装(春季大开仓）</v>
          </cell>
          <cell r="C1403" t="str">
            <v>199</v>
          </cell>
          <cell r="D1403" t="str">
            <v>食品</v>
          </cell>
          <cell r="E1403">
            <v>11969</v>
          </cell>
          <cell r="F1403">
            <v>10586</v>
          </cell>
          <cell r="G1403">
            <v>0.115548500292422</v>
          </cell>
          <cell r="H1403" t="str">
            <v>20170224 153819;39%;1680</v>
          </cell>
          <cell r="I1403" t="str">
            <v>20170118 094323;33%;1580</v>
          </cell>
          <cell r="J1403" t="str">
            <v>20161225 102327;55%;3300</v>
          </cell>
          <cell r="K1403" t="str">
            <v>20161225 102327;55%;3300</v>
          </cell>
          <cell r="L1403">
            <v>0</v>
          </cell>
          <cell r="M1403"/>
          <cell r="N1403" t="str">
            <v>老会员：84%; 新会员：16%</v>
          </cell>
          <cell r="O1403" t="str">
            <v>51-55岁22%; 0-20岁16%; 46-50岁13%</v>
          </cell>
          <cell r="P1403" t="str">
            <v>湖南16%;江苏12%;浙江7%</v>
          </cell>
        </row>
        <row r="1404">
          <cell r="A1404">
            <v>209248</v>
          </cell>
          <cell r="B1404" t="str">
            <v>长白山红参尊享礼盒组</v>
          </cell>
          <cell r="C1404" t="str">
            <v>698</v>
          </cell>
          <cell r="D1404" t="str">
            <v>滋补食品</v>
          </cell>
          <cell r="E1404">
            <v>83098</v>
          </cell>
          <cell r="F1404">
            <v>74912</v>
          </cell>
          <cell r="G1404">
            <v>9.8510192784423203E-2</v>
          </cell>
          <cell r="H1404" t="str">
            <v>20161219 173320;44%;2216</v>
          </cell>
          <cell r="I1404"/>
          <cell r="J1404"/>
          <cell r="K1404" t="str">
            <v>20161219 173320;44%;2216</v>
          </cell>
          <cell r="L1404">
            <v>0</v>
          </cell>
          <cell r="M1404"/>
          <cell r="N1404" t="str">
            <v>老会员：95%; 新会员：5%</v>
          </cell>
          <cell r="O1404" t="str">
            <v>51-55岁20%; 56-60岁16%; 66-70岁16%</v>
          </cell>
          <cell r="P1404" t="str">
            <v>广东16%;浙江11%;湖北11%</v>
          </cell>
        </row>
        <row r="1405">
          <cell r="A1405">
            <v>209262</v>
          </cell>
          <cell r="B1405" t="str">
            <v>婷美蕾丽尔时尚鹅绒裤1+1套组</v>
          </cell>
          <cell r="C1405" t="str">
            <v>398</v>
          </cell>
          <cell r="D1405" t="str">
            <v>服装</v>
          </cell>
          <cell r="E1405">
            <v>478838</v>
          </cell>
          <cell r="F1405">
            <v>338460</v>
          </cell>
          <cell r="G1405">
            <v>0.29316386752931101</v>
          </cell>
          <cell r="H1405" t="str">
            <v>20170216 090123;31%;1262</v>
          </cell>
          <cell r="I1405" t="str">
            <v>20170118 131211;97%;5163</v>
          </cell>
          <cell r="J1405" t="str">
            <v>20170106 093747;77%;3721</v>
          </cell>
          <cell r="K1405" t="str">
            <v>20170118 131211;97%;5163</v>
          </cell>
          <cell r="L1405">
            <v>0</v>
          </cell>
          <cell r="M1405" t="str">
            <v>达成下滑30%</v>
          </cell>
          <cell r="N1405" t="str">
            <v>老会员：81%; 新会员：19%</v>
          </cell>
          <cell r="O1405" t="str">
            <v>51-55岁24%; 0-20岁19%; 56-60岁15%</v>
          </cell>
          <cell r="P1405" t="str">
            <v>湖南23%;江苏16%;浙江9%</v>
          </cell>
        </row>
        <row r="1406">
          <cell r="A1406">
            <v>209263</v>
          </cell>
          <cell r="B1406" t="str">
            <v>波司登.雪中飞修身貉子连帽中长款羽绒服（春季大开仓）</v>
          </cell>
          <cell r="C1406" t="str">
            <v>238</v>
          </cell>
          <cell r="D1406" t="str">
            <v>服装</v>
          </cell>
          <cell r="E1406">
            <v>27784</v>
          </cell>
          <cell r="F1406">
            <v>15736</v>
          </cell>
          <cell r="G1406">
            <v>0.43363086668586198</v>
          </cell>
          <cell r="H1406" t="str">
            <v>20170226 231618;31%;2071</v>
          </cell>
          <cell r="I1406" t="str">
            <v>20170119 134255;53%;2585</v>
          </cell>
          <cell r="J1406" t="str">
            <v>20161213 151658;68%;2554</v>
          </cell>
          <cell r="K1406" t="str">
            <v>20161213 151658;68%;2554</v>
          </cell>
          <cell r="L1406">
            <v>0</v>
          </cell>
          <cell r="M1406"/>
          <cell r="N1406" t="str">
            <v>老会员：61%; 新会员：39%</v>
          </cell>
          <cell r="O1406" t="str">
            <v>0-20岁33%; 51-55岁16%; 56-60岁12%</v>
          </cell>
          <cell r="P1406" t="str">
            <v>湖南23%;江苏12%;浙江9%</v>
          </cell>
        </row>
        <row r="1407">
          <cell r="A1407">
            <v>209265</v>
          </cell>
          <cell r="B1407" t="str">
            <v>兔の力强效管道清洁剂套组</v>
          </cell>
          <cell r="C1407" t="str">
            <v>268</v>
          </cell>
          <cell r="D1407" t="str">
            <v>生活用品</v>
          </cell>
          <cell r="E1407">
            <v>156633.42000000001</v>
          </cell>
          <cell r="F1407">
            <v>140765.42000000001</v>
          </cell>
          <cell r="G1407">
            <v>0.101306604937822</v>
          </cell>
          <cell r="H1407" t="str">
            <v>20170222 163428;34%;1522</v>
          </cell>
          <cell r="I1407" t="str">
            <v>20161222 134246;60%;2719</v>
          </cell>
          <cell r="J1407"/>
          <cell r="K1407" t="str">
            <v>20161222 134246;60%;2719</v>
          </cell>
          <cell r="L1407">
            <v>0</v>
          </cell>
          <cell r="M1407"/>
          <cell r="N1407" t="str">
            <v>老会员：71%; 新会员：29%</v>
          </cell>
          <cell r="O1407" t="str">
            <v>0-20岁28%; 51-55岁16%; 61-65岁10%</v>
          </cell>
          <cell r="P1407" t="str">
            <v>湖南23%;江苏14%;广东10%</v>
          </cell>
        </row>
        <row r="1408">
          <cell r="A1408">
            <v>209268</v>
          </cell>
          <cell r="B1408" t="str">
            <v>BOSSWAY CLUB豪迈风格真钻机械表</v>
          </cell>
          <cell r="C1408" t="str">
            <v>1680</v>
          </cell>
          <cell r="D1408" t="str">
            <v>时尚精品</v>
          </cell>
          <cell r="E1408">
            <v>239500</v>
          </cell>
          <cell r="F1408">
            <v>155690</v>
          </cell>
          <cell r="G1408">
            <v>0.34993736951983301</v>
          </cell>
          <cell r="H1408" t="str">
            <v>20170102 150207;52%;1718</v>
          </cell>
          <cell r="I1408" t="str">
            <v>20161211 122704;53%;2765</v>
          </cell>
          <cell r="J1408"/>
          <cell r="K1408" t="str">
            <v>20161211 122704;53%;2765</v>
          </cell>
          <cell r="L1408">
            <v>0</v>
          </cell>
          <cell r="M1408"/>
          <cell r="N1408" t="str">
            <v>老会员：67%; 新会员：33%</v>
          </cell>
          <cell r="O1408" t="str">
            <v>0-20岁27%; 66-70岁12%; 51-55岁12%</v>
          </cell>
          <cell r="P1408" t="str">
            <v>广东18%;湖南12%;福建10%</v>
          </cell>
        </row>
        <row r="1409">
          <cell r="A1409">
            <v>209270</v>
          </cell>
          <cell r="B1409" t="str">
            <v>波司登.上羽简约貉子毛领自然收腰中长款羽绒服</v>
          </cell>
          <cell r="C1409" t="str">
            <v>258</v>
          </cell>
          <cell r="D1409" t="str">
            <v>服装</v>
          </cell>
          <cell r="E1409">
            <v>236200</v>
          </cell>
          <cell r="F1409">
            <v>111308</v>
          </cell>
          <cell r="G1409">
            <v>0.52875529212531802</v>
          </cell>
          <cell r="H1409" t="str">
            <v>20170109 153732;83%;3602</v>
          </cell>
          <cell r="I1409"/>
          <cell r="J1409"/>
          <cell r="K1409" t="str">
            <v>20170109 153732;83%;3602</v>
          </cell>
          <cell r="L1409">
            <v>0</v>
          </cell>
          <cell r="M1409"/>
          <cell r="N1409" t="str">
            <v>老会员：67%; 新会员：33%</v>
          </cell>
          <cell r="O1409" t="str">
            <v>0-20岁33%; 46-50岁15%; 51-55岁13%</v>
          </cell>
          <cell r="P1409" t="str">
            <v>湖南19%;江苏15%;湖北7%</v>
          </cell>
        </row>
        <row r="1410">
          <cell r="A1410">
            <v>209274</v>
          </cell>
          <cell r="B1410" t="str">
            <v>德国菲仕乐4.5L高速快锅厨房精选套组(原装进口)</v>
          </cell>
          <cell r="C1410" t="str">
            <v>1998</v>
          </cell>
          <cell r="D1410" t="str">
            <v>厨房</v>
          </cell>
          <cell r="E1410">
            <v>628896</v>
          </cell>
          <cell r="F1410">
            <v>475960</v>
          </cell>
          <cell r="G1410">
            <v>0.243181702539053</v>
          </cell>
          <cell r="H1410" t="str">
            <v>20170313 191607;58%;4506</v>
          </cell>
          <cell r="I1410" t="str">
            <v>20170112 194040;26%;2645</v>
          </cell>
          <cell r="J1410" t="str">
            <v>20161225 191915;49%;4903</v>
          </cell>
          <cell r="K1410" t="str">
            <v>20170313 191607;58%;4506</v>
          </cell>
          <cell r="L1410">
            <v>0</v>
          </cell>
          <cell r="M1410" t="str">
            <v>达成上浮30%</v>
          </cell>
          <cell r="N1410" t="str">
            <v>老会员：75%; 新会员：25%</v>
          </cell>
          <cell r="O1410" t="str">
            <v>0-20岁22%; 51-55岁19%; 46-50岁17%</v>
          </cell>
          <cell r="P1410" t="str">
            <v>湖南31%;浙江18%;江苏14%</v>
          </cell>
        </row>
        <row r="1411">
          <cell r="A1411">
            <v>209282</v>
          </cell>
          <cell r="B1411" t="str">
            <v>德国玺堡 负离子乳胶床垫套组1.5M</v>
          </cell>
          <cell r="C1411" t="str">
            <v>1880</v>
          </cell>
          <cell r="D1411" t="str">
            <v>家纺用品</v>
          </cell>
          <cell r="E1411">
            <v>66530</v>
          </cell>
          <cell r="F1411">
            <v>57280</v>
          </cell>
          <cell r="G1411">
            <v>0.139035021794679</v>
          </cell>
          <cell r="H1411" t="str">
            <v>20170120 220945;38%;4008</v>
          </cell>
          <cell r="I1411" t="str">
            <v>20170108 194105;12%;1185</v>
          </cell>
          <cell r="J1411"/>
          <cell r="K1411" t="str">
            <v>20170120 220945;38%;4008</v>
          </cell>
          <cell r="L1411">
            <v>0</v>
          </cell>
          <cell r="M1411"/>
          <cell r="N1411" t="str">
            <v>老会员：66%; 新会员：34%</v>
          </cell>
          <cell r="O1411" t="str">
            <v>0-20岁27%; 51-55岁21%; 71岁以上14%</v>
          </cell>
          <cell r="P1411" t="str">
            <v>湖南24%;江苏14%;广西10%</v>
          </cell>
        </row>
        <row r="1412">
          <cell r="A1412">
            <v>209283</v>
          </cell>
          <cell r="B1412" t="str">
            <v>德国玺堡 负离子乳胶床垫套组1.8M</v>
          </cell>
          <cell r="C1412" t="str">
            <v>1980</v>
          </cell>
          <cell r="D1412" t="str">
            <v>家纺用品</v>
          </cell>
          <cell r="E1412">
            <v>161070</v>
          </cell>
          <cell r="F1412">
            <v>128200</v>
          </cell>
          <cell r="G1412">
            <v>0.20407276339479699</v>
          </cell>
          <cell r="H1412" t="str">
            <v>20170120 220945;38%;4008</v>
          </cell>
          <cell r="I1412" t="str">
            <v>20170108 194105;12%;1185</v>
          </cell>
          <cell r="J1412"/>
          <cell r="K1412" t="str">
            <v>20170120 220945;38%;4008</v>
          </cell>
          <cell r="L1412">
            <v>0</v>
          </cell>
          <cell r="M1412"/>
          <cell r="N1412" t="str">
            <v>老会员：60%; 新会员：40%</v>
          </cell>
          <cell r="O1412" t="str">
            <v>0-20岁35%; 41-45岁14%; 51-55岁13%</v>
          </cell>
          <cell r="P1412" t="str">
            <v>湖南21%;江苏13%;浙江10%</v>
          </cell>
        </row>
        <row r="1413">
          <cell r="A1413">
            <v>209290</v>
          </cell>
          <cell r="B1413" t="str">
            <v>藏蕴精品优质冬虫夏草20g礼盒装</v>
          </cell>
          <cell r="C1413" t="str">
            <v>3998</v>
          </cell>
          <cell r="D1413" t="str">
            <v>滋补食品</v>
          </cell>
          <cell r="E1413">
            <v>1504006</v>
          </cell>
          <cell r="F1413">
            <v>1120798</v>
          </cell>
          <cell r="G1413">
            <v>0.254791536735891</v>
          </cell>
          <cell r="H1413" t="str">
            <v>20170407 225138;40%;2274</v>
          </cell>
          <cell r="I1413" t="str">
            <v>20170314 224244;69%;5028</v>
          </cell>
          <cell r="J1413" t="str">
            <v>20170207 202602;52%;5322</v>
          </cell>
          <cell r="K1413" t="str">
            <v>20161220 194018;88%;8252</v>
          </cell>
          <cell r="L1413">
            <v>0</v>
          </cell>
          <cell r="M1413"/>
          <cell r="N1413" t="str">
            <v>老会员：78%; 新会员：22%</v>
          </cell>
          <cell r="O1413" t="str">
            <v>0-20岁20%; 51-55岁18%; 46-50岁13%</v>
          </cell>
          <cell r="P1413" t="str">
            <v>湖南24%;江苏9%;重庆8%</v>
          </cell>
        </row>
        <row r="1414">
          <cell r="A1414">
            <v>209294</v>
          </cell>
          <cell r="B1414" t="str">
            <v>大金(DAIKIN)流光能空气净化器</v>
          </cell>
          <cell r="C1414" t="str">
            <v>2499</v>
          </cell>
          <cell r="D1414" t="str">
            <v>生活家电</v>
          </cell>
          <cell r="E1414">
            <v>801023</v>
          </cell>
          <cell r="F1414">
            <v>710860</v>
          </cell>
          <cell r="G1414">
            <v>0.11255981413767099</v>
          </cell>
          <cell r="H1414" t="str">
            <v>20170114 184055;33%;2778</v>
          </cell>
          <cell r="I1414" t="str">
            <v>20161224 190534;55%;5357</v>
          </cell>
          <cell r="J1414" t="str">
            <v>20161218 232411;22%;1717</v>
          </cell>
          <cell r="K1414" t="str">
            <v>20161203 223408;81%;7946</v>
          </cell>
          <cell r="L1414">
            <v>0</v>
          </cell>
          <cell r="M1414"/>
          <cell r="N1414" t="str">
            <v>老会员：81%; 新会员：19%</v>
          </cell>
          <cell r="O1414" t="str">
            <v>56-60岁17%; 51-55岁17%; 0-20岁16%</v>
          </cell>
          <cell r="P1414" t="str">
            <v>湖南23%;北京12%;江苏10%</v>
          </cell>
        </row>
        <row r="1415">
          <cell r="A1415">
            <v>209295</v>
          </cell>
          <cell r="B1415" t="str">
            <v>贝香琳高腰加绒显瘦PU皮裤组（春季大开仓）</v>
          </cell>
          <cell r="C1415" t="str">
            <v>199</v>
          </cell>
          <cell r="D1415" t="str">
            <v>服装配饰</v>
          </cell>
          <cell r="E1415">
            <v>76807</v>
          </cell>
          <cell r="F1415">
            <v>57474</v>
          </cell>
          <cell r="G1415">
            <v>0.25170882862239102</v>
          </cell>
          <cell r="H1415" t="str">
            <v>20170224 141123;127%;5635</v>
          </cell>
          <cell r="I1415" t="str">
            <v>20170112 094202;50%;2163</v>
          </cell>
          <cell r="J1415" t="str">
            <v>20170105 153132;91%;3583</v>
          </cell>
          <cell r="K1415" t="str">
            <v>20170224 141123;127%;5635</v>
          </cell>
          <cell r="L1415" t="str">
            <v>畅销</v>
          </cell>
          <cell r="M1415" t="str">
            <v>达成上浮30%</v>
          </cell>
          <cell r="N1415" t="str">
            <v>老会员：75%; 新会员：25%</v>
          </cell>
          <cell r="O1415" t="str">
            <v>51-55岁21%; 0-20岁20%; 46-50岁17%</v>
          </cell>
          <cell r="P1415" t="str">
            <v>湖南21%;江苏9%;浙江8%</v>
          </cell>
        </row>
        <row r="1416">
          <cell r="A1416">
            <v>209296</v>
          </cell>
          <cell r="B1416" t="str">
            <v>金菊时尚印花羊毛裙+百搭烫钻羊毛衫组合（春季大开仓）</v>
          </cell>
          <cell r="C1416" t="str">
            <v>398</v>
          </cell>
          <cell r="D1416" t="str">
            <v>服装</v>
          </cell>
          <cell r="E1416">
            <v>153844</v>
          </cell>
          <cell r="F1416">
            <v>105594</v>
          </cell>
          <cell r="G1416">
            <v>0.31362939081147101</v>
          </cell>
          <cell r="H1416" t="str">
            <v>20170225 104118;52%;2805</v>
          </cell>
          <cell r="I1416" t="str">
            <v>20170207 134223;53%;2530</v>
          </cell>
          <cell r="J1416" t="str">
            <v>20170103 155701;38%;1503</v>
          </cell>
          <cell r="K1416" t="str">
            <v>20161208 102152;74%;3307</v>
          </cell>
          <cell r="L1416">
            <v>0</v>
          </cell>
          <cell r="M1416"/>
          <cell r="N1416" t="str">
            <v>老会员：82%; 新会员：18%</v>
          </cell>
          <cell r="O1416" t="str">
            <v>51-55岁23%; 0-20岁17%; 46-50岁14%</v>
          </cell>
          <cell r="P1416" t="str">
            <v>湖南18%;江苏9%;北京7%</v>
          </cell>
        </row>
        <row r="1417">
          <cell r="A1417">
            <v>209306</v>
          </cell>
          <cell r="B1417" t="str">
            <v>意大利金舵老船长户外运动鞋</v>
          </cell>
          <cell r="C1417" t="str">
            <v>238</v>
          </cell>
          <cell r="D1417" t="str">
            <v>鞋类</v>
          </cell>
          <cell r="E1417">
            <v>365834</v>
          </cell>
          <cell r="F1417">
            <v>319290</v>
          </cell>
          <cell r="G1417">
            <v>0.127227103003001</v>
          </cell>
          <cell r="H1417" t="str">
            <v>20170326 145205;42%;1922</v>
          </cell>
          <cell r="I1417" t="str">
            <v>20170306 094301;47%;2191</v>
          </cell>
          <cell r="J1417" t="str">
            <v>20170223 171713;82%;3552</v>
          </cell>
          <cell r="K1417" t="str">
            <v>20161123 134132;122%;5552</v>
          </cell>
          <cell r="L1417">
            <v>0</v>
          </cell>
          <cell r="M1417"/>
          <cell r="N1417" t="str">
            <v>老会员：55%; 新会员：45%</v>
          </cell>
          <cell r="O1417" t="str">
            <v>0-20岁34%; 51-55岁13%; 61-65岁12%</v>
          </cell>
          <cell r="P1417" t="str">
            <v>湖南19%;江苏10%;重庆6%</v>
          </cell>
        </row>
        <row r="1418">
          <cell r="A1418">
            <v>209311</v>
          </cell>
          <cell r="B1418" t="str">
            <v>HUAWEI nova 全网通时尚4G智能手机</v>
          </cell>
          <cell r="C1418" t="str">
            <v>2399</v>
          </cell>
          <cell r="D1418" t="str">
            <v>手机</v>
          </cell>
          <cell r="E1418">
            <v>433329</v>
          </cell>
          <cell r="F1418">
            <v>289699</v>
          </cell>
          <cell r="G1418">
            <v>0.331457160725453</v>
          </cell>
          <cell r="H1418" t="str">
            <v>20161219 133938;10%;635</v>
          </cell>
          <cell r="I1418" t="str">
            <v>20161206 215902;60%;7912</v>
          </cell>
          <cell r="J1418"/>
          <cell r="K1418" t="str">
            <v>20161206 215902;60%;7912</v>
          </cell>
          <cell r="L1418">
            <v>0</v>
          </cell>
          <cell r="M1418" t="str">
            <v>达成下滑30%</v>
          </cell>
          <cell r="N1418" t="str">
            <v>老会员：83%; 新会员：17%</v>
          </cell>
          <cell r="O1418" t="str">
            <v>0-20岁33%; 61-65岁17%; 41-45岁17%</v>
          </cell>
          <cell r="P1418" t="str">
            <v>河南17%;云南17%;湖南17%</v>
          </cell>
        </row>
        <row r="1419">
          <cell r="A1419">
            <v>209328</v>
          </cell>
          <cell r="B1419" t="str">
            <v>德国双立人锅具年终回馈限量组-1</v>
          </cell>
          <cell r="C1419" t="str">
            <v>1194</v>
          </cell>
          <cell r="D1419" t="str">
            <v>厨房</v>
          </cell>
          <cell r="E1419">
            <v>133528</v>
          </cell>
          <cell r="F1419">
            <v>107305</v>
          </cell>
          <cell r="G1419">
            <v>0.196385776765922</v>
          </cell>
          <cell r="H1419" t="str">
            <v>20170101 122319;49%;2658</v>
          </cell>
          <cell r="I1419" t="str">
            <v>20161212 183348;31%;2894</v>
          </cell>
          <cell r="J1419"/>
          <cell r="K1419" t="str">
            <v>20170101 122319;49%;2658</v>
          </cell>
          <cell r="L1419">
            <v>0</v>
          </cell>
          <cell r="M1419"/>
          <cell r="N1419" t="str">
            <v>老会员：56%; 新会员：44%</v>
          </cell>
          <cell r="O1419" t="str">
            <v>51-55岁22%; 0-20岁20%; 56-60岁14%</v>
          </cell>
          <cell r="P1419" t="str">
            <v>湖南28%;江苏10%;北京8%</v>
          </cell>
        </row>
        <row r="1420">
          <cell r="A1420">
            <v>209330</v>
          </cell>
          <cell r="B1420" t="str">
            <v>御泥坊航天紧致娇容太空面膜组</v>
          </cell>
          <cell r="C1420" t="str">
            <v>399</v>
          </cell>
          <cell r="D1420" t="str">
            <v>美容美体</v>
          </cell>
          <cell r="E1420">
            <v>53134</v>
          </cell>
          <cell r="F1420">
            <v>49593</v>
          </cell>
          <cell r="G1420">
            <v>6.6642827568035495E-2</v>
          </cell>
          <cell r="H1420" t="str">
            <v>20161209 102222;29%;1337</v>
          </cell>
          <cell r="I1420"/>
          <cell r="J1420"/>
          <cell r="K1420" t="str">
            <v>20161209 102222;29%;1337</v>
          </cell>
          <cell r="L1420">
            <v>0</v>
          </cell>
          <cell r="M1420"/>
          <cell r="N1420" t="str">
            <v>老会员：76%; 新会员：24%</v>
          </cell>
          <cell r="O1420" t="str">
            <v>0-20岁29%; 41-45岁24%; 26-30岁12%</v>
          </cell>
          <cell r="P1420" t="str">
            <v>江苏18%;江苏18%;湖南12%</v>
          </cell>
        </row>
        <row r="1421">
          <cell r="A1421">
            <v>209331</v>
          </cell>
          <cell r="B1421" t="str">
            <v>意大利金舵老船长新品保暖运动户外鞋（春季大开仓）</v>
          </cell>
          <cell r="C1421" t="str">
            <v>228</v>
          </cell>
          <cell r="D1421" t="str">
            <v>鞋类</v>
          </cell>
          <cell r="E1421">
            <v>159816</v>
          </cell>
          <cell r="F1421">
            <v>139082</v>
          </cell>
          <cell r="G1421">
            <v>0.12973669720178199</v>
          </cell>
          <cell r="H1421" t="str">
            <v>20170226 181818;63%;4102</v>
          </cell>
          <cell r="I1421" t="str">
            <v>20170224 121436;92%;5129</v>
          </cell>
          <cell r="J1421" t="str">
            <v>20170208 102256;65%;2911</v>
          </cell>
          <cell r="K1421" t="str">
            <v>20170224 121436;92%;5129</v>
          </cell>
          <cell r="L1421">
            <v>0</v>
          </cell>
          <cell r="M1421"/>
          <cell r="N1421" t="str">
            <v>老会员：64%; 新会员：36%</v>
          </cell>
          <cell r="O1421" t="str">
            <v>0-20岁26%; 51-55岁17%; 46-50岁12%</v>
          </cell>
          <cell r="P1421" t="str">
            <v>湖南23%;江苏11%;浙江7%</v>
          </cell>
        </row>
        <row r="1422">
          <cell r="A1422">
            <v>209333</v>
          </cell>
          <cell r="B1422" t="str">
            <v>德国宝诺（BARRE NOIRE） 科技“适” 尚专业健步鞋组</v>
          </cell>
          <cell r="C1422" t="str">
            <v>399</v>
          </cell>
          <cell r="D1422" t="str">
            <v>鞋类</v>
          </cell>
          <cell r="E1422">
            <v>85361</v>
          </cell>
          <cell r="F1422">
            <v>65159</v>
          </cell>
          <cell r="G1422">
            <v>0.23666545612164799</v>
          </cell>
          <cell r="H1422" t="str">
            <v>20170322 094350;43%;1969</v>
          </cell>
          <cell r="I1422"/>
          <cell r="J1422"/>
          <cell r="K1422" t="str">
            <v>20170322 094350;43%;1969</v>
          </cell>
          <cell r="L1422">
            <v>0</v>
          </cell>
          <cell r="M1422"/>
          <cell r="N1422" t="str">
            <v>老会员：66%; 新会员：34%</v>
          </cell>
          <cell r="O1422" t="str">
            <v>0-20岁22%; 51-55岁18%; 61-65岁18%</v>
          </cell>
          <cell r="P1422" t="str">
            <v>湖南20%;浙江10%;江苏10%</v>
          </cell>
        </row>
        <row r="1423">
          <cell r="A1423">
            <v>209334</v>
          </cell>
          <cell r="B1423" t="str">
            <v>中粮新疆红花籽油健康养生组</v>
          </cell>
          <cell r="C1423" t="str">
            <v>399</v>
          </cell>
          <cell r="D1423" t="str">
            <v>滋补食品</v>
          </cell>
          <cell r="E1423">
            <v>979173</v>
          </cell>
          <cell r="F1423">
            <v>902514</v>
          </cell>
          <cell r="G1423">
            <v>7.8289536169808605E-2</v>
          </cell>
          <cell r="H1423" t="str">
            <v>20170215 152354;58%;2181</v>
          </cell>
          <cell r="I1423" t="str">
            <v>20170209 172509;66%;2887</v>
          </cell>
          <cell r="J1423" t="str">
            <v>20170209 110228;42%;2069</v>
          </cell>
          <cell r="K1423" t="str">
            <v>20161220 145125;133%;5883</v>
          </cell>
          <cell r="L1423">
            <v>0</v>
          </cell>
          <cell r="M1423"/>
          <cell r="N1423" t="str">
            <v>老会员：75%; 新会员：25%</v>
          </cell>
          <cell r="O1423" t="str">
            <v>0-20岁21%; 61-65岁16%; 56-60岁13%</v>
          </cell>
          <cell r="P1423" t="str">
            <v>北京14%;湖南11%;江苏11%</v>
          </cell>
        </row>
        <row r="1424">
          <cell r="A1424">
            <v>209339</v>
          </cell>
          <cell r="B1424" t="str">
            <v>欧帝尔*艺术精粹豪华吊灯尊享组</v>
          </cell>
          <cell r="C1424" t="str">
            <v>1680</v>
          </cell>
          <cell r="D1424" t="str">
            <v>家装建材</v>
          </cell>
          <cell r="E1424">
            <v>463270</v>
          </cell>
          <cell r="F1424">
            <v>340762</v>
          </cell>
          <cell r="G1424">
            <v>0.264441902130507</v>
          </cell>
          <cell r="H1424" t="str">
            <v>20170618 180118;32%;1836</v>
          </cell>
          <cell r="I1424" t="str">
            <v>20170328 224646;24%;2145</v>
          </cell>
          <cell r="J1424" t="str">
            <v>20170312 195806;35%;4999</v>
          </cell>
          <cell r="K1424" t="str">
            <v>20170312 195806;35%;4999</v>
          </cell>
          <cell r="L1424">
            <v>0</v>
          </cell>
          <cell r="M1424"/>
          <cell r="N1424" t="str">
            <v>老会员：60%; 新会员：40%</v>
          </cell>
          <cell r="O1424" t="str">
            <v>0-20岁22%; 51-55岁17%; 46-50岁14%</v>
          </cell>
          <cell r="P1424" t="str">
            <v>江苏17%;湖南12%;湖北11%</v>
          </cell>
        </row>
        <row r="1425">
          <cell r="A1425">
            <v>209355</v>
          </cell>
          <cell r="B1425" t="str">
            <v>德国双立人锅具年终回馈限量组-2</v>
          </cell>
          <cell r="C1425" t="str">
            <v>1194</v>
          </cell>
          <cell r="D1425" t="str">
            <v>厨房</v>
          </cell>
          <cell r="E1425">
            <v>133608</v>
          </cell>
          <cell r="F1425">
            <v>106191</v>
          </cell>
          <cell r="G1425">
            <v>0.205204778156997</v>
          </cell>
          <cell r="H1425" t="str">
            <v>20170101 122319;49%;2658</v>
          </cell>
          <cell r="I1425" t="str">
            <v>20161212 183348;31%;2894</v>
          </cell>
          <cell r="J1425"/>
          <cell r="K1425" t="str">
            <v>20170101 122319;49%;2658</v>
          </cell>
          <cell r="L1425">
            <v>0</v>
          </cell>
          <cell r="M1425"/>
          <cell r="N1425" t="str">
            <v>老会员：55%; 新会员：45%</v>
          </cell>
          <cell r="O1425" t="str">
            <v>51-55岁20%; 51-55岁20%; 56-60岁14%</v>
          </cell>
          <cell r="P1425" t="str">
            <v>湖南29%;江苏10%;北京8%</v>
          </cell>
        </row>
        <row r="1426">
          <cell r="A1426">
            <v>209373</v>
          </cell>
          <cell r="B1426" t="str">
            <v>翠绿3D硬金工艺玫瑰足金999吊坠5.4克</v>
          </cell>
          <cell r="C1426" t="str">
            <v>2156</v>
          </cell>
          <cell r="D1426" t="str">
            <v>珠宝首饰</v>
          </cell>
          <cell r="E1426">
            <v>1358907</v>
          </cell>
          <cell r="F1426">
            <v>880709</v>
          </cell>
          <cell r="G1426">
            <v>0.35189898940839998</v>
          </cell>
          <cell r="H1426" t="str">
            <v>20170629 201304;78%;5226</v>
          </cell>
          <cell r="I1426" t="str">
            <v>20170610 202357;67%;5166</v>
          </cell>
          <cell r="J1426" t="str">
            <v>20170520 145107;133%;3703</v>
          </cell>
          <cell r="K1426" t="str">
            <v>20170520 145107;133%;3703</v>
          </cell>
          <cell r="L1426" t="str">
            <v>畅销</v>
          </cell>
          <cell r="M1426"/>
          <cell r="N1426" t="str">
            <v>老会员：82%; 新会员：18%</v>
          </cell>
          <cell r="O1426" t="str">
            <v>51-55岁26%; 0-20岁18%; 46-50岁18%</v>
          </cell>
          <cell r="P1426" t="str">
            <v>湖南20%;江苏17%;浙江9%</v>
          </cell>
        </row>
        <row r="1427">
          <cell r="A1427">
            <v>209374</v>
          </cell>
          <cell r="B1427" t="str">
            <v>韩束墨菊深度补水组</v>
          </cell>
          <cell r="C1427" t="str">
            <v>239</v>
          </cell>
          <cell r="D1427" t="str">
            <v>美容美体</v>
          </cell>
          <cell r="E1427">
            <v>272248.46000000002</v>
          </cell>
          <cell r="F1427">
            <v>246744.46</v>
          </cell>
          <cell r="G1427">
            <v>9.3679134126231606E-2</v>
          </cell>
          <cell r="H1427" t="str">
            <v>20161130 122632;69%;3409</v>
          </cell>
          <cell r="I1427" t="str">
            <v>20161130 090205;50%;2007</v>
          </cell>
          <cell r="J1427" t="str">
            <v>20161118 162301;59%;2563</v>
          </cell>
          <cell r="K1427" t="str">
            <v>20161130 122632;69%;3409</v>
          </cell>
          <cell r="L1427">
            <v>0</v>
          </cell>
          <cell r="M1427"/>
          <cell r="N1427" t="str">
            <v>老会员：64%; 新会员：36%</v>
          </cell>
          <cell r="O1427" t="str">
            <v>0-20岁28%; 46-50岁13%; 51-55岁13%</v>
          </cell>
          <cell r="P1427" t="str">
            <v>湖南25%;云南8%;湖北7%</v>
          </cell>
        </row>
        <row r="1428">
          <cell r="A1428">
            <v>209455</v>
          </cell>
          <cell r="B1428" t="str">
            <v>艾尚彩泡泡染护香波超值组</v>
          </cell>
          <cell r="C1428" t="str">
            <v>298</v>
          </cell>
          <cell r="D1428" t="str">
            <v>美容美体</v>
          </cell>
          <cell r="E1428">
            <v>112394</v>
          </cell>
          <cell r="F1428">
            <v>97088</v>
          </cell>
          <cell r="G1428">
            <v>0.13618164670711999</v>
          </cell>
          <cell r="H1428" t="str">
            <v>20161123 105819;59%;2856</v>
          </cell>
          <cell r="I1428"/>
          <cell r="J1428"/>
          <cell r="K1428" t="str">
            <v>20161123 105819;59%;2856</v>
          </cell>
          <cell r="L1428">
            <v>0</v>
          </cell>
          <cell r="M1428"/>
          <cell r="N1428" t="str">
            <v>老会员：66%; 新会员：34%</v>
          </cell>
          <cell r="O1428" t="str">
            <v>0-20岁18%; 51-55岁18%; 56-60岁16%</v>
          </cell>
          <cell r="P1428" t="str">
            <v>湖南21%;广东13%;北京7%</v>
          </cell>
        </row>
        <row r="1429">
          <cell r="A1429">
            <v>209496</v>
          </cell>
          <cell r="B1429" t="str">
            <v>莱可优中老年配方羊乳粉</v>
          </cell>
          <cell r="C1429" t="str">
            <v>268</v>
          </cell>
          <cell r="D1429" t="str">
            <v>食品</v>
          </cell>
          <cell r="E1429">
            <v>109513</v>
          </cell>
          <cell r="F1429">
            <v>104415</v>
          </cell>
          <cell r="G1429">
            <v>4.6551550957420598E-2</v>
          </cell>
          <cell r="H1429" t="str">
            <v>20170117 114318;51%;2933</v>
          </cell>
          <cell r="I1429"/>
          <cell r="J1429"/>
          <cell r="K1429" t="str">
            <v>20170117 114318;51%;2933</v>
          </cell>
          <cell r="L1429">
            <v>0</v>
          </cell>
          <cell r="M1429"/>
          <cell r="N1429" t="str">
            <v>老会员：58%; 新会员：42%</v>
          </cell>
          <cell r="O1429" t="str">
            <v>0-20岁33%; 61-65岁12%; 51-55岁11%</v>
          </cell>
          <cell r="P1429" t="str">
            <v>辽宁20%;湖南16%;北京12%</v>
          </cell>
        </row>
        <row r="1430">
          <cell r="A1430">
            <v>209533</v>
          </cell>
          <cell r="B1430" t="str">
            <v>法国恺瑞优雅款狐狸毛领羊毛大衣</v>
          </cell>
          <cell r="C1430" t="str">
            <v>898</v>
          </cell>
          <cell r="D1430" t="str">
            <v>服装</v>
          </cell>
          <cell r="E1430">
            <v>2957166.09</v>
          </cell>
          <cell r="F1430">
            <v>1220816.1100000001</v>
          </cell>
          <cell r="G1430">
            <v>0.587166877731917</v>
          </cell>
          <cell r="H1430" t="str">
            <v>20170124 201017;65%;5311</v>
          </cell>
          <cell r="I1430" t="str">
            <v>20170108 090402;45%;2303</v>
          </cell>
          <cell r="J1430" t="str">
            <v>20161231 222433;29%;3262</v>
          </cell>
          <cell r="K1430" t="str">
            <v>20161202 150027;161%;7423</v>
          </cell>
          <cell r="L1430">
            <v>0</v>
          </cell>
          <cell r="M1430"/>
          <cell r="N1430" t="str">
            <v>老会员：79%; 新会员：21%</v>
          </cell>
          <cell r="O1430" t="str">
            <v>51-55岁23%; 0-20岁18%; 46-50岁16%</v>
          </cell>
          <cell r="P1430" t="str">
            <v>湖南20%;江苏16%;浙江6%</v>
          </cell>
        </row>
        <row r="1431">
          <cell r="A1431">
            <v>209534</v>
          </cell>
          <cell r="B1431" t="str">
            <v>今昇高贵整兔狐狸毛领皮草大衣(春季大开仓)</v>
          </cell>
          <cell r="C1431" t="str">
            <v>648</v>
          </cell>
          <cell r="D1431" t="str">
            <v>服装</v>
          </cell>
          <cell r="E1431">
            <v>307454</v>
          </cell>
          <cell r="F1431">
            <v>177428</v>
          </cell>
          <cell r="G1431">
            <v>0.42291204537914601</v>
          </cell>
          <cell r="H1431" t="str">
            <v>20170225 202931;71%;8740</v>
          </cell>
          <cell r="I1431" t="str">
            <v>20161212 090435;124%;7393</v>
          </cell>
          <cell r="J1431"/>
          <cell r="K1431" t="str">
            <v>20161212 090435;124%;7393</v>
          </cell>
          <cell r="L1431">
            <v>0</v>
          </cell>
          <cell r="M1431" t="str">
            <v>达成下滑30%</v>
          </cell>
          <cell r="N1431" t="str">
            <v>老会员：76%; 新会员：24%</v>
          </cell>
          <cell r="O1431" t="str">
            <v>51-55岁25%; 0-20岁20%; 46-50岁19%</v>
          </cell>
          <cell r="P1431" t="str">
            <v>湖南19%;江苏12%;浙江8%</v>
          </cell>
        </row>
        <row r="1432">
          <cell r="A1432">
            <v>209536</v>
          </cell>
          <cell r="B1432" t="str">
            <v>法国恺瑞男士商务立领修身羊毛大衣（春季大开仓）</v>
          </cell>
          <cell r="C1432" t="str">
            <v>463</v>
          </cell>
          <cell r="D1432" t="str">
            <v>服装</v>
          </cell>
          <cell r="E1432">
            <v>154361</v>
          </cell>
          <cell r="F1432">
            <v>118164</v>
          </cell>
          <cell r="G1432">
            <v>0.234495759939363</v>
          </cell>
          <cell r="H1432" t="str">
            <v>20170226 152743;90%;4071</v>
          </cell>
          <cell r="I1432" t="str">
            <v>20170224 183711;90%;5248</v>
          </cell>
          <cell r="J1432" t="str">
            <v>20170114 154227;74%;3765</v>
          </cell>
          <cell r="K1432" t="str">
            <v>20161202 141546;118%;5798</v>
          </cell>
          <cell r="L1432" t="str">
            <v>畅销</v>
          </cell>
          <cell r="M1432"/>
          <cell r="N1432" t="str">
            <v>老会员：74%; 新会员：26%</v>
          </cell>
          <cell r="O1432" t="str">
            <v>0-20岁20%; 51-55岁19%; 46-50岁17%</v>
          </cell>
          <cell r="P1432" t="str">
            <v>湖南20%;江苏15%;湖北6%</v>
          </cell>
        </row>
        <row r="1433">
          <cell r="A1433">
            <v>209551</v>
          </cell>
          <cell r="B1433" t="str">
            <v>珍炙艾.蕲艾养生灸</v>
          </cell>
          <cell r="C1433" t="str">
            <v>298</v>
          </cell>
          <cell r="D1433" t="str">
            <v>健康用品</v>
          </cell>
          <cell r="E1433">
            <v>178429</v>
          </cell>
          <cell r="F1433">
            <v>161249</v>
          </cell>
          <cell r="G1433">
            <v>9.62847967538909E-2</v>
          </cell>
          <cell r="H1433" t="str">
            <v>20170528 090202;57%;2186</v>
          </cell>
          <cell r="I1433" t="str">
            <v>20170302 131915;42%;2255</v>
          </cell>
          <cell r="J1433"/>
          <cell r="K1433" t="str">
            <v>20170528 090202;57%;2186</v>
          </cell>
          <cell r="L1433">
            <v>0</v>
          </cell>
          <cell r="M1433"/>
          <cell r="N1433" t="str">
            <v>老会员：66%; 新会员：34%</v>
          </cell>
          <cell r="O1433" t="str">
            <v>0-20岁28%; 51-55岁17%; 46-50岁13%</v>
          </cell>
          <cell r="P1433" t="str">
            <v>湖南17%;广东8%;江苏8%</v>
          </cell>
        </row>
        <row r="1434">
          <cell r="A1434">
            <v>209590</v>
          </cell>
          <cell r="B1434" t="str">
            <v>也雅中国风花开富贵收纳组合</v>
          </cell>
          <cell r="C1434" t="str">
            <v>698</v>
          </cell>
          <cell r="D1434" t="str">
            <v>生活用品</v>
          </cell>
          <cell r="E1434">
            <v>1685526</v>
          </cell>
          <cell r="F1434">
            <v>1400382</v>
          </cell>
          <cell r="G1434">
            <v>0.169172116004144</v>
          </cell>
          <cell r="H1434" t="str">
            <v>20170607 135226;62%;2287</v>
          </cell>
          <cell r="I1434" t="str">
            <v>20170527 184057;33%;1673</v>
          </cell>
          <cell r="J1434" t="str">
            <v>20170524 134855;62%;2529</v>
          </cell>
          <cell r="K1434" t="str">
            <v>20170204 192724;111%;7915</v>
          </cell>
          <cell r="L1434">
            <v>0</v>
          </cell>
          <cell r="M1434"/>
          <cell r="N1434" t="str">
            <v>老会员：61%; 新会员：39%</v>
          </cell>
          <cell r="O1434" t="str">
            <v>0-20岁29%; 51-55岁18%; 56-60岁14%</v>
          </cell>
          <cell r="P1434" t="str">
            <v>湖南15%;江苏12%;北京8%</v>
          </cell>
        </row>
        <row r="1435">
          <cell r="A1435">
            <v>209594</v>
          </cell>
          <cell r="B1435" t="str">
            <v>韩束素颜柔光逆龄组</v>
          </cell>
          <cell r="C1435" t="str">
            <v>399</v>
          </cell>
          <cell r="D1435" t="str">
            <v>美容美体</v>
          </cell>
          <cell r="E1435">
            <v>446254.5</v>
          </cell>
          <cell r="F1435">
            <v>359232.5</v>
          </cell>
          <cell r="G1435">
            <v>0.19500531647299901</v>
          </cell>
          <cell r="H1435" t="str">
            <v>20161218 102229;47%;2788</v>
          </cell>
          <cell r="I1435" t="str">
            <v>20161208 161935;83%;3580</v>
          </cell>
          <cell r="J1435" t="str">
            <v>20161208 094251;88%;3750</v>
          </cell>
          <cell r="K1435" t="str">
            <v>20161208 094251;88%;3750</v>
          </cell>
          <cell r="L1435">
            <v>0</v>
          </cell>
          <cell r="M1435" t="str">
            <v>达成下滑30%</v>
          </cell>
          <cell r="N1435" t="str">
            <v>老会员：74%; 新会员：26%</v>
          </cell>
          <cell r="O1435" t="str">
            <v>0-20岁20%; 46-50岁17%; 51-55岁15%</v>
          </cell>
          <cell r="P1435" t="str">
            <v>湖南33%;广东10%;江苏8%</v>
          </cell>
        </row>
        <row r="1436">
          <cell r="A1436">
            <v>209595</v>
          </cell>
          <cell r="B1436" t="str">
            <v>瑞梦 百年手工桑蚕长丝被温暖组</v>
          </cell>
          <cell r="C1436" t="str">
            <v>1699</v>
          </cell>
          <cell r="D1436" t="str">
            <v>家纺用品</v>
          </cell>
          <cell r="E1436">
            <v>607497</v>
          </cell>
          <cell r="F1436">
            <v>421558</v>
          </cell>
          <cell r="G1436">
            <v>0.30607393945978301</v>
          </cell>
          <cell r="H1436" t="str">
            <v>20170214 182327;50%;2501</v>
          </cell>
          <cell r="I1436" t="str">
            <v>20170207 182301;65%;3258</v>
          </cell>
          <cell r="J1436" t="str">
            <v>20161218 202705;41%;5951</v>
          </cell>
          <cell r="K1436" t="str">
            <v>20170207 182301;65%;3258</v>
          </cell>
          <cell r="L1436">
            <v>0</v>
          </cell>
          <cell r="M1436"/>
          <cell r="N1436" t="str">
            <v>老会员：78%; 新会员：22%</v>
          </cell>
          <cell r="O1436" t="str">
            <v>51-55岁18%; 0-20岁17%; 46-50岁15%</v>
          </cell>
          <cell r="P1436" t="str">
            <v>湖南34%;江苏15%;广东8%</v>
          </cell>
        </row>
        <row r="1437">
          <cell r="A1437">
            <v>209598</v>
          </cell>
          <cell r="B1437" t="str">
            <v>帕格尼欧式客卧大全套</v>
          </cell>
          <cell r="C1437" t="str">
            <v>22998</v>
          </cell>
          <cell r="D1437" t="str">
            <v>家具灯饰</v>
          </cell>
          <cell r="E1437">
            <v>2113786</v>
          </cell>
          <cell r="F1437">
            <v>436702</v>
          </cell>
          <cell r="G1437">
            <v>0.79340292725942896</v>
          </cell>
          <cell r="H1437" t="str">
            <v>20170205 231601;17%;1107</v>
          </cell>
          <cell r="I1437" t="str">
            <v>20170102 224315;38%;3668</v>
          </cell>
          <cell r="J1437" t="str">
            <v>20161211 222929;48%;6154</v>
          </cell>
          <cell r="K1437" t="str">
            <v>20161211 222929;48%;6154</v>
          </cell>
          <cell r="L1437">
            <v>0</v>
          </cell>
          <cell r="M1437"/>
          <cell r="N1437" t="str">
            <v>老会员：86%; 新会员：14%</v>
          </cell>
          <cell r="O1437" t="str">
            <v>46-50岁43%; 41-45岁29%; 66-70岁14%</v>
          </cell>
          <cell r="P1437" t="str">
            <v>江苏29%;新疆29%;海南14%</v>
          </cell>
        </row>
        <row r="1438">
          <cell r="A1438">
            <v>209613</v>
          </cell>
          <cell r="B1438" t="str">
            <v>新西兰原装瑞琪奥兰野地花蜂蜜分享组</v>
          </cell>
          <cell r="C1438" t="str">
            <v>399</v>
          </cell>
          <cell r="D1438" t="str">
            <v>滋补食品</v>
          </cell>
          <cell r="E1438">
            <v>215210</v>
          </cell>
          <cell r="F1438">
            <v>183032</v>
          </cell>
          <cell r="G1438">
            <v>0.14951907439245399</v>
          </cell>
          <cell r="H1438" t="str">
            <v>20161211 094226;81%;5113</v>
          </cell>
          <cell r="I1438"/>
          <cell r="J1438"/>
          <cell r="K1438" t="str">
            <v>20161211 094226;81%;5113</v>
          </cell>
          <cell r="L1438">
            <v>0</v>
          </cell>
          <cell r="M1438"/>
          <cell r="N1438" t="str">
            <v>老会员：80%; 新会员：20%</v>
          </cell>
          <cell r="O1438" t="str">
            <v>0-20岁27%; 56-60岁15%; 51-55岁13%</v>
          </cell>
          <cell r="P1438" t="str">
            <v>江苏15%;湖南14%;重庆8%</v>
          </cell>
        </row>
        <row r="1439">
          <cell r="A1439">
            <v>209672</v>
          </cell>
          <cell r="B1439" t="str">
            <v>新西兰原装进口goodhealth好健康山羊奶家庭组</v>
          </cell>
          <cell r="C1439" t="str">
            <v>499</v>
          </cell>
          <cell r="D1439" t="str">
            <v>滋补食品</v>
          </cell>
          <cell r="E1439">
            <v>1611507</v>
          </cell>
          <cell r="F1439">
            <v>1472317</v>
          </cell>
          <cell r="G1439">
            <v>8.6372569278321501E-2</v>
          </cell>
          <cell r="H1439" t="str">
            <v>20170606 180219;49%;2104</v>
          </cell>
          <cell r="I1439" t="str">
            <v>20170527 114012;68%;2957</v>
          </cell>
          <cell r="J1439" t="str">
            <v>20170519 184318;67%;3668</v>
          </cell>
          <cell r="K1439" t="str">
            <v>20170205 171206;114%;4925</v>
          </cell>
          <cell r="L1439">
            <v>0</v>
          </cell>
          <cell r="M1439"/>
          <cell r="N1439" t="str">
            <v>老会员：62%; 新会员：38%</v>
          </cell>
          <cell r="O1439" t="str">
            <v>0-20岁26%; 56-60岁12%; 51-55岁12%</v>
          </cell>
          <cell r="P1439" t="str">
            <v>江苏17%;湖南14%;北京9%</v>
          </cell>
        </row>
        <row r="1440">
          <cell r="A1440">
            <v>209681</v>
          </cell>
          <cell r="B1440" t="str">
            <v>贝尔丝塔漾“花样年华”超值套组（12.12特供）</v>
          </cell>
          <cell r="C1440" t="str">
            <v>298</v>
          </cell>
          <cell r="D1440" t="str">
            <v>时尚精品</v>
          </cell>
          <cell r="E1440">
            <v>129318</v>
          </cell>
          <cell r="F1440">
            <v>82712</v>
          </cell>
          <cell r="G1440">
            <v>0.36039839774818699</v>
          </cell>
          <cell r="H1440" t="str">
            <v>20161210 142133;78%;3145</v>
          </cell>
          <cell r="I1440"/>
          <cell r="J1440"/>
          <cell r="K1440" t="str">
            <v>20161210 142133;78%;3145</v>
          </cell>
          <cell r="L1440">
            <v>0</v>
          </cell>
          <cell r="M1440"/>
          <cell r="N1440" t="str">
            <v>老会员：81%; 新会员：19%</v>
          </cell>
          <cell r="O1440" t="str">
            <v>0-20岁21%; 51-55岁17%; 61-65岁14%</v>
          </cell>
          <cell r="P1440" t="str">
            <v>湖南17%;山东12%;江苏10%</v>
          </cell>
        </row>
        <row r="1441">
          <cell r="A1441">
            <v>209692</v>
          </cell>
          <cell r="B1441" t="str">
            <v>《流金岁月》珍藏套装</v>
          </cell>
          <cell r="C1441" t="str">
            <v>6980</v>
          </cell>
          <cell r="D1441" t="str">
            <v>投资收藏</v>
          </cell>
          <cell r="E1441">
            <v>690020</v>
          </cell>
          <cell r="F1441">
            <v>452870</v>
          </cell>
          <cell r="G1441">
            <v>0.34368569026984702</v>
          </cell>
          <cell r="H1441" t="str">
            <v>20170223 232317;40%;2275</v>
          </cell>
          <cell r="I1441" t="str">
            <v>20170124 231954;32%;1431</v>
          </cell>
          <cell r="J1441" t="str">
            <v>20170103 223612;33%;2458</v>
          </cell>
          <cell r="K1441" t="str">
            <v>20161214 215825;61%;6039</v>
          </cell>
          <cell r="L1441">
            <v>0</v>
          </cell>
          <cell r="M1441"/>
          <cell r="N1441" t="str">
            <v>老会员：64%; 新会员：36%</v>
          </cell>
          <cell r="O1441" t="str">
            <v>0-20岁32%; 41-45岁18%; 51-55岁14%</v>
          </cell>
          <cell r="P1441" t="str">
            <v>广东25%;江苏11%;北京11%</v>
          </cell>
        </row>
        <row r="1442">
          <cell r="A1442">
            <v>209693</v>
          </cell>
          <cell r="B1442" t="str">
            <v>名鼎塞纳维亚提花窗帘套组</v>
          </cell>
          <cell r="C1442" t="str">
            <v>699</v>
          </cell>
          <cell r="D1442" t="str">
            <v>家纺用品</v>
          </cell>
          <cell r="E1442">
            <v>503801</v>
          </cell>
          <cell r="F1442">
            <v>344551</v>
          </cell>
          <cell r="G1442">
            <v>0.31609703037508902</v>
          </cell>
          <cell r="H1442" t="str">
            <v>20170218 133139;46%;2449</v>
          </cell>
          <cell r="I1442" t="str">
            <v>20170113 094249;34%;1654</v>
          </cell>
          <cell r="J1442" t="str">
            <v>20170105 094311;74%;3689</v>
          </cell>
          <cell r="K1442" t="str">
            <v>20170105 094311;74%;3689</v>
          </cell>
          <cell r="L1442">
            <v>0</v>
          </cell>
          <cell r="M1442"/>
          <cell r="N1442" t="str">
            <v>老会员：70%; 新会员：30%</v>
          </cell>
          <cell r="O1442" t="str">
            <v>0-20岁21%; 51-55岁20%; 46-50岁14%</v>
          </cell>
          <cell r="P1442" t="str">
            <v>湖南16%;江苏11%;重庆8%</v>
          </cell>
        </row>
        <row r="1443">
          <cell r="A1443">
            <v>209705</v>
          </cell>
          <cell r="B1443" t="str">
            <v>诺蓝杞黑枸杞超值组（240g）</v>
          </cell>
          <cell r="C1443" t="str">
            <v>798</v>
          </cell>
          <cell r="D1443" t="str">
            <v>滋补食品</v>
          </cell>
          <cell r="E1443">
            <v>104284</v>
          </cell>
          <cell r="F1443">
            <v>86120</v>
          </cell>
          <cell r="G1443">
            <v>0.174178205669134</v>
          </cell>
          <cell r="H1443" t="str">
            <v>20161231 182147;38%;2646</v>
          </cell>
          <cell r="I1443"/>
          <cell r="J1443"/>
          <cell r="K1443" t="str">
            <v>20161231 182147;38%;2646</v>
          </cell>
          <cell r="L1443">
            <v>0</v>
          </cell>
          <cell r="M1443"/>
          <cell r="N1443" t="str">
            <v>老会员：78%; 新会员：22%</v>
          </cell>
          <cell r="O1443" t="str">
            <v>46-50岁21%; 56-60岁17%; 51-55岁17%</v>
          </cell>
          <cell r="P1443" t="str">
            <v>湖南20%;北京12%;浙江11%</v>
          </cell>
        </row>
        <row r="1444">
          <cell r="A1444">
            <v>209706</v>
          </cell>
          <cell r="B1444" t="str">
            <v>诺蓝杞黑枸杞超值组（120g）</v>
          </cell>
          <cell r="C1444" t="str">
            <v>468</v>
          </cell>
          <cell r="D1444" t="str">
            <v>滋补食品</v>
          </cell>
          <cell r="E1444">
            <v>10474</v>
          </cell>
          <cell r="F1444">
            <v>8622</v>
          </cell>
          <cell r="G1444">
            <v>0.176818789383235</v>
          </cell>
          <cell r="H1444" t="str">
            <v>20161231 182147;38%;2646</v>
          </cell>
          <cell r="I1444"/>
          <cell r="J1444"/>
          <cell r="K1444" t="str">
            <v>20161231 182147;38%;2646</v>
          </cell>
          <cell r="L1444">
            <v>0</v>
          </cell>
          <cell r="M1444"/>
          <cell r="N1444" t="str">
            <v>老会员：75%; 新会员：25%</v>
          </cell>
          <cell r="O1444" t="str">
            <v>0-20岁25%; 61-65岁19%; 51-55岁13%</v>
          </cell>
          <cell r="P1444" t="str">
            <v>湖南32%;江苏19%;浙江12%</v>
          </cell>
        </row>
        <row r="1445">
          <cell r="A1445">
            <v>209707</v>
          </cell>
          <cell r="B1445" t="str">
            <v>三星Galaxy On7 2016版3GB+32GB全网通</v>
          </cell>
          <cell r="C1445" t="str">
            <v>1599</v>
          </cell>
          <cell r="D1445" t="str">
            <v>手机</v>
          </cell>
          <cell r="E1445">
            <v>47790</v>
          </cell>
          <cell r="F1445">
            <v>36607</v>
          </cell>
          <cell r="G1445">
            <v>0.23400292948315499</v>
          </cell>
          <cell r="H1445" t="str">
            <v>20161224 130454;19%;1513</v>
          </cell>
          <cell r="I1445"/>
          <cell r="J1445"/>
          <cell r="K1445" t="str">
            <v>20161224 130454;19%;1513</v>
          </cell>
          <cell r="L1445">
            <v>0</v>
          </cell>
          <cell r="M1445"/>
          <cell r="N1445" t="str">
            <v>老会员：201%; 新会员：-101%</v>
          </cell>
          <cell r="O1445" t="str">
            <v>46-50岁101%; 56-60岁100%; 21-25岁0%</v>
          </cell>
          <cell r="P1445" t="str">
            <v>云南101%;湖南100%;安徽0%</v>
          </cell>
        </row>
        <row r="1446">
          <cell r="A1446">
            <v>209710</v>
          </cell>
          <cell r="B1446" t="str">
            <v>御泥坊十年经典燕窝黑膜面膜大礼包（12.12特供）</v>
          </cell>
          <cell r="C1446" t="str">
            <v>299</v>
          </cell>
          <cell r="D1446" t="str">
            <v>美容美体</v>
          </cell>
          <cell r="E1446">
            <v>88544</v>
          </cell>
          <cell r="F1446">
            <v>83541</v>
          </cell>
          <cell r="G1446">
            <v>5.6502981568485697E-2</v>
          </cell>
          <cell r="H1446" t="str">
            <v>20161212 142039;46%;2832</v>
          </cell>
          <cell r="I1446"/>
          <cell r="J1446"/>
          <cell r="K1446" t="str">
            <v>20161212 142039;46%;2832</v>
          </cell>
          <cell r="L1446">
            <v>0</v>
          </cell>
          <cell r="M1446"/>
          <cell r="N1446" t="str">
            <v>老会员：85%; 新会员：15%</v>
          </cell>
          <cell r="O1446" t="str">
            <v>51-55岁23%; 0-20岁15%; 46-50岁15%</v>
          </cell>
          <cell r="P1446" t="str">
            <v>湖南25%;内蒙古12%;山东7%</v>
          </cell>
        </row>
        <row r="1447">
          <cell r="A1447">
            <v>209713</v>
          </cell>
          <cell r="B1447" t="str">
            <v>安瑞祥“雍容典雅”羊脂白手链</v>
          </cell>
          <cell r="C1447" t="str">
            <v>9980</v>
          </cell>
          <cell r="D1447" t="str">
            <v>珠宝首饰</v>
          </cell>
          <cell r="E1447">
            <v>219400</v>
          </cell>
          <cell r="F1447">
            <v>69810</v>
          </cell>
          <cell r="G1447">
            <v>0.68181403828623499</v>
          </cell>
          <cell r="H1447" t="str">
            <v>20170106 231911;37%;1847</v>
          </cell>
          <cell r="I1447"/>
          <cell r="J1447"/>
          <cell r="K1447" t="str">
            <v>20170106 231911;37%;1847</v>
          </cell>
          <cell r="L1447">
            <v>0</v>
          </cell>
          <cell r="M1447"/>
          <cell r="N1447" t="str">
            <v>老会员：100%; 新会员：0%</v>
          </cell>
          <cell r="O1447" t="str">
            <v>51-55岁50%; 0-20岁33%; 46-50岁17%</v>
          </cell>
          <cell r="P1447" t="str">
            <v>广西33%;湖南33%;江苏17%</v>
          </cell>
        </row>
        <row r="1448">
          <cell r="A1448">
            <v>209720</v>
          </cell>
          <cell r="B1448" t="str">
            <v>美媛春补血祛斑逆龄组</v>
          </cell>
          <cell r="C1448" t="str">
            <v>398</v>
          </cell>
          <cell r="D1448" t="str">
            <v>保健食品</v>
          </cell>
          <cell r="E1448">
            <v>46956</v>
          </cell>
          <cell r="F1448">
            <v>41356</v>
          </cell>
          <cell r="G1448">
            <v>0.119260584376863</v>
          </cell>
          <cell r="H1448" t="str">
            <v>20170409 124214;29%;1537</v>
          </cell>
          <cell r="I1448"/>
          <cell r="J1448"/>
          <cell r="K1448" t="str">
            <v>20170409 124214;29%;1537</v>
          </cell>
          <cell r="L1448">
            <v>0</v>
          </cell>
          <cell r="M1448"/>
          <cell r="N1448" t="str">
            <v>老会员：80%; 新会员：20%</v>
          </cell>
          <cell r="O1448" t="str">
            <v>46-50岁18%; 0-20岁16%; 51-55岁15%</v>
          </cell>
          <cell r="P1448" t="str">
            <v>湖南13%;湖北11%;安徽11%</v>
          </cell>
        </row>
        <row r="1449">
          <cell r="A1449">
            <v>209722</v>
          </cell>
          <cell r="B1449" t="str">
            <v>宜奥高弹舒适可拆洗科技床垫</v>
          </cell>
          <cell r="C1449" t="str">
            <v>1999</v>
          </cell>
          <cell r="D1449" t="str">
            <v>家具灯饰</v>
          </cell>
          <cell r="E1449">
            <v>119189</v>
          </cell>
          <cell r="F1449">
            <v>74262</v>
          </cell>
          <cell r="G1449">
            <v>0.37693914706894099</v>
          </cell>
          <cell r="H1449" t="str">
            <v>20170101 223634;23%;2023</v>
          </cell>
          <cell r="I1449"/>
          <cell r="J1449"/>
          <cell r="K1449" t="str">
            <v>20170101 223634;23%;2023</v>
          </cell>
          <cell r="L1449">
            <v>0</v>
          </cell>
          <cell r="M1449"/>
          <cell r="N1449" t="str">
            <v>老会员：68%; 新会员：32%</v>
          </cell>
          <cell r="O1449" t="str">
            <v>0-20岁29%; 46-50岁19%; 51-55岁16%</v>
          </cell>
          <cell r="P1449" t="str">
            <v>内蒙古16%;四川10%;湖南10%</v>
          </cell>
        </row>
        <row r="1450">
          <cell r="A1450">
            <v>209724</v>
          </cell>
          <cell r="B1450" t="str">
            <v>金菊  经典商务男士羊毛衫1+1组合</v>
          </cell>
          <cell r="C1450" t="str">
            <v>398</v>
          </cell>
          <cell r="D1450" t="str">
            <v>服装</v>
          </cell>
          <cell r="E1450">
            <v>197530.75</v>
          </cell>
          <cell r="F1450">
            <v>163364.75</v>
          </cell>
          <cell r="G1450">
            <v>0.172965474995665</v>
          </cell>
          <cell r="H1450" t="str">
            <v>20161221 090204;41%;1655</v>
          </cell>
          <cell r="I1450" t="str">
            <v>20161208 153549;87%;3435</v>
          </cell>
          <cell r="J1450"/>
          <cell r="K1450" t="str">
            <v>20161208 153549;87%;3435</v>
          </cell>
          <cell r="L1450">
            <v>0</v>
          </cell>
          <cell r="M1450" t="str">
            <v>达成下滑30%</v>
          </cell>
          <cell r="N1450" t="str">
            <v>老会员：80%; 新会员：20%</v>
          </cell>
          <cell r="O1450" t="str">
            <v>0-20岁20%; 56-60岁17%; 51-55岁17%</v>
          </cell>
          <cell r="P1450" t="str">
            <v>湖南17%;浙江9%;重庆8%</v>
          </cell>
        </row>
        <row r="1451">
          <cell r="A1451">
            <v>209726</v>
          </cell>
          <cell r="B1451" t="str">
            <v>意大利REALONE瑞欧中式实木客厅大全套</v>
          </cell>
          <cell r="C1451" t="str">
            <v>18999</v>
          </cell>
          <cell r="D1451" t="str">
            <v>家具灯饰</v>
          </cell>
          <cell r="E1451">
            <v>170951</v>
          </cell>
          <cell r="F1451">
            <v>0</v>
          </cell>
          <cell r="G1451">
            <v>1</v>
          </cell>
          <cell r="H1451" t="str">
            <v>20161220 232207;0%;0</v>
          </cell>
          <cell r="I1451"/>
          <cell r="J1451"/>
          <cell r="K1451" t="str">
            <v>20161220 232207;0%;0</v>
          </cell>
          <cell r="L1451">
            <v>0</v>
          </cell>
          <cell r="M1451"/>
          <cell r="N1451" t="str">
            <v>老会员：100%; 新会员：0%</v>
          </cell>
          <cell r="O1451" t="str">
            <v>51-55岁50%; 66-70岁50%; 0-20岁0%</v>
          </cell>
          <cell r="P1451" t="str">
            <v>湖南50%;重庆50%;安徽0%</v>
          </cell>
        </row>
        <row r="1452">
          <cell r="A1452">
            <v>209727</v>
          </cell>
          <cell r="B1452" t="str">
            <v>意大利REALONE瑞欧中式实木客厅小全套</v>
          </cell>
          <cell r="C1452" t="str">
            <v>12999</v>
          </cell>
          <cell r="D1452" t="str">
            <v>家具灯饰</v>
          </cell>
          <cell r="E1452">
            <v>0</v>
          </cell>
          <cell r="F1452">
            <v>0</v>
          </cell>
          <cell r="G1452" t="e">
            <v>#DIV/0!</v>
          </cell>
          <cell r="H1452" t="str">
            <v>20161220 232207;0%;0</v>
          </cell>
          <cell r="I1452"/>
          <cell r="J1452"/>
          <cell r="K1452" t="str">
            <v>20161220 232207;0%;0</v>
          </cell>
          <cell r="L1452">
            <v>0</v>
          </cell>
          <cell r="M1452"/>
          <cell r="N1452"/>
          <cell r="O1452"/>
          <cell r="P1452"/>
        </row>
        <row r="1453">
          <cell r="A1453">
            <v>209737</v>
          </cell>
          <cell r="B1453" t="str">
            <v>艾芭莎雍容华贵狐狸毛领整兔皮草大衣</v>
          </cell>
          <cell r="C1453" t="str">
            <v>598</v>
          </cell>
          <cell r="D1453" t="str">
            <v>服装</v>
          </cell>
          <cell r="E1453">
            <v>276874</v>
          </cell>
          <cell r="F1453">
            <v>114114</v>
          </cell>
          <cell r="G1453">
            <v>0.58784862428397</v>
          </cell>
          <cell r="H1453" t="str">
            <v>20161202 134437;82%;4440</v>
          </cell>
          <cell r="I1453"/>
          <cell r="J1453"/>
          <cell r="K1453" t="str">
            <v>20161202 134437;82%;4440</v>
          </cell>
          <cell r="L1453">
            <v>0</v>
          </cell>
          <cell r="M1453"/>
          <cell r="N1453" t="str">
            <v>老会员：80%; 新会员：20%</v>
          </cell>
          <cell r="O1453" t="str">
            <v>61-65岁18%; 46-50岁18%; 51-55岁16%</v>
          </cell>
          <cell r="P1453" t="str">
            <v>湖南25%;广西16%;四川9%</v>
          </cell>
        </row>
        <row r="1454">
          <cell r="A1454">
            <v>209740</v>
          </cell>
          <cell r="B1454" t="str">
            <v>艾芭莎雅致高贵整兔毛长版大衣</v>
          </cell>
          <cell r="C1454" t="str">
            <v>498</v>
          </cell>
          <cell r="D1454" t="str">
            <v>服装</v>
          </cell>
          <cell r="E1454">
            <v>910301</v>
          </cell>
          <cell r="F1454">
            <v>458475</v>
          </cell>
          <cell r="G1454">
            <v>0.496347911295275</v>
          </cell>
          <cell r="H1454" t="str">
            <v>20170111 191825;62%;5291</v>
          </cell>
          <cell r="I1454" t="str">
            <v>20170101 090355;80%;3151</v>
          </cell>
          <cell r="J1454" t="str">
            <v>20161202 102047;105%;5549</v>
          </cell>
          <cell r="K1454" t="str">
            <v>20161202 102047;105%;5549</v>
          </cell>
          <cell r="L1454" t="str">
            <v>畅销</v>
          </cell>
          <cell r="M1454"/>
          <cell r="N1454" t="str">
            <v>老会员：74%; 新会员：26%</v>
          </cell>
          <cell r="O1454" t="str">
            <v>0-20岁25%; 51-55岁20%; 46-50岁17%</v>
          </cell>
          <cell r="P1454" t="str">
            <v>湖南25%;江苏11%;浙江9%</v>
          </cell>
        </row>
        <row r="1455">
          <cell r="A1455">
            <v>209781</v>
          </cell>
          <cell r="B1455" t="str">
            <v>粤通“小鸡萌萌哒”3D硬金吊坠</v>
          </cell>
          <cell r="C1455" t="str">
            <v>888</v>
          </cell>
          <cell r="D1455" t="str">
            <v>珠宝首饰</v>
          </cell>
          <cell r="E1455">
            <v>292428</v>
          </cell>
          <cell r="F1455">
            <v>227646</v>
          </cell>
          <cell r="G1455">
            <v>0.22153145389634399</v>
          </cell>
          <cell r="H1455" t="str">
            <v>20170114 134716;73%;3237</v>
          </cell>
          <cell r="I1455" t="str">
            <v>20161224 110306;77%;3407</v>
          </cell>
          <cell r="J1455"/>
          <cell r="K1455" t="str">
            <v>20161224 110306;77%;3407</v>
          </cell>
          <cell r="L1455">
            <v>0</v>
          </cell>
          <cell r="M1455"/>
          <cell r="N1455" t="str">
            <v>老会员：84%; 新会员：16%</v>
          </cell>
          <cell r="O1455" t="str">
            <v>56-60岁19%; 51-55岁18%; 61-65岁15%</v>
          </cell>
          <cell r="P1455" t="str">
            <v>湖南15%;广东14%;江苏8%</v>
          </cell>
        </row>
        <row r="1456">
          <cell r="A1456">
            <v>209784</v>
          </cell>
          <cell r="B1456" t="str">
            <v>JANCYBONY刺绣提花鹅绒大衣(元宵特供)</v>
          </cell>
          <cell r="C1456" t="str">
            <v>398</v>
          </cell>
          <cell r="D1456" t="str">
            <v>服装</v>
          </cell>
          <cell r="E1456">
            <v>1574840.24</v>
          </cell>
          <cell r="F1456">
            <v>889198.24</v>
          </cell>
          <cell r="G1456">
            <v>0.43537241593471099</v>
          </cell>
          <cell r="H1456" t="str">
            <v>20170213 090255;29%;1519</v>
          </cell>
          <cell r="I1456" t="str">
            <v>20170211 150459;71%;4042</v>
          </cell>
          <cell r="J1456" t="str">
            <v>20170122 090308;37%;1831</v>
          </cell>
          <cell r="K1456" t="str">
            <v>20161210 101648;103%;5977</v>
          </cell>
          <cell r="L1456">
            <v>0</v>
          </cell>
          <cell r="M1456" t="str">
            <v>达成下滑30%</v>
          </cell>
          <cell r="N1456" t="str">
            <v>老会员：74%; 新会员：26%</v>
          </cell>
          <cell r="O1456" t="str">
            <v>0-20岁22%; 51-55岁16%; 61-65岁14%</v>
          </cell>
          <cell r="P1456" t="str">
            <v>湖南14%;江苏10%;重庆7%</v>
          </cell>
        </row>
        <row r="1457">
          <cell r="A1457">
            <v>209785</v>
          </cell>
          <cell r="B1457" t="str">
            <v>方太经典极致风魔方烟灶消热四件套</v>
          </cell>
          <cell r="C1457" t="str">
            <v>7980</v>
          </cell>
          <cell r="D1457" t="str">
            <v>厨房</v>
          </cell>
          <cell r="E1457">
            <v>3908700</v>
          </cell>
          <cell r="F1457">
            <v>2440660</v>
          </cell>
          <cell r="G1457">
            <v>0.375582674546524</v>
          </cell>
          <cell r="H1457" t="str">
            <v>20170628 230711;30%;1412</v>
          </cell>
          <cell r="I1457" t="str">
            <v>20170628 202750;48%;3893</v>
          </cell>
          <cell r="J1457" t="str">
            <v>20170615 231352;38%;1704</v>
          </cell>
          <cell r="K1457" t="str">
            <v>20170518 213508;112%;9380</v>
          </cell>
          <cell r="L1457">
            <v>0</v>
          </cell>
          <cell r="M1457"/>
          <cell r="N1457" t="str">
            <v>老会员：52%; 新会员：48%</v>
          </cell>
          <cell r="O1457" t="str">
            <v>0-20岁24%; 51-55岁16%; 46-50岁15%</v>
          </cell>
          <cell r="P1457" t="str">
            <v>湖南23%;江苏21%;浙江14%</v>
          </cell>
        </row>
        <row r="1458">
          <cell r="A1458">
            <v>209787</v>
          </cell>
          <cell r="B1458" t="str">
            <v>贝尔莱德蒸汽站尊享荣耀组</v>
          </cell>
          <cell r="C1458" t="str">
            <v>798</v>
          </cell>
          <cell r="D1458" t="str">
            <v>生活家电</v>
          </cell>
          <cell r="E1458">
            <v>153560</v>
          </cell>
          <cell r="F1458">
            <v>142052</v>
          </cell>
          <cell r="G1458">
            <v>7.4941390987236303E-2</v>
          </cell>
          <cell r="H1458" t="str">
            <v>20170311 135008;34%;1973</v>
          </cell>
          <cell r="I1458" t="str">
            <v>20170116 150157;49%;2289</v>
          </cell>
          <cell r="J1458"/>
          <cell r="K1458" t="str">
            <v>20170116 150157;49%;2289</v>
          </cell>
          <cell r="L1458">
            <v>0</v>
          </cell>
          <cell r="M1458"/>
          <cell r="N1458" t="str">
            <v>老会员：53%; 新会员：47%</v>
          </cell>
          <cell r="O1458" t="str">
            <v>0-20岁30%; 46-50岁14%; 51-55岁13%</v>
          </cell>
          <cell r="P1458" t="str">
            <v>广东24%;湖南10%;江苏8%</v>
          </cell>
        </row>
        <row r="1459">
          <cell r="A1459">
            <v>209853</v>
          </cell>
          <cell r="B1459" t="str">
            <v>意大利REALONE瑞欧美式一房一厅套组</v>
          </cell>
          <cell r="C1459" t="str">
            <v>23999</v>
          </cell>
          <cell r="D1459" t="str">
            <v>家具灯饰</v>
          </cell>
          <cell r="E1459">
            <v>356355</v>
          </cell>
          <cell r="F1459">
            <v>166313</v>
          </cell>
          <cell r="G1459">
            <v>0.53329404666694702</v>
          </cell>
          <cell r="H1459" t="str">
            <v>20170301 201658;35%;4483</v>
          </cell>
          <cell r="I1459"/>
          <cell r="J1459"/>
          <cell r="K1459" t="str">
            <v>20170301 201658;35%;4483</v>
          </cell>
          <cell r="L1459">
            <v>0</v>
          </cell>
          <cell r="M1459"/>
          <cell r="N1459" t="str">
            <v>老会员：57%; 新会员：43%</v>
          </cell>
          <cell r="O1459" t="str">
            <v>51-55岁43%; 46-50岁29%; 56-60岁14%</v>
          </cell>
          <cell r="P1459" t="str">
            <v>江苏29%;江苏29%;江西14%</v>
          </cell>
        </row>
        <row r="1460">
          <cell r="A1460">
            <v>209925</v>
          </cell>
          <cell r="B1460" t="str">
            <v>安溪绿腾清香特级无公害铁观音优惠组</v>
          </cell>
          <cell r="C1460" t="str">
            <v>298</v>
          </cell>
          <cell r="D1460" t="str">
            <v>食品</v>
          </cell>
          <cell r="E1460">
            <v>171215</v>
          </cell>
          <cell r="F1460">
            <v>155577</v>
          </cell>
          <cell r="G1460">
            <v>9.1335455421546002E-2</v>
          </cell>
          <cell r="H1460" t="str">
            <v>20170220 164243;30%;1337</v>
          </cell>
          <cell r="I1460" t="str">
            <v>20170108 173921;59%;3350</v>
          </cell>
          <cell r="J1460"/>
          <cell r="K1460" t="str">
            <v>20170108 173921;59%;3350</v>
          </cell>
          <cell r="L1460">
            <v>0</v>
          </cell>
          <cell r="M1460"/>
          <cell r="N1460" t="str">
            <v>老会员：67%; 新会员：33%</v>
          </cell>
          <cell r="O1460" t="str">
            <v>0-20岁27%; 51-55岁18%; 46-50岁14%</v>
          </cell>
          <cell r="P1460" t="str">
            <v>北京13%;江苏13%;湖南11%</v>
          </cell>
        </row>
        <row r="1461">
          <cell r="A1461">
            <v>210088</v>
          </cell>
          <cell r="B1461" t="str">
            <v>参花精萃还幼尊享组(元宵特供）</v>
          </cell>
          <cell r="C1461" t="str">
            <v>598</v>
          </cell>
          <cell r="D1461" t="str">
            <v>美容美体</v>
          </cell>
          <cell r="E1461">
            <v>187074</v>
          </cell>
          <cell r="F1461">
            <v>151768</v>
          </cell>
          <cell r="G1461">
            <v>0.18872745544543901</v>
          </cell>
          <cell r="H1461" t="str">
            <v>20170212 131109;33%;1990</v>
          </cell>
          <cell r="I1461" t="str">
            <v>20170108 161725;65%;2766</v>
          </cell>
          <cell r="J1461"/>
          <cell r="K1461" t="str">
            <v>20170108 161725;65%;2766</v>
          </cell>
          <cell r="L1461">
            <v>0</v>
          </cell>
          <cell r="M1461" t="str">
            <v>达成下滑30%</v>
          </cell>
          <cell r="N1461" t="str">
            <v>老会员：82%; 新会员：18%</v>
          </cell>
          <cell r="O1461" t="str">
            <v>46-50岁20%; 51-55岁20%; 0-20岁18%</v>
          </cell>
          <cell r="P1461" t="str">
            <v>湖南22%;江苏11%;北京8%</v>
          </cell>
        </row>
        <row r="1462">
          <cell r="A1462">
            <v>210089</v>
          </cell>
          <cell r="B1462" t="str">
            <v>歌丽姬宝白金经典回馈组</v>
          </cell>
          <cell r="C1462" t="str">
            <v>298</v>
          </cell>
          <cell r="D1462" t="str">
            <v>美容美体</v>
          </cell>
          <cell r="E1462">
            <v>105468</v>
          </cell>
          <cell r="F1462">
            <v>81294</v>
          </cell>
          <cell r="G1462">
            <v>0.229206963249516</v>
          </cell>
          <cell r="H1462" t="str">
            <v>20170110 142453;69%;2573</v>
          </cell>
          <cell r="I1462"/>
          <cell r="J1462"/>
          <cell r="K1462" t="str">
            <v>20170110 142453;69%;2573</v>
          </cell>
          <cell r="L1462">
            <v>0</v>
          </cell>
          <cell r="M1462"/>
          <cell r="N1462" t="str">
            <v>老会员：78%; 新会员：22%</v>
          </cell>
          <cell r="O1462" t="str">
            <v>0-20岁20%; 51-55岁17%; 46-50岁13%</v>
          </cell>
          <cell r="P1462" t="str">
            <v>湖南20%;江苏9%;北京9%</v>
          </cell>
        </row>
        <row r="1463">
          <cell r="A1463">
            <v>210090</v>
          </cell>
          <cell r="B1463" t="str">
            <v>歌丽姬宝立体水光塑颜焕肤组</v>
          </cell>
          <cell r="C1463" t="str">
            <v>399</v>
          </cell>
          <cell r="D1463" t="str">
            <v>美容美体</v>
          </cell>
          <cell r="E1463">
            <v>798793</v>
          </cell>
          <cell r="F1463">
            <v>682330</v>
          </cell>
          <cell r="G1463">
            <v>0.14579872382456999</v>
          </cell>
          <cell r="H1463" t="str">
            <v>20170517 130258;41%;1558</v>
          </cell>
          <cell r="I1463" t="str">
            <v>20170418 131903;58%;2014</v>
          </cell>
          <cell r="J1463" t="str">
            <v>20170407 124228;21%;737</v>
          </cell>
          <cell r="K1463" t="str">
            <v>20170210 133859;95%;3556</v>
          </cell>
          <cell r="L1463">
            <v>0</v>
          </cell>
          <cell r="M1463"/>
          <cell r="N1463" t="str">
            <v>老会员：76%; 新会员：24%</v>
          </cell>
          <cell r="O1463" t="str">
            <v>51-55岁20%; 0-20岁20%; 46-50岁16%</v>
          </cell>
          <cell r="P1463" t="str">
            <v>湖南23%;江苏9%;浙江7%</v>
          </cell>
        </row>
        <row r="1464">
          <cell r="A1464">
            <v>210116</v>
          </cell>
          <cell r="B1464" t="str">
            <v>安多牛颈骨羊蝎子10+10超值组</v>
          </cell>
          <cell r="C1464" t="str">
            <v>398</v>
          </cell>
          <cell r="D1464" t="str">
            <v>食品</v>
          </cell>
          <cell r="E1464">
            <v>531194.96</v>
          </cell>
          <cell r="F1464">
            <v>482076.96</v>
          </cell>
          <cell r="G1464">
            <v>9.2466991780193103E-2</v>
          </cell>
          <cell r="H1464" t="str">
            <v>20170102 182050;94%;5197</v>
          </cell>
          <cell r="I1464" t="str">
            <v>20161212 114212;100%;8361</v>
          </cell>
          <cell r="J1464"/>
          <cell r="K1464" t="str">
            <v>20161212 114212;100%;8361</v>
          </cell>
          <cell r="L1464">
            <v>0</v>
          </cell>
          <cell r="M1464"/>
          <cell r="N1464" t="str">
            <v>老会员：76%; 新会员：24%</v>
          </cell>
          <cell r="O1464" t="str">
            <v>0-20岁21%; 51-55岁14%; 56-60岁14%</v>
          </cell>
          <cell r="P1464" t="str">
            <v>湖南25%;江苏10%;北京7%</v>
          </cell>
        </row>
        <row r="1465">
          <cell r="A1465">
            <v>210125</v>
          </cell>
          <cell r="B1465" t="str">
            <v>德国双立人zwillingSelect经典刀具套组</v>
          </cell>
          <cell r="C1465" t="str">
            <v>999</v>
          </cell>
          <cell r="D1465" t="str">
            <v>厨房</v>
          </cell>
          <cell r="E1465">
            <v>213528</v>
          </cell>
          <cell r="F1465">
            <v>181731</v>
          </cell>
          <cell r="G1465">
            <v>0.14891255479375101</v>
          </cell>
          <cell r="H1465" t="str">
            <v>20170219 130304;33%;1773</v>
          </cell>
          <cell r="I1465" t="str">
            <v>20170102 122348;65%;3645</v>
          </cell>
          <cell r="J1465"/>
          <cell r="K1465" t="str">
            <v>20170102 122348;65%;3645</v>
          </cell>
          <cell r="L1465">
            <v>0</v>
          </cell>
          <cell r="M1465" t="str">
            <v>达成下滑30%</v>
          </cell>
          <cell r="N1465" t="str">
            <v>老会员：73%; 新会员：27%</v>
          </cell>
          <cell r="O1465" t="str">
            <v>51-55岁20%; 0-20岁20%; 46-50岁13%</v>
          </cell>
          <cell r="P1465" t="str">
            <v>湖南18%;浙江10%;北京8%</v>
          </cell>
        </row>
        <row r="1466">
          <cell r="A1466">
            <v>210134</v>
          </cell>
          <cell r="B1466" t="str">
            <v>睿珂蓝色之恋蓝宝石戒指</v>
          </cell>
          <cell r="C1466" t="str">
            <v>3980</v>
          </cell>
          <cell r="D1466" t="str">
            <v>珠宝首饰</v>
          </cell>
          <cell r="E1466">
            <v>107250</v>
          </cell>
          <cell r="F1466">
            <v>55580</v>
          </cell>
          <cell r="G1466">
            <v>0.481771561771562</v>
          </cell>
          <cell r="H1466" t="str">
            <v>20170101 142751;72%;2014</v>
          </cell>
          <cell r="I1466" t="str">
            <v>20161210 223145;56%;4898</v>
          </cell>
          <cell r="J1466"/>
          <cell r="K1466" t="str">
            <v>20170101 142751;72%;2014</v>
          </cell>
          <cell r="L1466">
            <v>0</v>
          </cell>
          <cell r="M1466"/>
          <cell r="N1466" t="str">
            <v>老会员：100%; 新会员：0%</v>
          </cell>
          <cell r="O1466" t="str">
            <v>46-50岁100%; 71岁以上0%; 0-20岁0%</v>
          </cell>
          <cell r="P1466" t="str">
            <v>广东50%;福建50%;安徽0%</v>
          </cell>
        </row>
        <row r="1467">
          <cell r="A1467">
            <v>210135</v>
          </cell>
          <cell r="B1467" t="str">
            <v>睿珂蓝色之恋蓝宝石吊坠</v>
          </cell>
          <cell r="C1467" t="str">
            <v>3980</v>
          </cell>
          <cell r="D1467" t="str">
            <v>珠宝首饰</v>
          </cell>
          <cell r="E1467">
            <v>103170</v>
          </cell>
          <cell r="F1467">
            <v>43610</v>
          </cell>
          <cell r="G1467">
            <v>0.577299602597654</v>
          </cell>
          <cell r="H1467" t="str">
            <v>20170101 142751;72%;2014</v>
          </cell>
          <cell r="I1467" t="str">
            <v>20161210 223145;56%;4898</v>
          </cell>
          <cell r="J1467"/>
          <cell r="K1467" t="str">
            <v>20170101 142751;72%;2014</v>
          </cell>
          <cell r="L1467">
            <v>0</v>
          </cell>
          <cell r="M1467"/>
          <cell r="N1467" t="str">
            <v>老会员：100%; 新会员：0%</v>
          </cell>
          <cell r="O1467" t="str">
            <v>41-45岁100%; 71岁以上0%; 0-20岁0%</v>
          </cell>
          <cell r="P1467" t="str">
            <v>云南50%;四川50%;安徽0%</v>
          </cell>
        </row>
        <row r="1468">
          <cell r="A1468">
            <v>210201</v>
          </cell>
          <cell r="B1468" t="str">
            <v>龙凤呈祥和田玉对佩套组</v>
          </cell>
          <cell r="C1468" t="str">
            <v>398</v>
          </cell>
          <cell r="D1468" t="str">
            <v>珠宝首饰</v>
          </cell>
          <cell r="E1468">
            <v>357464</v>
          </cell>
          <cell r="F1468">
            <v>266828</v>
          </cell>
          <cell r="G1468">
            <v>0.253552805317459</v>
          </cell>
          <cell r="H1468" t="str">
            <v>20170422 155035;44%;1511</v>
          </cell>
          <cell r="I1468" t="str">
            <v>20170121 141719;67%;2793</v>
          </cell>
          <cell r="J1468" t="str">
            <v>20161211 130648;75%;3717</v>
          </cell>
          <cell r="K1468" t="str">
            <v>20161211 130648;75%;3717</v>
          </cell>
          <cell r="L1468">
            <v>0</v>
          </cell>
          <cell r="M1468"/>
          <cell r="N1468" t="str">
            <v>老会员：71%; 新会员：29%</v>
          </cell>
          <cell r="O1468" t="str">
            <v>0-20岁20%; 51-55岁19%; 61-65岁13%</v>
          </cell>
          <cell r="P1468" t="str">
            <v>湖南19%;江苏11%;北京9%</v>
          </cell>
        </row>
        <row r="1469">
          <cell r="A1469">
            <v>210218</v>
          </cell>
          <cell r="B1469" t="str">
            <v>牛尔森玫瑰雪耳保湿护肤礼盒组</v>
          </cell>
          <cell r="C1469" t="str">
            <v>399</v>
          </cell>
          <cell r="D1469" t="str">
            <v>美容美体</v>
          </cell>
          <cell r="E1469">
            <v>119328</v>
          </cell>
          <cell r="F1469">
            <v>104107</v>
          </cell>
          <cell r="G1469">
            <v>0.12755598015553801</v>
          </cell>
          <cell r="H1469" t="str">
            <v>20161225 154707;35%;1783</v>
          </cell>
          <cell r="I1469" t="str">
            <v>20161225 094220;26%;1333</v>
          </cell>
          <cell r="J1469"/>
          <cell r="K1469" t="str">
            <v>20161225 154707;35%;1783</v>
          </cell>
          <cell r="L1469">
            <v>0</v>
          </cell>
          <cell r="M1469"/>
          <cell r="N1469" t="str">
            <v>老会员：87%; 新会员：13%</v>
          </cell>
          <cell r="O1469" t="str">
            <v>41-45岁23%; 51-55岁20%; 0-20岁13%</v>
          </cell>
          <cell r="P1469" t="str">
            <v>江苏30%;湖南25%;广东13%</v>
          </cell>
        </row>
        <row r="1470">
          <cell r="A1470">
            <v>210220</v>
          </cell>
          <cell r="B1470" t="str">
            <v>暖男厨房.潮汕手工牛肉丸家庭火锅抢鲜套餐</v>
          </cell>
          <cell r="C1470" t="str">
            <v>299</v>
          </cell>
          <cell r="D1470" t="str">
            <v>食品</v>
          </cell>
          <cell r="E1470">
            <v>491864</v>
          </cell>
          <cell r="F1470">
            <v>397218</v>
          </cell>
          <cell r="G1470">
            <v>0.19242310882683</v>
          </cell>
          <cell r="H1470" t="str">
            <v>20170205 175737;22%;1088</v>
          </cell>
          <cell r="I1470" t="str">
            <v>20170114 171046;68%;3581</v>
          </cell>
          <cell r="J1470" t="str">
            <v>20170108 122537;61%;3804</v>
          </cell>
          <cell r="K1470" t="str">
            <v>20170114 171046;68%;3581</v>
          </cell>
          <cell r="L1470">
            <v>0</v>
          </cell>
          <cell r="M1470" t="str">
            <v>达成下滑30%</v>
          </cell>
          <cell r="N1470" t="str">
            <v>老会员：85%; 新会员：15%</v>
          </cell>
          <cell r="O1470" t="str">
            <v>0-20岁17%; 51-55岁17%; 61-65岁13%</v>
          </cell>
          <cell r="P1470" t="str">
            <v>湖南20%;北京10%;江苏10%</v>
          </cell>
        </row>
        <row r="1471">
          <cell r="A1471">
            <v>210235</v>
          </cell>
          <cell r="B1471" t="str">
            <v>五粮液股份万事如意福字双全收藏套组（12.12特供）</v>
          </cell>
          <cell r="C1471" t="str">
            <v>998</v>
          </cell>
          <cell r="D1471" t="str">
            <v>食品</v>
          </cell>
          <cell r="E1471">
            <v>140996</v>
          </cell>
          <cell r="F1471">
            <v>112134</v>
          </cell>
          <cell r="G1471">
            <v>0.20470084257709401</v>
          </cell>
          <cell r="H1471" t="str">
            <v>20161211 200627;22%;3159</v>
          </cell>
          <cell r="I1471"/>
          <cell r="J1471"/>
          <cell r="K1471" t="str">
            <v>20161211 200627;22%;3159</v>
          </cell>
          <cell r="L1471">
            <v>0</v>
          </cell>
          <cell r="M1471"/>
          <cell r="N1471" t="str">
            <v>老会员：77%; 新会员：23%</v>
          </cell>
          <cell r="O1471" t="str">
            <v>61-65岁23%; 51-55岁15%; 31-35岁15%</v>
          </cell>
          <cell r="P1471" t="str">
            <v>湖南46%;山东15%;安徽8%</v>
          </cell>
        </row>
        <row r="1472">
          <cell r="A1472">
            <v>210246</v>
          </cell>
          <cell r="B1472" t="str">
            <v>ARSA荣耀之光真钻机械表</v>
          </cell>
          <cell r="C1472" t="str">
            <v>3999</v>
          </cell>
          <cell r="D1472" t="str">
            <v>时尚精品</v>
          </cell>
          <cell r="E1472">
            <v>351022</v>
          </cell>
          <cell r="F1472">
            <v>151622</v>
          </cell>
          <cell r="G1472">
            <v>0.56805556346895603</v>
          </cell>
          <cell r="H1472" t="str">
            <v>20170112 211350;12%;1127</v>
          </cell>
          <cell r="I1472" t="str">
            <v>20161224 223736;40%;3059</v>
          </cell>
          <cell r="J1472"/>
          <cell r="K1472" t="str">
            <v>20161224 223736;40%;3059</v>
          </cell>
          <cell r="L1472">
            <v>0</v>
          </cell>
          <cell r="M1472"/>
          <cell r="N1472" t="str">
            <v>老会员：57%; 新会员：43%</v>
          </cell>
          <cell r="O1472" t="str">
            <v>51-55岁57%; 46-50岁28%; 41-45岁14%</v>
          </cell>
          <cell r="P1472" t="str">
            <v>浙江28%;浙江28%;湖南15%</v>
          </cell>
        </row>
        <row r="1473">
          <cell r="A1473">
            <v>210248</v>
          </cell>
          <cell r="B1473" t="str">
            <v>爱尚厨房*苏泊尔球釜智能电压力锅尊享组</v>
          </cell>
          <cell r="C1473" t="str">
            <v>399</v>
          </cell>
          <cell r="D1473" t="str">
            <v>厨房</v>
          </cell>
          <cell r="E1473">
            <v>1099841</v>
          </cell>
          <cell r="F1473">
            <v>952997</v>
          </cell>
          <cell r="G1473">
            <v>0.13351384427385399</v>
          </cell>
          <cell r="H1473" t="str">
            <v>20170416 173200;44%;1927</v>
          </cell>
          <cell r="I1473" t="str">
            <v>20170406 180509;55%;2378</v>
          </cell>
          <cell r="J1473" t="str">
            <v>20170320 120445;53%;2811</v>
          </cell>
          <cell r="K1473" t="str">
            <v>20170221 162802;96%;4261</v>
          </cell>
          <cell r="L1473">
            <v>0</v>
          </cell>
          <cell r="M1473"/>
          <cell r="N1473" t="str">
            <v>老会员：55%; 新会员：45%</v>
          </cell>
          <cell r="O1473" t="str">
            <v>0-20岁32%; 51-55岁13%; 46-50岁10%</v>
          </cell>
          <cell r="P1473" t="str">
            <v>湖南23%;江苏13%;湖北6%</v>
          </cell>
        </row>
        <row r="1474">
          <cell r="A1474">
            <v>210249</v>
          </cell>
          <cell r="B1474" t="str">
            <v>美国康宁双圈炉大全套尊享组</v>
          </cell>
          <cell r="C1474" t="str">
            <v>1580</v>
          </cell>
          <cell r="D1474" t="str">
            <v>厨房</v>
          </cell>
          <cell r="E1474">
            <v>213682</v>
          </cell>
          <cell r="F1474">
            <v>160822</v>
          </cell>
          <cell r="G1474">
            <v>0.247376943308281</v>
          </cell>
          <cell r="H1474" t="str">
            <v>20170107 194516;39%;4406</v>
          </cell>
          <cell r="I1474"/>
          <cell r="J1474"/>
          <cell r="K1474" t="str">
            <v>20170107 194516;39%;4406</v>
          </cell>
          <cell r="L1474">
            <v>0</v>
          </cell>
          <cell r="M1474"/>
          <cell r="N1474" t="str">
            <v>老会员：62%; 新会员：38%</v>
          </cell>
          <cell r="O1474" t="str">
            <v>0-20岁30%; 46-50岁16%; 51-55岁13%</v>
          </cell>
          <cell r="P1474" t="str">
            <v>江苏18%;湖南16%;浙江9%</v>
          </cell>
        </row>
        <row r="1475">
          <cell r="A1475">
            <v>210256</v>
          </cell>
          <cell r="B1475" t="str">
            <v>德国凯驰多功能蒸汽清洁机SC2（12.12特供)</v>
          </cell>
          <cell r="C1475" t="str">
            <v>899</v>
          </cell>
          <cell r="D1475" t="str">
            <v>生活家电</v>
          </cell>
          <cell r="E1475">
            <v>231180</v>
          </cell>
          <cell r="F1475">
            <v>167302</v>
          </cell>
          <cell r="G1475">
            <v>0.27631282982957001</v>
          </cell>
          <cell r="H1475" t="str">
            <v>20161210 185403;48%;4906</v>
          </cell>
          <cell r="I1475"/>
          <cell r="J1475"/>
          <cell r="K1475" t="str">
            <v>20161210 185403;48%;4906</v>
          </cell>
          <cell r="L1475">
            <v>0</v>
          </cell>
          <cell r="M1475"/>
          <cell r="N1475" t="str">
            <v>老会员：79%; 新会员：21%</v>
          </cell>
          <cell r="O1475" t="str">
            <v>0-20岁21%; 56-60岁17%; 41-45岁14%</v>
          </cell>
          <cell r="P1475" t="str">
            <v>湖南14%;湖北10%;天津10%</v>
          </cell>
        </row>
        <row r="1476">
          <cell r="A1476">
            <v>210257</v>
          </cell>
          <cell r="B1476" t="str">
            <v>美标智能家居特供款智能马桶全套组</v>
          </cell>
          <cell r="C1476" t="str">
            <v>2999</v>
          </cell>
          <cell r="D1476" t="str">
            <v>家装建材</v>
          </cell>
          <cell r="E1476">
            <v>1870103.7</v>
          </cell>
          <cell r="F1476">
            <v>1163947.7</v>
          </cell>
          <cell r="G1476">
            <v>0.37760258963179399</v>
          </cell>
          <cell r="H1476" t="str">
            <v>20170607 214117;43%;3665</v>
          </cell>
          <cell r="I1476" t="str">
            <v>20170528 202950;35%;3595</v>
          </cell>
          <cell r="J1476" t="str">
            <v>20170403 214356;75%;7540</v>
          </cell>
          <cell r="K1476" t="str">
            <v>20170330 214638;90%;11490</v>
          </cell>
          <cell r="L1476">
            <v>0</v>
          </cell>
          <cell r="M1476"/>
          <cell r="N1476" t="str">
            <v>老会员：68%; 新会员：32%</v>
          </cell>
          <cell r="O1476" t="str">
            <v>0-20岁25%; 46-50岁19%; 51-55岁15%</v>
          </cell>
          <cell r="P1476" t="str">
            <v>湖南19%;江苏15%;浙江7%</v>
          </cell>
        </row>
        <row r="1477">
          <cell r="A1477">
            <v>210259</v>
          </cell>
          <cell r="B1477" t="str">
            <v>奔腾4D土豪金凌锐锋速剃须刀特惠组</v>
          </cell>
          <cell r="C1477" t="str">
            <v>298</v>
          </cell>
          <cell r="D1477" t="str">
            <v>美容器械</v>
          </cell>
          <cell r="E1477">
            <v>369394</v>
          </cell>
          <cell r="F1477">
            <v>329088</v>
          </cell>
          <cell r="G1477">
            <v>0.109113845920616</v>
          </cell>
          <cell r="H1477" t="str">
            <v>20170228 102326;63%;2281</v>
          </cell>
          <cell r="I1477" t="str">
            <v>20170221 094337;50%;1687</v>
          </cell>
          <cell r="J1477" t="str">
            <v>20170206 134934;99%;3497</v>
          </cell>
          <cell r="K1477" t="str">
            <v>20170206 134934;99%;3497</v>
          </cell>
          <cell r="L1477">
            <v>0</v>
          </cell>
          <cell r="M1477"/>
          <cell r="N1477" t="str">
            <v>老会员：59%; 新会员：41%</v>
          </cell>
          <cell r="O1477" t="str">
            <v>0-20岁28%; 51-55岁13%; 61-65岁10%</v>
          </cell>
          <cell r="P1477" t="str">
            <v>湖南20%;江苏10%;北京8%</v>
          </cell>
        </row>
        <row r="1478">
          <cell r="A1478">
            <v>210260</v>
          </cell>
          <cell r="B1478" t="str">
            <v>米饭大师-原装进口福库语音尊享版电饭煲</v>
          </cell>
          <cell r="C1478" t="str">
            <v>1680</v>
          </cell>
          <cell r="D1478" t="str">
            <v>厨房</v>
          </cell>
          <cell r="E1478">
            <v>420870</v>
          </cell>
          <cell r="F1478">
            <v>324100</v>
          </cell>
          <cell r="G1478">
            <v>0.22992848147884101</v>
          </cell>
          <cell r="H1478" t="str">
            <v>20170110 190024;47%;4007</v>
          </cell>
          <cell r="I1478" t="str">
            <v>20161224 195010;45%;5561</v>
          </cell>
          <cell r="J1478"/>
          <cell r="K1478" t="str">
            <v>20170110 190024;47%;4007</v>
          </cell>
          <cell r="L1478">
            <v>0</v>
          </cell>
          <cell r="M1478"/>
          <cell r="N1478" t="str">
            <v>老会员：70%; 新会员：30%</v>
          </cell>
          <cell r="O1478" t="str">
            <v>0-20岁23%; 51-55岁19%; 56-60岁19%</v>
          </cell>
          <cell r="P1478" t="str">
            <v>湖南18%;江苏17%;浙江11%</v>
          </cell>
        </row>
        <row r="1479">
          <cell r="A1479">
            <v>210289</v>
          </cell>
          <cell r="B1479" t="str">
            <v>意大利卡迪7公斤超薄智能滚筒洗衣机（12.12特供）</v>
          </cell>
          <cell r="C1479" t="str">
            <v>1999</v>
          </cell>
          <cell r="D1479" t="str">
            <v>大家电</v>
          </cell>
          <cell r="E1479">
            <v>255502</v>
          </cell>
          <cell r="F1479">
            <v>167636</v>
          </cell>
          <cell r="G1479">
            <v>0.34389554680589601</v>
          </cell>
          <cell r="H1479" t="str">
            <v>20161211 184012;41%;4670</v>
          </cell>
          <cell r="I1479"/>
          <cell r="J1479"/>
          <cell r="K1479" t="str">
            <v>20161211 184012;41%;4670</v>
          </cell>
          <cell r="L1479">
            <v>0</v>
          </cell>
          <cell r="M1479"/>
          <cell r="N1479" t="str">
            <v>老会员：60%; 新会员：40%</v>
          </cell>
          <cell r="O1479" t="str">
            <v>51-55岁40%; 41-45岁40%; 36-40岁20%</v>
          </cell>
          <cell r="P1479" t="str">
            <v>广西40%;广东40%;安徽20%</v>
          </cell>
        </row>
        <row r="1480">
          <cell r="A1480">
            <v>210290</v>
          </cell>
          <cell r="B1480" t="str">
            <v>Daphne达芙妮淑女短靴魅力组</v>
          </cell>
          <cell r="C1480" t="str">
            <v>298</v>
          </cell>
          <cell r="D1480" t="str">
            <v>鞋类</v>
          </cell>
          <cell r="E1480">
            <v>571525.09</v>
          </cell>
          <cell r="F1480">
            <v>442362</v>
          </cell>
          <cell r="G1480">
            <v>0.22599723487205101</v>
          </cell>
          <cell r="H1480" t="str">
            <v>20170121 161846;38%;2024</v>
          </cell>
          <cell r="I1480" t="str">
            <v>20161212 101913;146%;9762</v>
          </cell>
          <cell r="J1480"/>
          <cell r="K1480" t="str">
            <v>20161212 101913;146%;9762</v>
          </cell>
          <cell r="L1480">
            <v>0</v>
          </cell>
          <cell r="M1480" t="str">
            <v>达成下滑30%</v>
          </cell>
          <cell r="N1480" t="str">
            <v>老会员：81%; 新会员：19%</v>
          </cell>
          <cell r="O1480" t="str">
            <v>51-55岁25%; 46-50岁19%; 0-20岁16%</v>
          </cell>
          <cell r="P1480" t="str">
            <v>湖南20%;江苏12%;浙江8%</v>
          </cell>
        </row>
        <row r="1481">
          <cell r="A1481">
            <v>210291</v>
          </cell>
          <cell r="B1481" t="str">
            <v>波司登 休闲多元革新羽绒服（12.12特供）</v>
          </cell>
          <cell r="C1481" t="str">
            <v>398</v>
          </cell>
          <cell r="D1481" t="str">
            <v>服装</v>
          </cell>
          <cell r="E1481">
            <v>279217.58</v>
          </cell>
          <cell r="F1481">
            <v>207833.58</v>
          </cell>
          <cell r="G1481">
            <v>0.25565725481898399</v>
          </cell>
          <cell r="H1481" t="str">
            <v>20161211 110158;99%;6167</v>
          </cell>
          <cell r="I1481"/>
          <cell r="J1481"/>
          <cell r="K1481" t="str">
            <v>20161211 110158;99%;6167</v>
          </cell>
          <cell r="L1481">
            <v>0</v>
          </cell>
          <cell r="M1481"/>
          <cell r="N1481" t="str">
            <v>老会员：85%; 新会员：15%</v>
          </cell>
          <cell r="O1481" t="str">
            <v>51-55岁24%; 0-20岁15%; 41-45岁13%</v>
          </cell>
          <cell r="P1481" t="str">
            <v>湖南24%;江苏13%;四川9%</v>
          </cell>
        </row>
        <row r="1482">
          <cell r="A1482">
            <v>210293</v>
          </cell>
          <cell r="B1482" t="str">
            <v>名鼎 欧风立体提花雪尼尔窗帘组</v>
          </cell>
          <cell r="C1482" t="str">
            <v>799</v>
          </cell>
          <cell r="D1482" t="str">
            <v>家纺用品</v>
          </cell>
          <cell r="E1482">
            <v>336906</v>
          </cell>
          <cell r="F1482">
            <v>230239</v>
          </cell>
          <cell r="G1482">
            <v>0.31660759974592301</v>
          </cell>
          <cell r="H1482" t="str">
            <v>20170205 162952;34%;1471</v>
          </cell>
          <cell r="I1482" t="str">
            <v>20170119 110239;28%;1443</v>
          </cell>
          <cell r="J1482" t="str">
            <v>20170101 134754;80%;3870</v>
          </cell>
          <cell r="K1482" t="str">
            <v>20170101 134754;80%;3870</v>
          </cell>
          <cell r="L1482">
            <v>0</v>
          </cell>
          <cell r="M1482"/>
          <cell r="N1482" t="str">
            <v>老会员：71%; 新会员：29%</v>
          </cell>
          <cell r="O1482" t="str">
            <v>0-20岁25%; 51-55岁19%; 46-50岁15%</v>
          </cell>
          <cell r="P1482" t="str">
            <v>湖南18%;广东8%;内蒙古7%</v>
          </cell>
        </row>
        <row r="1483">
          <cell r="A1483">
            <v>210327</v>
          </cell>
          <cell r="B1483" t="str">
            <v>李宁男士拼接款三防羽绒服（12.12特供）</v>
          </cell>
          <cell r="C1483" t="str">
            <v>298</v>
          </cell>
          <cell r="D1483" t="str">
            <v>服装</v>
          </cell>
          <cell r="E1483">
            <v>75182.649999999994</v>
          </cell>
          <cell r="F1483">
            <v>60086.65</v>
          </cell>
          <cell r="G1483">
            <v>0.200791006967698</v>
          </cell>
          <cell r="H1483" t="str">
            <v>20161211 134752;34%;2023</v>
          </cell>
          <cell r="I1483"/>
          <cell r="J1483"/>
          <cell r="K1483" t="str">
            <v>20161211 134752;34%;2023</v>
          </cell>
          <cell r="L1483">
            <v>0</v>
          </cell>
          <cell r="M1483"/>
          <cell r="N1483" t="str">
            <v>老会员：67%; 新会员：33%</v>
          </cell>
          <cell r="O1483" t="str">
            <v>0-20岁30%; 41-45岁22%; 46-50岁16%</v>
          </cell>
          <cell r="P1483" t="str">
            <v>湖南27%;安徽11%;山东8%</v>
          </cell>
        </row>
        <row r="1484">
          <cell r="A1484">
            <v>210328</v>
          </cell>
          <cell r="B1484" t="str">
            <v>乐途女士三防羽绒服（可脱卸）（12.12特供）</v>
          </cell>
          <cell r="C1484" t="str">
            <v>298</v>
          </cell>
          <cell r="D1484" t="str">
            <v>服装</v>
          </cell>
          <cell r="E1484">
            <v>179991</v>
          </cell>
          <cell r="F1484">
            <v>98080</v>
          </cell>
          <cell r="G1484">
            <v>0.455083865304376</v>
          </cell>
          <cell r="H1484" t="str">
            <v>20161212 094116;76%;4663</v>
          </cell>
          <cell r="I1484"/>
          <cell r="J1484"/>
          <cell r="K1484" t="str">
            <v>20161212 094116;76%;4663</v>
          </cell>
          <cell r="L1484">
            <v>0</v>
          </cell>
          <cell r="M1484"/>
          <cell r="N1484" t="str">
            <v>老会员：78%; 新会员：22%</v>
          </cell>
          <cell r="O1484" t="str">
            <v>51-55岁28%; 0-20岁21%; 56-60岁14%</v>
          </cell>
          <cell r="P1484" t="str">
            <v>湖南21%;江苏14%;浙江7%</v>
          </cell>
        </row>
        <row r="1485">
          <cell r="A1485">
            <v>210330</v>
          </cell>
          <cell r="B1485" t="str">
            <v>韩国CASAMARU 三层折叠式多功能收纳衣架</v>
          </cell>
          <cell r="C1485" t="str">
            <v>399</v>
          </cell>
          <cell r="D1485" t="str">
            <v>生活用品</v>
          </cell>
          <cell r="E1485">
            <v>130184</v>
          </cell>
          <cell r="F1485">
            <v>116529</v>
          </cell>
          <cell r="G1485">
            <v>0.10489000184354499</v>
          </cell>
          <cell r="H1485" t="str">
            <v>20170111 151321;37%;1566</v>
          </cell>
          <cell r="I1485" t="str">
            <v>20161231 170320;31%;1740</v>
          </cell>
          <cell r="J1485"/>
          <cell r="K1485" t="str">
            <v>20170111 151321;37%;1566</v>
          </cell>
          <cell r="L1485">
            <v>0</v>
          </cell>
          <cell r="M1485"/>
          <cell r="N1485" t="str">
            <v>老会员：72%; 新会员：28%</v>
          </cell>
          <cell r="O1485" t="str">
            <v>0-20岁25%; 51-55岁21%; 46-50岁16%</v>
          </cell>
          <cell r="P1485" t="str">
            <v>湖南18%;江苏14%;广东9%</v>
          </cell>
        </row>
        <row r="1486">
          <cell r="A1486">
            <v>210339</v>
          </cell>
          <cell r="B1486" t="str">
            <v>英国JOHN BOSS双向调节电压力锅</v>
          </cell>
          <cell r="C1486" t="str">
            <v>999</v>
          </cell>
          <cell r="D1486" t="str">
            <v>厨房</v>
          </cell>
          <cell r="E1486">
            <v>138555</v>
          </cell>
          <cell r="F1486">
            <v>107078</v>
          </cell>
          <cell r="G1486">
            <v>0.22718054202302301</v>
          </cell>
          <cell r="H1486" t="str">
            <v>20170105 193715;32%;3122</v>
          </cell>
          <cell r="I1486"/>
          <cell r="J1486"/>
          <cell r="K1486" t="str">
            <v>20170105 193715;32%;3122</v>
          </cell>
          <cell r="L1486">
            <v>0</v>
          </cell>
          <cell r="M1486"/>
          <cell r="N1486" t="str">
            <v>老会员：73%; 新会员：27%</v>
          </cell>
          <cell r="O1486" t="str">
            <v>0-20岁24%; 61-65岁16%; 51-55岁15%</v>
          </cell>
          <cell r="P1486" t="str">
            <v>湖南25%;江苏11%;北京9%</v>
          </cell>
        </row>
        <row r="1487">
          <cell r="A1487">
            <v>210341</v>
          </cell>
          <cell r="B1487" t="str">
            <v>春天印象零重力智能豪华按摩椅（元宵特供）</v>
          </cell>
          <cell r="C1487" t="str">
            <v>2980</v>
          </cell>
          <cell r="D1487" t="str">
            <v>健康用品</v>
          </cell>
          <cell r="E1487">
            <v>562150</v>
          </cell>
          <cell r="F1487">
            <v>338220</v>
          </cell>
          <cell r="G1487">
            <v>0.39834563728542199</v>
          </cell>
          <cell r="H1487" t="str">
            <v>20170212 231853;23%;1890</v>
          </cell>
          <cell r="I1487" t="str">
            <v>20170107 224007;32%;3240</v>
          </cell>
          <cell r="J1487" t="str">
            <v>20161221 214702;34%;3468</v>
          </cell>
          <cell r="K1487" t="str">
            <v>20161221 214702;34%;3468</v>
          </cell>
          <cell r="L1487">
            <v>0</v>
          </cell>
          <cell r="M1487"/>
          <cell r="N1487" t="str">
            <v>老会员：52%; 新会员：48%</v>
          </cell>
          <cell r="O1487" t="str">
            <v>0-20岁24%; 51-55岁22%; 56-60岁14%</v>
          </cell>
          <cell r="P1487" t="str">
            <v>河南18%;江苏16%;湖南16%</v>
          </cell>
        </row>
        <row r="1488">
          <cell r="A1488">
            <v>210342</v>
          </cell>
          <cell r="B1488" t="str">
            <v>内蒙古雅思康亚麻籽油加赠礼盒装</v>
          </cell>
          <cell r="C1488" t="str">
            <v>499</v>
          </cell>
          <cell r="D1488" t="str">
            <v>滋补食品</v>
          </cell>
          <cell r="E1488">
            <v>1575349.94</v>
          </cell>
          <cell r="F1488">
            <v>1450483.94</v>
          </cell>
          <cell r="G1488">
            <v>7.9262389155262902E-2</v>
          </cell>
          <cell r="H1488" t="str">
            <v>20170627 110508;55%;2287</v>
          </cell>
          <cell r="I1488" t="str">
            <v>20170621 122812;56%;2490</v>
          </cell>
          <cell r="J1488" t="str">
            <v>20170523 112048;67%;2799</v>
          </cell>
          <cell r="K1488" t="str">
            <v>20161211 090219;153%;9092</v>
          </cell>
          <cell r="L1488">
            <v>0</v>
          </cell>
          <cell r="M1488"/>
          <cell r="N1488" t="str">
            <v>老会员：65%; 新会员：35%</v>
          </cell>
          <cell r="O1488" t="str">
            <v>0-20岁26%; 61-65岁16%; 56-60岁13%</v>
          </cell>
          <cell r="P1488" t="str">
            <v>湖南15%;江苏12%;北京9%</v>
          </cell>
        </row>
        <row r="1489">
          <cell r="A1489">
            <v>210343</v>
          </cell>
          <cell r="B1489" t="str">
            <v>韩国兰芝雪润无暇气垫BB霜超值组（12.12特供）</v>
          </cell>
          <cell r="C1489" t="str">
            <v>498</v>
          </cell>
          <cell r="D1489" t="str">
            <v>美容美体</v>
          </cell>
          <cell r="E1489">
            <v>58455.02</v>
          </cell>
          <cell r="F1489">
            <v>54521.02</v>
          </cell>
          <cell r="G1489">
            <v>6.7299609169580304E-2</v>
          </cell>
          <cell r="H1489" t="str">
            <v>20161210 145841;38%;1854</v>
          </cell>
          <cell r="I1489"/>
          <cell r="J1489"/>
          <cell r="K1489" t="str">
            <v>20161210 145841;38%;1854</v>
          </cell>
          <cell r="L1489">
            <v>0</v>
          </cell>
          <cell r="M1489"/>
          <cell r="N1489" t="str">
            <v>老会员：86%; 新会员：14%</v>
          </cell>
          <cell r="O1489" t="str">
            <v>46-50岁36%; 56-60岁21%; 51-55岁14%</v>
          </cell>
          <cell r="P1489" t="str">
            <v>湖南28%;江苏15%;云南14%</v>
          </cell>
        </row>
        <row r="1490">
          <cell r="A1490">
            <v>210357</v>
          </cell>
          <cell r="B1490" t="str">
            <v>今昇 英伦风尚獭兔奢华毛领男士羊毛大衣（12.12特供）</v>
          </cell>
          <cell r="C1490" t="str">
            <v>598</v>
          </cell>
          <cell r="D1490" t="str">
            <v>服装</v>
          </cell>
          <cell r="E1490">
            <v>154050</v>
          </cell>
          <cell r="F1490">
            <v>105454</v>
          </cell>
          <cell r="G1490">
            <v>0.31545602077247598</v>
          </cell>
          <cell r="H1490" t="str">
            <v>20161211 102325;58%;3413</v>
          </cell>
          <cell r="I1490"/>
          <cell r="J1490"/>
          <cell r="K1490" t="str">
            <v>20161211 102325;58%;3413</v>
          </cell>
          <cell r="L1490">
            <v>0</v>
          </cell>
          <cell r="M1490"/>
          <cell r="N1490" t="str">
            <v>老会员：97%; 新会员：3%</v>
          </cell>
          <cell r="O1490" t="str">
            <v>46-50岁28%; 51-55岁21%; 56-60岁17%</v>
          </cell>
          <cell r="P1490" t="str">
            <v>湖南24%;湖北14%;广东10%</v>
          </cell>
        </row>
        <row r="1491">
          <cell r="A1491">
            <v>210358</v>
          </cell>
          <cell r="B1491" t="str">
            <v>乐途男士保暖三防羽绒服（12.12特供）</v>
          </cell>
          <cell r="C1491" t="str">
            <v>298</v>
          </cell>
          <cell r="D1491" t="str">
            <v>服装</v>
          </cell>
          <cell r="E1491">
            <v>70591</v>
          </cell>
          <cell r="F1491">
            <v>48343</v>
          </cell>
          <cell r="G1491">
            <v>0.31516765593347601</v>
          </cell>
          <cell r="H1491" t="str">
            <v>20161212 094116;76%;4663</v>
          </cell>
          <cell r="I1491"/>
          <cell r="J1491"/>
          <cell r="K1491" t="str">
            <v>20161212 094116;76%;4663</v>
          </cell>
          <cell r="L1491">
            <v>0</v>
          </cell>
          <cell r="M1491"/>
          <cell r="N1491" t="str">
            <v>老会员：75%; 新会员：25%</v>
          </cell>
          <cell r="O1491" t="str">
            <v>51-55岁27%; 0-20岁23%; 41-45岁11%</v>
          </cell>
          <cell r="P1491" t="str">
            <v>湖南21%;江苏11%;四川11%</v>
          </cell>
        </row>
        <row r="1492">
          <cell r="A1492">
            <v>210371</v>
          </cell>
          <cell r="B1492" t="str">
            <v>月亮湾进口野生海参王臻品回馈组（春季大开仓）</v>
          </cell>
          <cell r="C1492" t="str">
            <v>698</v>
          </cell>
          <cell r="D1492" t="str">
            <v>滋补食品</v>
          </cell>
          <cell r="E1492">
            <v>205476</v>
          </cell>
          <cell r="F1492">
            <v>150842</v>
          </cell>
          <cell r="G1492">
            <v>0.26588993361755098</v>
          </cell>
          <cell r="H1492" t="str">
            <v>20170226 161337;167%;8885</v>
          </cell>
          <cell r="I1492" t="str">
            <v>20170101 174022;58%;3002</v>
          </cell>
          <cell r="J1492" t="str">
            <v>20161212 170931;70%;4953</v>
          </cell>
          <cell r="K1492" t="str">
            <v>20170226 161337;167%;8885</v>
          </cell>
          <cell r="L1492" t="str">
            <v>畅销</v>
          </cell>
          <cell r="M1492" t="str">
            <v>达成上浮30%</v>
          </cell>
          <cell r="N1492" t="str">
            <v>老会员：77%; 新会员：23%</v>
          </cell>
          <cell r="O1492" t="str">
            <v>51-55岁20%; 0-20岁20%; 61-65岁14%</v>
          </cell>
          <cell r="P1492" t="str">
            <v>湖南22%;江苏10%;北京9%</v>
          </cell>
        </row>
        <row r="1493">
          <cell r="A1493">
            <v>210372</v>
          </cell>
          <cell r="B1493" t="str">
            <v>海尔探路者干湿两用智能扫地机器人（春季大开仓）</v>
          </cell>
          <cell r="C1493" t="str">
            <v>899</v>
          </cell>
          <cell r="D1493" t="str">
            <v>生活家电</v>
          </cell>
          <cell r="E1493">
            <v>50194</v>
          </cell>
          <cell r="F1493">
            <v>37658</v>
          </cell>
          <cell r="G1493">
            <v>0.249750966250946</v>
          </cell>
          <cell r="H1493" t="str">
            <v>20170226 130807;58%;3923</v>
          </cell>
          <cell r="I1493" t="str">
            <v>20170121 190335;35%;3431</v>
          </cell>
          <cell r="J1493" t="str">
            <v>20161212 122448;55%;4625</v>
          </cell>
          <cell r="K1493" t="str">
            <v>20170226 130807;58%;3923</v>
          </cell>
          <cell r="L1493">
            <v>0</v>
          </cell>
          <cell r="M1493"/>
          <cell r="N1493" t="str">
            <v>老会员：59%; 新会员：41%</v>
          </cell>
          <cell r="O1493" t="str">
            <v>0-20岁32%; 41-45岁16%; 46-50岁12%</v>
          </cell>
          <cell r="P1493" t="str">
            <v>湖南24%;江苏12%;广东9%</v>
          </cell>
        </row>
        <row r="1494">
          <cell r="A1494">
            <v>210373</v>
          </cell>
          <cell r="B1494" t="str">
            <v>merefa霞光花影香云纱真丝连衣裙</v>
          </cell>
          <cell r="C1494" t="str">
            <v>698</v>
          </cell>
          <cell r="D1494" t="str">
            <v>服装</v>
          </cell>
          <cell r="E1494">
            <v>1005082</v>
          </cell>
          <cell r="F1494">
            <v>561166</v>
          </cell>
          <cell r="G1494">
            <v>0.44167142581401297</v>
          </cell>
          <cell r="H1494" t="str">
            <v>20170626 192251;36%;2204</v>
          </cell>
          <cell r="I1494" t="str">
            <v>20170621 184223;47%;2555</v>
          </cell>
          <cell r="J1494" t="str">
            <v>20170528 193721;44%;3426</v>
          </cell>
          <cell r="K1494" t="str">
            <v>20170520 113104;178%;8376</v>
          </cell>
          <cell r="L1494">
            <v>0</v>
          </cell>
          <cell r="M1494"/>
          <cell r="N1494" t="str">
            <v>老会员：79%; 新会员：21%</v>
          </cell>
          <cell r="O1494" t="str">
            <v>51-55岁25%; 0-20岁19%; 56-60岁16%</v>
          </cell>
          <cell r="P1494" t="str">
            <v>湖南13%;江苏12%;北京9%</v>
          </cell>
        </row>
        <row r="1495">
          <cell r="A1495">
            <v>210375</v>
          </cell>
          <cell r="B1495" t="str">
            <v>翠绿故宫花丝工艺如意遍福足金锁链20克</v>
          </cell>
          <cell r="C1495" t="str">
            <v>6180</v>
          </cell>
          <cell r="D1495" t="str">
            <v>珠宝首饰</v>
          </cell>
          <cell r="E1495">
            <v>728210</v>
          </cell>
          <cell r="F1495">
            <v>419610</v>
          </cell>
          <cell r="G1495">
            <v>0.42377885500061802</v>
          </cell>
          <cell r="H1495" t="str">
            <v>20170311 154807;58%;2315</v>
          </cell>
          <cell r="I1495" t="str">
            <v>20161222 223128;67%;4448</v>
          </cell>
          <cell r="J1495" t="str">
            <v>20161210 133903;142%;6677</v>
          </cell>
          <cell r="K1495" t="str">
            <v>20161210 133903;142%;6677</v>
          </cell>
          <cell r="L1495" t="str">
            <v>畅销</v>
          </cell>
          <cell r="M1495"/>
          <cell r="N1495" t="str">
            <v>老会员：100%; 新会员：0%</v>
          </cell>
          <cell r="O1495" t="str">
            <v>56-60岁22%; 61-65岁22%; 46-50岁11%</v>
          </cell>
          <cell r="P1495" t="str">
            <v>湖南43%;广东33%;江苏22%</v>
          </cell>
        </row>
        <row r="1496">
          <cell r="A1496">
            <v>210376</v>
          </cell>
          <cell r="B1496" t="str">
            <v>卡门澜蒂多功能时尚牛皮软床</v>
          </cell>
          <cell r="C1496" t="str">
            <v>4999</v>
          </cell>
          <cell r="D1496" t="str">
            <v>家具灯饰</v>
          </cell>
          <cell r="E1496">
            <v>244411</v>
          </cell>
          <cell r="F1496">
            <v>64837</v>
          </cell>
          <cell r="G1496">
            <v>0.73472143234142495</v>
          </cell>
          <cell r="H1496" t="str">
            <v>20161225 223201;13%;1441</v>
          </cell>
          <cell r="I1496"/>
          <cell r="J1496"/>
          <cell r="K1496" t="str">
            <v>20161225 223201;13%;1441</v>
          </cell>
          <cell r="L1496">
            <v>0</v>
          </cell>
          <cell r="M1496"/>
          <cell r="N1496" t="str">
            <v>老会员：60%; 新会员：40%</v>
          </cell>
          <cell r="O1496" t="str">
            <v>0-20岁40%; 56-60岁20%; 51-55岁20%</v>
          </cell>
          <cell r="P1496" t="str">
            <v>湖南40%;山东20%;湖北20%</v>
          </cell>
        </row>
        <row r="1497">
          <cell r="A1497">
            <v>210379</v>
          </cell>
          <cell r="B1497" t="str">
            <v>长祥“情定一生”和田碧玉戒指</v>
          </cell>
          <cell r="C1497" t="str">
            <v>3980</v>
          </cell>
          <cell r="D1497" t="str">
            <v>珠宝首饰</v>
          </cell>
          <cell r="E1497">
            <v>524380</v>
          </cell>
          <cell r="F1497">
            <v>169490</v>
          </cell>
          <cell r="G1497">
            <v>0.67678019756664998</v>
          </cell>
          <cell r="H1497" t="str">
            <v>20170502 110252;38%;1251</v>
          </cell>
          <cell r="I1497" t="str">
            <v>20170403 155711;54%;1801</v>
          </cell>
          <cell r="J1497" t="str">
            <v>20170316 225242;32%;1768</v>
          </cell>
          <cell r="K1497" t="str">
            <v>20170403 155711;54%;1801</v>
          </cell>
          <cell r="L1497">
            <v>0</v>
          </cell>
          <cell r="M1497"/>
          <cell r="N1497" t="str">
            <v>老会员：88%; 新会员：12%</v>
          </cell>
          <cell r="O1497" t="str">
            <v>0-20岁24%; 56-60岁18%; 46-50岁18%</v>
          </cell>
          <cell r="P1497" t="str">
            <v>北京24%;湖南12%;江苏12%</v>
          </cell>
        </row>
        <row r="1498">
          <cell r="A1498">
            <v>210400</v>
          </cell>
          <cell r="B1498" t="str">
            <v>金菊绚丽佩里斯印花羊毛裙1+1组合（春季大开仓）</v>
          </cell>
          <cell r="C1498" t="str">
            <v>498</v>
          </cell>
          <cell r="D1498" t="str">
            <v>服装</v>
          </cell>
          <cell r="E1498">
            <v>67316</v>
          </cell>
          <cell r="F1498">
            <v>46600</v>
          </cell>
          <cell r="G1498">
            <v>0.307742587200665</v>
          </cell>
          <cell r="H1498" t="str">
            <v>20170226 115919;51%;3495</v>
          </cell>
          <cell r="I1498" t="str">
            <v>20170116 094202;47%;2248</v>
          </cell>
          <cell r="J1498" t="str">
            <v>20170110 090232;36%;1662</v>
          </cell>
          <cell r="K1498" t="str">
            <v>20161208 114101;71%;3579</v>
          </cell>
          <cell r="L1498">
            <v>0</v>
          </cell>
          <cell r="M1498"/>
          <cell r="N1498" t="str">
            <v>老会员：80%; 新会员：20%</v>
          </cell>
          <cell r="O1498" t="str">
            <v>51-55岁30%; 0-20岁19%; 56-60岁15%</v>
          </cell>
          <cell r="P1498" t="str">
            <v>湖南11%;江苏11%;四川7%</v>
          </cell>
        </row>
        <row r="1499">
          <cell r="A1499">
            <v>210409</v>
          </cell>
          <cell r="B1499" t="str">
            <v>品尚生活美标多功能智能马桶盖</v>
          </cell>
          <cell r="C1499" t="str">
            <v>1599</v>
          </cell>
          <cell r="D1499" t="str">
            <v>家装建材</v>
          </cell>
          <cell r="E1499">
            <v>177837</v>
          </cell>
          <cell r="F1499">
            <v>110430</v>
          </cell>
          <cell r="G1499">
            <v>0.37903810793029602</v>
          </cell>
          <cell r="H1499" t="str">
            <v>20170607 214117;43%;3665</v>
          </cell>
          <cell r="I1499" t="str">
            <v>20170528 202950;35%;3595</v>
          </cell>
          <cell r="J1499" t="str">
            <v>20170403 214356;75%;7540</v>
          </cell>
          <cell r="K1499" t="str">
            <v>20170330 214638;90%;11490</v>
          </cell>
          <cell r="L1499">
            <v>0</v>
          </cell>
          <cell r="M1499"/>
          <cell r="N1499" t="str">
            <v>老会员：69%; 新会员：31%</v>
          </cell>
          <cell r="O1499" t="str">
            <v>0-20岁22%; 46-50岁17%; 41-45岁14%</v>
          </cell>
          <cell r="P1499" t="str">
            <v>湖南23%;江苏15%;广东14%</v>
          </cell>
        </row>
        <row r="1500">
          <cell r="A1500">
            <v>210424</v>
          </cell>
          <cell r="B1500" t="str">
            <v>奔腾3D全身水洗剃须刀1+1特惠组</v>
          </cell>
          <cell r="C1500" t="str">
            <v>298</v>
          </cell>
          <cell r="D1500" t="str">
            <v>美容器械</v>
          </cell>
          <cell r="E1500">
            <v>309205</v>
          </cell>
          <cell r="F1500">
            <v>275191</v>
          </cell>
          <cell r="G1500">
            <v>0.110004689445513</v>
          </cell>
          <cell r="H1500" t="str">
            <v>20170102 154218;104%;3604</v>
          </cell>
          <cell r="I1500" t="str">
            <v>20161210 160542;99%;4858</v>
          </cell>
          <cell r="J1500"/>
          <cell r="K1500" t="str">
            <v>20170102 154218;104%;3604</v>
          </cell>
          <cell r="L1500" t="str">
            <v>准热卖</v>
          </cell>
          <cell r="M1500"/>
          <cell r="N1500" t="str">
            <v>老会员：66%; 新会员：34%</v>
          </cell>
          <cell r="O1500" t="str">
            <v>0-20岁26%; 56-60岁15%; 51-55岁13%</v>
          </cell>
          <cell r="P1500" t="str">
            <v>湖南16%;北京10%;江苏8%</v>
          </cell>
        </row>
        <row r="1501">
          <cell r="A1501">
            <v>210456</v>
          </cell>
          <cell r="B1501" t="str">
            <v>格蒂尼男士鹅绒内胆商务羊毛大衣（春季大开仓）</v>
          </cell>
          <cell r="C1501" t="str">
            <v>239</v>
          </cell>
          <cell r="D1501" t="str">
            <v>服装</v>
          </cell>
          <cell r="E1501">
            <v>222084</v>
          </cell>
          <cell r="F1501">
            <v>133967</v>
          </cell>
          <cell r="G1501">
            <v>0.39677329298823899</v>
          </cell>
          <cell r="H1501" t="str">
            <v>20170226 225025;32%;3101</v>
          </cell>
          <cell r="I1501" t="str">
            <v>20170225 105334;78%;4675</v>
          </cell>
          <cell r="J1501" t="str">
            <v>20170114 102201;41%;2295</v>
          </cell>
          <cell r="K1501" t="str">
            <v>20161211 151445;92%;4487</v>
          </cell>
          <cell r="L1501">
            <v>0</v>
          </cell>
          <cell r="M1501" t="str">
            <v>达成下滑30%</v>
          </cell>
          <cell r="N1501" t="str">
            <v>老会员：70%; 新会员：30%</v>
          </cell>
          <cell r="O1501" t="str">
            <v>0-20岁24%; 51-55岁18%; 56-60岁12%</v>
          </cell>
          <cell r="P1501" t="str">
            <v>湖南17%;江苏10%;湖北7%</v>
          </cell>
        </row>
        <row r="1502">
          <cell r="A1502">
            <v>210457</v>
          </cell>
          <cell r="B1502" t="str">
            <v>贝美萌萌陪伴早教机器人</v>
          </cell>
          <cell r="C1502" t="str">
            <v>299</v>
          </cell>
          <cell r="D1502" t="str">
            <v>母婴用品</v>
          </cell>
          <cell r="E1502">
            <v>297189</v>
          </cell>
          <cell r="F1502">
            <v>263259</v>
          </cell>
          <cell r="G1502">
            <v>0.114169770751946</v>
          </cell>
          <cell r="H1502" t="str">
            <v>20170528 164701;41%;1706</v>
          </cell>
          <cell r="I1502" t="str">
            <v>20170408 130748;43%;1988</v>
          </cell>
          <cell r="J1502" t="str">
            <v>20170227 125315;80%;4107</v>
          </cell>
          <cell r="K1502" t="str">
            <v>20170227 125315;80%;4107</v>
          </cell>
          <cell r="L1502">
            <v>0</v>
          </cell>
          <cell r="M1502"/>
          <cell r="N1502" t="str">
            <v>老会员：68%; 新会员：32%</v>
          </cell>
          <cell r="O1502" t="str">
            <v>0-20岁24%; 51-55岁20%; 56-60岁20%</v>
          </cell>
          <cell r="P1502" t="str">
            <v>湖南24%;北京11%;江苏8%</v>
          </cell>
        </row>
        <row r="1503">
          <cell r="A1503">
            <v>210465</v>
          </cell>
          <cell r="B1503" t="str">
            <v>欧米茄（OMEGA)星座机械男士腕表</v>
          </cell>
          <cell r="C1503" t="str">
            <v>39999</v>
          </cell>
          <cell r="D1503" t="str">
            <v>时尚精品</v>
          </cell>
          <cell r="E1503">
            <v>1919782</v>
          </cell>
          <cell r="F1503">
            <v>679873</v>
          </cell>
          <cell r="G1503">
            <v>0.64585926943788396</v>
          </cell>
          <cell r="H1503" t="str">
            <v>20170413 224828;111%;5449</v>
          </cell>
          <cell r="I1503" t="str">
            <v>20170308 215414;47%;4301</v>
          </cell>
          <cell r="J1503" t="str">
            <v>20170214 212214;80%;6701</v>
          </cell>
          <cell r="K1503" t="str">
            <v>20170413 224828;111%;5449</v>
          </cell>
          <cell r="L1503" t="str">
            <v>准热卖</v>
          </cell>
          <cell r="M1503" t="str">
            <v>达成上浮30%</v>
          </cell>
          <cell r="N1503" t="str">
            <v>老会员：78%; 新会员：22%</v>
          </cell>
          <cell r="O1503" t="str">
            <v>0-20岁33%; 51-55岁33%; 36-40岁22%</v>
          </cell>
          <cell r="P1503" t="str">
            <v>四川22%;四川22%;北京11%</v>
          </cell>
        </row>
        <row r="1504">
          <cell r="A1504">
            <v>210525</v>
          </cell>
          <cell r="B1504" t="str">
            <v>2017丁酉鸡年高浮雕彩色银盘(五一专供)</v>
          </cell>
          <cell r="C1504" t="str">
            <v>9800</v>
          </cell>
          <cell r="D1504" t="str">
            <v>投资收藏</v>
          </cell>
          <cell r="E1504">
            <v>1721150</v>
          </cell>
          <cell r="F1504">
            <v>1153870</v>
          </cell>
          <cell r="G1504">
            <v>0.32959358568399</v>
          </cell>
          <cell r="H1504" t="str">
            <v>20170429 224633;7%;521</v>
          </cell>
          <cell r="I1504" t="str">
            <v>20170205 214027;28%;2903</v>
          </cell>
          <cell r="J1504" t="str">
            <v>20170124 214515;52%;4390</v>
          </cell>
          <cell r="K1504" t="str">
            <v>20161228 204643;77%;9491</v>
          </cell>
          <cell r="L1504">
            <v>0</v>
          </cell>
          <cell r="M1504"/>
          <cell r="N1504" t="str">
            <v>老会员：73%; 新会员：27%</v>
          </cell>
          <cell r="O1504" t="str">
            <v>0-20岁25%; 61-65岁18%; 46-50岁14%</v>
          </cell>
          <cell r="P1504" t="str">
            <v>江苏25%;上海14%;广东14%</v>
          </cell>
        </row>
        <row r="1505">
          <cell r="A1505">
            <v>210996</v>
          </cell>
          <cell r="B1505" t="str">
            <v>美国Irobot智能扫地机器人</v>
          </cell>
          <cell r="C1505" t="str">
            <v>1599</v>
          </cell>
          <cell r="D1505" t="str">
            <v>生活家电</v>
          </cell>
          <cell r="E1505">
            <v>178278</v>
          </cell>
          <cell r="F1505">
            <v>136894</v>
          </cell>
          <cell r="G1505">
            <v>0.23213183903790699</v>
          </cell>
          <cell r="H1505" t="str">
            <v>20170305 101943;21%;1224</v>
          </cell>
          <cell r="I1505" t="str">
            <v>20161224 122509;38%;2585</v>
          </cell>
          <cell r="J1505"/>
          <cell r="K1505" t="str">
            <v>20161224 122509;38%;2585</v>
          </cell>
          <cell r="L1505">
            <v>0</v>
          </cell>
          <cell r="M1505"/>
          <cell r="N1505" t="str">
            <v>老会员：40%; 新会员：60%</v>
          </cell>
          <cell r="O1505" t="str">
            <v>0-20岁38%; 46-50岁16%; 51-55岁12%</v>
          </cell>
          <cell r="P1505" t="str">
            <v>江苏16%;湖南16%;重庆12%</v>
          </cell>
        </row>
        <row r="1506">
          <cell r="A1506">
            <v>210998</v>
          </cell>
          <cell r="B1506" t="str">
            <v>山东东阿宫葆阿胶糕冬季滋养组(春季大开仓）</v>
          </cell>
          <cell r="C1506" t="str">
            <v>299</v>
          </cell>
          <cell r="D1506" t="str">
            <v>滋补食品</v>
          </cell>
          <cell r="E1506">
            <v>423720.59</v>
          </cell>
          <cell r="F1506">
            <v>395696.59</v>
          </cell>
          <cell r="G1506">
            <v>6.6137923578365607E-2</v>
          </cell>
          <cell r="H1506" t="str">
            <v>20170226 142104;104%;5463</v>
          </cell>
          <cell r="I1506" t="str">
            <v>20170102 094246;77%;3626</v>
          </cell>
          <cell r="J1506" t="str">
            <v>20161210 164709;89%;5725</v>
          </cell>
          <cell r="K1506" t="str">
            <v>20170226 142104;104%;5463</v>
          </cell>
          <cell r="L1506" t="str">
            <v>畅销</v>
          </cell>
          <cell r="M1506"/>
          <cell r="N1506" t="str">
            <v>老会员：75%; 新会员：25%</v>
          </cell>
          <cell r="O1506" t="str">
            <v>0-20岁17%; 51-55岁17%; 46-50岁17%</v>
          </cell>
          <cell r="P1506" t="str">
            <v>湖南21%;江苏11%;浙江9%</v>
          </cell>
        </row>
        <row r="1507">
          <cell r="A1507">
            <v>211001</v>
          </cell>
          <cell r="B1507" t="str">
            <v>奥地利GEIGER幻彩百变女表(春季大开仓)</v>
          </cell>
          <cell r="C1507" t="str">
            <v>458</v>
          </cell>
          <cell r="D1507" t="str">
            <v>时尚精品</v>
          </cell>
          <cell r="E1507">
            <v>36458</v>
          </cell>
          <cell r="F1507">
            <v>24780</v>
          </cell>
          <cell r="G1507">
            <v>0.32031378572604102</v>
          </cell>
          <cell r="H1507" t="str">
            <v>20170224 135725;64%;2881</v>
          </cell>
          <cell r="I1507" t="str">
            <v>20170117 170745;25%;976</v>
          </cell>
          <cell r="J1507" t="str">
            <v>20170105 210403;29%;2759</v>
          </cell>
          <cell r="K1507" t="str">
            <v>20170224 135725;64%;2881</v>
          </cell>
          <cell r="L1507">
            <v>0</v>
          </cell>
          <cell r="M1507" t="str">
            <v>达成上浮30%</v>
          </cell>
          <cell r="N1507" t="str">
            <v>老会员：84%; 新会员：16%</v>
          </cell>
          <cell r="O1507" t="str">
            <v>51-55岁19%; 56-60岁15%; 46-50岁14%</v>
          </cell>
          <cell r="P1507" t="str">
            <v>湖南16%;北京12%;江苏9%</v>
          </cell>
        </row>
        <row r="1508">
          <cell r="A1508">
            <v>211019</v>
          </cell>
          <cell r="B1508" t="str">
            <v>皇家巴蒂罗纳1ct鸽血红宝石戒指(庆生价)</v>
          </cell>
          <cell r="C1508" t="str">
            <v>26800</v>
          </cell>
          <cell r="D1508" t="str">
            <v>珠宝首饰</v>
          </cell>
          <cell r="E1508">
            <v>80400</v>
          </cell>
          <cell r="F1508">
            <v>53600</v>
          </cell>
          <cell r="G1508">
            <v>0.33333333333333298</v>
          </cell>
          <cell r="H1508" t="str">
            <v>20170318 231248;49%;3814</v>
          </cell>
          <cell r="I1508"/>
          <cell r="J1508"/>
          <cell r="K1508" t="str">
            <v>20170318 231248;49%;3814</v>
          </cell>
          <cell r="L1508">
            <v>0</v>
          </cell>
          <cell r="M1508"/>
          <cell r="N1508" t="str">
            <v>老会员：100%; 新会员：0%</v>
          </cell>
          <cell r="O1508" t="str">
            <v>56-60岁50%; 56-60岁50%; 0-20岁0%</v>
          </cell>
          <cell r="P1508" t="str">
            <v>江苏50%;江苏50%;安徽0%</v>
          </cell>
        </row>
        <row r="1509">
          <cell r="A1509">
            <v>211020</v>
          </cell>
          <cell r="B1509" t="str">
            <v>皇家巴蒂罗纳2ct鸽血红宝石戒指(庆生价)</v>
          </cell>
          <cell r="C1509" t="str">
            <v>89800</v>
          </cell>
          <cell r="D1509" t="str">
            <v>珠宝首饰</v>
          </cell>
          <cell r="E1509">
            <v>179590</v>
          </cell>
          <cell r="F1509">
            <v>89800</v>
          </cell>
          <cell r="G1509">
            <v>0.49997215880617002</v>
          </cell>
          <cell r="H1509" t="str">
            <v>20170318 231248;49%;3814</v>
          </cell>
          <cell r="I1509"/>
          <cell r="J1509"/>
          <cell r="K1509" t="str">
            <v>20170318 231248;49%;3814</v>
          </cell>
          <cell r="L1509">
            <v>0</v>
          </cell>
          <cell r="M1509"/>
          <cell r="N1509" t="str">
            <v>老会员：100%; 新会员：0%</v>
          </cell>
          <cell r="O1509" t="str">
            <v>36-40岁100%; 71岁以上0%; 0-20岁0%</v>
          </cell>
          <cell r="P1509" t="str">
            <v>湖北100%;重庆0%;安徽0%</v>
          </cell>
        </row>
        <row r="1510">
          <cell r="A1510">
            <v>211025</v>
          </cell>
          <cell r="B1510" t="str">
            <v>米饭大师-福库（CUCKOO）智能压力麦饭石电饭煲（元宵特供）</v>
          </cell>
          <cell r="C1510" t="str">
            <v>899</v>
          </cell>
          <cell r="D1510" t="str">
            <v>厨房</v>
          </cell>
          <cell r="E1510">
            <v>438425</v>
          </cell>
          <cell r="F1510">
            <v>347967</v>
          </cell>
          <cell r="G1510">
            <v>0.20632491304099901</v>
          </cell>
          <cell r="H1510" t="str">
            <v>20170212 184215;58%;5528</v>
          </cell>
          <cell r="I1510" t="str">
            <v>20161210 113842;60%;4376</v>
          </cell>
          <cell r="J1510"/>
          <cell r="K1510" t="str">
            <v>20161210 113842;60%;4376</v>
          </cell>
          <cell r="L1510">
            <v>0</v>
          </cell>
          <cell r="M1510"/>
          <cell r="N1510" t="str">
            <v>老会员：73%; 新会员：27%</v>
          </cell>
          <cell r="O1510" t="str">
            <v>0-20岁20%; 51-55岁14%; 61-65岁13%</v>
          </cell>
          <cell r="P1510" t="str">
            <v>湖南19%;江苏17%;广东7%</v>
          </cell>
        </row>
        <row r="1511">
          <cell r="A1511">
            <v>211028</v>
          </cell>
          <cell r="B1511" t="str">
            <v>丹尼尔惠灵顿（DW）白色时尚石英潮表</v>
          </cell>
          <cell r="C1511" t="str">
            <v>998</v>
          </cell>
          <cell r="D1511" t="str">
            <v>时尚精品</v>
          </cell>
          <cell r="E1511">
            <v>46306</v>
          </cell>
          <cell r="F1511">
            <v>32564</v>
          </cell>
          <cell r="G1511">
            <v>0.29676499805640699</v>
          </cell>
          <cell r="H1511" t="str">
            <v>20170211 125859;23%;1318</v>
          </cell>
          <cell r="I1511"/>
          <cell r="J1511"/>
          <cell r="K1511" t="str">
            <v>20170211 125859;23%;1318</v>
          </cell>
          <cell r="L1511">
            <v>0</v>
          </cell>
          <cell r="M1511"/>
          <cell r="N1511" t="str">
            <v>老会员：73%; 新会员：27%</v>
          </cell>
          <cell r="O1511" t="str">
            <v>0-20岁41%; 46-50岁27%; 41-45岁9%</v>
          </cell>
          <cell r="P1511" t="str">
            <v>江苏18%;湖南14%;天津9%</v>
          </cell>
        </row>
        <row r="1512">
          <cell r="A1512">
            <v>211029</v>
          </cell>
          <cell r="B1512" t="str">
            <v>丹尼尔惠灵顿（DW）黑色时尚石英潮表</v>
          </cell>
          <cell r="C1512" t="str">
            <v>998</v>
          </cell>
          <cell r="D1512" t="str">
            <v>时尚精品</v>
          </cell>
          <cell r="E1512">
            <v>18522</v>
          </cell>
          <cell r="F1512">
            <v>13552</v>
          </cell>
          <cell r="G1512">
            <v>0.26832955404384001</v>
          </cell>
          <cell r="H1512" t="str">
            <v>20170211 125859;23%;1318</v>
          </cell>
          <cell r="I1512"/>
          <cell r="J1512"/>
          <cell r="K1512" t="str">
            <v>20170211 125859;23%;1318</v>
          </cell>
          <cell r="L1512">
            <v>0</v>
          </cell>
          <cell r="M1512"/>
          <cell r="N1512" t="str">
            <v>老会员：66%; 新会员：34%</v>
          </cell>
          <cell r="O1512" t="str">
            <v>41-45岁34%; 31-35岁23%; 51-55岁21%</v>
          </cell>
          <cell r="P1512" t="str">
            <v>浙江34%;上海11%;福建11%</v>
          </cell>
        </row>
        <row r="1513">
          <cell r="A1513">
            <v>211031</v>
          </cell>
          <cell r="B1513" t="str">
            <v>斯诺曼90%白鹅绒被新年特惠款</v>
          </cell>
          <cell r="C1513" t="str">
            <v>699</v>
          </cell>
          <cell r="D1513" t="str">
            <v>家纺用品</v>
          </cell>
          <cell r="E1513">
            <v>283527</v>
          </cell>
          <cell r="F1513">
            <v>217455</v>
          </cell>
          <cell r="G1513">
            <v>0.23303600715275799</v>
          </cell>
          <cell r="H1513" t="str">
            <v>20170208 151823;89%;3376</v>
          </cell>
          <cell r="I1513" t="str">
            <v>20170115 151344;68%;3101</v>
          </cell>
          <cell r="J1513"/>
          <cell r="K1513" t="str">
            <v>20170208 151823;89%;3376</v>
          </cell>
          <cell r="L1513">
            <v>0</v>
          </cell>
          <cell r="M1513"/>
          <cell r="N1513" t="str">
            <v>老会员：74%; 新会员：26%</v>
          </cell>
          <cell r="O1513" t="str">
            <v>51-55岁22%; 0-20岁21%; 46-50岁14%</v>
          </cell>
          <cell r="P1513" t="str">
            <v>江苏21%;湖南21%;浙江8%</v>
          </cell>
        </row>
        <row r="1514">
          <cell r="A1514">
            <v>211035</v>
          </cell>
          <cell r="B1514" t="str">
            <v>喜钻龙瑞钻石戒指</v>
          </cell>
          <cell r="C1514" t="str">
            <v>5980</v>
          </cell>
          <cell r="D1514" t="str">
            <v>珠宝首饰</v>
          </cell>
          <cell r="E1514">
            <v>332105</v>
          </cell>
          <cell r="F1514">
            <v>154128</v>
          </cell>
          <cell r="G1514">
            <v>0.53590581292061201</v>
          </cell>
          <cell r="H1514" t="str">
            <v>20170124 223417;38%;2136</v>
          </cell>
          <cell r="I1514" t="str">
            <v>20170105 214902;21%;1849</v>
          </cell>
          <cell r="J1514"/>
          <cell r="K1514" t="str">
            <v>20170124 223417;38%;2136</v>
          </cell>
          <cell r="L1514">
            <v>0</v>
          </cell>
          <cell r="M1514"/>
          <cell r="N1514" t="str">
            <v>老会员：96%; 新会员：4%</v>
          </cell>
          <cell r="O1514" t="str">
            <v>0-20岁26%; 46-50岁22%; 51-55岁17%</v>
          </cell>
          <cell r="P1514" t="str">
            <v>浙江22%;湖北13%;重庆13%</v>
          </cell>
        </row>
        <row r="1515">
          <cell r="A1515">
            <v>211042</v>
          </cell>
          <cell r="B1515" t="str">
            <v>新加坡木之秘密COF油切饮</v>
          </cell>
          <cell r="C1515" t="str">
            <v>398</v>
          </cell>
          <cell r="D1515" t="str">
            <v>滋补食品</v>
          </cell>
          <cell r="E1515">
            <v>877650</v>
          </cell>
          <cell r="F1515">
            <v>751982</v>
          </cell>
          <cell r="G1515">
            <v>0.143186919614881</v>
          </cell>
          <cell r="H1515" t="str">
            <v>20170401 102409;46%;1786</v>
          </cell>
          <cell r="I1515" t="str">
            <v>20170325 174736;28%;1599</v>
          </cell>
          <cell r="J1515" t="str">
            <v>20170322 110216;35%;1845</v>
          </cell>
          <cell r="K1515" t="str">
            <v>20170222 151418;125%;4758</v>
          </cell>
          <cell r="L1515">
            <v>0</v>
          </cell>
          <cell r="M1515"/>
          <cell r="N1515" t="str">
            <v>老会员：78%; 新会员：22%</v>
          </cell>
          <cell r="O1515" t="str">
            <v>51-55岁19%; 0-20岁17%; 46-50岁16%</v>
          </cell>
          <cell r="P1515" t="str">
            <v>湖南14%;江苏12%;北京9%</v>
          </cell>
        </row>
        <row r="1516">
          <cell r="A1516">
            <v>211043</v>
          </cell>
          <cell r="B1516" t="str">
            <v>新加坡木之秘密益畅益生菌健康组</v>
          </cell>
          <cell r="C1516" t="str">
            <v>398</v>
          </cell>
          <cell r="D1516" t="str">
            <v>滋补食品</v>
          </cell>
          <cell r="E1516">
            <v>76826</v>
          </cell>
          <cell r="F1516">
            <v>59212</v>
          </cell>
          <cell r="G1516">
            <v>0.229271340431625</v>
          </cell>
          <cell r="H1516" t="str">
            <v>20170307 110306;32%;1682</v>
          </cell>
          <cell r="I1516"/>
          <cell r="J1516"/>
          <cell r="K1516" t="str">
            <v>20170307 110306;32%;1682</v>
          </cell>
          <cell r="L1516">
            <v>0</v>
          </cell>
          <cell r="M1516"/>
          <cell r="N1516" t="str">
            <v>老会员：77%; 新会员：23%</v>
          </cell>
          <cell r="O1516" t="str">
            <v>0-20岁20%; 51-55岁17%; 46-50岁16%</v>
          </cell>
          <cell r="P1516" t="str">
            <v>湖南28%;北京12%;重庆11%</v>
          </cell>
        </row>
        <row r="1517">
          <cell r="A1517">
            <v>211044</v>
          </cell>
          <cell r="B1517" t="str">
            <v>时珍验方热敷贴超值尊享组</v>
          </cell>
          <cell r="C1517" t="str">
            <v>298</v>
          </cell>
          <cell r="D1517" t="str">
            <v>健康用品</v>
          </cell>
          <cell r="E1517">
            <v>707949</v>
          </cell>
          <cell r="F1517">
            <v>662548</v>
          </cell>
          <cell r="G1517">
            <v>6.41303257720542E-2</v>
          </cell>
          <cell r="H1517" t="str">
            <v>20170704 184401;43%;2091</v>
          </cell>
          <cell r="I1517" t="str">
            <v>20170618 164218;69%;3170</v>
          </cell>
          <cell r="J1517" t="str">
            <v>20170616 154518;73%;2989</v>
          </cell>
          <cell r="K1517" t="str">
            <v>20170501 141320;93%;4002</v>
          </cell>
          <cell r="L1517">
            <v>0</v>
          </cell>
          <cell r="M1517"/>
          <cell r="N1517" t="str">
            <v>老会员：72%; 新会员：28%</v>
          </cell>
          <cell r="O1517" t="str">
            <v>0-20岁22%; 51-55岁18%; 56-60岁12%</v>
          </cell>
          <cell r="P1517" t="str">
            <v>湖南16%;江苏12%;广东7%</v>
          </cell>
        </row>
        <row r="1518">
          <cell r="A1518">
            <v>211047</v>
          </cell>
          <cell r="B1518" t="str">
            <v>华为畅享6时尚5英寸大屏轻薄智能4G手机</v>
          </cell>
          <cell r="C1518" t="str">
            <v>1299</v>
          </cell>
          <cell r="D1518" t="str">
            <v>手机</v>
          </cell>
          <cell r="E1518">
            <v>164313</v>
          </cell>
          <cell r="F1518">
            <v>118978</v>
          </cell>
          <cell r="G1518">
            <v>0.27590634946717502</v>
          </cell>
          <cell r="H1518" t="str">
            <v>20161226 134510;58%;3520</v>
          </cell>
          <cell r="I1518"/>
          <cell r="J1518"/>
          <cell r="K1518" t="str">
            <v>20161226 134510;58%;3520</v>
          </cell>
          <cell r="L1518">
            <v>0</v>
          </cell>
          <cell r="M1518"/>
          <cell r="N1518" t="str">
            <v>老会员：0%; 新会员：100%</v>
          </cell>
          <cell r="O1518" t="str">
            <v>61-65岁99%; 51-55岁34%; 36-40岁33%</v>
          </cell>
          <cell r="P1518" t="str">
            <v>福建67%;重庆33%;北京33%</v>
          </cell>
        </row>
        <row r="1519">
          <cell r="A1519">
            <v>211052</v>
          </cell>
          <cell r="B1519" t="str">
            <v>韩国兰芝水衡透润明星保湿套组（原装进口）</v>
          </cell>
          <cell r="C1519" t="str">
            <v>430</v>
          </cell>
          <cell r="D1519" t="str">
            <v>美容美体</v>
          </cell>
          <cell r="E1519">
            <v>60746</v>
          </cell>
          <cell r="F1519">
            <v>55626</v>
          </cell>
          <cell r="G1519">
            <v>8.4285385045928904E-2</v>
          </cell>
          <cell r="H1519" t="str">
            <v>20170203 141239;34%;1037</v>
          </cell>
          <cell r="I1519" t="str">
            <v>20170123 185429;15%;891</v>
          </cell>
          <cell r="J1519"/>
          <cell r="K1519" t="str">
            <v>20170203 141239;34%;1037</v>
          </cell>
          <cell r="L1519">
            <v>0</v>
          </cell>
          <cell r="M1519"/>
          <cell r="N1519" t="str">
            <v>老会员：77%; 新会员：23%</v>
          </cell>
          <cell r="O1519" t="str">
            <v>51-55岁19%; 0-20岁18%; 46-50岁17%</v>
          </cell>
          <cell r="P1519" t="str">
            <v>湖南28%;江苏17%;湖北12%</v>
          </cell>
        </row>
        <row r="1520">
          <cell r="A1520">
            <v>211058</v>
          </cell>
          <cell r="B1520" t="str">
            <v>韩国兰芝睡眠面膜明星组（原装进口）</v>
          </cell>
          <cell r="C1520" t="str">
            <v>299</v>
          </cell>
          <cell r="D1520" t="str">
            <v>美容美体</v>
          </cell>
          <cell r="E1520">
            <v>172447</v>
          </cell>
          <cell r="F1520">
            <v>160678</v>
          </cell>
          <cell r="G1520">
            <v>6.8247055617088104E-2</v>
          </cell>
          <cell r="H1520" t="str">
            <v>20170203 101710;66%;2274</v>
          </cell>
          <cell r="I1520" t="str">
            <v>20170123 141256;66%;2239</v>
          </cell>
          <cell r="J1520"/>
          <cell r="K1520" t="str">
            <v>20170203 101710;66%;2274</v>
          </cell>
          <cell r="L1520">
            <v>0</v>
          </cell>
          <cell r="M1520"/>
          <cell r="N1520" t="str">
            <v>老会员：80%; 新会员：20%</v>
          </cell>
          <cell r="O1520" t="str">
            <v>51-55岁18%; 0-20岁16%; 46-50岁14%</v>
          </cell>
          <cell r="P1520" t="str">
            <v>湖南23%;江苏12%;天津7%</v>
          </cell>
        </row>
        <row r="1521">
          <cell r="A1521">
            <v>211059</v>
          </cell>
          <cell r="B1521" t="str">
            <v>韩国兰芝星梦奇缘气垫BB霜1+1限量组（原装进口）</v>
          </cell>
          <cell r="C1521" t="str">
            <v>430</v>
          </cell>
          <cell r="D1521" t="str">
            <v>美容美体</v>
          </cell>
          <cell r="E1521">
            <v>528714</v>
          </cell>
          <cell r="F1521">
            <v>480037</v>
          </cell>
          <cell r="G1521">
            <v>9.2066788471650104E-2</v>
          </cell>
          <cell r="H1521" t="str">
            <v>20170707 110152;51%;1504</v>
          </cell>
          <cell r="I1521" t="str">
            <v>20170617 090306;71%;2394</v>
          </cell>
          <cell r="J1521" t="str">
            <v>20170214 150425;63%;1925</v>
          </cell>
          <cell r="K1521" t="str">
            <v>20170203 144527;74%;2247</v>
          </cell>
          <cell r="L1521">
            <v>0</v>
          </cell>
          <cell r="M1521"/>
          <cell r="N1521" t="str">
            <v>老会员：78%; 新会员：22%</v>
          </cell>
          <cell r="O1521" t="str">
            <v>0-20岁18%; 51-55岁18%; 46-50岁17%</v>
          </cell>
          <cell r="P1521" t="str">
            <v>湖南26%;江苏9%;浙江6%</v>
          </cell>
        </row>
        <row r="1522">
          <cell r="A1522">
            <v>211070</v>
          </cell>
          <cell r="B1522" t="str">
            <v>时珍验方蕲艾艾灸套组</v>
          </cell>
          <cell r="C1522" t="str">
            <v>298</v>
          </cell>
          <cell r="D1522" t="str">
            <v>健康用品</v>
          </cell>
          <cell r="E1522">
            <v>291912</v>
          </cell>
          <cell r="F1522">
            <v>264924</v>
          </cell>
          <cell r="G1522">
            <v>9.2452519937515396E-2</v>
          </cell>
          <cell r="H1522" t="str">
            <v>20170429 154047;51%;2149</v>
          </cell>
          <cell r="I1522" t="str">
            <v>20170117 174406;53%;2918</v>
          </cell>
          <cell r="J1522" t="str">
            <v>20170107 090209;52%;2585</v>
          </cell>
          <cell r="K1522" t="str">
            <v>20170117 174406;53%;2918</v>
          </cell>
          <cell r="L1522">
            <v>0</v>
          </cell>
          <cell r="M1522"/>
          <cell r="N1522" t="str">
            <v>老会员：77%; 新会员：23%</v>
          </cell>
          <cell r="O1522" t="str">
            <v>0-20岁20%; 51-55岁18%; 46-50岁15%</v>
          </cell>
          <cell r="P1522" t="str">
            <v>湖南20%;江苏12%;广东7%</v>
          </cell>
        </row>
        <row r="1523">
          <cell r="A1523">
            <v>211079</v>
          </cell>
          <cell r="B1523" t="str">
            <v>贝尔丝塔漾拥豹时尚经典饰品套组(春季大开仓)</v>
          </cell>
          <cell r="C1523" t="str">
            <v>258</v>
          </cell>
          <cell r="D1523" t="str">
            <v>时尚精品</v>
          </cell>
          <cell r="E1523">
            <v>26390</v>
          </cell>
          <cell r="F1523">
            <v>16568</v>
          </cell>
          <cell r="G1523">
            <v>0.37218643425539999</v>
          </cell>
          <cell r="H1523" t="str">
            <v>20170224 155735;51%;1904</v>
          </cell>
          <cell r="I1523" t="str">
            <v>20170107 130340;27%;1279</v>
          </cell>
          <cell r="J1523"/>
          <cell r="K1523" t="str">
            <v>20170224 155735;51%;1904</v>
          </cell>
          <cell r="L1523">
            <v>0</v>
          </cell>
          <cell r="M1523"/>
          <cell r="N1523" t="str">
            <v>老会员：76%; 新会员：24%</v>
          </cell>
          <cell r="O1523" t="str">
            <v>0-20岁22%; 51-55岁21%; 46-50岁13%</v>
          </cell>
          <cell r="P1523" t="str">
            <v>北京13%;湖南12%;江苏9%</v>
          </cell>
        </row>
        <row r="1524">
          <cell r="A1524">
            <v>211094</v>
          </cell>
          <cell r="B1524" t="str">
            <v>创维75英寸4K超震撼杜比聚核智能网络电视75G6</v>
          </cell>
          <cell r="C1524" t="str">
            <v>18888</v>
          </cell>
          <cell r="D1524" t="str">
            <v>大家电</v>
          </cell>
          <cell r="E1524">
            <v>94350</v>
          </cell>
          <cell r="F1524">
            <v>75492</v>
          </cell>
          <cell r="G1524">
            <v>0.199872813990461</v>
          </cell>
          <cell r="H1524" t="str">
            <v>20161231 213733;108%;17867</v>
          </cell>
          <cell r="I1524" t="str">
            <v>20161231 191034;132%;16358</v>
          </cell>
          <cell r="J1524" t="str">
            <v>20161231 130240;88%;7911</v>
          </cell>
          <cell r="K1524" t="str">
            <v>20161231 191034;132%;16358</v>
          </cell>
          <cell r="L1524" t="str">
            <v>爆品</v>
          </cell>
          <cell r="M1524"/>
          <cell r="N1524" t="str">
            <v>老会员：100%; 新会员：0%</v>
          </cell>
          <cell r="O1524" t="str">
            <v>51-55岁50%; 61-65岁25%; 46-50岁25%</v>
          </cell>
          <cell r="P1524" t="str">
            <v>重庆50%;浙江25%;内蒙古25%</v>
          </cell>
        </row>
        <row r="1525">
          <cell r="A1525">
            <v>211100</v>
          </cell>
          <cell r="B1525" t="str">
            <v>爱其华领航者系列真钻机械腕表</v>
          </cell>
          <cell r="C1525" t="str">
            <v>3980</v>
          </cell>
          <cell r="D1525" t="str">
            <v>时尚精品</v>
          </cell>
          <cell r="E1525">
            <v>450820</v>
          </cell>
          <cell r="F1525">
            <v>292500</v>
          </cell>
          <cell r="G1525">
            <v>0.35118229004924401</v>
          </cell>
          <cell r="H1525" t="str">
            <v>20170403 151711;48%;1374</v>
          </cell>
          <cell r="I1525" t="str">
            <v>20170312 231311;36%;1873</v>
          </cell>
          <cell r="J1525" t="str">
            <v>20170221 122026;66%;2716</v>
          </cell>
          <cell r="K1525" t="str">
            <v>20170221 122026;66%;2716</v>
          </cell>
          <cell r="L1525">
            <v>0</v>
          </cell>
          <cell r="M1525"/>
          <cell r="N1525" t="str">
            <v>老会员：74%; 新会员：26%</v>
          </cell>
          <cell r="O1525" t="str">
            <v>0-20岁20%; 51-55岁20%; 61-65岁15%</v>
          </cell>
          <cell r="P1525" t="str">
            <v>江苏15%;湖南12%;内蒙古9%</v>
          </cell>
        </row>
        <row r="1526">
          <cell r="A1526">
            <v>211120</v>
          </cell>
          <cell r="B1526" t="str">
            <v>皇家巴蒂罗纳3克拉粉蓝宝双圈款戒指</v>
          </cell>
          <cell r="C1526" t="str">
            <v>39999</v>
          </cell>
          <cell r="D1526" t="str">
            <v>珠宝首饰</v>
          </cell>
          <cell r="E1526">
            <v>79180</v>
          </cell>
          <cell r="F1526">
            <v>0</v>
          </cell>
          <cell r="G1526">
            <v>1</v>
          </cell>
          <cell r="H1526" t="str">
            <v>20170119 211305;3%;254</v>
          </cell>
          <cell r="I1526"/>
          <cell r="J1526"/>
          <cell r="K1526" t="str">
            <v>20170119 211305;3%;254</v>
          </cell>
          <cell r="L1526">
            <v>0</v>
          </cell>
          <cell r="M1526"/>
          <cell r="N1526"/>
          <cell r="O1526"/>
          <cell r="P1526"/>
        </row>
        <row r="1527">
          <cell r="A1527">
            <v>211128</v>
          </cell>
          <cell r="B1527" t="str">
            <v>帝高 经典英伦长款女士羊绒衫</v>
          </cell>
          <cell r="C1527" t="str">
            <v>699</v>
          </cell>
          <cell r="D1527" t="str">
            <v>服装</v>
          </cell>
          <cell r="E1527">
            <v>154352</v>
          </cell>
          <cell r="F1527">
            <v>111789</v>
          </cell>
          <cell r="G1527">
            <v>0.27575282471234602</v>
          </cell>
          <cell r="H1527" t="str">
            <v>20170115 175422;58%;3573</v>
          </cell>
          <cell r="I1527" t="str">
            <v>20170101 155003;68%;2781</v>
          </cell>
          <cell r="J1527"/>
          <cell r="K1527" t="str">
            <v>20170101 155003;68%;2781</v>
          </cell>
          <cell r="L1527">
            <v>0</v>
          </cell>
          <cell r="M1527"/>
          <cell r="N1527" t="str">
            <v>老会员：81%; 新会员：19%</v>
          </cell>
          <cell r="O1527" t="str">
            <v>51-55岁26%; 0-20岁21%; 56-60岁14%</v>
          </cell>
          <cell r="P1527" t="str">
            <v>湖南14%;江苏13%;北京10%</v>
          </cell>
        </row>
        <row r="1528">
          <cell r="A1528">
            <v>211129</v>
          </cell>
          <cell r="B1528" t="str">
            <v>帝高男士英伦半高领羊绒衫</v>
          </cell>
          <cell r="C1528" t="str">
            <v>699</v>
          </cell>
          <cell r="D1528" t="str">
            <v>服装</v>
          </cell>
          <cell r="E1528">
            <v>122284</v>
          </cell>
          <cell r="F1528">
            <v>98366</v>
          </cell>
          <cell r="G1528">
            <v>0.19559386346537599</v>
          </cell>
          <cell r="H1528" t="str">
            <v>20170115 175422;58%;3573</v>
          </cell>
          <cell r="I1528" t="str">
            <v>20170101 155003;68%;2781</v>
          </cell>
          <cell r="J1528"/>
          <cell r="K1528" t="str">
            <v>20170101 155003;68%;2781</v>
          </cell>
          <cell r="L1528">
            <v>0</v>
          </cell>
          <cell r="M1528"/>
          <cell r="N1528" t="str">
            <v>老会员：80%; 新会员：20%</v>
          </cell>
          <cell r="O1528" t="str">
            <v>51-55岁23%; 0-20岁16%; 61-65岁14%</v>
          </cell>
          <cell r="P1528" t="str">
            <v>江苏15%;湖南13%;重庆12%</v>
          </cell>
        </row>
        <row r="1529">
          <cell r="A1529">
            <v>211135</v>
          </cell>
          <cell r="B1529" t="str">
            <v>德国ALES（爱乐仕）不锈钢锅具周年庆特惠组</v>
          </cell>
          <cell r="C1529" t="str">
            <v>498</v>
          </cell>
          <cell r="D1529" t="str">
            <v>厨房</v>
          </cell>
          <cell r="E1529">
            <v>4718724</v>
          </cell>
          <cell r="F1529">
            <v>3720756</v>
          </cell>
          <cell r="G1529">
            <v>0.21149107258657199</v>
          </cell>
          <cell r="H1529" t="str">
            <v>20170708 210154;73%;6288</v>
          </cell>
          <cell r="I1529" t="str">
            <v>20170702 183927;36%;1874</v>
          </cell>
          <cell r="J1529" t="str">
            <v>20170629 114200;40%;1715</v>
          </cell>
          <cell r="K1529" t="str">
            <v>20170113 174559;115%;6156</v>
          </cell>
          <cell r="L1529">
            <v>0</v>
          </cell>
          <cell r="M1529" t="str">
            <v>达成上浮30%</v>
          </cell>
          <cell r="N1529" t="str">
            <v>老会员：45%; 新会员：55%</v>
          </cell>
          <cell r="O1529" t="str">
            <v>0-20岁36%; 51-55岁14%; 46-50岁10%</v>
          </cell>
          <cell r="P1529" t="str">
            <v>湖南18%;江苏15%;浙江10%</v>
          </cell>
        </row>
        <row r="1530">
          <cell r="A1530">
            <v>211172</v>
          </cell>
          <cell r="B1530" t="str">
            <v>翠绿经典款足金项链10克</v>
          </cell>
          <cell r="C1530" t="str">
            <v>3070</v>
          </cell>
          <cell r="D1530" t="str">
            <v>珠宝首饰</v>
          </cell>
          <cell r="E1530">
            <v>94880</v>
          </cell>
          <cell r="F1530">
            <v>61220</v>
          </cell>
          <cell r="G1530">
            <v>0.35476391231028698</v>
          </cell>
          <cell r="H1530" t="str">
            <v>20161207 131210;48%;1833</v>
          </cell>
          <cell r="I1530"/>
          <cell r="J1530"/>
          <cell r="K1530" t="str">
            <v>20161207 131210;48%;1833</v>
          </cell>
          <cell r="L1530">
            <v>0</v>
          </cell>
          <cell r="M1530"/>
          <cell r="N1530" t="str">
            <v>老会员：100%; 新会员：0%</v>
          </cell>
          <cell r="O1530" t="str">
            <v>51-55岁33%; 51-55岁33%; 31-35岁33%</v>
          </cell>
          <cell r="P1530" t="str">
            <v>云南33%;云南33%;湖南33%</v>
          </cell>
        </row>
        <row r="1531">
          <cell r="A1531">
            <v>211193</v>
          </cell>
          <cell r="B1531" t="str">
            <v>索娜斯 绝色玉琢韩版一领三用银蓝整貂大衣</v>
          </cell>
          <cell r="C1531" t="str">
            <v>7999</v>
          </cell>
          <cell r="D1531" t="str">
            <v>服装</v>
          </cell>
          <cell r="E1531">
            <v>3261012</v>
          </cell>
          <cell r="F1531">
            <v>966899</v>
          </cell>
          <cell r="G1531">
            <v>0.70349725790644102</v>
          </cell>
          <cell r="H1531" t="str">
            <v>20170214 194719;28%;2651</v>
          </cell>
          <cell r="I1531" t="str">
            <v>20161228 195821;53%;6435</v>
          </cell>
          <cell r="J1531" t="str">
            <v>20161218 194403;56%;6591</v>
          </cell>
          <cell r="K1531" t="str">
            <v>20161207 195658;87%;8529</v>
          </cell>
          <cell r="L1531">
            <v>0</v>
          </cell>
          <cell r="M1531"/>
          <cell r="N1531" t="str">
            <v>老会员：78%; 新会员：22%</v>
          </cell>
          <cell r="O1531" t="str">
            <v>46-50岁27%; 51-55岁27%; 0-20岁18%</v>
          </cell>
          <cell r="P1531" t="str">
            <v>江苏22%;辽宁13%;河北11%</v>
          </cell>
        </row>
        <row r="1532">
          <cell r="A1532">
            <v>211200</v>
          </cell>
          <cell r="B1532" t="str">
            <v>福玛特智能杀菌扫拖一体机器人（元宵特供）</v>
          </cell>
          <cell r="C1532" t="str">
            <v>1299</v>
          </cell>
          <cell r="D1532" t="str">
            <v>生活家电</v>
          </cell>
          <cell r="E1532">
            <v>284199</v>
          </cell>
          <cell r="F1532">
            <v>234208</v>
          </cell>
          <cell r="G1532">
            <v>0.175901393037977</v>
          </cell>
          <cell r="H1532" t="str">
            <v>20170213 115940;40%;2923</v>
          </cell>
          <cell r="I1532" t="str">
            <v>20170212 172022;43%;3095</v>
          </cell>
          <cell r="J1532"/>
          <cell r="K1532" t="str">
            <v>20170212 172022;43%;3095</v>
          </cell>
          <cell r="L1532">
            <v>0</v>
          </cell>
          <cell r="M1532"/>
          <cell r="N1532" t="str">
            <v>老会员：58%; 新会员：42%</v>
          </cell>
          <cell r="O1532" t="str">
            <v>0-20岁26%; 51-55岁16%; 46-50岁11%</v>
          </cell>
          <cell r="P1532" t="str">
            <v>湖南17%;江苏10%;河南8%</v>
          </cell>
        </row>
        <row r="1533">
          <cell r="A1533">
            <v>211202</v>
          </cell>
          <cell r="B1533" t="str">
            <v>吉祥四季《丁酉年》站台票珍藏组</v>
          </cell>
          <cell r="C1533" t="str">
            <v>1880</v>
          </cell>
          <cell r="D1533" t="str">
            <v>投资收藏</v>
          </cell>
          <cell r="E1533">
            <v>149126</v>
          </cell>
          <cell r="F1533">
            <v>107336</v>
          </cell>
          <cell r="G1533">
            <v>0.28023282325013699</v>
          </cell>
          <cell r="H1533" t="str">
            <v>20170107 203315;29%;3566</v>
          </cell>
          <cell r="I1533"/>
          <cell r="J1533"/>
          <cell r="K1533" t="str">
            <v>20170107 203315;29%;3566</v>
          </cell>
          <cell r="L1533">
            <v>0</v>
          </cell>
          <cell r="M1533"/>
          <cell r="N1533" t="str">
            <v>老会员：74%; 新会员：26%</v>
          </cell>
          <cell r="O1533" t="str">
            <v>0-20岁21%; 46-50岁21%; 51-55岁21%</v>
          </cell>
          <cell r="P1533" t="str">
            <v>湖南19%;江苏13%;河北6%</v>
          </cell>
        </row>
        <row r="1534">
          <cell r="A1534">
            <v>211213</v>
          </cell>
          <cell r="B1534" t="str">
            <v>平姐嚼头牛肉干美味礼品组</v>
          </cell>
          <cell r="C1534" t="str">
            <v>268</v>
          </cell>
          <cell r="D1534" t="str">
            <v>食品</v>
          </cell>
          <cell r="E1534">
            <v>122718</v>
          </cell>
          <cell r="F1534">
            <v>103480</v>
          </cell>
          <cell r="G1534">
            <v>0.15676591861014699</v>
          </cell>
          <cell r="H1534" t="str">
            <v>20170123 101643;16%;736</v>
          </cell>
          <cell r="I1534" t="str">
            <v>20170107 150320;50%;2324</v>
          </cell>
          <cell r="J1534"/>
          <cell r="K1534" t="str">
            <v>20170107 150320;50%;2324</v>
          </cell>
          <cell r="L1534">
            <v>0</v>
          </cell>
          <cell r="M1534" t="str">
            <v>达成下滑30%</v>
          </cell>
          <cell r="N1534" t="str">
            <v>老会员：82%; 新会员：18%</v>
          </cell>
          <cell r="O1534" t="str">
            <v>51-55岁16%; 0-20岁15%; 46-50岁14%</v>
          </cell>
          <cell r="P1534" t="str">
            <v>湖南25%;江苏11%;浙江9%</v>
          </cell>
        </row>
        <row r="1535">
          <cell r="A1535">
            <v>211214</v>
          </cell>
          <cell r="B1535" t="str">
            <v>五粮液股份出品金猴迎春文化窖藏酒（12.12特供）</v>
          </cell>
          <cell r="C1535" t="str">
            <v>999</v>
          </cell>
          <cell r="D1535" t="str">
            <v>食品</v>
          </cell>
          <cell r="E1535">
            <v>167811</v>
          </cell>
          <cell r="F1535">
            <v>146962</v>
          </cell>
          <cell r="G1535">
            <v>0.12424096155794299</v>
          </cell>
          <cell r="H1535" t="str">
            <v>20161212 175535;54%;4348</v>
          </cell>
          <cell r="I1535"/>
          <cell r="J1535"/>
          <cell r="K1535" t="str">
            <v>20161212 175535;54%;4348</v>
          </cell>
          <cell r="L1535">
            <v>0</v>
          </cell>
          <cell r="M1535"/>
          <cell r="N1535" t="str">
            <v>老会员：71%; 新会员：29%</v>
          </cell>
          <cell r="O1535" t="str">
            <v>51-55岁23%; 61-65岁17%; 0-20岁14%</v>
          </cell>
          <cell r="P1535" t="str">
            <v>湖南26%;辽宁11%;河南9%</v>
          </cell>
        </row>
        <row r="1536">
          <cell r="A1536">
            <v>211248</v>
          </cell>
          <cell r="B1536" t="str">
            <v>梅龙镇冰岛进口即食海参春季滋补组</v>
          </cell>
          <cell r="C1536" t="str">
            <v>1198</v>
          </cell>
          <cell r="D1536" t="str">
            <v>滋补食品</v>
          </cell>
          <cell r="E1536">
            <v>2713100.34</v>
          </cell>
          <cell r="F1536">
            <v>1848121.34</v>
          </cell>
          <cell r="G1536">
            <v>0.31881570587249303</v>
          </cell>
          <cell r="H1536" t="str">
            <v>20170326 192807;27%;2556</v>
          </cell>
          <cell r="I1536" t="str">
            <v>20170322 184308;51%;3456</v>
          </cell>
          <cell r="J1536" t="str">
            <v>20170312 182824;72%;4492</v>
          </cell>
          <cell r="K1536" t="str">
            <v>20161225 170248;108%;6179</v>
          </cell>
          <cell r="L1536">
            <v>0</v>
          </cell>
          <cell r="M1536"/>
          <cell r="N1536" t="str">
            <v>老会员：69%; 新会员：31%</v>
          </cell>
          <cell r="O1536" t="str">
            <v>0-20岁22%; 51-55岁16%; 56-60岁13%</v>
          </cell>
          <cell r="P1536" t="str">
            <v>湖南19%;江苏14%;广东9%</v>
          </cell>
        </row>
        <row r="1537">
          <cell r="A1537">
            <v>211260</v>
          </cell>
          <cell r="B1537" t="str">
            <v>德国双立人金鸡报晓锅具新年组(1-2)</v>
          </cell>
          <cell r="C1537" t="str">
            <v>1499</v>
          </cell>
          <cell r="D1537" t="str">
            <v>厨房</v>
          </cell>
          <cell r="E1537">
            <v>170315</v>
          </cell>
          <cell r="F1537">
            <v>129989</v>
          </cell>
          <cell r="G1537">
            <v>0.236773038193935</v>
          </cell>
          <cell r="H1537" t="str">
            <v>20170210 185601;60%;4298</v>
          </cell>
          <cell r="I1537" t="str">
            <v>20170119 194412;28%;2610</v>
          </cell>
          <cell r="J1537"/>
          <cell r="K1537" t="str">
            <v>20170210 185601;60%;4298</v>
          </cell>
          <cell r="L1537">
            <v>0</v>
          </cell>
          <cell r="M1537" t="str">
            <v>达成上浮30%</v>
          </cell>
          <cell r="N1537" t="str">
            <v>老会员：47%; 新会员：53%</v>
          </cell>
          <cell r="O1537" t="str">
            <v>0-20岁33%; 51-55岁13%; 46-50岁13%</v>
          </cell>
          <cell r="P1537" t="str">
            <v>湖南23%;江苏19%;浙江10%</v>
          </cell>
        </row>
        <row r="1538">
          <cell r="A1538">
            <v>211267</v>
          </cell>
          <cell r="B1538" t="str">
            <v>德国双立人金鸡报晓新年限量套组(1-1)</v>
          </cell>
          <cell r="C1538" t="str">
            <v>1499</v>
          </cell>
          <cell r="D1538" t="str">
            <v>厨房</v>
          </cell>
          <cell r="E1538">
            <v>168939</v>
          </cell>
          <cell r="F1538">
            <v>131973</v>
          </cell>
          <cell r="G1538">
            <v>0.218812707545327</v>
          </cell>
          <cell r="H1538" t="str">
            <v>20170210 185601;60%;4298</v>
          </cell>
          <cell r="I1538" t="str">
            <v>20170119 194412;28%;2610</v>
          </cell>
          <cell r="J1538"/>
          <cell r="K1538" t="str">
            <v>20170210 185601;60%;4298</v>
          </cell>
          <cell r="L1538">
            <v>0</v>
          </cell>
          <cell r="M1538" t="str">
            <v>达成上浮30%</v>
          </cell>
          <cell r="N1538" t="str">
            <v>老会员：46%; 新会员：54%</v>
          </cell>
          <cell r="O1538" t="str">
            <v>0-20岁33%; 46-50岁13%; 51-55岁13%</v>
          </cell>
          <cell r="P1538" t="str">
            <v>湖南24%;江苏19%;浙江9%</v>
          </cell>
        </row>
        <row r="1539">
          <cell r="A1539">
            <v>211284</v>
          </cell>
          <cell r="B1539" t="str">
            <v>富培美水精灵酵素有氧超值组</v>
          </cell>
          <cell r="C1539" t="str">
            <v>229</v>
          </cell>
          <cell r="D1539" t="str">
            <v>生活用品</v>
          </cell>
          <cell r="E1539">
            <v>336278</v>
          </cell>
          <cell r="F1539">
            <v>302090</v>
          </cell>
          <cell r="G1539">
            <v>0.101665883584415</v>
          </cell>
          <cell r="H1539" t="str">
            <v>20170220 095320;49%;2224</v>
          </cell>
          <cell r="I1539" t="str">
            <v>20170218 130036;56%;2988</v>
          </cell>
          <cell r="J1539" t="str">
            <v>20170204 090237;73%;2716</v>
          </cell>
          <cell r="K1539" t="str">
            <v>20170204 090237;73%;2716</v>
          </cell>
          <cell r="L1539">
            <v>0</v>
          </cell>
          <cell r="M1539"/>
          <cell r="N1539" t="str">
            <v>老会员：62%; 新会员：38%</v>
          </cell>
          <cell r="O1539" t="str">
            <v>0-20岁27%; 51-55岁16%; 56-60岁13%</v>
          </cell>
          <cell r="P1539" t="str">
            <v>湖南16%;江苏16%;北京10%</v>
          </cell>
        </row>
        <row r="1540">
          <cell r="A1540">
            <v>211286</v>
          </cell>
          <cell r="B1540" t="str">
            <v>喜满堂“雍容华贵”翡翠套组</v>
          </cell>
          <cell r="C1540" t="str">
            <v>1980</v>
          </cell>
          <cell r="D1540" t="str">
            <v>珠宝首饰</v>
          </cell>
          <cell r="E1540">
            <v>38440</v>
          </cell>
          <cell r="F1540">
            <v>17300</v>
          </cell>
          <cell r="G1540">
            <v>0.54994797086368397</v>
          </cell>
          <cell r="H1540" t="str">
            <v>20170101 150924;18%;510</v>
          </cell>
          <cell r="I1540"/>
          <cell r="J1540"/>
          <cell r="K1540" t="str">
            <v>20170101 150924;18%;510</v>
          </cell>
          <cell r="L1540">
            <v>0</v>
          </cell>
          <cell r="M1540"/>
          <cell r="N1540" t="str">
            <v>老会员：57%; 新会员：43%</v>
          </cell>
          <cell r="O1540" t="str">
            <v>0-20岁57%; 51-55岁29%; 56-60岁14%</v>
          </cell>
          <cell r="P1540" t="str">
            <v>广东29%;江西14%;广西14%</v>
          </cell>
        </row>
        <row r="1541">
          <cell r="A1541">
            <v>211289</v>
          </cell>
          <cell r="B1541" t="str">
            <v>紫涵“渔鱼得水”和田墨玉手镯(元宵特供）</v>
          </cell>
          <cell r="C1541" t="str">
            <v>1680</v>
          </cell>
          <cell r="D1541" t="str">
            <v>珠宝首饰</v>
          </cell>
          <cell r="E1541">
            <v>120540</v>
          </cell>
          <cell r="F1541">
            <v>44180</v>
          </cell>
          <cell r="G1541">
            <v>0.63348266135722597</v>
          </cell>
          <cell r="H1541" t="str">
            <v>20170213 140207;29%;1248</v>
          </cell>
          <cell r="I1541"/>
          <cell r="J1541"/>
          <cell r="K1541" t="str">
            <v>20170213 140207;29%;1248</v>
          </cell>
          <cell r="L1541">
            <v>0</v>
          </cell>
          <cell r="M1541"/>
          <cell r="N1541" t="str">
            <v>老会员：75%; 新会员：25%</v>
          </cell>
          <cell r="O1541" t="str">
            <v>51-55岁33%; 56-60岁25%; 0-20岁16%</v>
          </cell>
          <cell r="P1541" t="str">
            <v>广东16%;江苏13%;北京13%</v>
          </cell>
        </row>
        <row r="1542">
          <cell r="A1542">
            <v>211312</v>
          </cell>
          <cell r="B1542" t="str">
            <v>英国薇薇安vivienne westwood时尚名媛陶瓷表组</v>
          </cell>
          <cell r="C1542" t="str">
            <v>1680</v>
          </cell>
          <cell r="D1542" t="str">
            <v>时尚精品</v>
          </cell>
          <cell r="E1542">
            <v>154018</v>
          </cell>
          <cell r="F1542">
            <v>95140</v>
          </cell>
          <cell r="G1542">
            <v>0.38227999324754203</v>
          </cell>
          <cell r="H1542" t="str">
            <v>20170217 145736;36%;1151</v>
          </cell>
          <cell r="I1542" t="str">
            <v>20170115 114843;36%;1752</v>
          </cell>
          <cell r="J1542"/>
          <cell r="K1542" t="str">
            <v>20170217 145736;36%;1151</v>
          </cell>
          <cell r="L1542">
            <v>0</v>
          </cell>
          <cell r="M1542"/>
          <cell r="N1542" t="str">
            <v>老会员：93%; 新会员：7%</v>
          </cell>
          <cell r="O1542" t="str">
            <v>51-55岁27%; 46-50岁24%; 41-45岁14%</v>
          </cell>
          <cell r="P1542" t="str">
            <v>湖南23%;重庆11%;广东11%</v>
          </cell>
        </row>
        <row r="1543">
          <cell r="A1543">
            <v>211313</v>
          </cell>
          <cell r="B1543" t="str">
            <v>安瑞祥“绿野仙踪”豪华碧玉套组(元旦特卖)</v>
          </cell>
          <cell r="C1543" t="str">
            <v>698</v>
          </cell>
          <cell r="D1543" t="str">
            <v>珠宝首饰</v>
          </cell>
          <cell r="E1543">
            <v>74482</v>
          </cell>
          <cell r="F1543">
            <v>45750</v>
          </cell>
          <cell r="G1543">
            <v>0.385757632716629</v>
          </cell>
          <cell r="H1543" t="str">
            <v>20170102 142242;39%;1425</v>
          </cell>
          <cell r="I1543"/>
          <cell r="J1543"/>
          <cell r="K1543" t="str">
            <v>20170102 142242;39%;1425</v>
          </cell>
          <cell r="L1543">
            <v>0</v>
          </cell>
          <cell r="M1543"/>
          <cell r="N1543" t="str">
            <v>老会员：83%; 新会员：17%</v>
          </cell>
          <cell r="O1543" t="str">
            <v>0-20岁26%; 51-55岁17%; 46-50岁13%</v>
          </cell>
          <cell r="P1543" t="str">
            <v>广东10%;天津8%;四川7%</v>
          </cell>
        </row>
        <row r="1544">
          <cell r="A1544">
            <v>211315</v>
          </cell>
          <cell r="B1544" t="str">
            <v>哈尔斯真空保温电热水壶尊享组</v>
          </cell>
          <cell r="C1544" t="str">
            <v>399</v>
          </cell>
          <cell r="D1544" t="str">
            <v>厨房</v>
          </cell>
          <cell r="E1544">
            <v>964864</v>
          </cell>
          <cell r="F1544">
            <v>803688</v>
          </cell>
          <cell r="G1544">
            <v>0.16704530379411001</v>
          </cell>
          <cell r="H1544" t="str">
            <v>20170510 102847;38%;1494</v>
          </cell>
          <cell r="I1544" t="str">
            <v>20170404 170535;67%;2734</v>
          </cell>
          <cell r="J1544" t="str">
            <v>20170316 180331;45%;2361</v>
          </cell>
          <cell r="K1544" t="str">
            <v>20170210 121959;89%;4475</v>
          </cell>
          <cell r="L1544">
            <v>0</v>
          </cell>
          <cell r="M1544"/>
          <cell r="N1544" t="str">
            <v>老会员：62%; 新会员：38%</v>
          </cell>
          <cell r="O1544" t="str">
            <v>0-20岁27%; 51-55岁17%; 56-60岁12%</v>
          </cell>
          <cell r="P1544" t="str">
            <v>湖南20%;江苏12%;广东7%</v>
          </cell>
        </row>
        <row r="1545">
          <cell r="A1545">
            <v>211320</v>
          </cell>
          <cell r="B1545" t="str">
            <v>茯盈门黄金红茯砖礼盒套装</v>
          </cell>
          <cell r="C1545" t="str">
            <v>398</v>
          </cell>
          <cell r="D1545" t="str">
            <v>食品</v>
          </cell>
          <cell r="E1545">
            <v>38858</v>
          </cell>
          <cell r="F1545">
            <v>34344</v>
          </cell>
          <cell r="G1545">
            <v>0.116166555149519</v>
          </cell>
          <cell r="H1545" t="str">
            <v>20170314 132734;21%;1111</v>
          </cell>
          <cell r="I1545"/>
          <cell r="J1545"/>
          <cell r="K1545" t="str">
            <v>20170314 132734;21%;1111</v>
          </cell>
          <cell r="L1545">
            <v>0</v>
          </cell>
          <cell r="M1545"/>
          <cell r="N1545" t="str">
            <v>老会员：77%; 新会员：23%</v>
          </cell>
          <cell r="O1545" t="str">
            <v>51-55岁23%; 0-20岁22%; 56-60岁15%</v>
          </cell>
          <cell r="P1545" t="str">
            <v>湖南27%;广西8%;浙江5%</v>
          </cell>
        </row>
        <row r="1546">
          <cell r="A1546">
            <v>211321</v>
          </cell>
          <cell r="B1546" t="str">
            <v>新西兰原装进口瑞琪奥兰麦卢卡蜂蜜UMF10+全家福组</v>
          </cell>
          <cell r="C1546" t="str">
            <v>799</v>
          </cell>
          <cell r="D1546" t="str">
            <v>滋补食品</v>
          </cell>
          <cell r="E1546">
            <v>178514</v>
          </cell>
          <cell r="F1546">
            <v>161506</v>
          </cell>
          <cell r="G1546">
            <v>9.5275440581691101E-2</v>
          </cell>
          <cell r="H1546" t="str">
            <v>20170423 170510;36%;1496</v>
          </cell>
          <cell r="I1546" t="str">
            <v>20170116 173756;57%;3008</v>
          </cell>
          <cell r="J1546"/>
          <cell r="K1546" t="str">
            <v>20170116 173756;57%;3008</v>
          </cell>
          <cell r="L1546">
            <v>0</v>
          </cell>
          <cell r="M1546"/>
          <cell r="N1546" t="str">
            <v>老会员：73%; 新会员：27%</v>
          </cell>
          <cell r="O1546" t="str">
            <v>0-20岁27%; 51-55岁14%; 56-60岁11%</v>
          </cell>
          <cell r="P1546" t="str">
            <v>湖南19%;江苏16%;上海15%</v>
          </cell>
        </row>
        <row r="1547">
          <cell r="A1547">
            <v>211325</v>
          </cell>
          <cell r="B1547" t="str">
            <v>丝绸故事100%真丝内裤刺绣尊享款</v>
          </cell>
          <cell r="C1547" t="str">
            <v>298</v>
          </cell>
          <cell r="D1547" t="str">
            <v>内衣</v>
          </cell>
          <cell r="E1547">
            <v>412056</v>
          </cell>
          <cell r="F1547">
            <v>373804</v>
          </cell>
          <cell r="G1547">
            <v>9.2832042246684898E-2</v>
          </cell>
          <cell r="H1547" t="str">
            <v>20170417 153919;50%;1906</v>
          </cell>
          <cell r="I1547" t="str">
            <v>20170409 094042;38%;1667</v>
          </cell>
          <cell r="J1547" t="str">
            <v>20170404 134631;52%;2223</v>
          </cell>
          <cell r="K1547" t="str">
            <v>20170308 162355;80%;4121</v>
          </cell>
          <cell r="L1547">
            <v>0</v>
          </cell>
          <cell r="M1547"/>
          <cell r="N1547" t="str">
            <v>老会员：80%; 新会员：20%</v>
          </cell>
          <cell r="O1547" t="str">
            <v>51-55岁22%; 0-20岁17%; 46-50岁16%</v>
          </cell>
          <cell r="P1547" t="str">
            <v>湖南15%;江苏11%;北京8%</v>
          </cell>
        </row>
        <row r="1548">
          <cell r="A1548">
            <v>211334</v>
          </cell>
          <cell r="B1548" t="str">
            <v>G20峰会宴会瓷酒具套组</v>
          </cell>
          <cell r="C1548" t="str">
            <v>1980</v>
          </cell>
          <cell r="D1548" t="str">
            <v>投资收藏</v>
          </cell>
          <cell r="E1548">
            <v>596176</v>
          </cell>
          <cell r="F1548">
            <v>485716</v>
          </cell>
          <cell r="G1548">
            <v>0.185280856659778</v>
          </cell>
          <cell r="H1548" t="str">
            <v>20170113 215604;48%;5487</v>
          </cell>
          <cell r="I1548" t="str">
            <v>20170110 224403;48%;4053</v>
          </cell>
          <cell r="J1548" t="str">
            <v>20161227 210105;49%;4962</v>
          </cell>
          <cell r="K1548" t="str">
            <v>20161227 114838;49%;2454</v>
          </cell>
          <cell r="L1548">
            <v>0</v>
          </cell>
          <cell r="M1548"/>
          <cell r="N1548" t="str">
            <v>老会员：59%; 新会员：41%</v>
          </cell>
          <cell r="O1548" t="str">
            <v>0-20岁32%; 51-55岁28%; 46-50岁15%</v>
          </cell>
          <cell r="P1548" t="str">
            <v>广东16%;湖南15%;江苏12%</v>
          </cell>
        </row>
        <row r="1549">
          <cell r="A1549">
            <v>211337</v>
          </cell>
          <cell r="B1549" t="str">
            <v>2017《金鸡报晓》生肖纪念券.纯银钞</v>
          </cell>
          <cell r="C1549" t="str">
            <v>1980</v>
          </cell>
          <cell r="D1549" t="str">
            <v>投资收藏</v>
          </cell>
          <cell r="E1549">
            <v>3076411</v>
          </cell>
          <cell r="F1549">
            <v>2357841</v>
          </cell>
          <cell r="G1549">
            <v>0.233574122573349</v>
          </cell>
          <cell r="H1549" t="str">
            <v>20170228 232517;46%;2544</v>
          </cell>
          <cell r="I1549" t="str">
            <v>20170219 223930;58%;5004</v>
          </cell>
          <cell r="J1549" t="str">
            <v>20170213 214112;39%;5173</v>
          </cell>
          <cell r="K1549" t="str">
            <v>20170101 215201;137%;13440</v>
          </cell>
          <cell r="L1549">
            <v>0</v>
          </cell>
          <cell r="M1549"/>
          <cell r="N1549" t="str">
            <v>老会员：71%; 新会员：29%</v>
          </cell>
          <cell r="O1549" t="str">
            <v>0-20岁22%; 51-55岁16%; 56-60岁16%</v>
          </cell>
          <cell r="P1549" t="str">
            <v>湖南18%;江苏10%;广东9%</v>
          </cell>
        </row>
        <row r="1550">
          <cell r="A1550">
            <v>211408</v>
          </cell>
          <cell r="B1550" t="str">
            <v>天泉池荒山茯王——六品金茯</v>
          </cell>
          <cell r="C1550" t="str">
            <v>368</v>
          </cell>
          <cell r="D1550" t="str">
            <v>食品</v>
          </cell>
          <cell r="E1550">
            <v>342062</v>
          </cell>
          <cell r="F1550">
            <v>323074</v>
          </cell>
          <cell r="G1550">
            <v>5.5510404546544198E-2</v>
          </cell>
          <cell r="H1550" t="str">
            <v>20170529 150304;77%;2767</v>
          </cell>
          <cell r="I1550" t="str">
            <v>20170417 182200;57%;2699</v>
          </cell>
          <cell r="J1550" t="str">
            <v>20170306 180307;74%;3996</v>
          </cell>
          <cell r="K1550" t="str">
            <v>20170529 150304;77%;2767</v>
          </cell>
          <cell r="L1550">
            <v>0</v>
          </cell>
          <cell r="M1550"/>
          <cell r="N1550" t="str">
            <v>老会员：71%; 新会员：29%</v>
          </cell>
          <cell r="O1550" t="str">
            <v>0-20岁22%; 51-55岁19%; 61-65岁14%</v>
          </cell>
          <cell r="P1550" t="str">
            <v>湖南12%;山东10%;北京10%</v>
          </cell>
        </row>
        <row r="1551">
          <cell r="A1551">
            <v>211427</v>
          </cell>
          <cell r="B1551" t="str">
            <v>达芙妮2017新款小牛皮时尚单鞋</v>
          </cell>
          <cell r="C1551" t="str">
            <v>239</v>
          </cell>
          <cell r="D1551" t="str">
            <v>鞋类</v>
          </cell>
          <cell r="E1551">
            <v>142336</v>
          </cell>
          <cell r="F1551">
            <v>101510</v>
          </cell>
          <cell r="G1551">
            <v>0.28682834982014399</v>
          </cell>
          <cell r="H1551" t="str">
            <v>20170312 110340;27%;1551</v>
          </cell>
          <cell r="I1551" t="str">
            <v>20170308 174328;28%;1582</v>
          </cell>
          <cell r="J1551"/>
          <cell r="K1551" t="str">
            <v>20170308 174328;28%;1582</v>
          </cell>
          <cell r="L1551">
            <v>0</v>
          </cell>
          <cell r="M1551"/>
          <cell r="N1551" t="str">
            <v>老会员：75%; 新会员：25%</v>
          </cell>
          <cell r="O1551" t="str">
            <v>51-55岁23%; 0-20岁17%; 46-50岁14%</v>
          </cell>
          <cell r="P1551" t="str">
            <v>湖南14%;北京11%;湖北8%</v>
          </cell>
        </row>
        <row r="1552">
          <cell r="A1552">
            <v>211428</v>
          </cell>
          <cell r="B1552" t="str">
            <v>Daphne达芙妮头层牛皮水钻蝴蝶结粗跟女单鞋</v>
          </cell>
          <cell r="C1552" t="str">
            <v>249</v>
          </cell>
          <cell r="D1552" t="str">
            <v>鞋类</v>
          </cell>
          <cell r="E1552">
            <v>90993</v>
          </cell>
          <cell r="F1552">
            <v>70811</v>
          </cell>
          <cell r="G1552">
            <v>0.221797281109536</v>
          </cell>
          <cell r="H1552" t="str">
            <v>20170401 094317;55%;2114</v>
          </cell>
          <cell r="I1552"/>
          <cell r="J1552"/>
          <cell r="K1552" t="str">
            <v>20170401 094317;55%;2114</v>
          </cell>
          <cell r="L1552">
            <v>0</v>
          </cell>
          <cell r="M1552"/>
          <cell r="N1552" t="str">
            <v>老会员：75%; 新会员：25%</v>
          </cell>
          <cell r="O1552" t="str">
            <v>0-20岁24%; 51-55岁20%; 56-60岁13%</v>
          </cell>
          <cell r="P1552" t="str">
            <v>湖南13%;江苏10%;北京9%</v>
          </cell>
        </row>
        <row r="1553">
          <cell r="A1553">
            <v>211429</v>
          </cell>
          <cell r="B1553" t="str">
            <v>达芙妮 一鞋二穿时尚环扣乐福鞋</v>
          </cell>
          <cell r="C1553" t="str">
            <v>248</v>
          </cell>
          <cell r="D1553" t="str">
            <v>鞋类</v>
          </cell>
          <cell r="E1553">
            <v>122728</v>
          </cell>
          <cell r="F1553">
            <v>77552</v>
          </cell>
          <cell r="G1553">
            <v>0.36809855941594399</v>
          </cell>
          <cell r="H1553" t="str">
            <v>20170510 140239;64%;2257</v>
          </cell>
          <cell r="I1553" t="str">
            <v>20170402 102209;38%;1645</v>
          </cell>
          <cell r="J1553" t="str">
            <v>20170328 093740;30%;1327</v>
          </cell>
          <cell r="K1553" t="str">
            <v>20170510 140239;64%;2257</v>
          </cell>
          <cell r="L1553">
            <v>0</v>
          </cell>
          <cell r="M1553"/>
          <cell r="N1553" t="str">
            <v>老会员：80%; 新会员：20%</v>
          </cell>
          <cell r="O1553" t="str">
            <v>51-55岁23%; 0-20岁17%; 46-50岁15%</v>
          </cell>
          <cell r="P1553" t="str">
            <v>湖南16%;江苏12%;北京8%</v>
          </cell>
        </row>
        <row r="1554">
          <cell r="A1554">
            <v>211430</v>
          </cell>
          <cell r="B1554" t="str">
            <v>达芙妮 头层羊皮可拆卸丝绸绑带舒卷鞋</v>
          </cell>
          <cell r="C1554" t="str">
            <v>199</v>
          </cell>
          <cell r="D1554" t="str">
            <v>鞋类</v>
          </cell>
          <cell r="E1554">
            <v>75942</v>
          </cell>
          <cell r="F1554">
            <v>58721</v>
          </cell>
          <cell r="G1554">
            <v>0.22676516288746701</v>
          </cell>
          <cell r="H1554" t="str">
            <v>20170420 094043;46%;1727</v>
          </cell>
          <cell r="I1554"/>
          <cell r="J1554"/>
          <cell r="K1554" t="str">
            <v>20170420 094043;46%;1727</v>
          </cell>
          <cell r="L1554">
            <v>0</v>
          </cell>
          <cell r="M1554"/>
          <cell r="N1554" t="str">
            <v>老会员：75%; 新会员：25%</v>
          </cell>
          <cell r="O1554" t="str">
            <v>0-20岁27%; 51-55岁16%; 56-60岁15%</v>
          </cell>
          <cell r="P1554" t="str">
            <v>湖南11%;江苏9%;北京8%</v>
          </cell>
        </row>
        <row r="1555">
          <cell r="A1555">
            <v>211458</v>
          </cell>
          <cell r="B1555" t="str">
            <v>52°水井坊·水井尚品礼盒装（6瓶）特惠组</v>
          </cell>
          <cell r="C1555" t="str">
            <v>1194</v>
          </cell>
          <cell r="D1555" t="str">
            <v>食品</v>
          </cell>
          <cell r="E1555">
            <v>49454</v>
          </cell>
          <cell r="F1555">
            <v>30552</v>
          </cell>
          <cell r="G1555">
            <v>0.38221377441663001</v>
          </cell>
          <cell r="H1555" t="str">
            <v>20170122 161817;16%;837</v>
          </cell>
          <cell r="I1555"/>
          <cell r="J1555"/>
          <cell r="K1555" t="str">
            <v>20170122 161817;16%;837</v>
          </cell>
          <cell r="L1555">
            <v>0</v>
          </cell>
          <cell r="M1555"/>
          <cell r="N1555" t="str">
            <v>老会员：72%; 新会员：28%</v>
          </cell>
          <cell r="O1555" t="str">
            <v>0-20岁32%; 56-60岁20%; 36-40岁12%</v>
          </cell>
          <cell r="P1555" t="str">
            <v>湖南32%;北京12%;广西8%</v>
          </cell>
        </row>
        <row r="1556">
          <cell r="A1556">
            <v>211484</v>
          </cell>
          <cell r="B1556" t="str">
            <v>一说智能云镜</v>
          </cell>
          <cell r="C1556" t="str">
            <v>899</v>
          </cell>
          <cell r="D1556" t="str">
            <v>数码</v>
          </cell>
          <cell r="E1556">
            <v>44110</v>
          </cell>
          <cell r="F1556">
            <v>33472</v>
          </cell>
          <cell r="G1556">
            <v>0.24116980276581301</v>
          </cell>
          <cell r="H1556" t="str">
            <v>20170623 122721;16%;801</v>
          </cell>
          <cell r="I1556"/>
          <cell r="J1556"/>
          <cell r="K1556" t="str">
            <v>20170623 122721;16%;801</v>
          </cell>
          <cell r="L1556">
            <v>0</v>
          </cell>
          <cell r="M1556"/>
          <cell r="N1556" t="str">
            <v>老会员：66%; 新会员：34%</v>
          </cell>
          <cell r="O1556" t="str">
            <v>0-20岁40%; 61-65岁26%; 51-55岁10%</v>
          </cell>
          <cell r="P1556" t="str">
            <v>江苏20%;四川13%;广西10%</v>
          </cell>
        </row>
        <row r="1557">
          <cell r="A1557">
            <v>211486</v>
          </cell>
          <cell r="B1557" t="str">
            <v>新西兰原装进口纽仕兰牧场奶粉家庭装(1KG*4袋)</v>
          </cell>
          <cell r="C1557" t="str">
            <v>298</v>
          </cell>
          <cell r="D1557" t="str">
            <v>食品</v>
          </cell>
          <cell r="E1557">
            <v>540190</v>
          </cell>
          <cell r="F1557">
            <v>519374</v>
          </cell>
          <cell r="G1557">
            <v>3.8534589681408403E-2</v>
          </cell>
          <cell r="H1557" t="str">
            <v>20170326 094425;52%;2698</v>
          </cell>
          <cell r="I1557" t="str">
            <v>20170212 090215;56%;3478</v>
          </cell>
          <cell r="J1557" t="str">
            <v>20170211 110154;74%;5346</v>
          </cell>
          <cell r="K1557" t="str">
            <v>20170211 110154;74%;5346</v>
          </cell>
          <cell r="L1557">
            <v>0</v>
          </cell>
          <cell r="M1557"/>
          <cell r="N1557" t="str">
            <v>老会员：79%; 新会员：21%</v>
          </cell>
          <cell r="O1557" t="str">
            <v>51-55岁17%; 0-20岁17%; 61-65岁15%</v>
          </cell>
          <cell r="P1557" t="str">
            <v>湖南18%;江苏9%;山东6%</v>
          </cell>
        </row>
        <row r="1558">
          <cell r="A1558">
            <v>211487</v>
          </cell>
          <cell r="B1558" t="str">
            <v>爱度金色一级冷压榨亚麻油升级组</v>
          </cell>
          <cell r="C1558" t="str">
            <v>398</v>
          </cell>
          <cell r="D1558" t="str">
            <v>滋补食品</v>
          </cell>
          <cell r="E1558">
            <v>171940</v>
          </cell>
          <cell r="F1558">
            <v>164110</v>
          </cell>
          <cell r="G1558">
            <v>4.5539141561009702E-2</v>
          </cell>
          <cell r="H1558" t="str">
            <v>20170225 164916;87%;5044</v>
          </cell>
          <cell r="I1558" t="str">
            <v>20170225 122709;109%;7213</v>
          </cell>
          <cell r="J1558" t="str">
            <v>20170110 165644;45%;2206</v>
          </cell>
          <cell r="K1558" t="str">
            <v>20170225 122709;109%;7213</v>
          </cell>
          <cell r="L1558" t="str">
            <v>畅销</v>
          </cell>
          <cell r="M1558"/>
          <cell r="N1558" t="str">
            <v>老会员：80%; 新会员：20%</v>
          </cell>
          <cell r="O1558" t="str">
            <v>51-55岁21%; 56-60岁18%; 0-20岁16%</v>
          </cell>
          <cell r="P1558" t="str">
            <v>湖南26%;江苏10%;浙江9%</v>
          </cell>
        </row>
        <row r="1559">
          <cell r="A1559">
            <v>211537</v>
          </cell>
          <cell r="B1559" t="str">
            <v>Swisswin 20英寸时尚靓面PC拉杆箱快乐出行套组</v>
          </cell>
          <cell r="C1559" t="str">
            <v>368</v>
          </cell>
          <cell r="D1559" t="str">
            <v>箱包眼镜</v>
          </cell>
          <cell r="E1559">
            <v>130963</v>
          </cell>
          <cell r="F1559">
            <v>120129</v>
          </cell>
          <cell r="G1559">
            <v>8.2725655337767198E-2</v>
          </cell>
          <cell r="H1559" t="str">
            <v>20170709 162507;66%;2344</v>
          </cell>
          <cell r="I1559" t="str">
            <v>20170504 110215;52%;2156</v>
          </cell>
          <cell r="J1559" t="str">
            <v>20170120 142314;64%;2619</v>
          </cell>
          <cell r="K1559" t="str">
            <v>20170709 162507;66%;2344</v>
          </cell>
          <cell r="L1559">
            <v>0</v>
          </cell>
          <cell r="M1559"/>
          <cell r="N1559" t="str">
            <v>老会员：67%; 新会员：33%</v>
          </cell>
          <cell r="O1559" t="str">
            <v>0-20岁24%; 51-55岁19%; 61-65岁14%</v>
          </cell>
          <cell r="P1559" t="str">
            <v>湖南16%;江苏15%;浙江6%</v>
          </cell>
        </row>
        <row r="1560">
          <cell r="A1560">
            <v>211538</v>
          </cell>
          <cell r="B1560" t="str">
            <v>Swisswin 28英寸时尚靓面PC拉杆箱快乐出行套组</v>
          </cell>
          <cell r="C1560" t="str">
            <v>478</v>
          </cell>
          <cell r="D1560" t="str">
            <v>箱包眼镜</v>
          </cell>
          <cell r="E1560">
            <v>157966</v>
          </cell>
          <cell r="F1560">
            <v>136496</v>
          </cell>
          <cell r="G1560">
            <v>0.13591532355063701</v>
          </cell>
          <cell r="H1560" t="str">
            <v>20170709 162507;66%;2344</v>
          </cell>
          <cell r="I1560" t="str">
            <v>20170504 110215;52%;2156</v>
          </cell>
          <cell r="J1560" t="str">
            <v>20170120 142314;64%;2619</v>
          </cell>
          <cell r="K1560" t="str">
            <v>20170709 162507;66%;2344</v>
          </cell>
          <cell r="L1560">
            <v>0</v>
          </cell>
          <cell r="M1560"/>
          <cell r="N1560" t="str">
            <v>老会员：63%; 新会员：37%</v>
          </cell>
          <cell r="O1560" t="str">
            <v>0-20岁25%; 51-55岁15%; 56-60岁14%</v>
          </cell>
          <cell r="P1560" t="str">
            <v>湖南17%;江苏16%;山东7%</v>
          </cell>
        </row>
        <row r="1561">
          <cell r="A1561">
            <v>211539</v>
          </cell>
          <cell r="B1561" t="str">
            <v>正宗安化“白沙溪”健康黑茶精选优惠套组</v>
          </cell>
          <cell r="C1561" t="str">
            <v>398</v>
          </cell>
          <cell r="D1561" t="str">
            <v>食品</v>
          </cell>
          <cell r="E1561">
            <v>573760</v>
          </cell>
          <cell r="F1561">
            <v>507288</v>
          </cell>
          <cell r="G1561">
            <v>0.11585331846068</v>
          </cell>
          <cell r="H1561" t="str">
            <v>20170404 182622;52%;2463</v>
          </cell>
          <cell r="I1561" t="str">
            <v>20170326 160405;41%;2063</v>
          </cell>
          <cell r="J1561" t="str">
            <v>20170312 174651;70%;3987</v>
          </cell>
          <cell r="K1561" t="str">
            <v>20170312 174651;70%;3987</v>
          </cell>
          <cell r="L1561">
            <v>0</v>
          </cell>
          <cell r="M1561"/>
          <cell r="N1561" t="str">
            <v>老会员：74%; 新会员：26%</v>
          </cell>
          <cell r="O1561" t="str">
            <v>51-55岁23%; 0-20岁21%; 46-50岁14%</v>
          </cell>
          <cell r="P1561" t="str">
            <v>湖南22%;北京10%;江苏9%</v>
          </cell>
        </row>
        <row r="1562">
          <cell r="A1562">
            <v>211543</v>
          </cell>
          <cell r="B1562" t="str">
            <v>三星Galaxy Folder超薄翻盖全网通双卡双待手机</v>
          </cell>
          <cell r="C1562" t="str">
            <v>1699</v>
          </cell>
          <cell r="D1562" t="str">
            <v>手机</v>
          </cell>
          <cell r="E1562">
            <v>89657</v>
          </cell>
          <cell r="F1562">
            <v>59618</v>
          </cell>
          <cell r="G1562">
            <v>0.33504355488138099</v>
          </cell>
          <cell r="H1562" t="str">
            <v>20170118 114515;25%;1647</v>
          </cell>
          <cell r="I1562"/>
          <cell r="J1562"/>
          <cell r="K1562" t="str">
            <v>20170118 114515;25%;1647</v>
          </cell>
          <cell r="L1562">
            <v>0</v>
          </cell>
          <cell r="M1562"/>
          <cell r="N1562" t="str">
            <v>老会员：59%; 新会员：41%</v>
          </cell>
          <cell r="O1562" t="str">
            <v>0-20岁23%; 66-70岁18%; 51-55岁12%</v>
          </cell>
          <cell r="P1562" t="str">
            <v>湖南15%;江苏15%;湖北9%</v>
          </cell>
        </row>
        <row r="1563">
          <cell r="A1563">
            <v>211544</v>
          </cell>
          <cell r="B1563" t="str">
            <v>月亮湾进口野生即食海参春季滋补组</v>
          </cell>
          <cell r="C1563" t="str">
            <v>998</v>
          </cell>
          <cell r="D1563" t="str">
            <v>滋补食品</v>
          </cell>
          <cell r="E1563">
            <v>160482</v>
          </cell>
          <cell r="F1563">
            <v>120892</v>
          </cell>
          <cell r="G1563">
            <v>0.24669433332087101</v>
          </cell>
          <cell r="H1563" t="str">
            <v>20170211 170724;54%;3566</v>
          </cell>
          <cell r="I1563" t="str">
            <v>20170114 175136;28%;1686</v>
          </cell>
          <cell r="J1563" t="str">
            <v>20170109 201742;41%;4677</v>
          </cell>
          <cell r="K1563" t="str">
            <v>20170211 170724;54%;3566</v>
          </cell>
          <cell r="L1563">
            <v>0</v>
          </cell>
          <cell r="M1563"/>
          <cell r="N1563" t="str">
            <v>老会员：67%; 新会员：33%</v>
          </cell>
          <cell r="O1563" t="str">
            <v>0-20岁22%; 56-60岁16%; 51-55岁15%</v>
          </cell>
          <cell r="P1563" t="str">
            <v>湖南18%;江苏11%;北京9%</v>
          </cell>
        </row>
        <row r="1564">
          <cell r="A1564">
            <v>211546</v>
          </cell>
          <cell r="B1564" t="str">
            <v>翠璨“繁花似锦”碧玺套组</v>
          </cell>
          <cell r="C1564" t="str">
            <v>598</v>
          </cell>
          <cell r="D1564" t="str">
            <v>珠宝首饰</v>
          </cell>
          <cell r="E1564">
            <v>201667</v>
          </cell>
          <cell r="F1564">
            <v>125525</v>
          </cell>
          <cell r="G1564">
            <v>0.37756301229254202</v>
          </cell>
          <cell r="H1564" t="str">
            <v>20170224 191341;57%;3827</v>
          </cell>
          <cell r="I1564" t="str">
            <v>20170121 133806;63%;2950</v>
          </cell>
          <cell r="J1564"/>
          <cell r="K1564" t="str">
            <v>20170121 133806;63%;2950</v>
          </cell>
          <cell r="L1564">
            <v>0</v>
          </cell>
          <cell r="M1564"/>
          <cell r="N1564" t="str">
            <v>老会员：79%; 新会员：21%</v>
          </cell>
          <cell r="O1564" t="str">
            <v>51-55岁25%; 0-20岁19%; 56-60岁14%</v>
          </cell>
          <cell r="P1564" t="str">
            <v>北京15%;江苏11%;湖南7%</v>
          </cell>
        </row>
        <row r="1565">
          <cell r="A1565">
            <v>211565</v>
          </cell>
          <cell r="B1565" t="str">
            <v>康佳55英寸14核4K超高清智能网络电视</v>
          </cell>
          <cell r="C1565" t="str">
            <v>2999</v>
          </cell>
          <cell r="D1565" t="str">
            <v>大家电</v>
          </cell>
          <cell r="E1565">
            <v>86638</v>
          </cell>
          <cell r="F1565">
            <v>56738</v>
          </cell>
          <cell r="G1565">
            <v>0.34511415314296301</v>
          </cell>
          <cell r="H1565" t="str">
            <v>20170120 130544;44%;2814</v>
          </cell>
          <cell r="I1565"/>
          <cell r="J1565"/>
          <cell r="K1565" t="str">
            <v>20170120 130544;44%;2814</v>
          </cell>
          <cell r="L1565">
            <v>0</v>
          </cell>
          <cell r="M1565"/>
          <cell r="N1565" t="str">
            <v>老会员：76%; 新会员：24%</v>
          </cell>
          <cell r="O1565" t="str">
            <v>51-55岁24%; 51-55岁24%; 56-60岁18%</v>
          </cell>
          <cell r="P1565" t="str">
            <v>福建18%;湖南18%;北京12%</v>
          </cell>
        </row>
        <row r="1566">
          <cell r="A1566">
            <v>211578</v>
          </cell>
          <cell r="B1566" t="str">
            <v>merefa玫瑰之恋手工钉珠羊毛大衣</v>
          </cell>
          <cell r="C1566" t="str">
            <v>298</v>
          </cell>
          <cell r="D1566" t="str">
            <v>服装</v>
          </cell>
          <cell r="E1566">
            <v>79744</v>
          </cell>
          <cell r="F1566">
            <v>39122</v>
          </cell>
          <cell r="G1566">
            <v>0.50940509630818598</v>
          </cell>
          <cell r="H1566" t="str">
            <v>20170101 163010;65%;2717</v>
          </cell>
          <cell r="I1566"/>
          <cell r="J1566"/>
          <cell r="K1566" t="str">
            <v>20170101 163010;65%;2717</v>
          </cell>
          <cell r="L1566">
            <v>0</v>
          </cell>
          <cell r="M1566"/>
          <cell r="N1566" t="str">
            <v>老会员：90%; 新会员：10%</v>
          </cell>
          <cell r="O1566" t="str">
            <v>51-55岁27%; 56-60岁15%; 0-20岁12%</v>
          </cell>
          <cell r="P1566" t="str">
            <v>湖南16%;四川10%;江苏9%</v>
          </cell>
        </row>
        <row r="1567">
          <cell r="A1567">
            <v>211579</v>
          </cell>
          <cell r="B1567" t="str">
            <v>ARSA120周年真钻限量腕表</v>
          </cell>
          <cell r="C1567" t="str">
            <v>3999</v>
          </cell>
          <cell r="D1567" t="str">
            <v>时尚精品</v>
          </cell>
          <cell r="E1567">
            <v>689346</v>
          </cell>
          <cell r="F1567">
            <v>384133</v>
          </cell>
          <cell r="G1567">
            <v>0.44275733811467699</v>
          </cell>
          <cell r="H1567" t="str">
            <v>20170426 122911;30%;1064</v>
          </cell>
          <cell r="I1567" t="str">
            <v>20170410 224306;30%;1534</v>
          </cell>
          <cell r="J1567" t="str">
            <v>20170330 223359;37%;3285</v>
          </cell>
          <cell r="K1567" t="str">
            <v>20170216 214750;57%;4581</v>
          </cell>
          <cell r="L1567">
            <v>0</v>
          </cell>
          <cell r="M1567"/>
          <cell r="N1567" t="str">
            <v>老会员：63%; 新会员：37%</v>
          </cell>
          <cell r="O1567" t="str">
            <v>0-20岁17%; 41-45岁16%; 51-55岁14%</v>
          </cell>
          <cell r="P1567" t="str">
            <v>湖南26%;广东14%;浙江11%</v>
          </cell>
        </row>
        <row r="1568">
          <cell r="A1568">
            <v>211583</v>
          </cell>
          <cell r="B1568" t="str">
            <v>Ballarini意法美食盛宴锅具套组</v>
          </cell>
          <cell r="C1568" t="str">
            <v>1499</v>
          </cell>
          <cell r="D1568" t="str">
            <v>厨房</v>
          </cell>
          <cell r="E1568">
            <v>186482</v>
          </cell>
          <cell r="F1568">
            <v>144161</v>
          </cell>
          <cell r="G1568">
            <v>0.22694415546808799</v>
          </cell>
          <cell r="H1568" t="str">
            <v>20170116 205935;34%;3993</v>
          </cell>
          <cell r="I1568"/>
          <cell r="J1568"/>
          <cell r="K1568" t="str">
            <v>20170116 205935;34%;3993</v>
          </cell>
          <cell r="L1568">
            <v>0</v>
          </cell>
          <cell r="M1568"/>
          <cell r="N1568" t="str">
            <v>老会员：70%; 新会员：30%</v>
          </cell>
          <cell r="O1568" t="str">
            <v>0-20岁27%; 51-55岁23%; 56-60岁11%</v>
          </cell>
          <cell r="P1568" t="str">
            <v>江苏20%;湖南12%;浙江10%</v>
          </cell>
        </row>
        <row r="1569">
          <cell r="A1569">
            <v>211586</v>
          </cell>
          <cell r="B1569" t="str">
            <v>VOC智能全触屏门锁</v>
          </cell>
          <cell r="C1569" t="str">
            <v>2380</v>
          </cell>
          <cell r="D1569" t="str">
            <v>家装建材</v>
          </cell>
          <cell r="E1569">
            <v>1535860</v>
          </cell>
          <cell r="F1569">
            <v>851580</v>
          </cell>
          <cell r="G1569">
            <v>0.445535400362012</v>
          </cell>
          <cell r="H1569" t="str">
            <v>20170323 225826;55%;4246</v>
          </cell>
          <cell r="I1569" t="str">
            <v>20170310 221437;22%;2673</v>
          </cell>
          <cell r="J1569" t="str">
            <v>20170301 224937;35%;2913</v>
          </cell>
          <cell r="K1569" t="str">
            <v>20170206 215251;76%;8976</v>
          </cell>
          <cell r="L1569">
            <v>0</v>
          </cell>
          <cell r="M1569" t="str">
            <v>达成上浮30%</v>
          </cell>
          <cell r="N1569" t="str">
            <v>老会员：71%; 新会员：29%</v>
          </cell>
          <cell r="O1569" t="str">
            <v>0-20岁22%; 46-50岁18%; 51-55岁18%</v>
          </cell>
          <cell r="P1569" t="str">
            <v>湖南24%;江苏16%;北京8%</v>
          </cell>
        </row>
        <row r="1570">
          <cell r="A1570">
            <v>211593</v>
          </cell>
          <cell r="B1570" t="str">
            <v>索娜斯 翩若惊鸿丹麦进口银蓝整貂裘皮大衣</v>
          </cell>
          <cell r="C1570" t="str">
            <v>13800</v>
          </cell>
          <cell r="D1570" t="str">
            <v>服装</v>
          </cell>
          <cell r="E1570">
            <v>2344770</v>
          </cell>
          <cell r="F1570">
            <v>689610</v>
          </cell>
          <cell r="G1570">
            <v>0.70589439475940097</v>
          </cell>
          <cell r="H1570" t="str">
            <v>20170118 200902;43%;4638</v>
          </cell>
          <cell r="I1570" t="str">
            <v>20161221 200209;115%;11442</v>
          </cell>
          <cell r="J1570"/>
          <cell r="K1570" t="str">
            <v>20161221 200209;115%;11442</v>
          </cell>
          <cell r="L1570">
            <v>0</v>
          </cell>
          <cell r="M1570" t="str">
            <v>达成下滑30%</v>
          </cell>
          <cell r="N1570" t="str">
            <v>老会员：73%; 新会员：27%</v>
          </cell>
          <cell r="O1570" t="str">
            <v>0-20岁45%; 46-50岁27%; 51-55岁27%</v>
          </cell>
          <cell r="P1570" t="str">
            <v>江苏27%;湖南18%;安徽9%</v>
          </cell>
        </row>
        <row r="1571">
          <cell r="A1571">
            <v>211595</v>
          </cell>
          <cell r="B1571" t="str">
            <v>睿珂“爱恋兰紫”紫色蓝宝石戒指</v>
          </cell>
          <cell r="C1571" t="str">
            <v>8990</v>
          </cell>
          <cell r="D1571" t="str">
            <v>珠宝首饰</v>
          </cell>
          <cell r="E1571">
            <v>71190</v>
          </cell>
          <cell r="F1571">
            <v>0</v>
          </cell>
          <cell r="G1571">
            <v>1</v>
          </cell>
          <cell r="H1571" t="str">
            <v>20170218 141136;0%;0</v>
          </cell>
          <cell r="I1571"/>
          <cell r="J1571"/>
          <cell r="K1571" t="str">
            <v>20170218 141136;0%;0</v>
          </cell>
          <cell r="L1571">
            <v>0</v>
          </cell>
          <cell r="M1571"/>
          <cell r="N1571"/>
          <cell r="O1571"/>
          <cell r="P1571"/>
        </row>
        <row r="1572">
          <cell r="A1572">
            <v>211601</v>
          </cell>
          <cell r="B1572" t="str">
            <v>格雅（GEYA）“一生一世”真爱情侣对表</v>
          </cell>
          <cell r="C1572" t="str">
            <v>1314</v>
          </cell>
          <cell r="D1572" t="str">
            <v>时尚精品</v>
          </cell>
          <cell r="E1572">
            <v>57456</v>
          </cell>
          <cell r="F1572">
            <v>36522</v>
          </cell>
          <cell r="G1572">
            <v>0.36434837092731798</v>
          </cell>
          <cell r="H1572" t="str">
            <v>20170214 130414;30%;1213</v>
          </cell>
          <cell r="I1572"/>
          <cell r="J1572"/>
          <cell r="K1572" t="str">
            <v>20170214 130414;30%;1213</v>
          </cell>
          <cell r="L1572">
            <v>0</v>
          </cell>
          <cell r="M1572"/>
          <cell r="N1572" t="str">
            <v>老会员：86%; 新会员：14%</v>
          </cell>
          <cell r="O1572" t="str">
            <v>56-60岁27%; 51-55岁27%; 0-20岁18%</v>
          </cell>
          <cell r="P1572" t="str">
            <v>内蒙古14%;内蒙古14%;安徽9%</v>
          </cell>
        </row>
        <row r="1573">
          <cell r="A1573">
            <v>211619</v>
          </cell>
          <cell r="B1573" t="str">
            <v>新西兰原罐进口卡洛塔妮调制羊乳粉特惠组</v>
          </cell>
          <cell r="C1573" t="str">
            <v>399</v>
          </cell>
          <cell r="D1573" t="str">
            <v>滋补食品</v>
          </cell>
          <cell r="E1573">
            <v>15846</v>
          </cell>
          <cell r="F1573">
            <v>14324</v>
          </cell>
          <cell r="G1573">
            <v>9.6049476208506901E-2</v>
          </cell>
          <cell r="H1573" t="str">
            <v>20170122 110253;28%;1682</v>
          </cell>
          <cell r="I1573"/>
          <cell r="J1573"/>
          <cell r="K1573" t="str">
            <v>20170122 110253;28%;1682</v>
          </cell>
          <cell r="L1573">
            <v>0</v>
          </cell>
          <cell r="M1573"/>
          <cell r="N1573" t="str">
            <v>老会员：73%; 新会员：27%</v>
          </cell>
          <cell r="O1573" t="str">
            <v>51-55岁24%; 61-65岁18%; 56-60岁15%</v>
          </cell>
          <cell r="P1573" t="str">
            <v>湖南21%;北京12%;江苏9%</v>
          </cell>
        </row>
        <row r="1574">
          <cell r="A1574">
            <v>211626</v>
          </cell>
          <cell r="B1574" t="str">
            <v>新西兰原罐进口卡洛塔妮调制羊乳粉升级款</v>
          </cell>
          <cell r="C1574" t="str">
            <v>699</v>
          </cell>
          <cell r="D1574" t="str">
            <v>滋补食品</v>
          </cell>
          <cell r="E1574">
            <v>278726</v>
          </cell>
          <cell r="F1574">
            <v>252906</v>
          </cell>
          <cell r="G1574">
            <v>9.2635778506490199E-2</v>
          </cell>
          <cell r="H1574" t="str">
            <v>20170622 171317;69%;2564</v>
          </cell>
          <cell r="I1574" t="str">
            <v>20170602 130319;76%;3286</v>
          </cell>
          <cell r="J1574" t="str">
            <v>20170122 110253;28%;1682</v>
          </cell>
          <cell r="K1574" t="str">
            <v>20170602 130319;76%;3286</v>
          </cell>
          <cell r="L1574">
            <v>0</v>
          </cell>
          <cell r="M1574"/>
          <cell r="N1574" t="str">
            <v>老会员：70%; 新会员：30%</v>
          </cell>
          <cell r="O1574" t="str">
            <v>0-20岁20%; 61-65岁18%; 56-60岁16%</v>
          </cell>
          <cell r="P1574" t="str">
            <v>江苏12%;湖南11%;北京10%</v>
          </cell>
        </row>
        <row r="1575">
          <cell r="A1575">
            <v>211627</v>
          </cell>
          <cell r="B1575" t="str">
            <v>莎莲妮轻盈蕾丝无钢圈聚拢美胸套组（春季大开仓）</v>
          </cell>
          <cell r="C1575" t="str">
            <v>199</v>
          </cell>
          <cell r="D1575" t="str">
            <v>内衣</v>
          </cell>
          <cell r="E1575">
            <v>35131</v>
          </cell>
          <cell r="F1575">
            <v>25677</v>
          </cell>
          <cell r="G1575">
            <v>0.26910705644587402</v>
          </cell>
          <cell r="H1575" t="str">
            <v>20170226 091812;48%;2422</v>
          </cell>
          <cell r="I1575" t="str">
            <v>20170118 135524;23%;1069</v>
          </cell>
          <cell r="J1575"/>
          <cell r="K1575" t="str">
            <v>20170226 091812;48%;2422</v>
          </cell>
          <cell r="L1575">
            <v>0</v>
          </cell>
          <cell r="M1575"/>
          <cell r="N1575" t="str">
            <v>老会员：83%; 新会员：17%</v>
          </cell>
          <cell r="O1575" t="str">
            <v>51-55岁29%; 46-50岁19%; 0-20岁15%</v>
          </cell>
          <cell r="P1575" t="str">
            <v>湖南28%;江苏14%;重庆6%</v>
          </cell>
        </row>
        <row r="1576">
          <cell r="A1576">
            <v>211639</v>
          </cell>
          <cell r="B1576" t="str">
            <v>波司登大牌风尚可拆卸羽绒大衣（春季大开仓）</v>
          </cell>
          <cell r="C1576" t="str">
            <v>270</v>
          </cell>
          <cell r="D1576" t="str">
            <v>服装</v>
          </cell>
          <cell r="E1576">
            <v>56600</v>
          </cell>
          <cell r="F1576">
            <v>40180</v>
          </cell>
          <cell r="G1576">
            <v>0.29010600706713802</v>
          </cell>
          <cell r="H1576" t="str">
            <v>20170224 162838;152%;7049</v>
          </cell>
          <cell r="I1576" t="str">
            <v>20170102 174507;86%;4397</v>
          </cell>
          <cell r="J1576"/>
          <cell r="K1576" t="str">
            <v>20170224 162838;152%;7049</v>
          </cell>
          <cell r="L1576" t="str">
            <v>准热卖</v>
          </cell>
          <cell r="M1576" t="str">
            <v>达成上浮30%</v>
          </cell>
          <cell r="N1576" t="str">
            <v>老会员：75%; 新会员：25%</v>
          </cell>
          <cell r="O1576" t="str">
            <v>0-20岁22%; 51-55岁17%; 56-60岁12%</v>
          </cell>
          <cell r="P1576" t="str">
            <v>湖南23%;江苏12%;山东7%</v>
          </cell>
        </row>
        <row r="1577">
          <cell r="A1577">
            <v>211766</v>
          </cell>
          <cell r="B1577" t="str">
            <v>梦洁美颂奥斯丁磨毛套件组（春季大开仓）</v>
          </cell>
          <cell r="C1577" t="str">
            <v>798</v>
          </cell>
          <cell r="D1577" t="str">
            <v>家纺用品</v>
          </cell>
          <cell r="E1577">
            <v>25306</v>
          </cell>
          <cell r="F1577">
            <v>17356</v>
          </cell>
          <cell r="G1577">
            <v>0.31415474591006098</v>
          </cell>
          <cell r="H1577" t="str">
            <v>20170224 233725;29%;1866</v>
          </cell>
          <cell r="I1577" t="str">
            <v>20170122 194044;8%;845</v>
          </cell>
          <cell r="J1577"/>
          <cell r="K1577" t="str">
            <v>20170224 233725;29%;1866</v>
          </cell>
          <cell r="L1577">
            <v>0</v>
          </cell>
          <cell r="M1577"/>
          <cell r="N1577" t="str">
            <v>老会员：86%; 新会员：14%</v>
          </cell>
          <cell r="O1577" t="str">
            <v>51-55岁23%; 41-45岁18%; 46-50岁16%</v>
          </cell>
          <cell r="P1577" t="str">
            <v>湖南58%;广东7%;重庆7%</v>
          </cell>
        </row>
        <row r="1578">
          <cell r="A1578">
            <v>211767</v>
          </cell>
          <cell r="B1578" t="str">
            <v>梦洁MEE花间俏花园纯棉套件超值组（元宵特供）</v>
          </cell>
          <cell r="C1578" t="str">
            <v>798</v>
          </cell>
          <cell r="D1578" t="str">
            <v>家纺用品</v>
          </cell>
          <cell r="E1578">
            <v>93410</v>
          </cell>
          <cell r="F1578">
            <v>70778</v>
          </cell>
          <cell r="G1578">
            <v>0.242286693073547</v>
          </cell>
          <cell r="H1578" t="str">
            <v>20170211 134246;33%;2254</v>
          </cell>
          <cell r="I1578"/>
          <cell r="J1578"/>
          <cell r="K1578" t="str">
            <v>20170211 134246;33%;2254</v>
          </cell>
          <cell r="L1578">
            <v>0</v>
          </cell>
          <cell r="M1578"/>
          <cell r="N1578" t="str">
            <v>老会员：82%; 新会员：18%</v>
          </cell>
          <cell r="O1578" t="str">
            <v>51-55岁22%; 46-50岁18%; 41-45岁17%</v>
          </cell>
          <cell r="P1578" t="str">
            <v>湖南43%;云南8%;江苏8%</v>
          </cell>
        </row>
        <row r="1579">
          <cell r="A1579">
            <v>211794</v>
          </cell>
          <cell r="B1579" t="str">
            <v>湖南原产芷江树上熟冰糖橙(10+10）实惠组</v>
          </cell>
          <cell r="C1579" t="str">
            <v>198</v>
          </cell>
          <cell r="D1579" t="str">
            <v>食品</v>
          </cell>
          <cell r="E1579">
            <v>486335.58</v>
          </cell>
          <cell r="F1579">
            <v>453901.58</v>
          </cell>
          <cell r="G1579">
            <v>6.6690576083288003E-2</v>
          </cell>
          <cell r="H1579" t="str">
            <v>20161226 161227;87%;4265</v>
          </cell>
          <cell r="I1579" t="str">
            <v>20161226 114112;84%;4719</v>
          </cell>
          <cell r="J1579" t="str">
            <v>20161226 094357;91%;4374</v>
          </cell>
          <cell r="K1579" t="str">
            <v>20161226 094357;91%;4374</v>
          </cell>
          <cell r="L1579" t="str">
            <v>畅销</v>
          </cell>
          <cell r="M1579"/>
          <cell r="N1579" t="str">
            <v>老会员：89%; 新会员：11%</v>
          </cell>
          <cell r="O1579" t="str">
            <v>51-55岁18%; 56-60岁16%; 61-65岁13%</v>
          </cell>
          <cell r="P1579" t="str">
            <v>北京14%;江苏14%;湖南9%</v>
          </cell>
        </row>
        <row r="1580">
          <cell r="A1580">
            <v>211796</v>
          </cell>
          <cell r="B1580" t="str">
            <v>福玛特智能扫拖一体保洁机器人</v>
          </cell>
          <cell r="C1580" t="str">
            <v>799</v>
          </cell>
          <cell r="D1580" t="str">
            <v>生活家电</v>
          </cell>
          <cell r="E1580">
            <v>4153891</v>
          </cell>
          <cell r="F1580">
            <v>3549717</v>
          </cell>
          <cell r="G1580">
            <v>0.145447725999551</v>
          </cell>
          <cell r="H1580" t="str">
            <v>20170706 205706;57%;4901</v>
          </cell>
          <cell r="I1580" t="str">
            <v>20170702 131404;118%;5375</v>
          </cell>
          <cell r="J1580" t="str">
            <v>20170620 192351;63%;4349</v>
          </cell>
          <cell r="K1580" t="str">
            <v>20170101 130955;140%;7447</v>
          </cell>
          <cell r="L1580">
            <v>0</v>
          </cell>
          <cell r="M1580" t="str">
            <v>达成下滑30%</v>
          </cell>
          <cell r="N1580" t="str">
            <v>老会员：51%; 新会员：49%</v>
          </cell>
          <cell r="O1580" t="str">
            <v>0-20岁37%; 51-55岁14%; 46-50岁12%</v>
          </cell>
          <cell r="P1580" t="str">
            <v>湖南15%;江苏14%;浙江8%</v>
          </cell>
        </row>
        <row r="1581">
          <cell r="A1581">
            <v>211798</v>
          </cell>
          <cell r="B1581" t="str">
            <v>创维55英寸4K超高清多核智能网络电视55M5E</v>
          </cell>
          <cell r="C1581" t="str">
            <v>2999</v>
          </cell>
          <cell r="D1581" t="str">
            <v>大家电</v>
          </cell>
          <cell r="E1581">
            <v>1418106</v>
          </cell>
          <cell r="F1581">
            <v>1115937</v>
          </cell>
          <cell r="G1581">
            <v>0.21307927616130201</v>
          </cell>
          <cell r="H1581" t="str">
            <v>20161231 213733;108%;17867</v>
          </cell>
          <cell r="I1581" t="str">
            <v>20161231 191034;132%;16358</v>
          </cell>
          <cell r="J1581" t="str">
            <v>20161231 130240;88%;7911</v>
          </cell>
          <cell r="K1581" t="str">
            <v>20161231 191034;132%;16358</v>
          </cell>
          <cell r="L1581" t="str">
            <v>爆品</v>
          </cell>
          <cell r="M1581"/>
          <cell r="N1581" t="str">
            <v>老会员：56%; 新会员：44%</v>
          </cell>
          <cell r="O1581" t="str">
            <v>0-20岁32%; 51-55岁14%; 46-50岁12%</v>
          </cell>
          <cell r="P1581" t="str">
            <v>湖南32%;湖北10%;江苏8%</v>
          </cell>
        </row>
        <row r="1582">
          <cell r="A1582">
            <v>211834</v>
          </cell>
          <cell r="B1582" t="str">
            <v>湖南特产和翔芷江鸭大礼包风味组</v>
          </cell>
          <cell r="C1582" t="str">
            <v>298</v>
          </cell>
          <cell r="D1582" t="str">
            <v>食品</v>
          </cell>
          <cell r="E1582">
            <v>61314.95</v>
          </cell>
          <cell r="F1582">
            <v>54272.95</v>
          </cell>
          <cell r="G1582">
            <v>0.114849641074485</v>
          </cell>
          <cell r="H1582" t="str">
            <v>20161226 122056;30%;1645</v>
          </cell>
          <cell r="I1582"/>
          <cell r="J1582"/>
          <cell r="K1582" t="str">
            <v>20161226 122056;30%;1645</v>
          </cell>
          <cell r="L1582">
            <v>0</v>
          </cell>
          <cell r="M1582"/>
          <cell r="N1582" t="str">
            <v>老会员：100%; 新会员：0%</v>
          </cell>
          <cell r="O1582" t="str">
            <v>46-50岁30%; 56-60岁27%; 61-65岁13%</v>
          </cell>
          <cell r="P1582" t="str">
            <v>湖南56%;北京9%;广东9%</v>
          </cell>
        </row>
        <row r="1583">
          <cell r="A1583">
            <v>211887</v>
          </cell>
          <cell r="B1583" t="str">
            <v>韩束素颜柔光逆龄组</v>
          </cell>
          <cell r="C1583" t="str">
            <v>399</v>
          </cell>
          <cell r="D1583" t="str">
            <v>美容美体</v>
          </cell>
          <cell r="E1583">
            <v>1587850</v>
          </cell>
          <cell r="F1583">
            <v>1300096</v>
          </cell>
          <cell r="G1583">
            <v>0.18122240765815401</v>
          </cell>
          <cell r="H1583" t="str">
            <v>20170518 122440;42%;1455</v>
          </cell>
          <cell r="I1583" t="str">
            <v>20170414 192856;47%;2727</v>
          </cell>
          <cell r="J1583" t="str">
            <v>20170324 180224;45%;1930</v>
          </cell>
          <cell r="K1583" t="str">
            <v>20170207 142340;104%;3360</v>
          </cell>
          <cell r="L1583">
            <v>0</v>
          </cell>
          <cell r="M1583"/>
          <cell r="N1583" t="str">
            <v>老会员：68%; 新会员：32%</v>
          </cell>
          <cell r="O1583" t="str">
            <v>0-20岁22%; 46-50岁15%; 51-55岁14%</v>
          </cell>
          <cell r="P1583" t="str">
            <v>湖南27%;江苏10%;浙江7%</v>
          </cell>
        </row>
        <row r="1584">
          <cell r="A1584">
            <v>211893</v>
          </cell>
          <cell r="B1584" t="str">
            <v>西班牙原装进口良珍果汁家庭分享组</v>
          </cell>
          <cell r="C1584" t="str">
            <v>298</v>
          </cell>
          <cell r="D1584" t="str">
            <v>食品</v>
          </cell>
          <cell r="E1584">
            <v>72150</v>
          </cell>
          <cell r="F1584">
            <v>67260</v>
          </cell>
          <cell r="G1584">
            <v>6.7775467775467793E-2</v>
          </cell>
          <cell r="H1584" t="str">
            <v>20170307 102121;39%;1905</v>
          </cell>
          <cell r="I1584"/>
          <cell r="J1584"/>
          <cell r="K1584" t="str">
            <v>20170307 102121;39%;1905</v>
          </cell>
          <cell r="L1584">
            <v>0</v>
          </cell>
          <cell r="M1584"/>
          <cell r="N1584" t="str">
            <v>老会员：89%; 新会员：11%</v>
          </cell>
          <cell r="O1584" t="str">
            <v>56-60岁20%; 51-55岁18%; 66-70岁14%</v>
          </cell>
          <cell r="P1584" t="str">
            <v>北京20%;江苏14%;湖南9%</v>
          </cell>
        </row>
        <row r="1585">
          <cell r="A1585">
            <v>211894</v>
          </cell>
          <cell r="B1585" t="str">
            <v>聚怡坊西施秘制蹄猪蹄16+4美味分享加赠组</v>
          </cell>
          <cell r="C1585" t="str">
            <v>298</v>
          </cell>
          <cell r="D1585" t="str">
            <v>食品</v>
          </cell>
          <cell r="E1585">
            <v>156786</v>
          </cell>
          <cell r="F1585">
            <v>143186</v>
          </cell>
          <cell r="G1585">
            <v>8.67424387381526E-2</v>
          </cell>
          <cell r="H1585" t="str">
            <v>20170117 102715;96%;4920</v>
          </cell>
          <cell r="I1585"/>
          <cell r="J1585"/>
          <cell r="K1585" t="str">
            <v>20170117 102715;96%;4920</v>
          </cell>
          <cell r="L1585">
            <v>0</v>
          </cell>
          <cell r="M1585"/>
          <cell r="N1585" t="str">
            <v>老会员：81%; 新会员：19%</v>
          </cell>
          <cell r="O1585" t="str">
            <v>51-55岁16%; 71岁以上15%; 56-60岁15%</v>
          </cell>
          <cell r="P1585" t="str">
            <v>湖南18%;北京15%;江苏8%</v>
          </cell>
        </row>
        <row r="1586">
          <cell r="A1586">
            <v>211916</v>
          </cell>
          <cell r="B1586" t="str">
            <v>韩国原装进口大宇2.5KG壁挂式滚筒全自动洗衣机</v>
          </cell>
          <cell r="C1586" t="str">
            <v>2799</v>
          </cell>
          <cell r="D1586" t="str">
            <v>大家电</v>
          </cell>
          <cell r="E1586">
            <v>44098</v>
          </cell>
          <cell r="F1586">
            <v>22039</v>
          </cell>
          <cell r="G1586">
            <v>0.50022676765386198</v>
          </cell>
          <cell r="H1586" t="str">
            <v>20170118 123232;9%;626</v>
          </cell>
          <cell r="I1586"/>
          <cell r="J1586"/>
          <cell r="K1586" t="str">
            <v>20170118 123232;9%;626</v>
          </cell>
          <cell r="L1586">
            <v>0</v>
          </cell>
          <cell r="M1586"/>
          <cell r="N1586" t="str">
            <v>老会员：57%; 新会员：43%</v>
          </cell>
          <cell r="O1586" t="str">
            <v>51-55岁43%; 26-30岁29%; 0-20岁29%</v>
          </cell>
          <cell r="P1586" t="str">
            <v>湖北29%;山东29%;湖南14%</v>
          </cell>
        </row>
        <row r="1587">
          <cell r="A1587">
            <v>211920</v>
          </cell>
          <cell r="B1587" t="str">
            <v>泸州老窖三人炫1L装品鉴组（经典52度）</v>
          </cell>
          <cell r="C1587" t="str">
            <v>796</v>
          </cell>
          <cell r="D1587" t="str">
            <v>食品</v>
          </cell>
          <cell r="E1587">
            <v>270454</v>
          </cell>
          <cell r="F1587">
            <v>234138</v>
          </cell>
          <cell r="G1587">
            <v>0.13427791787143101</v>
          </cell>
          <cell r="H1587" t="str">
            <v>20170113 190417;84%;6968</v>
          </cell>
          <cell r="I1587"/>
          <cell r="J1587"/>
          <cell r="K1587" t="str">
            <v>20170113 190417;84%;6968</v>
          </cell>
          <cell r="L1587">
            <v>0</v>
          </cell>
          <cell r="M1587"/>
          <cell r="N1587" t="str">
            <v>老会员：77%; 新会员：23%</v>
          </cell>
          <cell r="O1587" t="str">
            <v>0-20岁24%; 51-55岁19%; 61-65岁14%</v>
          </cell>
          <cell r="P1587" t="str">
            <v>湖南21%;江苏16%;山东7%</v>
          </cell>
        </row>
        <row r="1588">
          <cell r="A1588">
            <v>211921</v>
          </cell>
          <cell r="B1588" t="str">
            <v>创维·酷开55英寸4K超高清多核智能网络电视KX55</v>
          </cell>
          <cell r="C1588" t="str">
            <v>2799</v>
          </cell>
          <cell r="D1588" t="str">
            <v>大家电</v>
          </cell>
          <cell r="E1588">
            <v>596631</v>
          </cell>
          <cell r="F1588">
            <v>470907</v>
          </cell>
          <cell r="G1588">
            <v>0.21072321082880399</v>
          </cell>
          <cell r="H1588" t="str">
            <v>20170310 225716;129%;8815</v>
          </cell>
          <cell r="I1588" t="str">
            <v>20170123 231942;70%;4989</v>
          </cell>
          <cell r="J1588" t="str">
            <v>20170123 121741;128%;7599</v>
          </cell>
          <cell r="K1588" t="str">
            <v>20170310 225716;129%;8815</v>
          </cell>
          <cell r="L1588" t="str">
            <v>爆品</v>
          </cell>
          <cell r="M1588" t="str">
            <v>达成上浮30%</v>
          </cell>
          <cell r="N1588" t="str">
            <v>老会员：60%; 新会员：40%</v>
          </cell>
          <cell r="O1588" t="str">
            <v>0-20岁29%; 46-50岁14%; 51-55岁12%</v>
          </cell>
          <cell r="P1588" t="str">
            <v>湖南28%;江苏13%;山西7%</v>
          </cell>
        </row>
        <row r="1589">
          <cell r="A1589">
            <v>211924</v>
          </cell>
          <cell r="B1589" t="str">
            <v>创维·酷开55英寸4K超高清多核智能网络电视U55C</v>
          </cell>
          <cell r="C1589" t="str">
            <v>2899</v>
          </cell>
          <cell r="D1589" t="str">
            <v>大家电</v>
          </cell>
          <cell r="E1589">
            <v>980519</v>
          </cell>
          <cell r="F1589">
            <v>821216</v>
          </cell>
          <cell r="G1589">
            <v>0.162468039885</v>
          </cell>
          <cell r="H1589" t="str">
            <v>20170111 231508;82%;6451</v>
          </cell>
          <cell r="I1589" t="str">
            <v>20170111 210257;148%;20640</v>
          </cell>
          <cell r="J1589" t="str">
            <v>20170111 122404;107%;8145</v>
          </cell>
          <cell r="K1589" t="str">
            <v>20170111 210257;148%;20640</v>
          </cell>
          <cell r="L1589">
            <v>0</v>
          </cell>
          <cell r="M1589" t="str">
            <v>达成下滑30%</v>
          </cell>
          <cell r="N1589" t="str">
            <v>老会员：61%; 新会员：39%</v>
          </cell>
          <cell r="O1589" t="str">
            <v>0-20岁29%; 51-55岁16%; 46-50岁14%</v>
          </cell>
          <cell r="P1589" t="str">
            <v>湖南26%;重庆8%;江苏8%</v>
          </cell>
        </row>
        <row r="1590">
          <cell r="A1590">
            <v>211928</v>
          </cell>
          <cell r="B1590" t="str">
            <v>十二生肖经典收藏纪念银章</v>
          </cell>
          <cell r="C1590" t="str">
            <v>9800</v>
          </cell>
          <cell r="D1590" t="str">
            <v>投资收藏</v>
          </cell>
          <cell r="E1590">
            <v>6906360</v>
          </cell>
          <cell r="F1590">
            <v>4342520</v>
          </cell>
          <cell r="G1590">
            <v>0.37122883834610398</v>
          </cell>
          <cell r="H1590" t="str">
            <v>20170630 212845;25%;2172</v>
          </cell>
          <cell r="I1590" t="str">
            <v>20170602 214529;83%;7310</v>
          </cell>
          <cell r="J1590" t="str">
            <v>20170521 231826;46%;2437</v>
          </cell>
          <cell r="K1590" t="str">
            <v>20170118 214602;177%;19678</v>
          </cell>
          <cell r="L1590">
            <v>0</v>
          </cell>
          <cell r="M1590" t="str">
            <v>达成下滑30%</v>
          </cell>
          <cell r="N1590" t="str">
            <v>老会员：68%; 新会员：32%</v>
          </cell>
          <cell r="O1590" t="str">
            <v>51-55岁19%; 0-20岁18%; 56-60岁15%</v>
          </cell>
          <cell r="P1590" t="str">
            <v>江苏15%;北京11%;湖南9%</v>
          </cell>
        </row>
        <row r="1591">
          <cell r="A1591">
            <v>211929</v>
          </cell>
          <cell r="B1591" t="str">
            <v>中国生肖纪念对钞十连号珍藏册</v>
          </cell>
          <cell r="C1591" t="str">
            <v>1980</v>
          </cell>
          <cell r="D1591" t="str">
            <v>投资收藏</v>
          </cell>
          <cell r="E1591">
            <v>376000</v>
          </cell>
          <cell r="F1591">
            <v>269320</v>
          </cell>
          <cell r="G1591">
            <v>0.283723404255319</v>
          </cell>
          <cell r="H1591" t="str">
            <v>20170402 232614;13%;687</v>
          </cell>
          <cell r="I1591" t="str">
            <v>20170221 200711;68%;6840</v>
          </cell>
          <cell r="J1591"/>
          <cell r="K1591" t="str">
            <v>20170221 200711;68%;6840</v>
          </cell>
          <cell r="L1591">
            <v>0</v>
          </cell>
          <cell r="M1591" t="str">
            <v>达成下滑30%</v>
          </cell>
          <cell r="N1591" t="str">
            <v>老会员：64%; 新会员：36%</v>
          </cell>
          <cell r="O1591" t="str">
            <v>0-20岁19%; 56-60岁15%; 61-65岁15%</v>
          </cell>
          <cell r="P1591" t="str">
            <v>湖南17%;江苏11%;北京8%</v>
          </cell>
        </row>
        <row r="1592">
          <cell r="A1592">
            <v>211959</v>
          </cell>
          <cell r="B1592" t="str">
            <v>52°酒鬼酒（天工开物）1L*6瓶整箱组</v>
          </cell>
          <cell r="C1592" t="str">
            <v>1499</v>
          </cell>
          <cell r="D1592" t="str">
            <v>食品</v>
          </cell>
          <cell r="E1592">
            <v>149410</v>
          </cell>
          <cell r="F1592">
            <v>138937</v>
          </cell>
          <cell r="G1592">
            <v>7.0095709791847899E-2</v>
          </cell>
          <cell r="H1592" t="str">
            <v>20170226 180204;50%;3312</v>
          </cell>
          <cell r="I1592" t="str">
            <v>20170225 124454;99%;6171</v>
          </cell>
          <cell r="J1592" t="str">
            <v>20170113 182753;52%;2897</v>
          </cell>
          <cell r="K1592" t="str">
            <v>20170225 124454;99%;6171</v>
          </cell>
          <cell r="L1592">
            <v>0</v>
          </cell>
          <cell r="M1592" t="str">
            <v>达成下滑30%</v>
          </cell>
          <cell r="N1592" t="str">
            <v>老会员：75%; 新会员：25%</v>
          </cell>
          <cell r="O1592" t="str">
            <v>51-55岁21%; 0-20岁17%; 56-60岁17%</v>
          </cell>
          <cell r="P1592" t="str">
            <v>湖南21%;江苏14%;河南8%</v>
          </cell>
        </row>
        <row r="1593">
          <cell r="A1593">
            <v>211961</v>
          </cell>
          <cell r="B1593" t="str">
            <v>Sharp/夏普45英寸液晶网络wifi智能平板电视机</v>
          </cell>
          <cell r="C1593" t="str">
            <v>2399</v>
          </cell>
          <cell r="D1593" t="str">
            <v>大家电</v>
          </cell>
          <cell r="E1593">
            <v>190890</v>
          </cell>
          <cell r="F1593">
            <v>150397</v>
          </cell>
          <cell r="G1593">
            <v>0.21212740321651199</v>
          </cell>
          <cell r="H1593" t="str">
            <v>20170309 210712;50%;6987</v>
          </cell>
          <cell r="I1593" t="str">
            <v>20170220 232425;30%;2031</v>
          </cell>
          <cell r="J1593" t="str">
            <v>20170212 163046;33%;2609</v>
          </cell>
          <cell r="K1593" t="str">
            <v>20170117 223606;86%;10170</v>
          </cell>
          <cell r="L1593">
            <v>0</v>
          </cell>
          <cell r="M1593"/>
          <cell r="N1593" t="str">
            <v>老会员：74%; 新会员：26%</v>
          </cell>
          <cell r="O1593" t="str">
            <v>0-20岁20%; 51-55岁20%; 46-50岁14%</v>
          </cell>
          <cell r="P1593" t="str">
            <v>江苏24%;湖南16%;浙江11%</v>
          </cell>
        </row>
        <row r="1594">
          <cell r="A1594">
            <v>211962</v>
          </cell>
          <cell r="B1594" t="str">
            <v>Sharp/夏普50英寸液晶网络wifi智能平板电视机</v>
          </cell>
          <cell r="C1594" t="str">
            <v>3499</v>
          </cell>
          <cell r="D1594" t="str">
            <v>大家电</v>
          </cell>
          <cell r="E1594">
            <v>184757</v>
          </cell>
          <cell r="F1594">
            <v>121995</v>
          </cell>
          <cell r="G1594">
            <v>0.339700254929448</v>
          </cell>
          <cell r="H1594" t="str">
            <v>20170309 210712;50%;6987</v>
          </cell>
          <cell r="I1594" t="str">
            <v>20170220 232425;30%;2031</v>
          </cell>
          <cell r="J1594" t="str">
            <v>20170212 163046;33%;2609</v>
          </cell>
          <cell r="K1594" t="str">
            <v>20170117 223606;86%;10170</v>
          </cell>
          <cell r="L1594">
            <v>0</v>
          </cell>
          <cell r="M1594"/>
          <cell r="N1594" t="str">
            <v>老会员：74%; 新会员：26%</v>
          </cell>
          <cell r="O1594" t="str">
            <v>51-55岁21%; 46-50岁19%; 0-20岁17%</v>
          </cell>
          <cell r="P1594" t="str">
            <v>湖南24%;江苏17%;浙江11%</v>
          </cell>
        </row>
        <row r="1595">
          <cell r="A1595">
            <v>211963</v>
          </cell>
          <cell r="B1595" t="str">
            <v>Sharp/夏普60英寸液晶网络wifi智能平板电视机</v>
          </cell>
          <cell r="C1595" t="str">
            <v>6499</v>
          </cell>
          <cell r="D1595" t="str">
            <v>大家电</v>
          </cell>
          <cell r="E1595">
            <v>175123</v>
          </cell>
          <cell r="F1595">
            <v>103744</v>
          </cell>
          <cell r="G1595">
            <v>0.40759351998309801</v>
          </cell>
          <cell r="H1595" t="str">
            <v>20170309 210712;50%;6987</v>
          </cell>
          <cell r="I1595" t="str">
            <v>20170220 232425;30%;2031</v>
          </cell>
          <cell r="J1595" t="str">
            <v>20170212 163046;33%;2609</v>
          </cell>
          <cell r="K1595" t="str">
            <v>20170117 223606;86%;10170</v>
          </cell>
          <cell r="L1595">
            <v>0</v>
          </cell>
          <cell r="M1595"/>
          <cell r="N1595" t="str">
            <v>老会员：77%; 新会员：23%</v>
          </cell>
          <cell r="O1595" t="str">
            <v>51-55岁24%; 46-50岁23%; 0-20岁15%</v>
          </cell>
          <cell r="P1595" t="str">
            <v>江苏28%;湖南17%;广东15%</v>
          </cell>
        </row>
        <row r="1596">
          <cell r="A1596">
            <v>211965</v>
          </cell>
          <cell r="B1596" t="str">
            <v>中粮中茶安化茶厂金花茯砖木仓黑茶</v>
          </cell>
          <cell r="C1596" t="str">
            <v>338</v>
          </cell>
          <cell r="D1596" t="str">
            <v>食品</v>
          </cell>
          <cell r="E1596">
            <v>200196</v>
          </cell>
          <cell r="F1596">
            <v>186790</v>
          </cell>
          <cell r="G1596">
            <v>6.6964374912585695E-2</v>
          </cell>
          <cell r="H1596" t="str">
            <v>20170521 161123;51%;2124</v>
          </cell>
          <cell r="I1596" t="str">
            <v>20170325 162136;61%;3108</v>
          </cell>
          <cell r="J1596"/>
          <cell r="K1596" t="str">
            <v>20170325 162136;61%;3108</v>
          </cell>
          <cell r="L1596">
            <v>0</v>
          </cell>
          <cell r="M1596"/>
          <cell r="N1596" t="str">
            <v>老会员：61%; 新会员：39%</v>
          </cell>
          <cell r="O1596" t="str">
            <v>0-20岁32%; 51-55岁18%; 56-60岁12%</v>
          </cell>
          <cell r="P1596" t="str">
            <v>北京10%;广东9%;湖南8%</v>
          </cell>
        </row>
        <row r="1597">
          <cell r="A1597">
            <v>211966</v>
          </cell>
          <cell r="B1597" t="str">
            <v>睿珂鸽血红镶钻1克拉红宝石戒指</v>
          </cell>
          <cell r="C1597" t="str">
            <v>26800</v>
          </cell>
          <cell r="D1597" t="str">
            <v>珠宝首饰</v>
          </cell>
          <cell r="E1597">
            <v>133980</v>
          </cell>
          <cell r="F1597">
            <v>0</v>
          </cell>
          <cell r="G1597">
            <v>1</v>
          </cell>
          <cell r="H1597" t="str">
            <v>20170121 215358;0%;0</v>
          </cell>
          <cell r="I1597"/>
          <cell r="J1597"/>
          <cell r="K1597" t="str">
            <v>20170121 215358;0%;0</v>
          </cell>
          <cell r="L1597">
            <v>0</v>
          </cell>
          <cell r="M1597"/>
          <cell r="N1597"/>
          <cell r="O1597"/>
          <cell r="P1597"/>
        </row>
        <row r="1598">
          <cell r="A1598">
            <v>211968</v>
          </cell>
          <cell r="B1598" t="str">
            <v>珂兰“耀爱”18K金60分钻石吊坠</v>
          </cell>
          <cell r="C1598" t="str">
            <v>6980</v>
          </cell>
          <cell r="D1598" t="str">
            <v>珠宝首饰</v>
          </cell>
          <cell r="E1598">
            <v>139000</v>
          </cell>
          <cell r="F1598">
            <v>41710</v>
          </cell>
          <cell r="G1598">
            <v>0.69992805755395704</v>
          </cell>
          <cell r="H1598" t="str">
            <v>20170528 222711;15%;988</v>
          </cell>
          <cell r="I1598"/>
          <cell r="J1598"/>
          <cell r="K1598" t="str">
            <v>20170528 222711;15%;988</v>
          </cell>
          <cell r="L1598">
            <v>0</v>
          </cell>
          <cell r="M1598"/>
          <cell r="N1598" t="str">
            <v>老会员：100%; 新会员：0%</v>
          </cell>
          <cell r="O1598" t="str">
            <v>51-55岁40%; 46-50岁40%; 36-40岁20%</v>
          </cell>
          <cell r="P1598" t="str">
            <v>北京40%;天津20%;广西20%</v>
          </cell>
        </row>
        <row r="1599">
          <cell r="A1599">
            <v>211980</v>
          </cell>
          <cell r="B1599" t="str">
            <v>艾芭莎手工定制廓形版双面呢羊毛大衣</v>
          </cell>
          <cell r="C1599" t="str">
            <v>498</v>
          </cell>
          <cell r="D1599" t="str">
            <v>服装</v>
          </cell>
          <cell r="E1599">
            <v>312573</v>
          </cell>
          <cell r="F1599">
            <v>133897</v>
          </cell>
          <cell r="G1599">
            <v>0.57162966730971598</v>
          </cell>
          <cell r="H1599" t="str">
            <v>20170211 090616;33%;2024</v>
          </cell>
          <cell r="I1599" t="str">
            <v>20170121 145707;49%;2301</v>
          </cell>
          <cell r="J1599"/>
          <cell r="K1599" t="str">
            <v>20170121 145707;49%;2301</v>
          </cell>
          <cell r="L1599">
            <v>0</v>
          </cell>
          <cell r="M1599"/>
          <cell r="N1599" t="str">
            <v>老会员：83%; 新会员：17%</v>
          </cell>
          <cell r="O1599" t="str">
            <v>51-55岁26%; 46-50岁20%; 0-20岁15%</v>
          </cell>
          <cell r="P1599" t="str">
            <v>湖南19%;江苏8%;山西8%</v>
          </cell>
        </row>
        <row r="1600">
          <cell r="A1600">
            <v>211990</v>
          </cell>
          <cell r="B1600" t="str">
            <v>珂兰“国色天香”钻石玫瑰花吊坠</v>
          </cell>
          <cell r="C1600" t="str">
            <v>2980</v>
          </cell>
          <cell r="D1600" t="str">
            <v>珠宝首饰</v>
          </cell>
          <cell r="E1600">
            <v>120000</v>
          </cell>
          <cell r="F1600">
            <v>52680</v>
          </cell>
          <cell r="G1600">
            <v>0.56100000000000005</v>
          </cell>
          <cell r="H1600" t="str">
            <v>20170218 145035;18%;604</v>
          </cell>
          <cell r="I1600" t="str">
            <v>20170210 145749;35%;1078</v>
          </cell>
          <cell r="J1600"/>
          <cell r="K1600" t="str">
            <v>20170210 145749;35%;1078</v>
          </cell>
          <cell r="L1600">
            <v>0</v>
          </cell>
          <cell r="M1600"/>
          <cell r="N1600" t="str">
            <v>老会员：73%; 新会员：27%</v>
          </cell>
          <cell r="O1600" t="str">
            <v>51-55岁27%; 61-65岁20%; 46-50岁20%</v>
          </cell>
          <cell r="P1600" t="str">
            <v>北京20%;上海20%;山东13%</v>
          </cell>
        </row>
        <row r="1601">
          <cell r="A1601">
            <v>211991</v>
          </cell>
          <cell r="B1601" t="str">
            <v>艾芭莎典雅整银狐皮草披肩组</v>
          </cell>
          <cell r="C1601" t="str">
            <v>998</v>
          </cell>
          <cell r="D1601" t="str">
            <v>服装</v>
          </cell>
          <cell r="E1601">
            <v>154196</v>
          </cell>
          <cell r="F1601">
            <v>83160</v>
          </cell>
          <cell r="G1601">
            <v>0.460686399128382</v>
          </cell>
          <cell r="H1601" t="str">
            <v>20170122 202337;28%;3380</v>
          </cell>
          <cell r="I1601"/>
          <cell r="J1601"/>
          <cell r="K1601" t="str">
            <v>20170122 202337;28%;3380</v>
          </cell>
          <cell r="L1601">
            <v>0</v>
          </cell>
          <cell r="M1601"/>
          <cell r="N1601" t="str">
            <v>老会员：84%; 新会员：16%</v>
          </cell>
          <cell r="O1601" t="str">
            <v>51-55岁28%; 56-60岁19%; 46-50岁15%</v>
          </cell>
          <cell r="P1601" t="str">
            <v>北京11%;重庆10%;四川10%</v>
          </cell>
        </row>
        <row r="1602">
          <cell r="A1602">
            <v>211992</v>
          </cell>
          <cell r="B1602" t="str">
            <v>思百纳整貂裘皮大衣（元宵特供）</v>
          </cell>
          <cell r="C1602" t="str">
            <v>4980</v>
          </cell>
          <cell r="D1602" t="str">
            <v>服装</v>
          </cell>
          <cell r="E1602">
            <v>1466010</v>
          </cell>
          <cell r="F1602">
            <v>481910</v>
          </cell>
          <cell r="G1602">
            <v>0.671277822115811</v>
          </cell>
          <cell r="H1602" t="str">
            <v>20170212 105856;50%;3660</v>
          </cell>
          <cell r="I1602" t="str">
            <v>20170122 210325;80%;10282</v>
          </cell>
          <cell r="J1602"/>
          <cell r="K1602" t="str">
            <v>20170122 210325;80%;10282</v>
          </cell>
          <cell r="L1602">
            <v>0</v>
          </cell>
          <cell r="M1602"/>
          <cell r="N1602" t="str">
            <v>老会员：77%; 新会员：23%</v>
          </cell>
          <cell r="O1602" t="str">
            <v>0-20岁24%; 51-55岁22%; 46-50岁19%</v>
          </cell>
          <cell r="P1602" t="str">
            <v>江苏16%;重庆11%;山东10%</v>
          </cell>
        </row>
        <row r="1603">
          <cell r="A1603">
            <v>211993</v>
          </cell>
          <cell r="B1603" t="str">
            <v>思百纳贵族奢华拼色裘皮大衣（春季大开仓）</v>
          </cell>
          <cell r="C1603" t="str">
            <v>2980</v>
          </cell>
          <cell r="D1603" t="str">
            <v>服装</v>
          </cell>
          <cell r="E1603">
            <v>550330</v>
          </cell>
          <cell r="F1603">
            <v>190220</v>
          </cell>
          <cell r="G1603">
            <v>0.65435284283975104</v>
          </cell>
          <cell r="H1603" t="str">
            <v>20170225 215018;59%;7803</v>
          </cell>
          <cell r="I1603" t="str">
            <v>20170121 153759;56%;2803</v>
          </cell>
          <cell r="J1603"/>
          <cell r="K1603" t="str">
            <v>20170225 215018;59%;7803</v>
          </cell>
          <cell r="L1603">
            <v>0</v>
          </cell>
          <cell r="M1603"/>
          <cell r="N1603" t="str">
            <v>老会员：80%; 新会员：20%</v>
          </cell>
          <cell r="O1603" t="str">
            <v>51-55岁31%; 46-50岁25%; 56-60岁20%</v>
          </cell>
          <cell r="P1603" t="str">
            <v>湖南25%;江苏15%;北京8%</v>
          </cell>
        </row>
        <row r="1604">
          <cell r="A1604">
            <v>212027</v>
          </cell>
          <cell r="B1604" t="str">
            <v>参慕进口优品海参超值组</v>
          </cell>
          <cell r="C1604" t="str">
            <v>1699</v>
          </cell>
          <cell r="D1604" t="str">
            <v>滋补食品</v>
          </cell>
          <cell r="E1604">
            <v>134375</v>
          </cell>
          <cell r="F1604">
            <v>94525</v>
          </cell>
          <cell r="G1604">
            <v>0.29655813953488402</v>
          </cell>
          <cell r="H1604" t="str">
            <v>20170214 174057;61%;2822</v>
          </cell>
          <cell r="I1604"/>
          <cell r="J1604"/>
          <cell r="K1604" t="str">
            <v>20170214 174057;61%;2822</v>
          </cell>
          <cell r="L1604">
            <v>0</v>
          </cell>
          <cell r="M1604"/>
          <cell r="N1604" t="str">
            <v>老会员：46%; 新会员：54%</v>
          </cell>
          <cell r="O1604" t="str">
            <v>0-20岁48%; 51-55岁8%; 46-50岁8%</v>
          </cell>
          <cell r="P1604" t="str">
            <v>山东35%;湖南17%;江苏10%</v>
          </cell>
        </row>
        <row r="1605">
          <cell r="A1605">
            <v>212043</v>
          </cell>
          <cell r="B1605" t="str">
            <v>随心所浴*巴洛克自清洁淋浴花洒</v>
          </cell>
          <cell r="C1605" t="str">
            <v>699</v>
          </cell>
          <cell r="D1605" t="str">
            <v>家装建材</v>
          </cell>
          <cell r="E1605">
            <v>80424</v>
          </cell>
          <cell r="F1605">
            <v>69116</v>
          </cell>
          <cell r="G1605">
            <v>0.14060479458868</v>
          </cell>
          <cell r="H1605" t="str">
            <v>20170424 201607;23%;2408</v>
          </cell>
          <cell r="I1605"/>
          <cell r="J1605"/>
          <cell r="K1605" t="str">
            <v>20170424 201607;23%;2408</v>
          </cell>
          <cell r="L1605">
            <v>0</v>
          </cell>
          <cell r="M1605"/>
          <cell r="N1605" t="str">
            <v>老会员：58%; 新会员：42%</v>
          </cell>
          <cell r="O1605" t="str">
            <v>0-20岁29%; 51-55岁19%; 41-45岁17%</v>
          </cell>
          <cell r="P1605" t="str">
            <v>湖南17%;江苏12%;浙江7%</v>
          </cell>
        </row>
        <row r="1606">
          <cell r="A1606">
            <v>212064</v>
          </cell>
          <cell r="B1606" t="str">
            <v>飞利浦55英寸4K超清安卓网络电视</v>
          </cell>
          <cell r="C1606" t="str">
            <v>3699</v>
          </cell>
          <cell r="D1606" t="str">
            <v>大家电</v>
          </cell>
          <cell r="E1606">
            <v>200115</v>
          </cell>
          <cell r="F1606">
            <v>156367</v>
          </cell>
          <cell r="G1606">
            <v>0.21861429677935201</v>
          </cell>
          <cell r="H1606" t="str">
            <v>20170222 232336;55%;3346</v>
          </cell>
          <cell r="I1606" t="str">
            <v>20170204 210021;56%;7116</v>
          </cell>
          <cell r="J1606"/>
          <cell r="K1606" t="str">
            <v>20170204 210021;56%;7116</v>
          </cell>
          <cell r="L1606">
            <v>0</v>
          </cell>
          <cell r="M1606"/>
          <cell r="N1606" t="str">
            <v>老会员：67%; 新会员：33%</v>
          </cell>
          <cell r="O1606" t="str">
            <v>51-55岁20%; 0-20岁15%; 36-40岁12%</v>
          </cell>
          <cell r="P1606" t="str">
            <v>湖南30%;江苏15%;山东10%</v>
          </cell>
        </row>
        <row r="1607">
          <cell r="A1607">
            <v>212073</v>
          </cell>
          <cell r="B1607" t="str">
            <v>德国Makwesh家用电动工具套组</v>
          </cell>
          <cell r="C1607" t="str">
            <v>299</v>
          </cell>
          <cell r="D1607" t="str">
            <v>家装建材</v>
          </cell>
          <cell r="E1607">
            <v>627545</v>
          </cell>
          <cell r="F1607">
            <v>558897</v>
          </cell>
          <cell r="G1607">
            <v>0.109391358388641</v>
          </cell>
          <cell r="H1607" t="str">
            <v>20170710 134849;43%;1577</v>
          </cell>
          <cell r="I1607" t="str">
            <v>20170404 102244;45%;2290</v>
          </cell>
          <cell r="J1607" t="str">
            <v>20170322 123953;57%;3680</v>
          </cell>
          <cell r="K1607" t="str">
            <v>20170315 132511;60%;3790</v>
          </cell>
          <cell r="L1607">
            <v>0</v>
          </cell>
          <cell r="M1607"/>
          <cell r="N1607" t="str">
            <v>老会员：48%; 新会员：52%</v>
          </cell>
          <cell r="O1607" t="str">
            <v>0-20岁36%; 51-55岁15%; 56-60岁12%</v>
          </cell>
          <cell r="P1607" t="str">
            <v>湖南18%;江苏11%;北京7%</v>
          </cell>
        </row>
        <row r="1608">
          <cell r="A1608">
            <v>212081</v>
          </cell>
          <cell r="B1608" t="str">
            <v>花花公子男士商务立领加绒保暖针织衫两件组</v>
          </cell>
          <cell r="C1608" t="str">
            <v>238</v>
          </cell>
          <cell r="D1608" t="str">
            <v>服装</v>
          </cell>
          <cell r="E1608">
            <v>90278</v>
          </cell>
          <cell r="F1608">
            <v>79194</v>
          </cell>
          <cell r="G1608">
            <v>0.12277631316599801</v>
          </cell>
          <cell r="H1608" t="str">
            <v>20170122 122249;42%;2563</v>
          </cell>
          <cell r="I1608"/>
          <cell r="J1608"/>
          <cell r="K1608" t="str">
            <v>20170122 122249;42%;2563</v>
          </cell>
          <cell r="L1608">
            <v>0</v>
          </cell>
          <cell r="M1608"/>
          <cell r="N1608" t="str">
            <v>老会员：76%; 新会员：24%</v>
          </cell>
          <cell r="O1608" t="str">
            <v>0-20岁21%; 51-55岁15%; 56-60岁15%</v>
          </cell>
          <cell r="P1608" t="str">
            <v>湖南20%;江苏10%;广东7%</v>
          </cell>
        </row>
        <row r="1609">
          <cell r="A1609">
            <v>212088</v>
          </cell>
          <cell r="B1609" t="str">
            <v>紫涵“玉巢”和田玉套组</v>
          </cell>
          <cell r="C1609" t="str">
            <v>398</v>
          </cell>
          <cell r="D1609" t="str">
            <v>珠宝首饰</v>
          </cell>
          <cell r="E1609">
            <v>73490</v>
          </cell>
          <cell r="F1609">
            <v>45824</v>
          </cell>
          <cell r="G1609">
            <v>0.37645938222887498</v>
          </cell>
          <cell r="H1609" t="str">
            <v>20170213 132240;29%;1469</v>
          </cell>
          <cell r="I1609"/>
          <cell r="J1609"/>
          <cell r="K1609" t="str">
            <v>20170213 132240;29%;1469</v>
          </cell>
          <cell r="L1609">
            <v>0</v>
          </cell>
          <cell r="M1609"/>
          <cell r="N1609" t="str">
            <v>老会员：77%; 新会员：23%</v>
          </cell>
          <cell r="O1609" t="str">
            <v>56-60岁20%; 0-20岁20%; 51-55岁19%</v>
          </cell>
          <cell r="P1609" t="str">
            <v>湖南18%;江苏13%;北京13%</v>
          </cell>
        </row>
        <row r="1610">
          <cell r="A1610">
            <v>212090</v>
          </cell>
          <cell r="B1610" t="str">
            <v>创维42英寸2K全高清超窄超薄电视42E5ERS</v>
          </cell>
          <cell r="C1610" t="str">
            <v>1899</v>
          </cell>
          <cell r="D1610" t="str">
            <v>大家电</v>
          </cell>
          <cell r="E1610">
            <v>399808</v>
          </cell>
          <cell r="F1610">
            <v>349356</v>
          </cell>
          <cell r="G1610">
            <v>0.12619057147430801</v>
          </cell>
          <cell r="H1610" t="str">
            <v>20170510 223746;157%;11906</v>
          </cell>
          <cell r="I1610" t="str">
            <v>20161231 203823;98%;17682</v>
          </cell>
          <cell r="J1610" t="str">
            <v>20161231 195714;69%;10410</v>
          </cell>
          <cell r="K1610" t="str">
            <v>20170510 223746;157%;11906</v>
          </cell>
          <cell r="L1610" t="str">
            <v>爆品</v>
          </cell>
          <cell r="M1610" t="str">
            <v>达成上浮30%</v>
          </cell>
          <cell r="N1610" t="str">
            <v>老会员：55%; 新会员：45%</v>
          </cell>
          <cell r="O1610" t="str">
            <v>0-20岁30%; 51-55岁17%; 41-45岁10%</v>
          </cell>
          <cell r="P1610" t="str">
            <v>湖南22%;浙江17%;江苏15%</v>
          </cell>
        </row>
        <row r="1611">
          <cell r="A1611">
            <v>212095</v>
          </cell>
          <cell r="B1611" t="str">
            <v>德国原装进口飞利浦红外线理疗仪（大功率定时版）</v>
          </cell>
          <cell r="C1611" t="str">
            <v>1999</v>
          </cell>
          <cell r="D1611" t="str">
            <v>健康用品</v>
          </cell>
          <cell r="E1611">
            <v>3196644</v>
          </cell>
          <cell r="F1611">
            <v>2396204</v>
          </cell>
          <cell r="G1611">
            <v>0.25040010711233401</v>
          </cell>
          <cell r="H1611" t="str">
            <v>20170306 184817;34%;2459</v>
          </cell>
          <cell r="I1611" t="str">
            <v>20170304 094702;25%;1281</v>
          </cell>
          <cell r="J1611" t="str">
            <v>20170227 202501;40%;4019</v>
          </cell>
          <cell r="K1611" t="str">
            <v>20170107 102518;115%;6647</v>
          </cell>
          <cell r="L1611">
            <v>0</v>
          </cell>
          <cell r="M1611"/>
          <cell r="N1611" t="str">
            <v>老会员：73%; 新会员：27%</v>
          </cell>
          <cell r="O1611" t="str">
            <v>0-20岁23%; 51-55岁14%; 56-60岁14%</v>
          </cell>
          <cell r="P1611" t="str">
            <v>湖南14%;江苏13%;北京10%</v>
          </cell>
        </row>
        <row r="1612">
          <cell r="A1612">
            <v>212097</v>
          </cell>
          <cell r="B1612" t="str">
            <v>G20峰会宴会瓷中式餐具（29头）</v>
          </cell>
          <cell r="C1612" t="str">
            <v>5980</v>
          </cell>
          <cell r="D1612" t="str">
            <v>投资收藏</v>
          </cell>
          <cell r="E1612">
            <v>758830</v>
          </cell>
          <cell r="F1612">
            <v>645230</v>
          </cell>
          <cell r="G1612">
            <v>0.149704149809575</v>
          </cell>
          <cell r="H1612" t="str">
            <v>20170422 231255;14%;839</v>
          </cell>
          <cell r="I1612" t="str">
            <v>20170329 232223;17%;1195</v>
          </cell>
          <cell r="J1612" t="str">
            <v>20170322 225038;52%;3477</v>
          </cell>
          <cell r="K1612" t="str">
            <v>20170308 210351;60%;7022</v>
          </cell>
          <cell r="L1612">
            <v>0</v>
          </cell>
          <cell r="M1612"/>
          <cell r="N1612" t="str">
            <v>老会员：61%; 新会员：39%</v>
          </cell>
          <cell r="O1612" t="str">
            <v>0-20岁38%; 51-55岁19%; 61-65岁13%</v>
          </cell>
          <cell r="P1612" t="str">
            <v>江苏20%;北京11%;云南8%</v>
          </cell>
        </row>
        <row r="1613">
          <cell r="A1613">
            <v>212099</v>
          </cell>
          <cell r="B1613" t="str">
            <v>G20峰会宴会瓷 中式餐具（22头）</v>
          </cell>
          <cell r="C1613" t="str">
            <v>3680</v>
          </cell>
          <cell r="D1613" t="str">
            <v>投资收藏</v>
          </cell>
          <cell r="E1613">
            <v>143410</v>
          </cell>
          <cell r="F1613">
            <v>114000</v>
          </cell>
          <cell r="G1613">
            <v>0.205076354508054</v>
          </cell>
          <cell r="H1613" t="str">
            <v>20170422 231255;14%;839</v>
          </cell>
          <cell r="I1613" t="str">
            <v>20170329 232223;17%;1195</v>
          </cell>
          <cell r="J1613" t="str">
            <v>20170322 225038;52%;3477</v>
          </cell>
          <cell r="K1613" t="str">
            <v>20170308 210351;60%;7022</v>
          </cell>
          <cell r="L1613">
            <v>0</v>
          </cell>
          <cell r="M1613"/>
          <cell r="N1613" t="str">
            <v>老会员：57%; 新会员：43%</v>
          </cell>
          <cell r="O1613" t="str">
            <v>0-20岁37%; 46-50岁20%; 61-65岁17%</v>
          </cell>
          <cell r="P1613" t="str">
            <v>江苏17%;云南10%;广东10%</v>
          </cell>
        </row>
        <row r="1614">
          <cell r="A1614">
            <v>212101</v>
          </cell>
          <cell r="B1614" t="str">
            <v>上蜜坊多花种结晶蜜年终回馈组</v>
          </cell>
          <cell r="C1614" t="str">
            <v>299</v>
          </cell>
          <cell r="D1614" t="str">
            <v>滋补食品</v>
          </cell>
          <cell r="E1614">
            <v>50756</v>
          </cell>
          <cell r="F1614">
            <v>47826</v>
          </cell>
          <cell r="G1614">
            <v>5.7727165261249901E-2</v>
          </cell>
          <cell r="H1614" t="str">
            <v>20170122 102210;29%;1638</v>
          </cell>
          <cell r="I1614"/>
          <cell r="J1614"/>
          <cell r="K1614" t="str">
            <v>20170122 102210;29%;1638</v>
          </cell>
          <cell r="L1614">
            <v>0</v>
          </cell>
          <cell r="M1614"/>
          <cell r="N1614" t="str">
            <v>老会员：80%; 新会员：20%</v>
          </cell>
          <cell r="O1614" t="str">
            <v>61-65岁19%; 51-55岁18%; 56-60岁13%</v>
          </cell>
          <cell r="P1614" t="str">
            <v>湖南22%;江苏12%;重庆9%</v>
          </cell>
        </row>
        <row r="1615">
          <cell r="A1615">
            <v>212168</v>
          </cell>
          <cell r="B1615" t="str">
            <v>贵州茅台集团封藏原浆V80套组(春季大开仓）</v>
          </cell>
          <cell r="C1615" t="str">
            <v>999</v>
          </cell>
          <cell r="D1615" t="str">
            <v>食品</v>
          </cell>
          <cell r="E1615">
            <v>268460</v>
          </cell>
          <cell r="F1615">
            <v>233665</v>
          </cell>
          <cell r="G1615">
            <v>0.12960962527005901</v>
          </cell>
          <cell r="H1615" t="str">
            <v>20170226 165623;119%;7034</v>
          </cell>
          <cell r="I1615" t="str">
            <v>20170225 162758;138%;7441</v>
          </cell>
          <cell r="J1615" t="str">
            <v>20170213 175309;73%;4633</v>
          </cell>
          <cell r="K1615" t="str">
            <v>20170225 162758;138%;7441</v>
          </cell>
          <cell r="L1615" t="str">
            <v>爆品</v>
          </cell>
          <cell r="M1615"/>
          <cell r="N1615" t="str">
            <v>老会员：66%; 新会员：34%</v>
          </cell>
          <cell r="O1615" t="str">
            <v>0-20岁27%; 51-55岁17%; 46-50岁15%</v>
          </cell>
          <cell r="P1615" t="str">
            <v>湖南22%;江苏12%;广东10%</v>
          </cell>
        </row>
        <row r="1616">
          <cell r="A1616">
            <v>212177</v>
          </cell>
          <cell r="B1616" t="str">
            <v>壳氏唯HUSKSWARE稻壳抗菌切板套组-升级版</v>
          </cell>
          <cell r="C1616" t="str">
            <v>398</v>
          </cell>
          <cell r="D1616" t="str">
            <v>厨房</v>
          </cell>
          <cell r="E1616">
            <v>60728</v>
          </cell>
          <cell r="F1616">
            <v>57734</v>
          </cell>
          <cell r="G1616">
            <v>4.9301804768805198E-2</v>
          </cell>
          <cell r="H1616" t="str">
            <v>20170417 114301;34%;1669</v>
          </cell>
          <cell r="I1616"/>
          <cell r="J1616"/>
          <cell r="K1616" t="str">
            <v>20170417 114301;34%;1669</v>
          </cell>
          <cell r="L1616">
            <v>0</v>
          </cell>
          <cell r="M1616"/>
          <cell r="N1616" t="str">
            <v>老会员：72%; 新会员：28%</v>
          </cell>
          <cell r="O1616" t="str">
            <v>0-20岁30%; 56-60岁19%; 51-55岁17%</v>
          </cell>
          <cell r="P1616" t="str">
            <v>湖南20%;北京14%;江苏10%</v>
          </cell>
        </row>
        <row r="1617">
          <cell r="A1617">
            <v>212203</v>
          </cell>
          <cell r="B1617" t="str">
            <v>朗圣洁生物活性牙膏套组</v>
          </cell>
          <cell r="C1617" t="str">
            <v>299</v>
          </cell>
          <cell r="D1617" t="str">
            <v>美容美体</v>
          </cell>
          <cell r="E1617">
            <v>285699</v>
          </cell>
          <cell r="F1617">
            <v>262039</v>
          </cell>
          <cell r="G1617">
            <v>8.2814430572035594E-2</v>
          </cell>
          <cell r="H1617" t="str">
            <v>20170629 102231;41%;1233</v>
          </cell>
          <cell r="I1617" t="str">
            <v>20170529 101729;59%;2085</v>
          </cell>
          <cell r="J1617" t="str">
            <v>20170402 152320;84%;2431</v>
          </cell>
          <cell r="K1617" t="str">
            <v>20170402 152320;84%;2431</v>
          </cell>
          <cell r="L1617">
            <v>0</v>
          </cell>
          <cell r="M1617"/>
          <cell r="N1617" t="str">
            <v>老会员：73%; 新会员：27%</v>
          </cell>
          <cell r="O1617" t="str">
            <v>0-20岁18%; 51-55岁17%; 61-65岁14%</v>
          </cell>
          <cell r="P1617" t="str">
            <v>湖南17%;北京11%;江苏8%</v>
          </cell>
        </row>
        <row r="1618">
          <cell r="A1618">
            <v>212204</v>
          </cell>
          <cell r="B1618" t="str">
            <v>涵佩生命之源抗皱精华套组</v>
          </cell>
          <cell r="C1618" t="str">
            <v>498</v>
          </cell>
          <cell r="D1618" t="str">
            <v>美容美体</v>
          </cell>
          <cell r="E1618">
            <v>74856</v>
          </cell>
          <cell r="F1618">
            <v>52260</v>
          </cell>
          <cell r="G1618">
            <v>0.30185957037512001</v>
          </cell>
          <cell r="H1618" t="str">
            <v>20170610 090208;22%;666</v>
          </cell>
          <cell r="I1618" t="str">
            <v>20170519 192213;18%;892</v>
          </cell>
          <cell r="J1618"/>
          <cell r="K1618" t="str">
            <v>20170610 090208;22%;666</v>
          </cell>
          <cell r="L1618">
            <v>0</v>
          </cell>
          <cell r="M1618"/>
          <cell r="N1618" t="str">
            <v>老会员：79%; 新会员：21%</v>
          </cell>
          <cell r="O1618" t="str">
            <v>51-55岁23%; 46-50岁15%; 41-45岁15%</v>
          </cell>
          <cell r="P1618" t="str">
            <v>湖南24%;江苏9%;浙江9%</v>
          </cell>
        </row>
        <row r="1619">
          <cell r="A1619">
            <v>212211</v>
          </cell>
          <cell r="B1619" t="str">
            <v>皇家巴蒂罗纳1克拉粉蓝宝双圈款戒指</v>
          </cell>
          <cell r="C1619" t="str">
            <v>9999</v>
          </cell>
          <cell r="D1619" t="str">
            <v>珠宝首饰</v>
          </cell>
          <cell r="E1619">
            <v>29970</v>
          </cell>
          <cell r="F1619">
            <v>9990</v>
          </cell>
          <cell r="G1619">
            <v>0.66666666666666696</v>
          </cell>
          <cell r="H1619" t="str">
            <v>20170119 211305;3%;254</v>
          </cell>
          <cell r="I1619"/>
          <cell r="J1619"/>
          <cell r="K1619" t="str">
            <v>20170119 211305;3%;254</v>
          </cell>
          <cell r="L1619">
            <v>0</v>
          </cell>
          <cell r="M1619"/>
          <cell r="N1619" t="str">
            <v>老会员：0%; 新会员：100%</v>
          </cell>
          <cell r="O1619" t="str">
            <v>71岁以上100%; 66-70岁0%; 0-20岁0%</v>
          </cell>
          <cell r="P1619" t="str">
            <v>安徽100%;重庆0%;北京0%</v>
          </cell>
        </row>
        <row r="1620">
          <cell r="A1620">
            <v>212212</v>
          </cell>
          <cell r="B1620" t="str">
            <v>皇家巴蒂罗纳2克拉粉蓝宝双圈款戒指</v>
          </cell>
          <cell r="C1620" t="str">
            <v>19999</v>
          </cell>
          <cell r="D1620" t="str">
            <v>珠宝首饰</v>
          </cell>
          <cell r="E1620">
            <v>59948</v>
          </cell>
          <cell r="F1620">
            <v>0</v>
          </cell>
          <cell r="G1620">
            <v>1</v>
          </cell>
          <cell r="H1620" t="str">
            <v>20170119 211305;3%;254</v>
          </cell>
          <cell r="I1620"/>
          <cell r="J1620"/>
          <cell r="K1620" t="str">
            <v>20170119 211305;3%;254</v>
          </cell>
          <cell r="L1620">
            <v>0</v>
          </cell>
          <cell r="M1620"/>
          <cell r="N1620"/>
          <cell r="O1620"/>
          <cell r="P1620"/>
        </row>
        <row r="1621">
          <cell r="A1621">
            <v>212213</v>
          </cell>
          <cell r="B1621" t="str">
            <v>极脉 吸湿排汗防晒套装升级组(女款)</v>
          </cell>
          <cell r="C1621" t="str">
            <v>398</v>
          </cell>
          <cell r="D1621" t="str">
            <v>服装</v>
          </cell>
          <cell r="E1621">
            <v>191470</v>
          </cell>
          <cell r="F1621">
            <v>134705</v>
          </cell>
          <cell r="G1621">
            <v>0.29646942079699201</v>
          </cell>
          <cell r="H1621" t="str">
            <v>20170415 161008;42%;1750</v>
          </cell>
          <cell r="I1621" t="str">
            <v>20170408 154524;49%;1862</v>
          </cell>
          <cell r="J1621" t="str">
            <v>20170402 090219;47%;1806</v>
          </cell>
          <cell r="K1621" t="str">
            <v>20170325 150205;55%;2415</v>
          </cell>
          <cell r="L1621">
            <v>0</v>
          </cell>
          <cell r="M1621"/>
          <cell r="N1621" t="str">
            <v>老会员：74%; 新会员：26%</v>
          </cell>
          <cell r="O1621" t="str">
            <v>51-55岁20%; 0-20岁20%; 46-50岁18%</v>
          </cell>
          <cell r="P1621" t="str">
            <v>湖南14%;江苏11%;北京9%</v>
          </cell>
        </row>
        <row r="1622">
          <cell r="A1622">
            <v>212214</v>
          </cell>
          <cell r="B1622" t="str">
            <v>极脉 吸湿排汗防晒套装升级组(男款)</v>
          </cell>
          <cell r="C1622" t="str">
            <v>398</v>
          </cell>
          <cell r="D1622" t="str">
            <v>服装</v>
          </cell>
          <cell r="E1622">
            <v>158359</v>
          </cell>
          <cell r="F1622">
            <v>126472</v>
          </cell>
          <cell r="G1622">
            <v>0.201358937603799</v>
          </cell>
          <cell r="H1622" t="str">
            <v>20170415 161008;42%;1750</v>
          </cell>
          <cell r="I1622" t="str">
            <v>20170408 154524;49%;1862</v>
          </cell>
          <cell r="J1622" t="str">
            <v>20170402 090219;47%;1806</v>
          </cell>
          <cell r="K1622" t="str">
            <v>20170325 150205;55%;2415</v>
          </cell>
          <cell r="L1622">
            <v>0</v>
          </cell>
          <cell r="M1622"/>
          <cell r="N1622" t="str">
            <v>老会员：64%; 新会员：36%</v>
          </cell>
          <cell r="O1622" t="str">
            <v>0-20岁27%; 51-55岁18%; 46-50岁15%</v>
          </cell>
          <cell r="P1622" t="str">
            <v>湖南20%;江苏13%;内蒙古7%</v>
          </cell>
        </row>
        <row r="1623">
          <cell r="A1623">
            <v>212240</v>
          </cell>
          <cell r="B1623" t="str">
            <v>波司登男装英伦绅士减龄款羽绒服（春季大开仓）</v>
          </cell>
          <cell r="C1623" t="str">
            <v>270</v>
          </cell>
          <cell r="D1623" t="str">
            <v>服装</v>
          </cell>
          <cell r="E1623">
            <v>96610</v>
          </cell>
          <cell r="F1623">
            <v>76920</v>
          </cell>
          <cell r="G1623">
            <v>0.20380912948970101</v>
          </cell>
          <cell r="H1623" t="str">
            <v>20170224 161303;146%;7189</v>
          </cell>
          <cell r="I1623" t="str">
            <v>20170121 105700;60%;3548</v>
          </cell>
          <cell r="J1623"/>
          <cell r="K1623" t="str">
            <v>20170224 161303;146%;7189</v>
          </cell>
          <cell r="L1623" t="str">
            <v>准热卖</v>
          </cell>
          <cell r="M1623" t="str">
            <v>达成上浮30%</v>
          </cell>
          <cell r="N1623" t="str">
            <v>老会员：75%; 新会员：25%</v>
          </cell>
          <cell r="O1623" t="str">
            <v>51-55岁22%; 0-20岁19%; 46-50岁13%</v>
          </cell>
          <cell r="P1623" t="str">
            <v>湖南21%;江苏12%;浙江7%</v>
          </cell>
        </row>
        <row r="1624">
          <cell r="A1624">
            <v>212244</v>
          </cell>
          <cell r="B1624" t="str">
            <v>伊泰莲娜“浪漫满屋”经典饰品套组</v>
          </cell>
          <cell r="C1624" t="str">
            <v>298</v>
          </cell>
          <cell r="D1624" t="str">
            <v>时尚精品</v>
          </cell>
          <cell r="E1624">
            <v>124839</v>
          </cell>
          <cell r="F1624">
            <v>87995</v>
          </cell>
          <cell r="G1624">
            <v>0.29513213018367701</v>
          </cell>
          <cell r="H1624" t="str">
            <v>20170214 122239;69%;2758</v>
          </cell>
          <cell r="I1624"/>
          <cell r="J1624"/>
          <cell r="K1624" t="str">
            <v>20170214 122239;69%;2758</v>
          </cell>
          <cell r="L1624">
            <v>0</v>
          </cell>
          <cell r="M1624"/>
          <cell r="N1624" t="str">
            <v>老会员：69%; 新会员：31%</v>
          </cell>
          <cell r="O1624" t="str">
            <v>0-20岁24%; 51-55岁17%; 56-60岁14%</v>
          </cell>
          <cell r="P1624" t="str">
            <v>湖南11%;江苏10%;北京9%</v>
          </cell>
        </row>
        <row r="1625">
          <cell r="A1625">
            <v>212245</v>
          </cell>
          <cell r="B1625" t="str">
            <v>SWISSWIN休闲旅行包快乐出行套组</v>
          </cell>
          <cell r="C1625" t="str">
            <v>218</v>
          </cell>
          <cell r="D1625" t="str">
            <v>箱包眼镜</v>
          </cell>
          <cell r="E1625">
            <v>408254</v>
          </cell>
          <cell r="F1625">
            <v>374484</v>
          </cell>
          <cell r="G1625">
            <v>8.2718111763754903E-2</v>
          </cell>
          <cell r="H1625" t="str">
            <v>20170625 094211;50%;2065</v>
          </cell>
          <cell r="I1625" t="str">
            <v>20170303 113056;44%;2091</v>
          </cell>
          <cell r="J1625" t="str">
            <v>20170219 094143;81%;3391</v>
          </cell>
          <cell r="K1625" t="str">
            <v>20170219 094143;81%;3391</v>
          </cell>
          <cell r="L1625">
            <v>0</v>
          </cell>
          <cell r="M1625"/>
          <cell r="N1625" t="str">
            <v>老会员：66%; 新会员：34%</v>
          </cell>
          <cell r="O1625" t="str">
            <v>0-20岁24%; 51-55岁17%; 46-50岁13%</v>
          </cell>
          <cell r="P1625" t="str">
            <v>湖南16%;江苏10%;广东7%</v>
          </cell>
        </row>
        <row r="1626">
          <cell r="A1626">
            <v>212254</v>
          </cell>
          <cell r="B1626" t="str">
            <v>冰岛进口闪蒸即食海参组</v>
          </cell>
          <cell r="C1626" t="str">
            <v>998</v>
          </cell>
          <cell r="D1626" t="str">
            <v>滋补食品</v>
          </cell>
          <cell r="E1626">
            <v>87286</v>
          </cell>
          <cell r="F1626">
            <v>70142</v>
          </cell>
          <cell r="G1626">
            <v>0.19641179570607001</v>
          </cell>
          <cell r="H1626" t="str">
            <v>20170303 180210;33%;1808</v>
          </cell>
          <cell r="I1626"/>
          <cell r="J1626"/>
          <cell r="K1626" t="str">
            <v>20170303 180210;33%;1808</v>
          </cell>
          <cell r="L1626">
            <v>0</v>
          </cell>
          <cell r="M1626"/>
          <cell r="N1626" t="str">
            <v>老会员：70%; 新会员：30%</v>
          </cell>
          <cell r="O1626" t="str">
            <v>0-20岁22%; 61-65岁13%; 46-50岁13%</v>
          </cell>
          <cell r="P1626" t="str">
            <v>北京18%;江苏13%;湖南13%</v>
          </cell>
        </row>
        <row r="1627">
          <cell r="A1627">
            <v>212257</v>
          </cell>
          <cell r="B1627" t="str">
            <v>丹麦原装进口代膳/Eurence高蛋白高钙奶粉营养组</v>
          </cell>
          <cell r="C1627" t="str">
            <v>398</v>
          </cell>
          <cell r="D1627" t="str">
            <v>食品</v>
          </cell>
          <cell r="E1627">
            <v>91668</v>
          </cell>
          <cell r="F1627">
            <v>84830</v>
          </cell>
          <cell r="G1627">
            <v>7.4595278614129207E-2</v>
          </cell>
          <cell r="H1627" t="str">
            <v>20170218 172254;29%;1345</v>
          </cell>
          <cell r="I1627" t="str">
            <v>20170124 162452;35%;1237</v>
          </cell>
          <cell r="J1627"/>
          <cell r="K1627" t="str">
            <v>20170124 162452;35%;1237</v>
          </cell>
          <cell r="L1627">
            <v>0</v>
          </cell>
          <cell r="M1627"/>
          <cell r="N1627" t="str">
            <v>老会员：78%; 新会员：22%</v>
          </cell>
          <cell r="O1627" t="str">
            <v>51-55岁19%; 0-20岁17%; 61-65岁15%</v>
          </cell>
          <cell r="P1627" t="str">
            <v>湖南32%;江苏13%;广东9%</v>
          </cell>
        </row>
        <row r="1628">
          <cell r="A1628">
            <v>212258</v>
          </cell>
          <cell r="B1628" t="str">
            <v>茵迪 无钢圈背心式蚕丝内杯内衣超值组</v>
          </cell>
          <cell r="C1628" t="str">
            <v>298</v>
          </cell>
          <cell r="D1628" t="str">
            <v>内衣</v>
          </cell>
          <cell r="E1628">
            <v>2094492</v>
          </cell>
          <cell r="F1628">
            <v>1606386</v>
          </cell>
          <cell r="G1628">
            <v>0.23304266619304301</v>
          </cell>
          <cell r="H1628" t="str">
            <v>20170711 134124;72%;2573</v>
          </cell>
          <cell r="I1628" t="str">
            <v>20170706 113935;59%;2224</v>
          </cell>
          <cell r="J1628" t="str">
            <v>20170628 090205;62%;2124</v>
          </cell>
          <cell r="K1628" t="str">
            <v>20170315 094302;90%;4139</v>
          </cell>
          <cell r="L1628">
            <v>0</v>
          </cell>
          <cell r="M1628"/>
          <cell r="N1628" t="str">
            <v>老会员：70%; 新会员：30%</v>
          </cell>
          <cell r="O1628" t="str">
            <v>0-20岁24%; 51-55岁21%; 46-50岁15%</v>
          </cell>
          <cell r="P1628" t="str">
            <v>湖南13%;江苏13%;浙江7%</v>
          </cell>
        </row>
        <row r="1629">
          <cell r="A1629">
            <v>212259</v>
          </cell>
          <cell r="B1629" t="str">
            <v>韩束魔力水珠粉BB套组(元宵特供）</v>
          </cell>
          <cell r="C1629" t="str">
            <v>239</v>
          </cell>
          <cell r="D1629" t="str">
            <v>美容美体</v>
          </cell>
          <cell r="E1629">
            <v>73413</v>
          </cell>
          <cell r="F1629">
            <v>64820</v>
          </cell>
          <cell r="G1629">
            <v>0.117050113740073</v>
          </cell>
          <cell r="H1629" t="str">
            <v>20170212 142851;43%;2118</v>
          </cell>
          <cell r="I1629"/>
          <cell r="J1629"/>
          <cell r="K1629" t="str">
            <v>20170212 142851;43%;2118</v>
          </cell>
          <cell r="L1629">
            <v>0</v>
          </cell>
          <cell r="M1629"/>
          <cell r="N1629" t="str">
            <v>老会员：68%; 新会员：32%</v>
          </cell>
          <cell r="O1629" t="str">
            <v>0-20岁19%; 46-50岁18%; 51-55岁18%</v>
          </cell>
          <cell r="P1629" t="str">
            <v>湖南18%;浙江11%;云南9%</v>
          </cell>
        </row>
        <row r="1630">
          <cell r="A1630">
            <v>212280</v>
          </cell>
          <cell r="B1630" t="str">
            <v>金粤“鸿运当头”红玛瑙灯笼项链(元宵特供）</v>
          </cell>
          <cell r="C1630" t="str">
            <v>1480</v>
          </cell>
          <cell r="D1630" t="str">
            <v>珠宝首饰</v>
          </cell>
          <cell r="E1630">
            <v>13100</v>
          </cell>
          <cell r="F1630">
            <v>10180</v>
          </cell>
          <cell r="G1630">
            <v>0.22290076335877901</v>
          </cell>
          <cell r="H1630" t="str">
            <v>20170211 122225;25%;1435</v>
          </cell>
          <cell r="I1630"/>
          <cell r="J1630"/>
          <cell r="K1630" t="str">
            <v>20170211 122225;25%;1435</v>
          </cell>
          <cell r="L1630">
            <v>0</v>
          </cell>
          <cell r="M1630"/>
          <cell r="N1630" t="str">
            <v>老会员：100%; 新会员：0%</v>
          </cell>
          <cell r="O1630" t="str">
            <v>56-60岁40%; 66-70岁20%; 41-45岁20%</v>
          </cell>
          <cell r="P1630" t="str">
            <v>重庆20%;重庆20%;湖南20%</v>
          </cell>
        </row>
        <row r="1631">
          <cell r="A1631">
            <v>212281</v>
          </cell>
          <cell r="B1631" t="str">
            <v>金粤“鸿运当头”红玛瑙灯笼手链(元宵特供）</v>
          </cell>
          <cell r="C1631" t="str">
            <v>1480</v>
          </cell>
          <cell r="D1631" t="str">
            <v>珠宝首饰</v>
          </cell>
          <cell r="E1631">
            <v>1480</v>
          </cell>
          <cell r="F1631">
            <v>0</v>
          </cell>
          <cell r="G1631">
            <v>1</v>
          </cell>
          <cell r="H1631" t="str">
            <v>20170211 122225;25%;1435</v>
          </cell>
          <cell r="I1631"/>
          <cell r="J1631"/>
          <cell r="K1631" t="str">
            <v>20170211 122225;25%;1435</v>
          </cell>
          <cell r="L1631">
            <v>0</v>
          </cell>
          <cell r="M1631"/>
          <cell r="N1631"/>
          <cell r="O1631"/>
          <cell r="P1631"/>
        </row>
        <row r="1632">
          <cell r="A1632">
            <v>212282</v>
          </cell>
          <cell r="B1632" t="str">
            <v>赛露紫苏籽油健康家庭分享组</v>
          </cell>
          <cell r="C1632" t="str">
            <v>398</v>
          </cell>
          <cell r="D1632" t="str">
            <v>滋补食品</v>
          </cell>
          <cell r="E1632">
            <v>458007</v>
          </cell>
          <cell r="F1632">
            <v>437313</v>
          </cell>
          <cell r="G1632">
            <v>4.5182715548015603E-2</v>
          </cell>
          <cell r="H1632" t="str">
            <v>20170708 202101;73%;6083</v>
          </cell>
          <cell r="I1632" t="str">
            <v>20170625 155025;130%;5411</v>
          </cell>
          <cell r="J1632"/>
          <cell r="K1632" t="str">
            <v>20170625 155025;130%;5411</v>
          </cell>
          <cell r="L1632">
            <v>0</v>
          </cell>
          <cell r="M1632" t="str">
            <v>达成下滑30%</v>
          </cell>
          <cell r="N1632" t="str">
            <v>老会员：60%; 新会员：40%</v>
          </cell>
          <cell r="O1632" t="str">
            <v>0-20岁29%; 61-65岁16%; 56-60岁13%</v>
          </cell>
          <cell r="P1632" t="str">
            <v>上海14%;江苏11%;湖南10%</v>
          </cell>
        </row>
        <row r="1633">
          <cell r="A1633">
            <v>212284</v>
          </cell>
          <cell r="B1633" t="str">
            <v>一叶子玫瑰面膜超值组</v>
          </cell>
          <cell r="C1633" t="str">
            <v>239</v>
          </cell>
          <cell r="D1633" t="str">
            <v>美容美体</v>
          </cell>
          <cell r="E1633">
            <v>543809</v>
          </cell>
          <cell r="F1633">
            <v>520046</v>
          </cell>
          <cell r="G1633">
            <v>4.3697327554343503E-2</v>
          </cell>
          <cell r="H1633" t="str">
            <v>20170708 090209;104%;2849</v>
          </cell>
          <cell r="I1633" t="str">
            <v>20170623 180210;45%;1534</v>
          </cell>
          <cell r="J1633" t="str">
            <v>20170615 110214;61%;2017</v>
          </cell>
          <cell r="K1633" t="str">
            <v>20170708 090209;104%;2849</v>
          </cell>
          <cell r="L1633" t="str">
            <v>准热卖</v>
          </cell>
          <cell r="M1633" t="str">
            <v>达成上浮30%</v>
          </cell>
          <cell r="N1633" t="str">
            <v>老会员：70%; 新会员：30%</v>
          </cell>
          <cell r="O1633" t="str">
            <v>0-20岁21%; 51-55岁17%; 46-50岁16%</v>
          </cell>
          <cell r="P1633" t="str">
            <v>湖南21%;江苏11%;湖北6%</v>
          </cell>
        </row>
        <row r="1634">
          <cell r="A1634">
            <v>212285</v>
          </cell>
          <cell r="B1634" t="str">
            <v>韩束咕噜水特润组</v>
          </cell>
          <cell r="C1634" t="str">
            <v>268</v>
          </cell>
          <cell r="D1634" t="str">
            <v>美容美体</v>
          </cell>
          <cell r="E1634">
            <v>765292</v>
          </cell>
          <cell r="F1634">
            <v>691418</v>
          </cell>
          <cell r="G1634">
            <v>9.6530474642358699E-2</v>
          </cell>
          <cell r="H1634" t="str">
            <v>20170422 090250;37%;1244</v>
          </cell>
          <cell r="I1634" t="str">
            <v>20170414 101800;67%;2127</v>
          </cell>
          <cell r="J1634" t="str">
            <v>20170410 090312;71%;2031</v>
          </cell>
          <cell r="K1634" t="str">
            <v>20170305 093952;93%;3737</v>
          </cell>
          <cell r="L1634">
            <v>0</v>
          </cell>
          <cell r="M1634" t="str">
            <v>达成下滑30%</v>
          </cell>
          <cell r="N1634" t="str">
            <v>老会员：69%; 新会员：31%</v>
          </cell>
          <cell r="O1634" t="str">
            <v>0-20岁26%; 46-50岁15%; 51-55岁15%</v>
          </cell>
          <cell r="P1634" t="str">
            <v>湖南25%;江苏11%;浙江6%</v>
          </cell>
        </row>
        <row r="1635">
          <cell r="A1635">
            <v>212286</v>
          </cell>
          <cell r="B1635" t="str">
            <v>金粤“鸿运当头”红玛瑙灯笼套组(元宵特供）</v>
          </cell>
          <cell r="C1635" t="str">
            <v>2680</v>
          </cell>
          <cell r="D1635" t="str">
            <v>珠宝首饰</v>
          </cell>
          <cell r="E1635">
            <v>52670</v>
          </cell>
          <cell r="F1635">
            <v>31580</v>
          </cell>
          <cell r="G1635">
            <v>0.40041769508259001</v>
          </cell>
          <cell r="H1635" t="str">
            <v>20170211 122225;25%;1435</v>
          </cell>
          <cell r="I1635"/>
          <cell r="J1635"/>
          <cell r="K1635" t="str">
            <v>20170211 122225;25%;1435</v>
          </cell>
          <cell r="L1635">
            <v>0</v>
          </cell>
          <cell r="M1635"/>
          <cell r="N1635" t="str">
            <v>老会员：89%; 新会员：11%</v>
          </cell>
          <cell r="O1635" t="str">
            <v>51-55岁44%; 61-65岁22%; 0-20岁11%</v>
          </cell>
          <cell r="P1635" t="str">
            <v>湖南23%;四川22%;海南11%</v>
          </cell>
        </row>
        <row r="1636">
          <cell r="A1636">
            <v>212294</v>
          </cell>
          <cell r="B1636" t="str">
            <v>快乐购自营五常有机黑土香米组(春季大开仓）</v>
          </cell>
          <cell r="C1636" t="str">
            <v>239</v>
          </cell>
          <cell r="D1636" t="str">
            <v>食品</v>
          </cell>
          <cell r="E1636">
            <v>97438</v>
          </cell>
          <cell r="F1636">
            <v>92141</v>
          </cell>
          <cell r="G1636">
            <v>5.4362774276976097E-2</v>
          </cell>
          <cell r="H1636" t="str">
            <v>20170226 112118;64%;3910</v>
          </cell>
          <cell r="I1636" t="str">
            <v>20170224 170255;94%;4596</v>
          </cell>
          <cell r="J1636" t="str">
            <v>20170121 174002;17%;967</v>
          </cell>
          <cell r="K1636" t="str">
            <v>20170224 170255;94%;4596</v>
          </cell>
          <cell r="L1636">
            <v>0</v>
          </cell>
          <cell r="M1636"/>
          <cell r="N1636" t="str">
            <v>老会员：87%; 新会员：13%</v>
          </cell>
          <cell r="O1636" t="str">
            <v>51-55岁20%; 56-60岁16%; 0-20岁14%</v>
          </cell>
          <cell r="P1636" t="str">
            <v>湖南23%;重庆8%;江苏8%</v>
          </cell>
        </row>
        <row r="1637">
          <cell r="A1637">
            <v>212295</v>
          </cell>
          <cell r="B1637" t="str">
            <v>奥克斯加热破壁营养调理机升级组</v>
          </cell>
          <cell r="C1637" t="str">
            <v>1180</v>
          </cell>
          <cell r="D1637" t="str">
            <v>厨房</v>
          </cell>
          <cell r="E1637">
            <v>615450</v>
          </cell>
          <cell r="F1637">
            <v>504910</v>
          </cell>
          <cell r="G1637">
            <v>0.17960841660573601</v>
          </cell>
          <cell r="H1637" t="str">
            <v>20170412 115014;44%;1944</v>
          </cell>
          <cell r="I1637" t="str">
            <v>20170325 195016;39%;4403</v>
          </cell>
          <cell r="J1637" t="str">
            <v>20170218 195517;72%;7755</v>
          </cell>
          <cell r="K1637" t="str">
            <v>20170218 195517;72%;7755</v>
          </cell>
          <cell r="L1637">
            <v>0</v>
          </cell>
          <cell r="M1637"/>
          <cell r="N1637" t="str">
            <v>老会员：46%; 新会员：54%</v>
          </cell>
          <cell r="O1637" t="str">
            <v>0-20岁28%; 46-50岁13%; 51-55岁13%</v>
          </cell>
          <cell r="P1637" t="str">
            <v>湖南19%;江苏13%;浙江7%</v>
          </cell>
        </row>
        <row r="1638">
          <cell r="A1638">
            <v>212329</v>
          </cell>
          <cell r="B1638" t="str">
            <v>也雅时尚家居百变魔方收纳套组</v>
          </cell>
          <cell r="C1638" t="str">
            <v>698</v>
          </cell>
          <cell r="D1638" t="str">
            <v>生活用品</v>
          </cell>
          <cell r="E1638">
            <v>59610</v>
          </cell>
          <cell r="F1638">
            <v>52970</v>
          </cell>
          <cell r="G1638">
            <v>0.111390706257339</v>
          </cell>
          <cell r="H1638" t="str">
            <v>20170309 184350;23%;1535</v>
          </cell>
          <cell r="I1638"/>
          <cell r="J1638"/>
          <cell r="K1638" t="str">
            <v>20170309 184350;23%;1535</v>
          </cell>
          <cell r="L1638">
            <v>0</v>
          </cell>
          <cell r="M1638"/>
          <cell r="N1638" t="str">
            <v>老会员：60%; 新会员：40%</v>
          </cell>
          <cell r="O1638" t="str">
            <v>0-20岁35%; 61-65岁16%; 51-55岁16%</v>
          </cell>
          <cell r="P1638" t="str">
            <v>湖南21%;江苏12%;北京12%</v>
          </cell>
        </row>
        <row r="1639">
          <cell r="A1639">
            <v>212365</v>
          </cell>
          <cell r="B1639" t="str">
            <v>金粤“嫣然”1克拉红宝戒指</v>
          </cell>
          <cell r="C1639" t="str">
            <v>6980</v>
          </cell>
          <cell r="D1639" t="str">
            <v>珠宝首饰</v>
          </cell>
          <cell r="E1639">
            <v>184167</v>
          </cell>
          <cell r="F1639">
            <v>55280</v>
          </cell>
          <cell r="G1639">
            <v>0.69983764735267495</v>
          </cell>
          <cell r="H1639" t="str">
            <v>20170612 231802;9%;351</v>
          </cell>
          <cell r="I1639" t="str">
            <v>20170521 222530;23%;1507</v>
          </cell>
          <cell r="J1639"/>
          <cell r="K1639" t="str">
            <v>20170521 222530;23%;1507</v>
          </cell>
          <cell r="L1639">
            <v>0</v>
          </cell>
          <cell r="M1639"/>
          <cell r="N1639" t="str">
            <v>老会员：83%; 新会员：17%</v>
          </cell>
          <cell r="O1639" t="str">
            <v>51-55岁34%; 66-70岁17%; 0-20岁17%</v>
          </cell>
          <cell r="P1639" t="str">
            <v>重庆34%;天津17%;北京17%</v>
          </cell>
        </row>
        <row r="1640">
          <cell r="A1640">
            <v>212366</v>
          </cell>
          <cell r="B1640" t="str">
            <v>金粤“嫣红”1.5克拉红宝石手链</v>
          </cell>
          <cell r="C1640" t="str">
            <v>6980</v>
          </cell>
          <cell r="D1640" t="str">
            <v>珠宝首饰</v>
          </cell>
          <cell r="E1640">
            <v>301903</v>
          </cell>
          <cell r="F1640">
            <v>92925</v>
          </cell>
          <cell r="G1640">
            <v>0.69220246238030103</v>
          </cell>
          <cell r="H1640" t="str">
            <v>20170521 222530;23%;1507</v>
          </cell>
          <cell r="I1640" t="str">
            <v>20170413 221126;44%;2938</v>
          </cell>
          <cell r="J1640"/>
          <cell r="K1640" t="str">
            <v>20170413 221126;44%;2938</v>
          </cell>
          <cell r="L1640">
            <v>0</v>
          </cell>
          <cell r="M1640"/>
          <cell r="N1640" t="str">
            <v>老会员：100%; 新会员：0%</v>
          </cell>
          <cell r="O1640" t="str">
            <v>51-55岁47%; 41-45岁16%; 46-50岁15%</v>
          </cell>
          <cell r="P1640" t="str">
            <v>云南16%;辽宁15%;江西8%</v>
          </cell>
        </row>
        <row r="1641">
          <cell r="A1641">
            <v>212390</v>
          </cell>
          <cell r="B1641" t="str">
            <v>德国Delandis玺堡大颗粒按摩乳胶枕套组</v>
          </cell>
          <cell r="C1641" t="str">
            <v>498</v>
          </cell>
          <cell r="D1641" t="str">
            <v>家纺用品</v>
          </cell>
          <cell r="E1641">
            <v>97927</v>
          </cell>
          <cell r="F1641">
            <v>83805</v>
          </cell>
          <cell r="G1641">
            <v>0.144209462150377</v>
          </cell>
          <cell r="H1641" t="str">
            <v>20170213 124253;37%;2436</v>
          </cell>
          <cell r="I1641"/>
          <cell r="J1641"/>
          <cell r="K1641" t="str">
            <v>20170213 124253;37%;2436</v>
          </cell>
          <cell r="L1641">
            <v>0</v>
          </cell>
          <cell r="M1641"/>
          <cell r="N1641" t="str">
            <v>老会员：82%; 新会员：18%</v>
          </cell>
          <cell r="O1641" t="str">
            <v>46-50岁20%; 51-55岁19%; 0-20岁18%</v>
          </cell>
          <cell r="P1641" t="str">
            <v>湖南28%;江苏11%;浙江10%</v>
          </cell>
        </row>
        <row r="1642">
          <cell r="A1642">
            <v>212447</v>
          </cell>
          <cell r="B1642" t="str">
            <v>康绮墨丽新韩方发元气洗发乳特惠组</v>
          </cell>
          <cell r="C1642" t="str">
            <v>268</v>
          </cell>
          <cell r="D1642" t="str">
            <v>美容美体</v>
          </cell>
          <cell r="E1642">
            <v>72318</v>
          </cell>
          <cell r="F1642">
            <v>66880</v>
          </cell>
          <cell r="G1642">
            <v>7.5195663596891504E-2</v>
          </cell>
          <cell r="H1642" t="str">
            <v>20170213 101222;45%;2123</v>
          </cell>
          <cell r="I1642"/>
          <cell r="J1642"/>
          <cell r="K1642" t="str">
            <v>20170213 101222;45%;2123</v>
          </cell>
          <cell r="L1642">
            <v>0</v>
          </cell>
          <cell r="M1642"/>
          <cell r="N1642" t="str">
            <v>老会员：82%; 新会员：18%</v>
          </cell>
          <cell r="O1642" t="str">
            <v>51-55岁22%; 0-20岁18%; 46-50岁17%</v>
          </cell>
          <cell r="P1642" t="str">
            <v>湖南20%;广东8%;江苏8%</v>
          </cell>
        </row>
        <row r="1643">
          <cell r="A1643">
            <v>212456</v>
          </cell>
          <cell r="B1643" t="str">
            <v>安瑞祥“紫韵臻品”紫罗兰翡翠戒指</v>
          </cell>
          <cell r="C1643" t="str">
            <v>9980</v>
          </cell>
          <cell r="D1643" t="str">
            <v>珠宝首饰</v>
          </cell>
          <cell r="E1643">
            <v>197500</v>
          </cell>
          <cell r="F1643">
            <v>29610</v>
          </cell>
          <cell r="G1643">
            <v>0.85007594936708897</v>
          </cell>
          <cell r="H1643" t="str">
            <v>20170302 220413;10%;827</v>
          </cell>
          <cell r="I1643"/>
          <cell r="J1643"/>
          <cell r="K1643" t="str">
            <v>20170302 220413;10%;827</v>
          </cell>
          <cell r="L1643">
            <v>0</v>
          </cell>
          <cell r="M1643"/>
          <cell r="N1643" t="str">
            <v>老会员：100%; 新会员：0%</v>
          </cell>
          <cell r="O1643" t="str">
            <v>66-70岁50%; 66-70岁50%; 0-20岁0%</v>
          </cell>
          <cell r="P1643" t="str">
            <v>四川50%;四川50%;安徽0%</v>
          </cell>
        </row>
        <row r="1644">
          <cell r="A1644">
            <v>212458</v>
          </cell>
          <cell r="B1644" t="str">
            <v>金粤“蓝色风华”1.5克拉蓝宝手链</v>
          </cell>
          <cell r="C1644" t="str">
            <v>6980</v>
          </cell>
          <cell r="D1644" t="str">
            <v>珠宝首饰</v>
          </cell>
          <cell r="E1644">
            <v>65060</v>
          </cell>
          <cell r="F1644">
            <v>32020</v>
          </cell>
          <cell r="G1644">
            <v>0.50783891792191804</v>
          </cell>
          <cell r="H1644" t="str">
            <v>20170413 221126;44%;2938</v>
          </cell>
          <cell r="I1644"/>
          <cell r="J1644"/>
          <cell r="K1644" t="str">
            <v>20170413 221126;44%;2938</v>
          </cell>
          <cell r="L1644">
            <v>0</v>
          </cell>
          <cell r="M1644"/>
          <cell r="N1644" t="str">
            <v>老会员：100%; 新会员：0%</v>
          </cell>
          <cell r="O1644" t="str">
            <v>46-50岁40%; 51-55岁40%; 41-45岁20%</v>
          </cell>
          <cell r="P1644" t="str">
            <v>云南20%;云南20%;江苏20%</v>
          </cell>
        </row>
        <row r="1645">
          <cell r="A1645">
            <v>212459</v>
          </cell>
          <cell r="B1645" t="str">
            <v>Daphne达芙妮初春时尚轻履舒软女鞋组（元宵特供）</v>
          </cell>
          <cell r="C1645" t="str">
            <v>339</v>
          </cell>
          <cell r="D1645" t="str">
            <v>鞋类</v>
          </cell>
          <cell r="E1645">
            <v>237146</v>
          </cell>
          <cell r="F1645">
            <v>169066</v>
          </cell>
          <cell r="G1645">
            <v>0.287080532667639</v>
          </cell>
          <cell r="H1645" t="str">
            <v>20170213 151613;35%;1703</v>
          </cell>
          <cell r="I1645" t="str">
            <v>20170211 094014;52%;3320</v>
          </cell>
          <cell r="J1645"/>
          <cell r="K1645" t="str">
            <v>20170211 094014;52%;3320</v>
          </cell>
          <cell r="L1645">
            <v>0</v>
          </cell>
          <cell r="M1645"/>
          <cell r="N1645" t="str">
            <v>老会员：79%; 新会员：21%</v>
          </cell>
          <cell r="O1645" t="str">
            <v>51-55岁24%; 46-50岁17%; 56-60岁17%</v>
          </cell>
          <cell r="P1645" t="str">
            <v>湖南13%;北京9%;江苏8%</v>
          </cell>
        </row>
        <row r="1646">
          <cell r="A1646">
            <v>212468</v>
          </cell>
          <cell r="B1646" t="str">
            <v>西域骆驼 男士户外休闲运动鞋套组（元宵特供）</v>
          </cell>
          <cell r="C1646" t="str">
            <v>218</v>
          </cell>
          <cell r="D1646" t="str">
            <v>鞋类</v>
          </cell>
          <cell r="E1646">
            <v>79780</v>
          </cell>
          <cell r="F1646">
            <v>64782</v>
          </cell>
          <cell r="G1646">
            <v>0.187991977939333</v>
          </cell>
          <cell r="H1646" t="str">
            <v>20170213 093645;39%;2159</v>
          </cell>
          <cell r="I1646"/>
          <cell r="J1646"/>
          <cell r="K1646" t="str">
            <v>20170213 093645;39%;2159</v>
          </cell>
          <cell r="L1646">
            <v>0</v>
          </cell>
          <cell r="M1646"/>
          <cell r="N1646" t="str">
            <v>老会员：59%; 新会员：41%</v>
          </cell>
          <cell r="O1646" t="str">
            <v>0-20岁31%; 61-65岁15%; 56-60岁13%</v>
          </cell>
          <cell r="P1646" t="str">
            <v>湖南16%;江苏10%;重庆8%</v>
          </cell>
        </row>
        <row r="1647">
          <cell r="A1647">
            <v>212469</v>
          </cell>
          <cell r="B1647" t="str">
            <v>法国原装进口AOC圣蒂莱干红庆典专享组</v>
          </cell>
          <cell r="C1647" t="str">
            <v>498</v>
          </cell>
          <cell r="D1647" t="str">
            <v>食品</v>
          </cell>
          <cell r="E1647">
            <v>206847</v>
          </cell>
          <cell r="F1647">
            <v>192697</v>
          </cell>
          <cell r="G1647">
            <v>6.84080503947362E-2</v>
          </cell>
          <cell r="H1647" t="str">
            <v>20170311 183236;83%;5490</v>
          </cell>
          <cell r="I1647"/>
          <cell r="J1647"/>
          <cell r="K1647" t="str">
            <v>20170311 183236;83%;5490</v>
          </cell>
          <cell r="L1647">
            <v>0</v>
          </cell>
          <cell r="M1647"/>
          <cell r="N1647" t="str">
            <v>老会员：73%; 新会员：27%</v>
          </cell>
          <cell r="O1647" t="str">
            <v>51-55岁23%; 0-20岁18%; 46-50岁16%</v>
          </cell>
          <cell r="P1647" t="str">
            <v>湖南25%;江苏13%;北京8%</v>
          </cell>
        </row>
        <row r="1648">
          <cell r="A1648">
            <v>212472</v>
          </cell>
          <cell r="B1648" t="str">
            <v>福玛特无线手持扫地机FM-007</v>
          </cell>
          <cell r="C1648" t="str">
            <v>299</v>
          </cell>
          <cell r="D1648" t="str">
            <v>生活家电</v>
          </cell>
          <cell r="E1648">
            <v>62126</v>
          </cell>
          <cell r="F1648">
            <v>56392</v>
          </cell>
          <cell r="G1648">
            <v>9.2296301065576403E-2</v>
          </cell>
          <cell r="H1648" t="str">
            <v>20170219 105803;31%;1837</v>
          </cell>
          <cell r="I1648"/>
          <cell r="J1648"/>
          <cell r="K1648" t="str">
            <v>20170219 105803;31%;1837</v>
          </cell>
          <cell r="L1648">
            <v>0</v>
          </cell>
          <cell r="M1648"/>
          <cell r="N1648" t="str">
            <v>老会员：59%; 新会员：41%</v>
          </cell>
          <cell r="O1648" t="str">
            <v>0-20岁31%; 46-50岁15%; 56-60岁14%</v>
          </cell>
          <cell r="P1648" t="str">
            <v>湖南20%;江苏11%;北京8%</v>
          </cell>
        </row>
        <row r="1649">
          <cell r="A1649">
            <v>212480</v>
          </cell>
          <cell r="B1649" t="str">
            <v>喜钻女人花奢华钻石套组</v>
          </cell>
          <cell r="C1649" t="str">
            <v>5980</v>
          </cell>
          <cell r="D1649" t="str">
            <v>珠宝首饰</v>
          </cell>
          <cell r="E1649">
            <v>159660</v>
          </cell>
          <cell r="F1649">
            <v>70930</v>
          </cell>
          <cell r="G1649">
            <v>0.55574345484153798</v>
          </cell>
          <cell r="H1649" t="str">
            <v>20170214 203620;22%;1823</v>
          </cell>
          <cell r="I1649"/>
          <cell r="J1649"/>
          <cell r="K1649" t="str">
            <v>20170214 203620;22%;1823</v>
          </cell>
          <cell r="L1649">
            <v>0</v>
          </cell>
          <cell r="M1649"/>
          <cell r="N1649" t="str">
            <v>老会员：78%; 新会员：22%</v>
          </cell>
          <cell r="O1649" t="str">
            <v>56-60岁44%; 31-35岁22%; 0-20岁11%</v>
          </cell>
          <cell r="P1649" t="str">
            <v>湖南33%;四川11%;北京11%</v>
          </cell>
        </row>
        <row r="1650">
          <cell r="A1650">
            <v>212483</v>
          </cell>
          <cell r="B1650" t="str">
            <v>福气多多和田玉对佩组合</v>
          </cell>
          <cell r="C1650" t="str">
            <v>398</v>
          </cell>
          <cell r="D1650" t="str">
            <v>珠宝首饰</v>
          </cell>
          <cell r="E1650">
            <v>71934</v>
          </cell>
          <cell r="F1650">
            <v>53858</v>
          </cell>
          <cell r="G1650">
            <v>0.25128590096477299</v>
          </cell>
          <cell r="H1650" t="str">
            <v>20170212 154925;36%;1826</v>
          </cell>
          <cell r="I1650"/>
          <cell r="J1650"/>
          <cell r="K1650" t="str">
            <v>20170212 154925;36%;1826</v>
          </cell>
          <cell r="L1650">
            <v>0</v>
          </cell>
          <cell r="M1650"/>
          <cell r="N1650" t="str">
            <v>老会员：73%; 新会员：27%</v>
          </cell>
          <cell r="O1650" t="str">
            <v>0-20岁18%; 51-55岁18%; 46-50岁16%</v>
          </cell>
          <cell r="P1650" t="str">
            <v>湖南24%;江苏12%;山东11%</v>
          </cell>
        </row>
        <row r="1651">
          <cell r="A1651">
            <v>212533</v>
          </cell>
          <cell r="B1651" t="str">
            <v>今昇 绅士风范经典进口绵羊皮大衣(元宵特供）</v>
          </cell>
          <cell r="C1651" t="str">
            <v>798</v>
          </cell>
          <cell r="D1651" t="str">
            <v>服装</v>
          </cell>
          <cell r="E1651">
            <v>361136</v>
          </cell>
          <cell r="F1651">
            <v>270218</v>
          </cell>
          <cell r="G1651">
            <v>0.251755571308316</v>
          </cell>
          <cell r="H1651" t="str">
            <v>20170211 191856;78%;8717</v>
          </cell>
          <cell r="I1651"/>
          <cell r="J1651"/>
          <cell r="K1651" t="str">
            <v>20170211 191856;78%;8717</v>
          </cell>
          <cell r="L1651">
            <v>0</v>
          </cell>
          <cell r="M1651"/>
          <cell r="N1651" t="str">
            <v>老会员：81%; 新会员：19%</v>
          </cell>
          <cell r="O1651" t="str">
            <v>51-55岁21%; 0-20岁19%; 46-50岁16%</v>
          </cell>
          <cell r="P1651" t="str">
            <v>湖南28%;江苏14%;北京6%</v>
          </cell>
        </row>
        <row r="1652">
          <cell r="A1652">
            <v>212534</v>
          </cell>
          <cell r="B1652" t="str">
            <v>阿尔帝挪威三文鱼+澳洲牛肉罐头特惠组</v>
          </cell>
          <cell r="C1652" t="str">
            <v>298</v>
          </cell>
          <cell r="D1652" t="str">
            <v>食品</v>
          </cell>
          <cell r="E1652">
            <v>633601</v>
          </cell>
          <cell r="F1652">
            <v>571458</v>
          </cell>
          <cell r="G1652">
            <v>9.8079075001459903E-2</v>
          </cell>
          <cell r="H1652" t="str">
            <v>20170627 094404;60%;2264</v>
          </cell>
          <cell r="I1652" t="str">
            <v>20170619 180251;60%;2561</v>
          </cell>
          <cell r="J1652" t="str">
            <v>20170607 094026;42%;1563</v>
          </cell>
          <cell r="K1652" t="str">
            <v>20170501 164232;115%;5191</v>
          </cell>
          <cell r="L1652">
            <v>0</v>
          </cell>
          <cell r="M1652"/>
          <cell r="N1652" t="str">
            <v>老会员：56%; 新会员：44%</v>
          </cell>
          <cell r="O1652" t="str">
            <v>0-20岁30%; 61-65岁13%; 56-60岁13%</v>
          </cell>
          <cell r="P1652" t="str">
            <v>江苏11%;湖南11%;北京9%</v>
          </cell>
        </row>
        <row r="1653">
          <cell r="A1653">
            <v>212544</v>
          </cell>
          <cell r="B1653" t="str">
            <v>派丽蒙时尚一夏太阳眼镜（五一专供）</v>
          </cell>
          <cell r="C1653" t="str">
            <v>218</v>
          </cell>
          <cell r="D1653" t="str">
            <v>箱包眼镜</v>
          </cell>
          <cell r="E1653">
            <v>155572</v>
          </cell>
          <cell r="F1653">
            <v>117040</v>
          </cell>
          <cell r="G1653">
            <v>0.24767953102100601</v>
          </cell>
          <cell r="H1653" t="str">
            <v>20170501 134302;48%;2398</v>
          </cell>
          <cell r="I1653" t="str">
            <v>20170404 142657;47%;1683</v>
          </cell>
          <cell r="J1653" t="str">
            <v>20170328 090237;36%;1408</v>
          </cell>
          <cell r="K1653" t="str">
            <v>20170308 133532;71%;3533</v>
          </cell>
          <cell r="L1653">
            <v>0</v>
          </cell>
          <cell r="M1653"/>
          <cell r="N1653" t="str">
            <v>老会员：71%; 新会员：29%</v>
          </cell>
          <cell r="O1653" t="str">
            <v>0-20岁23%; 51-55岁18%; 56-60岁15%</v>
          </cell>
          <cell r="P1653" t="str">
            <v>湖南13%;北京13%;江苏9%</v>
          </cell>
        </row>
        <row r="1654">
          <cell r="A1654">
            <v>212545</v>
          </cell>
          <cell r="B1654" t="str">
            <v>美国康宁晶彩琥珀锅具特惠组</v>
          </cell>
          <cell r="C1654" t="str">
            <v>899</v>
          </cell>
          <cell r="D1654" t="str">
            <v>厨房</v>
          </cell>
          <cell r="E1654">
            <v>383195</v>
          </cell>
          <cell r="F1654">
            <v>325680</v>
          </cell>
          <cell r="G1654">
            <v>0.15009329453672399</v>
          </cell>
          <cell r="H1654" t="str">
            <v>20170213 192356;65%;6400</v>
          </cell>
          <cell r="I1654" t="str">
            <v>20170211 114527;34%;2655</v>
          </cell>
          <cell r="J1654"/>
          <cell r="K1654" t="str">
            <v>20170213 192356;65%;6400</v>
          </cell>
          <cell r="L1654">
            <v>0</v>
          </cell>
          <cell r="M1654" t="str">
            <v>达成上浮30%</v>
          </cell>
          <cell r="N1654" t="str">
            <v>老会员：65%; 新会员：35%</v>
          </cell>
          <cell r="O1654" t="str">
            <v>0-20岁26%; 51-55岁21%; 46-50岁13%</v>
          </cell>
          <cell r="P1654" t="str">
            <v>湖南23%;江苏21%;浙江8%</v>
          </cell>
        </row>
        <row r="1655">
          <cell r="A1655">
            <v>212547</v>
          </cell>
          <cell r="B1655" t="str">
            <v>德国欧格斯家用制氧机升级组</v>
          </cell>
          <cell r="C1655" t="str">
            <v>1980</v>
          </cell>
          <cell r="D1655" t="str">
            <v>生活家电</v>
          </cell>
          <cell r="E1655">
            <v>254840</v>
          </cell>
          <cell r="F1655">
            <v>225590</v>
          </cell>
          <cell r="G1655">
            <v>0.114777899858735</v>
          </cell>
          <cell r="H1655" t="str">
            <v>20170223 140055;42%;1910</v>
          </cell>
          <cell r="I1655" t="str">
            <v>20170219 202608;39%;4748</v>
          </cell>
          <cell r="J1655"/>
          <cell r="K1655" t="str">
            <v>20170223 140055;42%;1910</v>
          </cell>
          <cell r="L1655">
            <v>0</v>
          </cell>
          <cell r="M1655"/>
          <cell r="N1655" t="str">
            <v>老会员：59%; 新会员：41%</v>
          </cell>
          <cell r="O1655" t="str">
            <v>0-20岁27%; 56-60岁14%; 71岁以上11%</v>
          </cell>
          <cell r="P1655" t="str">
            <v>湖南22%;北京12%;江苏11%</v>
          </cell>
        </row>
        <row r="1656">
          <cell r="A1656">
            <v>212565</v>
          </cell>
          <cell r="B1656" t="str">
            <v>Gedeny格蒂尼三防商务休闲裤（元宵特供）</v>
          </cell>
          <cell r="C1656" t="str">
            <v>299</v>
          </cell>
          <cell r="D1656" t="str">
            <v>服装</v>
          </cell>
          <cell r="E1656">
            <v>53097</v>
          </cell>
          <cell r="F1656">
            <v>35608</v>
          </cell>
          <cell r="G1656">
            <v>0.329378307625666</v>
          </cell>
          <cell r="H1656" t="str">
            <v>20170212 102406;19%;1267</v>
          </cell>
          <cell r="I1656"/>
          <cell r="J1656"/>
          <cell r="K1656" t="str">
            <v>20170212 102406;19%;1267</v>
          </cell>
          <cell r="L1656">
            <v>0</v>
          </cell>
          <cell r="M1656"/>
          <cell r="N1656" t="str">
            <v>老会员：73%; 新会员：27%</v>
          </cell>
          <cell r="O1656" t="str">
            <v>51-55岁27%; 0-20岁20%; 46-50岁17%</v>
          </cell>
          <cell r="P1656" t="str">
            <v>湖南21%;四川10%;广东9%</v>
          </cell>
        </row>
        <row r="1657">
          <cell r="A1657">
            <v>212566</v>
          </cell>
          <cell r="B1657" t="str">
            <v>Merefa妍色芳菲真丝双绉连衣裙</v>
          </cell>
          <cell r="C1657" t="str">
            <v>498</v>
          </cell>
          <cell r="D1657" t="str">
            <v>服装</v>
          </cell>
          <cell r="E1657">
            <v>295084</v>
          </cell>
          <cell r="F1657">
            <v>173924</v>
          </cell>
          <cell r="G1657">
            <v>0.410594949234794</v>
          </cell>
          <cell r="H1657" t="str">
            <v>20170520 110752;187%;8243</v>
          </cell>
          <cell r="I1657"/>
          <cell r="J1657"/>
          <cell r="K1657" t="str">
            <v>20170520 110752;187%;8243</v>
          </cell>
          <cell r="L1657" t="str">
            <v>准热卖</v>
          </cell>
          <cell r="M1657"/>
          <cell r="N1657" t="str">
            <v>老会员：85%; 新会员：15%</v>
          </cell>
          <cell r="O1657" t="str">
            <v>51-55岁34%; 46-50岁18%; 0-20岁15%</v>
          </cell>
          <cell r="P1657" t="str">
            <v>湖南14%;江苏12%;湖北7%</v>
          </cell>
        </row>
        <row r="1658">
          <cell r="A1658">
            <v>212570</v>
          </cell>
          <cell r="B1658" t="str">
            <v>新西兰进口瑞琪奥兰麦卢卡蜂蜜5+套组（元宵特供）</v>
          </cell>
          <cell r="C1658" t="str">
            <v>698</v>
          </cell>
          <cell r="D1658" t="str">
            <v>滋补食品</v>
          </cell>
          <cell r="E1658">
            <v>89330</v>
          </cell>
          <cell r="F1658">
            <v>82630</v>
          </cell>
          <cell r="G1658">
            <v>7.5002798611888494E-2</v>
          </cell>
          <cell r="H1658" t="str">
            <v>20170213 171308;41%;2308</v>
          </cell>
          <cell r="I1658"/>
          <cell r="J1658"/>
          <cell r="K1658" t="str">
            <v>20170213 171308;41%;2308</v>
          </cell>
          <cell r="L1658">
            <v>0</v>
          </cell>
          <cell r="M1658"/>
          <cell r="N1658" t="str">
            <v>老会员：78%; 新会员：22%</v>
          </cell>
          <cell r="O1658" t="str">
            <v>0-20岁23%; 51-55岁13%; 61-65岁12%</v>
          </cell>
          <cell r="P1658" t="str">
            <v>江苏25%;湖南18%;北京12%</v>
          </cell>
        </row>
        <row r="1659">
          <cell r="A1659">
            <v>212571</v>
          </cell>
          <cell r="B1659" t="str">
            <v>德国双立人快乐小厨中式锅具精选组</v>
          </cell>
          <cell r="C1659" t="str">
            <v>1798</v>
          </cell>
          <cell r="D1659" t="str">
            <v>厨房</v>
          </cell>
          <cell r="E1659">
            <v>219184</v>
          </cell>
          <cell r="F1659">
            <v>188798</v>
          </cell>
          <cell r="G1659">
            <v>0.138632381925688</v>
          </cell>
          <cell r="H1659" t="str">
            <v>20170302 180302;32%;1744</v>
          </cell>
          <cell r="I1659" t="str">
            <v>20170212 114500;42%;3162</v>
          </cell>
          <cell r="J1659"/>
          <cell r="K1659" t="str">
            <v>20170212 114500;42%;3162</v>
          </cell>
          <cell r="L1659">
            <v>0</v>
          </cell>
          <cell r="M1659"/>
          <cell r="N1659" t="str">
            <v>老会员：65%; 新会员：35%</v>
          </cell>
          <cell r="O1659" t="str">
            <v>0-20岁24%; 46-50岁19%; 41-45岁11%</v>
          </cell>
          <cell r="P1659" t="str">
            <v>湖南18%;浙江15%;江苏14%</v>
          </cell>
        </row>
        <row r="1660">
          <cell r="A1660">
            <v>212573</v>
          </cell>
          <cell r="B1660" t="str">
            <v>内蒙古雅思康亚麻籽油1+1组（元宵特供）</v>
          </cell>
          <cell r="C1660" t="str">
            <v>498</v>
          </cell>
          <cell r="D1660" t="str">
            <v>滋补食品</v>
          </cell>
          <cell r="E1660">
            <v>124368</v>
          </cell>
          <cell r="F1660">
            <v>119458</v>
          </cell>
          <cell r="G1660">
            <v>3.9479608902611603E-2</v>
          </cell>
          <cell r="H1660" t="str">
            <v>20170211 162407;53%;3433</v>
          </cell>
          <cell r="I1660"/>
          <cell r="J1660"/>
          <cell r="K1660" t="str">
            <v>20170211 162407;53%;3433</v>
          </cell>
          <cell r="L1660">
            <v>0</v>
          </cell>
          <cell r="M1660"/>
          <cell r="N1660" t="str">
            <v>老会员：66%; 新会员：34%</v>
          </cell>
          <cell r="O1660" t="str">
            <v>0-20岁26%; 51-55岁16%; 56-60岁13%</v>
          </cell>
          <cell r="P1660" t="str">
            <v>湖南24%;江苏12%;重庆7%</v>
          </cell>
        </row>
        <row r="1661">
          <cell r="A1661">
            <v>212574</v>
          </cell>
          <cell r="B1661" t="str">
            <v>巴洛克不锈钢浴室柜套组</v>
          </cell>
          <cell r="C1661" t="str">
            <v>3980</v>
          </cell>
          <cell r="D1661" t="str">
            <v>家装建材</v>
          </cell>
          <cell r="E1661">
            <v>3461558</v>
          </cell>
          <cell r="F1661">
            <v>1994443</v>
          </cell>
          <cell r="G1661">
            <v>0.42383082993264898</v>
          </cell>
          <cell r="H1661" t="str">
            <v>20170620 213840;52%;4879</v>
          </cell>
          <cell r="I1661" t="str">
            <v>20170615 222327;33%;2834</v>
          </cell>
          <cell r="J1661" t="str">
            <v>20170519 223101;59%;4718</v>
          </cell>
          <cell r="K1661" t="str">
            <v>20170313 225352;86%;7270</v>
          </cell>
          <cell r="L1661">
            <v>0</v>
          </cell>
          <cell r="M1661"/>
          <cell r="N1661" t="str">
            <v>老会员：63%; 新会员：37%</v>
          </cell>
          <cell r="O1661" t="str">
            <v>0-20岁26%; 51-55岁19%; 46-50岁16%</v>
          </cell>
          <cell r="P1661" t="str">
            <v>湖南15%;江苏13%;广东9%</v>
          </cell>
        </row>
        <row r="1662">
          <cell r="A1662">
            <v>212576</v>
          </cell>
          <cell r="B1662" t="str">
            <v>德国Delandis玺堡头层牛皮储物沙发（元宵特供）</v>
          </cell>
          <cell r="C1662" t="str">
            <v>8499</v>
          </cell>
          <cell r="D1662" t="str">
            <v>家具灯饰</v>
          </cell>
          <cell r="E1662">
            <v>288946</v>
          </cell>
          <cell r="F1662">
            <v>118986</v>
          </cell>
          <cell r="G1662">
            <v>0.58820679296477496</v>
          </cell>
          <cell r="H1662" t="str">
            <v>20170214 231213;16%;1090</v>
          </cell>
          <cell r="I1662" t="str">
            <v>20170211 213823;9%;1743</v>
          </cell>
          <cell r="J1662"/>
          <cell r="K1662" t="str">
            <v>20170214 231213;16%;1090</v>
          </cell>
          <cell r="L1662">
            <v>0</v>
          </cell>
          <cell r="M1662"/>
          <cell r="N1662" t="str">
            <v>老会员：54%; 新会员：46%</v>
          </cell>
          <cell r="O1662" t="str">
            <v>46-50岁23%; 46-50岁23%; 31-35岁15%</v>
          </cell>
          <cell r="P1662" t="str">
            <v>湖南46%;江苏15%;北京8%</v>
          </cell>
        </row>
        <row r="1663">
          <cell r="A1663">
            <v>212578</v>
          </cell>
          <cell r="B1663" t="str">
            <v>意大利REALONE瑞欧美式至尊大组合</v>
          </cell>
          <cell r="C1663" t="str">
            <v>29999</v>
          </cell>
          <cell r="D1663" t="str">
            <v>家具灯饰</v>
          </cell>
          <cell r="E1663">
            <v>7326675</v>
          </cell>
          <cell r="F1663">
            <v>1795630</v>
          </cell>
          <cell r="G1663">
            <v>0.754918841084121</v>
          </cell>
          <cell r="H1663" t="str">
            <v>20170613 222851;35%;3000</v>
          </cell>
          <cell r="I1663" t="str">
            <v>20170404 213433;70%;8008</v>
          </cell>
          <cell r="J1663" t="str">
            <v>20170325 213436;82%;11713</v>
          </cell>
          <cell r="K1663" t="str">
            <v>20170222 205951;92%;11486</v>
          </cell>
          <cell r="L1663">
            <v>0</v>
          </cell>
          <cell r="M1663" t="str">
            <v>达成下滑30%</v>
          </cell>
          <cell r="N1663" t="str">
            <v>老会员：67%; 新会员：33%</v>
          </cell>
          <cell r="O1663" t="str">
            <v>0-20岁25%; 46-50岁18%; 56-60岁16%</v>
          </cell>
          <cell r="P1663" t="str">
            <v>湖南11%;河南11%;北京9%</v>
          </cell>
        </row>
        <row r="1664">
          <cell r="A1664">
            <v>212583</v>
          </cell>
          <cell r="B1664" t="str">
            <v>海斯曼智能有氧多功能跑步机</v>
          </cell>
          <cell r="C1664" t="str">
            <v>1299</v>
          </cell>
          <cell r="D1664" t="str">
            <v>运动休闲</v>
          </cell>
          <cell r="E1664">
            <v>495456</v>
          </cell>
          <cell r="F1664">
            <v>340566</v>
          </cell>
          <cell r="G1664">
            <v>0.31262110056190701</v>
          </cell>
          <cell r="H1664" t="str">
            <v>20170301 180348;36%;1941</v>
          </cell>
          <cell r="I1664" t="str">
            <v>20170212 192303;53%;6272</v>
          </cell>
          <cell r="J1664"/>
          <cell r="K1664" t="str">
            <v>20170212 192303;53%;6272</v>
          </cell>
          <cell r="L1664">
            <v>0</v>
          </cell>
          <cell r="M1664"/>
          <cell r="N1664" t="str">
            <v>老会员：64%; 新会员：36%</v>
          </cell>
          <cell r="O1664" t="str">
            <v>0-20岁24%; 51-55岁13%; 41-45岁11%</v>
          </cell>
          <cell r="P1664" t="str">
            <v>湖南37%;江苏13%;浙江10%</v>
          </cell>
        </row>
        <row r="1665">
          <cell r="A1665">
            <v>212584</v>
          </cell>
          <cell r="B1665" t="str">
            <v>海斯曼智能有氧懒人机</v>
          </cell>
          <cell r="C1665" t="str">
            <v>999</v>
          </cell>
          <cell r="D1665" t="str">
            <v>运动休闲</v>
          </cell>
          <cell r="E1665">
            <v>1729453</v>
          </cell>
          <cell r="F1665">
            <v>1361518</v>
          </cell>
          <cell r="G1665">
            <v>0.21274645798411401</v>
          </cell>
          <cell r="H1665" t="str">
            <v>20170629 180138;82%;3486</v>
          </cell>
          <cell r="I1665" t="str">
            <v>20170425 184604;50%;2840</v>
          </cell>
          <cell r="J1665" t="str">
            <v>20170419 184426;56%;3223</v>
          </cell>
          <cell r="K1665" t="str">
            <v>20170223 192917;88%;6881</v>
          </cell>
          <cell r="L1665">
            <v>0</v>
          </cell>
          <cell r="M1665" t="str">
            <v>达成上浮30%</v>
          </cell>
          <cell r="N1665" t="str">
            <v>老会员：53%; 新会员：47%</v>
          </cell>
          <cell r="O1665" t="str">
            <v>0-20岁33%; 46-50岁14%; 51-55岁13%</v>
          </cell>
          <cell r="P1665" t="str">
            <v>湖南22%;江苏13%;广东8%</v>
          </cell>
        </row>
        <row r="1666">
          <cell r="A1666">
            <v>212603</v>
          </cell>
          <cell r="B1666" t="str">
            <v>正宗苗家高山原生态新鲜黄牛肉5KG限量特惠组</v>
          </cell>
          <cell r="C1666" t="str">
            <v>548</v>
          </cell>
          <cell r="D1666" t="str">
            <v>食品</v>
          </cell>
          <cell r="E1666">
            <v>31309</v>
          </cell>
          <cell r="F1666">
            <v>28460</v>
          </cell>
          <cell r="G1666">
            <v>9.0996199175955805E-2</v>
          </cell>
          <cell r="H1666" t="str">
            <v>20170115 111338;23%;1326</v>
          </cell>
          <cell r="I1666"/>
          <cell r="J1666"/>
          <cell r="K1666" t="str">
            <v>20170115 111338;23%;1326</v>
          </cell>
          <cell r="L1666">
            <v>0</v>
          </cell>
          <cell r="M1666"/>
          <cell r="N1666" t="str">
            <v>老会员：100%; 新会员：0%</v>
          </cell>
          <cell r="O1666" t="str">
            <v>46-50岁21%; 66-70岁21%; 56-60岁20%</v>
          </cell>
          <cell r="P1666" t="str">
            <v>湖南27%;北京16%;广东16%</v>
          </cell>
        </row>
        <row r="1667">
          <cell r="A1667">
            <v>212604</v>
          </cell>
          <cell r="B1667" t="str">
            <v>正宗苗家土猪腊味大礼包</v>
          </cell>
          <cell r="C1667" t="str">
            <v>328</v>
          </cell>
          <cell r="D1667" t="str">
            <v>食品</v>
          </cell>
          <cell r="E1667">
            <v>511663</v>
          </cell>
          <cell r="F1667">
            <v>471969</v>
          </cell>
          <cell r="G1667">
            <v>7.7578406099327105E-2</v>
          </cell>
          <cell r="H1667" t="str">
            <v>20170115 163457;93%;5108</v>
          </cell>
          <cell r="I1667" t="str">
            <v>20170115 134706;54%;2943</v>
          </cell>
          <cell r="J1667" t="str">
            <v>20170115 102909;106%;5966</v>
          </cell>
          <cell r="K1667" t="str">
            <v>20170115 102909;106%;5966</v>
          </cell>
          <cell r="L1667" t="str">
            <v>畅销</v>
          </cell>
          <cell r="M1667" t="str">
            <v>达成上浮30%</v>
          </cell>
          <cell r="N1667" t="str">
            <v>老会员：78%; 新会员：22%</v>
          </cell>
          <cell r="O1667" t="str">
            <v>51-55岁19%; 0-20岁18%; 56-60岁14%</v>
          </cell>
          <cell r="P1667" t="str">
            <v>湖南23%;江苏9%;重庆7%</v>
          </cell>
        </row>
        <row r="1668">
          <cell r="A1668">
            <v>212605</v>
          </cell>
          <cell r="B1668" t="str">
            <v>正宗苗家树梢鸡土鸡蛋限量组</v>
          </cell>
          <cell r="C1668" t="str">
            <v>229</v>
          </cell>
          <cell r="D1668" t="str">
            <v>食品</v>
          </cell>
          <cell r="E1668">
            <v>40649</v>
          </cell>
          <cell r="F1668">
            <v>35799</v>
          </cell>
          <cell r="G1668">
            <v>0.119314128268838</v>
          </cell>
          <cell r="H1668" t="str">
            <v>20170115 131443;26%;1605</v>
          </cell>
          <cell r="I1668"/>
          <cell r="J1668"/>
          <cell r="K1668" t="str">
            <v>20170115 131443;26%;1605</v>
          </cell>
          <cell r="L1668">
            <v>0</v>
          </cell>
          <cell r="M1668"/>
          <cell r="N1668" t="str">
            <v>老会员：89%; 新会员：11%</v>
          </cell>
          <cell r="O1668" t="str">
            <v>51-55岁26%; 0-20岁17%; 56-60岁15%</v>
          </cell>
          <cell r="P1668" t="str">
            <v>湖南28%;北京11%;重庆7%</v>
          </cell>
        </row>
        <row r="1669">
          <cell r="A1669">
            <v>212606</v>
          </cell>
          <cell r="B1669" t="str">
            <v>正宗苗家高山原生态新鲜黄牛肉3KG实惠组</v>
          </cell>
          <cell r="C1669" t="str">
            <v>328</v>
          </cell>
          <cell r="D1669" t="str">
            <v>食品</v>
          </cell>
          <cell r="E1669">
            <v>11990</v>
          </cell>
          <cell r="F1669">
            <v>10250</v>
          </cell>
          <cell r="G1669">
            <v>0.14512093411176</v>
          </cell>
          <cell r="H1669" t="str">
            <v>20170115 111338;23%;1326</v>
          </cell>
          <cell r="I1669"/>
          <cell r="J1669"/>
          <cell r="K1669" t="str">
            <v>20170115 111338;23%;1326</v>
          </cell>
          <cell r="L1669">
            <v>0</v>
          </cell>
          <cell r="M1669"/>
          <cell r="N1669" t="str">
            <v>老会员：88%; 新会员：12%</v>
          </cell>
          <cell r="O1669" t="str">
            <v>36-40岁23%; 51-55岁21%; 41-45岁21%</v>
          </cell>
          <cell r="P1669" t="str">
            <v>湖南55%;天津12%;广东12%</v>
          </cell>
        </row>
        <row r="1670">
          <cell r="A1670">
            <v>212616</v>
          </cell>
          <cell r="B1670" t="str">
            <v>釉下五彩锦绣中华葫芦瓶</v>
          </cell>
          <cell r="C1670" t="str">
            <v>39800</v>
          </cell>
          <cell r="D1670" t="str">
            <v>投资收藏</v>
          </cell>
          <cell r="E1670">
            <v>236340</v>
          </cell>
          <cell r="F1670">
            <v>78790</v>
          </cell>
          <cell r="G1670">
            <v>0.66662435474316695</v>
          </cell>
          <cell r="H1670" t="str">
            <v>20170222 214135;18%;1799</v>
          </cell>
          <cell r="I1670"/>
          <cell r="J1670"/>
          <cell r="K1670" t="str">
            <v>20170222 214135;18%;1799</v>
          </cell>
          <cell r="L1670">
            <v>0</v>
          </cell>
          <cell r="M1670"/>
          <cell r="N1670" t="str">
            <v>老会员：50%; 新会员：50%</v>
          </cell>
          <cell r="O1670" t="str">
            <v>51-55岁100%; 71岁以上0%; 0-20岁0%</v>
          </cell>
          <cell r="P1670" t="str">
            <v>上海50%;海南50%;安徽0%</v>
          </cell>
        </row>
        <row r="1671">
          <cell r="A1671">
            <v>212636</v>
          </cell>
          <cell r="B1671" t="str">
            <v>京城之霜经典青春修护升级组</v>
          </cell>
          <cell r="C1671" t="str">
            <v>598</v>
          </cell>
          <cell r="D1671" t="str">
            <v>美容美体</v>
          </cell>
          <cell r="E1671">
            <v>514705</v>
          </cell>
          <cell r="F1671">
            <v>459611</v>
          </cell>
          <cell r="G1671">
            <v>0.107039954925637</v>
          </cell>
          <cell r="H1671" t="str">
            <v>20170411 200218;39%;3305</v>
          </cell>
          <cell r="I1671" t="str">
            <v>20170406 193147;54%;2933</v>
          </cell>
          <cell r="J1671" t="str">
            <v>20170316 192920;129%;8118</v>
          </cell>
          <cell r="K1671" t="str">
            <v>20170316 192920;129%;8118</v>
          </cell>
          <cell r="L1671">
            <v>0</v>
          </cell>
          <cell r="M1671"/>
          <cell r="N1671" t="str">
            <v>老会员：75%; 新会员：25%</v>
          </cell>
          <cell r="O1671" t="str">
            <v>0-20岁20%; 46-50岁16%; 51-55岁16%</v>
          </cell>
          <cell r="P1671" t="str">
            <v>湖南22%;浙江12%;江苏10%</v>
          </cell>
        </row>
        <row r="1672">
          <cell r="A1672">
            <v>212638</v>
          </cell>
          <cell r="B1672" t="str">
            <v>金鸡纳福---四世同堂珍藏册</v>
          </cell>
          <cell r="C1672" t="str">
            <v>4980</v>
          </cell>
          <cell r="D1672" t="str">
            <v>投资收藏</v>
          </cell>
          <cell r="E1672">
            <v>521790</v>
          </cell>
          <cell r="F1672">
            <v>344230</v>
          </cell>
          <cell r="G1672">
            <v>0.34029015504321702</v>
          </cell>
          <cell r="H1672" t="str">
            <v>20170211 222517;32%;4666</v>
          </cell>
          <cell r="I1672" t="str">
            <v>20170122 214915;36%;4450</v>
          </cell>
          <cell r="J1672"/>
          <cell r="K1672" t="str">
            <v>20170122 214915;36%;4450</v>
          </cell>
          <cell r="L1672">
            <v>0</v>
          </cell>
          <cell r="M1672"/>
          <cell r="N1672" t="str">
            <v>老会员：67%; 新会员：33%</v>
          </cell>
          <cell r="O1672" t="str">
            <v>0-20岁20%; 51-55岁18%; 61-65岁16%</v>
          </cell>
          <cell r="P1672" t="str">
            <v>江苏15%;湖南13%;北京10%</v>
          </cell>
        </row>
        <row r="1673">
          <cell r="A1673">
            <v>212695</v>
          </cell>
          <cell r="B1673" t="str">
            <v>merefa费拉拉夏夜真丝连衣裙</v>
          </cell>
          <cell r="C1673" t="str">
            <v>498</v>
          </cell>
          <cell r="D1673" t="str">
            <v>服装</v>
          </cell>
          <cell r="E1673">
            <v>449510</v>
          </cell>
          <cell r="F1673">
            <v>257380</v>
          </cell>
          <cell r="G1673">
            <v>0.42742096950012198</v>
          </cell>
          <cell r="H1673" t="str">
            <v>20170528 142753;76%;2901</v>
          </cell>
          <cell r="I1673" t="str">
            <v>20170520 153826;175%;6629</v>
          </cell>
          <cell r="J1673"/>
          <cell r="K1673" t="str">
            <v>20170520 153826;175%;6629</v>
          </cell>
          <cell r="L1673">
            <v>0</v>
          </cell>
          <cell r="M1673" t="str">
            <v>达成下滑30%</v>
          </cell>
          <cell r="N1673" t="str">
            <v>老会员：76%; 新会员：24%</v>
          </cell>
          <cell r="O1673" t="str">
            <v>51-55岁25%; 0-20岁23%; 46-50岁17%</v>
          </cell>
          <cell r="P1673" t="str">
            <v>江苏11%;湖南11%;浙江8%</v>
          </cell>
        </row>
        <row r="1674">
          <cell r="A1674">
            <v>212700</v>
          </cell>
          <cell r="B1674" t="str">
            <v>英国达米尼超豪华冰洗2+1大套组（元宵特供）</v>
          </cell>
          <cell r="C1674" t="str">
            <v>6999</v>
          </cell>
          <cell r="D1674" t="str">
            <v>大家电</v>
          </cell>
          <cell r="E1674">
            <v>489320</v>
          </cell>
          <cell r="F1674">
            <v>300367</v>
          </cell>
          <cell r="G1674">
            <v>0.38615425488432897</v>
          </cell>
          <cell r="H1674" t="str">
            <v>20170212 214002;35%;6921</v>
          </cell>
          <cell r="I1674"/>
          <cell r="J1674"/>
          <cell r="K1674" t="str">
            <v>20170212 214002;35%;6921</v>
          </cell>
          <cell r="L1674">
            <v>0</v>
          </cell>
          <cell r="M1674"/>
          <cell r="N1674" t="str">
            <v>老会员：49%; 新会员：51%</v>
          </cell>
          <cell r="O1674" t="str">
            <v>51-55岁30%; 46-50岁24%; 0-20岁15%</v>
          </cell>
          <cell r="P1674" t="str">
            <v>湖南27%;重庆12%;江苏12%</v>
          </cell>
        </row>
        <row r="1675">
          <cell r="A1675">
            <v>212711</v>
          </cell>
          <cell r="B1675" t="str">
            <v>安娜图丽罗马假日编织包</v>
          </cell>
          <cell r="C1675" t="str">
            <v>399</v>
          </cell>
          <cell r="D1675" t="str">
            <v>箱包眼镜</v>
          </cell>
          <cell r="E1675">
            <v>152915</v>
          </cell>
          <cell r="F1675">
            <v>112349</v>
          </cell>
          <cell r="G1675">
            <v>0.26528463525488</v>
          </cell>
          <cell r="H1675" t="str">
            <v>20170218 122102;67%;3394</v>
          </cell>
          <cell r="I1675"/>
          <cell r="J1675"/>
          <cell r="K1675" t="str">
            <v>20170218 122102;67%;3394</v>
          </cell>
          <cell r="L1675">
            <v>0</v>
          </cell>
          <cell r="M1675"/>
          <cell r="N1675" t="str">
            <v>老会员：84%; 新会员：16%</v>
          </cell>
          <cell r="O1675" t="str">
            <v>51-55岁31%; 46-50岁19%; 0-20岁18%</v>
          </cell>
          <cell r="P1675" t="str">
            <v>湖南16%;江苏9%;北京9%</v>
          </cell>
        </row>
        <row r="1676">
          <cell r="A1676">
            <v>212714</v>
          </cell>
          <cell r="B1676" t="str">
            <v>派丽蒙炫彩一夏太阳眼镜加赠组</v>
          </cell>
          <cell r="C1676" t="str">
            <v>218</v>
          </cell>
          <cell r="D1676" t="str">
            <v>箱包眼镜</v>
          </cell>
          <cell r="E1676">
            <v>47087</v>
          </cell>
          <cell r="F1676">
            <v>34607</v>
          </cell>
          <cell r="G1676">
            <v>0.26504130651772301</v>
          </cell>
          <cell r="H1676" t="str">
            <v>20170621 110535;24%;1000</v>
          </cell>
          <cell r="I1676" t="str">
            <v>20170322 090254;59%;2274</v>
          </cell>
          <cell r="J1676" t="str">
            <v>20170303 093917;66%;2726</v>
          </cell>
          <cell r="K1676" t="str">
            <v>20170303 093917;66%;2726</v>
          </cell>
          <cell r="L1676">
            <v>0</v>
          </cell>
          <cell r="M1676" t="str">
            <v>达成下滑30%</v>
          </cell>
          <cell r="N1676" t="str">
            <v>老会员：76%; 新会员：24%</v>
          </cell>
          <cell r="O1676" t="str">
            <v>51-55岁21%; 0-20岁19%; 56-60岁15%</v>
          </cell>
          <cell r="P1676" t="str">
            <v>湖南17%;北京13%;江苏10%</v>
          </cell>
        </row>
        <row r="1677">
          <cell r="A1677">
            <v>212715</v>
          </cell>
          <cell r="B1677" t="str">
            <v>安娜图丽魔幻百宝箱</v>
          </cell>
          <cell r="C1677" t="str">
            <v>399</v>
          </cell>
          <cell r="D1677" t="str">
            <v>箱包眼镜</v>
          </cell>
          <cell r="E1677">
            <v>165609</v>
          </cell>
          <cell r="F1677">
            <v>115198</v>
          </cell>
          <cell r="G1677">
            <v>0.30439770785404202</v>
          </cell>
          <cell r="H1677" t="str">
            <v>20170219 165922;102%;4535</v>
          </cell>
          <cell r="I1677"/>
          <cell r="J1677"/>
          <cell r="K1677" t="str">
            <v>20170219 165922;102%;4535</v>
          </cell>
          <cell r="L1677" t="str">
            <v>准热卖</v>
          </cell>
          <cell r="M1677"/>
          <cell r="N1677" t="str">
            <v>老会员：77%; 新会员：23%</v>
          </cell>
          <cell r="O1677" t="str">
            <v>0-20岁21%; 46-50岁16%; 51-55岁16%</v>
          </cell>
          <cell r="P1677" t="str">
            <v>湖南14%;江苏13%;北京10%</v>
          </cell>
        </row>
        <row r="1678">
          <cell r="A1678">
            <v>212721</v>
          </cell>
          <cell r="B1678" t="str">
            <v>索娜斯 浪漫尊宠丹麦进口整貂大衣(元宵特供)</v>
          </cell>
          <cell r="C1678" t="str">
            <v>6999</v>
          </cell>
          <cell r="D1678" t="str">
            <v>服装</v>
          </cell>
          <cell r="E1678">
            <v>593615</v>
          </cell>
          <cell r="F1678">
            <v>300307</v>
          </cell>
          <cell r="G1678">
            <v>0.49410476487285498</v>
          </cell>
          <cell r="H1678" t="str">
            <v>20170213 210043;65%;8531</v>
          </cell>
          <cell r="I1678"/>
          <cell r="J1678"/>
          <cell r="K1678" t="str">
            <v>20170213 210043;65%;8531</v>
          </cell>
          <cell r="L1678">
            <v>0</v>
          </cell>
          <cell r="M1678"/>
          <cell r="N1678" t="str">
            <v>老会员：67%; 新会员：33%</v>
          </cell>
          <cell r="O1678" t="str">
            <v>0-20岁25%; 61-65岁23%; 51-55岁15%</v>
          </cell>
          <cell r="P1678" t="str">
            <v>江苏17%;山东12%;四川10%</v>
          </cell>
        </row>
        <row r="1679">
          <cell r="A1679">
            <v>212722</v>
          </cell>
          <cell r="B1679" t="str">
            <v>意大利金舵老船长撞色Air-气垫运动鞋组</v>
          </cell>
          <cell r="C1679" t="str">
            <v>298</v>
          </cell>
          <cell r="D1679" t="str">
            <v>鞋类</v>
          </cell>
          <cell r="E1679">
            <v>2368397</v>
          </cell>
          <cell r="F1679">
            <v>2062680</v>
          </cell>
          <cell r="G1679">
            <v>0.129081822008726</v>
          </cell>
          <cell r="H1679" t="str">
            <v>20170711 142153;48%;1491</v>
          </cell>
          <cell r="I1679" t="str">
            <v>20170705 130311;43%;1609</v>
          </cell>
          <cell r="J1679" t="str">
            <v>20170704 090103;56%;1726</v>
          </cell>
          <cell r="K1679" t="str">
            <v>20170408 094216;118%;4823</v>
          </cell>
          <cell r="L1679">
            <v>0</v>
          </cell>
          <cell r="M1679"/>
          <cell r="N1679" t="str">
            <v>老会员：55%; 新会员：45%</v>
          </cell>
          <cell r="O1679" t="str">
            <v>0-20岁31%; 51-55岁14%; 61-65岁12%</v>
          </cell>
          <cell r="P1679" t="str">
            <v>湖南12%;江苏11%;北京8%</v>
          </cell>
        </row>
        <row r="1680">
          <cell r="A1680">
            <v>212727</v>
          </cell>
          <cell r="B1680" t="str">
            <v>鹿王.澳普蒂姆知性优雅微喇女裤3件组</v>
          </cell>
          <cell r="C1680" t="str">
            <v>259</v>
          </cell>
          <cell r="D1680" t="str">
            <v>服装</v>
          </cell>
          <cell r="E1680">
            <v>237847</v>
          </cell>
          <cell r="F1680">
            <v>129895</v>
          </cell>
          <cell r="G1680">
            <v>0.453871606536975</v>
          </cell>
          <cell r="H1680" t="str">
            <v>20170517 122210;35%;1680</v>
          </cell>
          <cell r="I1680" t="str">
            <v>20170514 151709;57%;2057</v>
          </cell>
          <cell r="J1680" t="str">
            <v>20170415 110316;27%;1267</v>
          </cell>
          <cell r="K1680" t="str">
            <v>20170514 151709;57%;2057</v>
          </cell>
          <cell r="L1680">
            <v>0</v>
          </cell>
          <cell r="M1680"/>
          <cell r="N1680" t="str">
            <v>老会员：75%; 新会员：25%</v>
          </cell>
          <cell r="O1680" t="str">
            <v>0-20岁21%; 51-55岁19%; 61-65岁14%</v>
          </cell>
          <cell r="P1680" t="str">
            <v>北京12%;湖南10%;江苏9%</v>
          </cell>
        </row>
        <row r="1681">
          <cell r="A1681">
            <v>212731</v>
          </cell>
          <cell r="B1681" t="str">
            <v>BOSSWAYCLUB成功典范真钻机械表(春季大开仓）</v>
          </cell>
          <cell r="C1681" t="str">
            <v>1280</v>
          </cell>
          <cell r="D1681" t="str">
            <v>时尚精品</v>
          </cell>
          <cell r="E1681">
            <v>155620</v>
          </cell>
          <cell r="F1681">
            <v>104600</v>
          </cell>
          <cell r="G1681">
            <v>0.32784989075954202</v>
          </cell>
          <cell r="H1681" t="str">
            <v>20170226 203937;27%;2809</v>
          </cell>
          <cell r="I1681" t="str">
            <v>20170224 193345;21%;1464</v>
          </cell>
          <cell r="J1681"/>
          <cell r="K1681" t="str">
            <v>20170226 203937;27%;2809</v>
          </cell>
          <cell r="L1681">
            <v>0</v>
          </cell>
          <cell r="M1681"/>
          <cell r="N1681" t="str">
            <v>老会员：66%; 新会员：34%</v>
          </cell>
          <cell r="O1681" t="str">
            <v>0-20岁31%; 51-55岁13%; 41-45岁13%</v>
          </cell>
          <cell r="P1681" t="str">
            <v>湖南34%;江苏11%;广东6%</v>
          </cell>
        </row>
        <row r="1682">
          <cell r="A1682">
            <v>212737</v>
          </cell>
          <cell r="B1682" t="str">
            <v>德国凯驰蒸汽清洁机1+1+1套组（元宵特供）</v>
          </cell>
          <cell r="C1682" t="str">
            <v>1399</v>
          </cell>
          <cell r="D1682" t="str">
            <v>生活家电</v>
          </cell>
          <cell r="E1682">
            <v>121732</v>
          </cell>
          <cell r="F1682">
            <v>89745</v>
          </cell>
          <cell r="G1682">
            <v>0.26276574770807998</v>
          </cell>
          <cell r="H1682" t="str">
            <v>20170213 183416;27%;2261</v>
          </cell>
          <cell r="I1682"/>
          <cell r="J1682"/>
          <cell r="K1682" t="str">
            <v>20170213 183416;27%;2261</v>
          </cell>
          <cell r="L1682">
            <v>0</v>
          </cell>
          <cell r="M1682"/>
          <cell r="N1682" t="str">
            <v>老会员：76%; 新会员：24%</v>
          </cell>
          <cell r="O1682" t="str">
            <v>51-55岁18%; 0-20岁18%; 46-50岁17%</v>
          </cell>
          <cell r="P1682" t="str">
            <v>湖南25%;江苏18%;广东16%</v>
          </cell>
        </row>
        <row r="1683">
          <cell r="A1683">
            <v>212739</v>
          </cell>
          <cell r="B1683" t="str">
            <v>ARSA航海精神世界时区腕表</v>
          </cell>
          <cell r="C1683" t="str">
            <v>3990</v>
          </cell>
          <cell r="D1683" t="str">
            <v>时尚精品</v>
          </cell>
          <cell r="E1683">
            <v>289040</v>
          </cell>
          <cell r="F1683">
            <v>148430</v>
          </cell>
          <cell r="G1683">
            <v>0.48647246055909199</v>
          </cell>
          <cell r="H1683" t="str">
            <v>20170223 222855;52%;3692</v>
          </cell>
          <cell r="I1683"/>
          <cell r="J1683"/>
          <cell r="K1683" t="str">
            <v>20170223 222855;52%;3692</v>
          </cell>
          <cell r="L1683">
            <v>0</v>
          </cell>
          <cell r="M1683"/>
          <cell r="N1683" t="str">
            <v>老会员：46%; 新会员：54%</v>
          </cell>
          <cell r="O1683" t="str">
            <v>0-20岁32%; 41-45岁22%; 46-50岁16%</v>
          </cell>
          <cell r="P1683" t="str">
            <v>广东27%;湖南19%;湖北11%</v>
          </cell>
        </row>
        <row r="1684">
          <cell r="A1684">
            <v>212740</v>
          </cell>
          <cell r="B1684" t="str">
            <v>长祥“喜上眉梢”和田碧玉手镯</v>
          </cell>
          <cell r="C1684" t="str">
            <v>9980</v>
          </cell>
          <cell r="D1684" t="str">
            <v>珠宝首饰</v>
          </cell>
          <cell r="E1684">
            <v>1331770</v>
          </cell>
          <cell r="F1684">
            <v>198940</v>
          </cell>
          <cell r="G1684">
            <v>0.85061985177620802</v>
          </cell>
          <cell r="H1684" t="str">
            <v>20170525 222846;25%;1512</v>
          </cell>
          <cell r="I1684" t="str">
            <v>20170427 224303;38%;1943</v>
          </cell>
          <cell r="J1684" t="str">
            <v>20170330 231807;32%;1822</v>
          </cell>
          <cell r="K1684" t="str">
            <v>20170427 224303;38%;1943</v>
          </cell>
          <cell r="L1684">
            <v>0</v>
          </cell>
          <cell r="M1684"/>
          <cell r="N1684" t="str">
            <v>老会员：76%; 新会员：24%</v>
          </cell>
          <cell r="O1684" t="str">
            <v>51-55岁53%; 0-20岁24%; 46-50岁18%</v>
          </cell>
          <cell r="P1684" t="str">
            <v>江苏23%;湖南18%;上海12%</v>
          </cell>
        </row>
        <row r="1685">
          <cell r="A1685">
            <v>212757</v>
          </cell>
          <cell r="B1685" t="str">
            <v>鹿王 复古印花羊毛衫1+1组(元宵特供)</v>
          </cell>
          <cell r="C1685" t="str">
            <v>299</v>
          </cell>
          <cell r="D1685" t="str">
            <v>服装</v>
          </cell>
          <cell r="E1685">
            <v>460607</v>
          </cell>
          <cell r="F1685">
            <v>332990</v>
          </cell>
          <cell r="G1685">
            <v>0.27706265862220902</v>
          </cell>
          <cell r="H1685" t="str">
            <v>20170218 114126;71%;3944</v>
          </cell>
          <cell r="I1685" t="str">
            <v>20170211 102232;91%;6044</v>
          </cell>
          <cell r="J1685"/>
          <cell r="K1685" t="str">
            <v>20170211 102232;91%;6044</v>
          </cell>
          <cell r="L1685">
            <v>0</v>
          </cell>
          <cell r="M1685"/>
          <cell r="N1685" t="str">
            <v>老会员：78%; 新会员：22%</v>
          </cell>
          <cell r="O1685" t="str">
            <v>51-55岁26%; 0-20岁20%; 46-50岁15%</v>
          </cell>
          <cell r="P1685" t="str">
            <v>湖南14%;重庆10%;江苏9%</v>
          </cell>
        </row>
        <row r="1686">
          <cell r="A1686">
            <v>212760</v>
          </cell>
          <cell r="B1686" t="str">
            <v>格蒂尼男士头层牛皮商务休闲鞋2+1尊享套组</v>
          </cell>
          <cell r="C1686" t="str">
            <v>299</v>
          </cell>
          <cell r="D1686" t="str">
            <v>鞋类</v>
          </cell>
          <cell r="E1686">
            <v>657411</v>
          </cell>
          <cell r="F1686">
            <v>579706</v>
          </cell>
          <cell r="G1686">
            <v>0.118198508999697</v>
          </cell>
          <cell r="H1686" t="str">
            <v>20170710 094055;43%;1415</v>
          </cell>
          <cell r="I1686" t="str">
            <v>20170703 090207;44%;1374</v>
          </cell>
          <cell r="J1686" t="str">
            <v>20170621 180152;57%;2463</v>
          </cell>
          <cell r="K1686" t="str">
            <v>20170529 090024;84%;3261</v>
          </cell>
          <cell r="L1686">
            <v>0</v>
          </cell>
          <cell r="M1686"/>
          <cell r="N1686" t="str">
            <v>老会员：50%; 新会员：50%</v>
          </cell>
          <cell r="O1686" t="str">
            <v>0-20岁34%; 56-60岁13%; 51-55岁13%</v>
          </cell>
          <cell r="P1686" t="str">
            <v>江苏13%;湖南13%;北京7%</v>
          </cell>
        </row>
        <row r="1687">
          <cell r="A1687">
            <v>212763</v>
          </cell>
          <cell r="B1687" t="str">
            <v>ANA LUBLIN 设计师款经典头层牛皮时尚双肩女包</v>
          </cell>
          <cell r="C1687" t="str">
            <v>299</v>
          </cell>
          <cell r="D1687" t="str">
            <v>箱包眼镜</v>
          </cell>
          <cell r="E1687">
            <v>823362</v>
          </cell>
          <cell r="F1687">
            <v>696382</v>
          </cell>
          <cell r="G1687">
            <v>0.15422135099749601</v>
          </cell>
          <cell r="H1687" t="str">
            <v>20170602 090010;52%;1854</v>
          </cell>
          <cell r="I1687" t="str">
            <v>20170518 130556;52%;2201</v>
          </cell>
          <cell r="J1687" t="str">
            <v>20170507 201215;46%;4328</v>
          </cell>
          <cell r="K1687" t="str">
            <v>20170425 110404;100%;8362</v>
          </cell>
          <cell r="L1687">
            <v>0</v>
          </cell>
          <cell r="M1687"/>
          <cell r="N1687" t="str">
            <v>老会员：79%; 新会员：21%</v>
          </cell>
          <cell r="O1687" t="str">
            <v>51-55岁22%; 46-50岁19%; 0-20岁17%</v>
          </cell>
          <cell r="P1687" t="str">
            <v>湖南17%;江苏12%;北京7%</v>
          </cell>
        </row>
        <row r="1688">
          <cell r="A1688">
            <v>212772</v>
          </cell>
          <cell r="B1688" t="str">
            <v>翠璨“挚爱典藏”红宝石手镯</v>
          </cell>
          <cell r="C1688" t="str">
            <v>1980</v>
          </cell>
          <cell r="D1688" t="str">
            <v>珠宝首饰</v>
          </cell>
          <cell r="E1688">
            <v>907040</v>
          </cell>
          <cell r="F1688">
            <v>404113</v>
          </cell>
          <cell r="G1688">
            <v>0.55447058564120699</v>
          </cell>
          <cell r="H1688" t="str">
            <v>20170603 154331;25%;778</v>
          </cell>
          <cell r="I1688" t="str">
            <v>20170514 130634;37%;1390</v>
          </cell>
          <cell r="J1688" t="str">
            <v>20170506 141308;34%;1074</v>
          </cell>
          <cell r="K1688" t="str">
            <v>20170409 140333;125%;4227</v>
          </cell>
          <cell r="L1688">
            <v>0</v>
          </cell>
          <cell r="M1688"/>
          <cell r="N1688" t="str">
            <v>老会员：77%; 新会员：23%</v>
          </cell>
          <cell r="O1688" t="str">
            <v>51-55岁20%; 61-65岁14%; 46-50岁14%</v>
          </cell>
          <cell r="P1688" t="str">
            <v>江苏15%;广东11%;天津9%</v>
          </cell>
        </row>
        <row r="1689">
          <cell r="A1689">
            <v>212788</v>
          </cell>
          <cell r="B1689" t="str">
            <v>茗采丽人 珠光宝气亮面银丝提花春装外套</v>
          </cell>
          <cell r="C1689" t="str">
            <v>399</v>
          </cell>
          <cell r="D1689" t="str">
            <v>服装</v>
          </cell>
          <cell r="E1689">
            <v>245793</v>
          </cell>
          <cell r="F1689">
            <v>128685</v>
          </cell>
          <cell r="G1689">
            <v>0.47644969547546101</v>
          </cell>
          <cell r="H1689" t="str">
            <v>20170417 145916;26%;980</v>
          </cell>
          <cell r="I1689" t="str">
            <v>20170325 105926;49%;2899</v>
          </cell>
          <cell r="J1689"/>
          <cell r="K1689" t="str">
            <v>20170325 105926;49%;2899</v>
          </cell>
          <cell r="L1689">
            <v>0</v>
          </cell>
          <cell r="M1689"/>
          <cell r="N1689" t="str">
            <v>老会员：77%; 新会员：23%</v>
          </cell>
          <cell r="O1689" t="str">
            <v>0-20岁20%; 61-65岁17%; 56-60岁17%</v>
          </cell>
          <cell r="P1689" t="str">
            <v>湖南12%;江苏11%;北京7%</v>
          </cell>
        </row>
        <row r="1690">
          <cell r="A1690">
            <v>212792</v>
          </cell>
          <cell r="B1690" t="str">
            <v>法国恺瑞进口铁灰整貂大衣(元宵特供)</v>
          </cell>
          <cell r="C1690" t="str">
            <v>9999</v>
          </cell>
          <cell r="D1690" t="str">
            <v>服装</v>
          </cell>
          <cell r="E1690">
            <v>1137656</v>
          </cell>
          <cell r="F1690">
            <v>319158</v>
          </cell>
          <cell r="G1690">
            <v>0.71946001251696501</v>
          </cell>
          <cell r="H1690" t="str">
            <v>20170212 205438;55%;8649</v>
          </cell>
          <cell r="I1690"/>
          <cell r="J1690"/>
          <cell r="K1690" t="str">
            <v>20170212 205438;55%;8649</v>
          </cell>
          <cell r="L1690">
            <v>0</v>
          </cell>
          <cell r="M1690"/>
          <cell r="N1690" t="str">
            <v>老会员：76%; 新会员：24%</v>
          </cell>
          <cell r="O1690" t="str">
            <v>0-20岁24%; 56-60岁24%; 51-55岁17%</v>
          </cell>
          <cell r="P1690" t="str">
            <v>北京17%;湖南10%;四川10%</v>
          </cell>
        </row>
        <row r="1691">
          <cell r="A1691">
            <v>212846</v>
          </cell>
          <cell r="B1691" t="str">
            <v>Versus Versace 范思哲经典浮雕艺术珠宝腕表（五一专供）</v>
          </cell>
          <cell r="C1691" t="str">
            <v>1980</v>
          </cell>
          <cell r="D1691" t="str">
            <v>时尚精品</v>
          </cell>
          <cell r="E1691">
            <v>621680</v>
          </cell>
          <cell r="F1691">
            <v>318300</v>
          </cell>
          <cell r="G1691">
            <v>0.48800025736713398</v>
          </cell>
          <cell r="H1691" t="str">
            <v>20170430 105126;62%;2545</v>
          </cell>
          <cell r="I1691" t="str">
            <v>20170308 114150;34%;1608</v>
          </cell>
          <cell r="J1691" t="str">
            <v>20170302 224512;42%;2580</v>
          </cell>
          <cell r="K1691" t="str">
            <v>20170430 105126;62%;2545</v>
          </cell>
          <cell r="L1691">
            <v>0</v>
          </cell>
          <cell r="M1691"/>
          <cell r="N1691" t="str">
            <v>老会员：84%; 新会员：16%</v>
          </cell>
          <cell r="O1691" t="str">
            <v>51-55岁20%; 46-50岁17%; 0-20岁16%</v>
          </cell>
          <cell r="P1691" t="str">
            <v>江苏15%;湖南13%;广东13%</v>
          </cell>
        </row>
        <row r="1692">
          <cell r="A1692">
            <v>212850</v>
          </cell>
          <cell r="B1692" t="str">
            <v>茅台集团白金原浆定制VIP封坛酒</v>
          </cell>
          <cell r="C1692" t="str">
            <v>699</v>
          </cell>
          <cell r="D1692" t="str">
            <v>食品</v>
          </cell>
          <cell r="E1692">
            <v>303816</v>
          </cell>
          <cell r="F1692">
            <v>269530</v>
          </cell>
          <cell r="G1692">
            <v>0.112851199410169</v>
          </cell>
          <cell r="H1692" t="str">
            <v>20170510 182157;72%;3150</v>
          </cell>
          <cell r="I1692" t="str">
            <v>20170417 232413;46%;2462</v>
          </cell>
          <cell r="J1692" t="str">
            <v>20170407 111647;48%;1984</v>
          </cell>
          <cell r="K1692" t="str">
            <v>20170324 225443;86%;5732</v>
          </cell>
          <cell r="L1692">
            <v>0</v>
          </cell>
          <cell r="M1692"/>
          <cell r="N1692" t="str">
            <v>老会员：65%; 新会员：35%</v>
          </cell>
          <cell r="O1692" t="str">
            <v>0-20岁27%; 51-55岁19%; 46-50岁12%</v>
          </cell>
          <cell r="P1692" t="str">
            <v>湖南25%;江苏10%;广东7%</v>
          </cell>
        </row>
        <row r="1693">
          <cell r="A1693">
            <v>212864</v>
          </cell>
          <cell r="B1693" t="str">
            <v>中粮新疆红花籽油健康养生组</v>
          </cell>
          <cell r="C1693" t="str">
            <v>399</v>
          </cell>
          <cell r="D1693" t="str">
            <v>滋补食品</v>
          </cell>
          <cell r="E1693">
            <v>994504</v>
          </cell>
          <cell r="F1693">
            <v>928903</v>
          </cell>
          <cell r="G1693">
            <v>6.59635355916115E-2</v>
          </cell>
          <cell r="H1693" t="str">
            <v>20170706 184052;43%;1992</v>
          </cell>
          <cell r="I1693" t="str">
            <v>20170531 181222;55%;2377</v>
          </cell>
          <cell r="J1693" t="str">
            <v>20170520 173001;77%;3287</v>
          </cell>
          <cell r="K1693" t="str">
            <v>20170510 161229;98%;3720</v>
          </cell>
          <cell r="L1693">
            <v>0</v>
          </cell>
          <cell r="M1693"/>
          <cell r="N1693" t="str">
            <v>老会员：67%; 新会员：33%</v>
          </cell>
          <cell r="O1693" t="str">
            <v>0-20岁24%; 61-65岁15%; 51-55岁14%</v>
          </cell>
          <cell r="P1693" t="str">
            <v>湖南12%;江苏12%;北京11%</v>
          </cell>
        </row>
        <row r="1694">
          <cell r="A1694">
            <v>213013</v>
          </cell>
          <cell r="B1694" t="str">
            <v>喜满堂“花晨夕月”梅花玉手镯(春季大开仓)</v>
          </cell>
          <cell r="C1694" t="str">
            <v>1680</v>
          </cell>
          <cell r="D1694" t="str">
            <v>珠宝首饰</v>
          </cell>
          <cell r="E1694">
            <v>45250</v>
          </cell>
          <cell r="F1694">
            <v>13410</v>
          </cell>
          <cell r="G1694">
            <v>0.70364640883977903</v>
          </cell>
          <cell r="H1694" t="str">
            <v>20170225 201150;9%;912</v>
          </cell>
          <cell r="I1694"/>
          <cell r="J1694"/>
          <cell r="K1694" t="str">
            <v>20170225 201150;9%;912</v>
          </cell>
          <cell r="L1694">
            <v>0</v>
          </cell>
          <cell r="M1694"/>
          <cell r="N1694" t="str">
            <v>老会员：86%; 新会员：14%</v>
          </cell>
          <cell r="O1694" t="str">
            <v>66-70岁43%; 51-55岁29%; 56-60岁14%</v>
          </cell>
          <cell r="P1694" t="str">
            <v>广西29%;浙江14%;北京14%</v>
          </cell>
        </row>
        <row r="1695">
          <cell r="A1695">
            <v>213014</v>
          </cell>
          <cell r="B1695" t="str">
            <v>喜满堂“玉树缤纷”树化玉手镯(春季大开仓)</v>
          </cell>
          <cell r="C1695" t="str">
            <v>1880</v>
          </cell>
          <cell r="D1695" t="str">
            <v>珠宝首饰</v>
          </cell>
          <cell r="E1695">
            <v>151850</v>
          </cell>
          <cell r="F1695">
            <v>52510</v>
          </cell>
          <cell r="G1695">
            <v>0.65419822192953603</v>
          </cell>
          <cell r="H1695" t="str">
            <v>20170226 201942;28%;2808</v>
          </cell>
          <cell r="I1695"/>
          <cell r="J1695"/>
          <cell r="K1695" t="str">
            <v>20170226 201942;28%;2808</v>
          </cell>
          <cell r="L1695">
            <v>0</v>
          </cell>
          <cell r="M1695"/>
          <cell r="N1695" t="str">
            <v>老会员：83%; 新会员：17%</v>
          </cell>
          <cell r="O1695" t="str">
            <v>0-20岁38%; 41-45岁12%; 51-55岁12%</v>
          </cell>
          <cell r="P1695" t="str">
            <v>湖南17%;广东13%;江苏8%</v>
          </cell>
        </row>
        <row r="1696">
          <cell r="A1696">
            <v>213068</v>
          </cell>
          <cell r="B1696" t="str">
            <v>天泉池手工铁壶陈年茯砖茶收藏组</v>
          </cell>
          <cell r="C1696" t="str">
            <v>699</v>
          </cell>
          <cell r="D1696" t="str">
            <v>食品</v>
          </cell>
          <cell r="E1696">
            <v>336216</v>
          </cell>
          <cell r="F1696">
            <v>299440</v>
          </cell>
          <cell r="G1696">
            <v>0.109382063911295</v>
          </cell>
          <cell r="H1696" t="str">
            <v>20170604 173013;59%;2541</v>
          </cell>
          <cell r="I1696" t="str">
            <v>20170327 184049;45%;3003</v>
          </cell>
          <cell r="J1696" t="str">
            <v>20170212 094051;47%;3060</v>
          </cell>
          <cell r="K1696" t="str">
            <v>20170604 173013;59%;2541</v>
          </cell>
          <cell r="L1696">
            <v>0</v>
          </cell>
          <cell r="M1696"/>
          <cell r="N1696" t="str">
            <v>老会员：69%; 新会员：31%</v>
          </cell>
          <cell r="O1696" t="str">
            <v>0-20岁20%; 51-55岁17%; 61-65岁15%</v>
          </cell>
          <cell r="P1696" t="str">
            <v>湖南17%;江苏10%;广东10%</v>
          </cell>
        </row>
        <row r="1697">
          <cell r="A1697">
            <v>213101</v>
          </cell>
          <cell r="B1697" t="str">
            <v>德国菲仕乐进口6L高速快锅豪华套组</v>
          </cell>
          <cell r="C1697" t="str">
            <v>2488</v>
          </cell>
          <cell r="D1697" t="str">
            <v>厨房</v>
          </cell>
          <cell r="E1697">
            <v>451366</v>
          </cell>
          <cell r="F1697">
            <v>357012</v>
          </cell>
          <cell r="G1697">
            <v>0.209040999986707</v>
          </cell>
          <cell r="H1697" t="str">
            <v>20170214 221533;82%;7951</v>
          </cell>
          <cell r="I1697"/>
          <cell r="J1697"/>
          <cell r="K1697" t="str">
            <v>20170214 221533;82%;7951</v>
          </cell>
          <cell r="L1697">
            <v>0</v>
          </cell>
          <cell r="M1697"/>
          <cell r="N1697" t="str">
            <v>老会员：61%; 新会员：39%</v>
          </cell>
          <cell r="O1697" t="str">
            <v>0-20岁29%; 46-50岁19%; 51-55岁12%</v>
          </cell>
          <cell r="P1697" t="str">
            <v>江苏22%;湖南16%;云南9%</v>
          </cell>
        </row>
        <row r="1698">
          <cell r="A1698">
            <v>213102</v>
          </cell>
          <cell r="B1698" t="str">
            <v>WhiteGlo澳洲惠宝牙齿美白钻石套装（原装进口）</v>
          </cell>
          <cell r="C1698" t="str">
            <v>368</v>
          </cell>
          <cell r="D1698" t="str">
            <v>美容美体</v>
          </cell>
          <cell r="E1698">
            <v>81918</v>
          </cell>
          <cell r="F1698">
            <v>75310</v>
          </cell>
          <cell r="G1698">
            <v>8.0666031885544096E-2</v>
          </cell>
          <cell r="H1698" t="str">
            <v>20170306 193657;36%;2502</v>
          </cell>
          <cell r="I1698"/>
          <cell r="J1698"/>
          <cell r="K1698" t="str">
            <v>20170306 193657;36%;2502</v>
          </cell>
          <cell r="L1698">
            <v>0</v>
          </cell>
          <cell r="M1698"/>
          <cell r="N1698" t="str">
            <v>老会员：69%; 新会员：31%</v>
          </cell>
          <cell r="O1698" t="str">
            <v>0-20岁25%; 51-55岁21%; 46-50岁19%</v>
          </cell>
          <cell r="P1698" t="str">
            <v>北京12%;广东10%;湖南10%</v>
          </cell>
        </row>
        <row r="1699">
          <cell r="A1699">
            <v>213222</v>
          </cell>
          <cell r="B1699" t="str">
            <v>Merefa重磅真丝弹力缎连衣裙《堇色蹁跹》</v>
          </cell>
          <cell r="C1699" t="str">
            <v>498</v>
          </cell>
          <cell r="D1699" t="str">
            <v>服装</v>
          </cell>
          <cell r="E1699">
            <v>408764</v>
          </cell>
          <cell r="F1699">
            <v>245602</v>
          </cell>
          <cell r="G1699">
            <v>0.39915941716980902</v>
          </cell>
          <cell r="H1699" t="str">
            <v>20170531 185243;43%;2534</v>
          </cell>
          <cell r="I1699" t="str">
            <v>20170520 161541;175%;7204</v>
          </cell>
          <cell r="J1699"/>
          <cell r="K1699" t="str">
            <v>20170520 161541;175%;7204</v>
          </cell>
          <cell r="L1699">
            <v>0</v>
          </cell>
          <cell r="M1699" t="str">
            <v>达成下滑30%</v>
          </cell>
          <cell r="N1699" t="str">
            <v>老会员：78%; 新会员：22%</v>
          </cell>
          <cell r="O1699" t="str">
            <v>51-55岁26%; 0-20岁21%; 46-50岁14%</v>
          </cell>
          <cell r="P1699" t="str">
            <v>湖南12%;江苏11%;湖北8%</v>
          </cell>
        </row>
        <row r="1700">
          <cell r="A1700">
            <v>213223</v>
          </cell>
          <cell r="B1700" t="str">
            <v>Merefa重磅真丝弹力缎连衣裙《霓醉华浓》</v>
          </cell>
          <cell r="C1700" t="str">
            <v>498</v>
          </cell>
          <cell r="D1700" t="str">
            <v>服装</v>
          </cell>
          <cell r="E1700">
            <v>477131</v>
          </cell>
          <cell r="F1700">
            <v>235365</v>
          </cell>
          <cell r="G1700">
            <v>0.50670780142141303</v>
          </cell>
          <cell r="H1700" t="str">
            <v>20170707 090119;34%;1035</v>
          </cell>
          <cell r="I1700" t="str">
            <v>20170623 110244;22%;928</v>
          </cell>
          <cell r="J1700" t="str">
            <v>20170528 145236;56%;2086</v>
          </cell>
          <cell r="K1700" t="str">
            <v>20170528 145236;56%;2086</v>
          </cell>
          <cell r="L1700">
            <v>0</v>
          </cell>
          <cell r="M1700"/>
          <cell r="N1700" t="str">
            <v>老会员：75%; 新会员：25%</v>
          </cell>
          <cell r="O1700" t="str">
            <v>51-55岁26%; 0-20岁20%; 56-60岁15%</v>
          </cell>
          <cell r="P1700" t="str">
            <v>湖南13%;江苏13%;北京8%</v>
          </cell>
        </row>
        <row r="1701">
          <cell r="A1701">
            <v>213224</v>
          </cell>
          <cell r="B1701" t="str">
            <v>康麦斯美国原装进口深海鱼油</v>
          </cell>
          <cell r="C1701" t="str">
            <v>328</v>
          </cell>
          <cell r="D1701" t="str">
            <v>保健食品</v>
          </cell>
          <cell r="E1701">
            <v>108106</v>
          </cell>
          <cell r="F1701">
            <v>95052</v>
          </cell>
          <cell r="G1701">
            <v>0.120751854661166</v>
          </cell>
          <cell r="H1701" t="str">
            <v>20170411 095843;56%;2626</v>
          </cell>
          <cell r="I1701"/>
          <cell r="J1701"/>
          <cell r="K1701" t="str">
            <v>20170411 095843;56%;2626</v>
          </cell>
          <cell r="L1701">
            <v>0</v>
          </cell>
          <cell r="M1701"/>
          <cell r="N1701" t="str">
            <v>老会员：64%; 新会员：36%</v>
          </cell>
          <cell r="O1701" t="str">
            <v>0-20岁25%; 56-60岁17%; 51-55岁11%</v>
          </cell>
          <cell r="P1701" t="str">
            <v>湖南32%;浙江11%;江苏9%</v>
          </cell>
        </row>
        <row r="1702">
          <cell r="A1702">
            <v>213225</v>
          </cell>
          <cell r="B1702" t="str">
            <v>岭南珍品荔枝结晶蜜滋养组（五一专供）</v>
          </cell>
          <cell r="C1702" t="str">
            <v>298</v>
          </cell>
          <cell r="D1702" t="str">
            <v>滋补食品</v>
          </cell>
          <cell r="E1702">
            <v>118650</v>
          </cell>
          <cell r="F1702">
            <v>107234</v>
          </cell>
          <cell r="G1702">
            <v>9.6215760640539397E-2</v>
          </cell>
          <cell r="H1702" t="str">
            <v>20170430 144409;41%;1697</v>
          </cell>
          <cell r="I1702" t="str">
            <v>20170303 101633;36%;1696</v>
          </cell>
          <cell r="J1702"/>
          <cell r="K1702" t="str">
            <v>20170430 144409;41%;1697</v>
          </cell>
          <cell r="L1702">
            <v>0</v>
          </cell>
          <cell r="M1702"/>
          <cell r="N1702" t="str">
            <v>老会员：74%; 新会员：26%</v>
          </cell>
          <cell r="O1702" t="str">
            <v>0-20岁22%; 51-55岁14%; 61-65岁12%</v>
          </cell>
          <cell r="P1702" t="str">
            <v>湖南27%;江苏10%;浙江7%</v>
          </cell>
        </row>
        <row r="1703">
          <cell r="A1703">
            <v>213233</v>
          </cell>
          <cell r="B1703" t="str">
            <v>奔腾新一代全身水洗4D全浮动剃须刀组（特供）</v>
          </cell>
          <cell r="C1703" t="str">
            <v>298</v>
          </cell>
          <cell r="D1703" t="str">
            <v>美容器械</v>
          </cell>
          <cell r="E1703">
            <v>109678</v>
          </cell>
          <cell r="F1703">
            <v>99776</v>
          </cell>
          <cell r="G1703">
            <v>9.0282463210488897E-2</v>
          </cell>
          <cell r="H1703" t="str">
            <v>20170214 142214;96%;3167</v>
          </cell>
          <cell r="I1703"/>
          <cell r="J1703"/>
          <cell r="K1703" t="str">
            <v>20170214 142214;96%;3167</v>
          </cell>
          <cell r="L1703">
            <v>0</v>
          </cell>
          <cell r="M1703"/>
          <cell r="N1703" t="str">
            <v>老会员：66%; 新会员：34%</v>
          </cell>
          <cell r="O1703" t="str">
            <v>0-20岁30%; 51-55岁14%; 56-60岁14%</v>
          </cell>
          <cell r="P1703" t="str">
            <v>江苏11%;湖南11%;湖北9%</v>
          </cell>
        </row>
        <row r="1704">
          <cell r="A1704">
            <v>213315</v>
          </cell>
          <cell r="B1704" t="str">
            <v>韩愢生态气动泡泡活氧梳</v>
          </cell>
          <cell r="C1704" t="str">
            <v>298</v>
          </cell>
          <cell r="D1704" t="str">
            <v>美容美体</v>
          </cell>
          <cell r="E1704">
            <v>2168922</v>
          </cell>
          <cell r="F1704">
            <v>1871320</v>
          </cell>
          <cell r="G1704">
            <v>0.13721194215375199</v>
          </cell>
          <cell r="H1704" t="str">
            <v>20170707 102158;79%;2159</v>
          </cell>
          <cell r="I1704" t="str">
            <v>20170703 123126;47%;1479</v>
          </cell>
          <cell r="J1704" t="str">
            <v>20170629 110451;62%;2036</v>
          </cell>
          <cell r="K1704" t="str">
            <v>20170221 150658;126%;3728</v>
          </cell>
          <cell r="L1704">
            <v>0</v>
          </cell>
          <cell r="M1704" t="str">
            <v>达成上浮30%</v>
          </cell>
          <cell r="N1704" t="str">
            <v>老会员：65%; 新会员：35%</v>
          </cell>
          <cell r="O1704" t="str">
            <v>0-20岁26%; 51-55岁19%; 56-60岁13%</v>
          </cell>
          <cell r="P1704" t="str">
            <v>湖南17%;江苏13%;北京7%</v>
          </cell>
        </row>
        <row r="1705">
          <cell r="A1705">
            <v>213319</v>
          </cell>
          <cell r="B1705" t="str">
            <v>茅台集团贵宾老酒级白酒</v>
          </cell>
          <cell r="C1705" t="str">
            <v>498</v>
          </cell>
          <cell r="D1705" t="str">
            <v>食品</v>
          </cell>
          <cell r="E1705">
            <v>100922</v>
          </cell>
          <cell r="F1705">
            <v>92806</v>
          </cell>
          <cell r="G1705">
            <v>8.0418541051505102E-2</v>
          </cell>
          <cell r="H1705" t="str">
            <v>20170402 192141;37%;2585</v>
          </cell>
          <cell r="I1705"/>
          <cell r="J1705"/>
          <cell r="K1705" t="str">
            <v>20170402 192141;37%;2585</v>
          </cell>
          <cell r="L1705">
            <v>0</v>
          </cell>
          <cell r="M1705"/>
          <cell r="N1705" t="str">
            <v>老会员：61%; 新会员：39%</v>
          </cell>
          <cell r="O1705" t="str">
            <v>0-20岁30%; 51-55岁16%; 61-65岁13%</v>
          </cell>
          <cell r="P1705" t="str">
            <v>湖南21%;江苏17%;河南7%</v>
          </cell>
        </row>
        <row r="1706">
          <cell r="A1706">
            <v>213324</v>
          </cell>
          <cell r="B1706" t="str">
            <v>新西兰原装进口Theland纽仕兰牧场奶粉金罐白金组</v>
          </cell>
          <cell r="C1706" t="str">
            <v>368</v>
          </cell>
          <cell r="D1706" t="str">
            <v>食品</v>
          </cell>
          <cell r="E1706">
            <v>1503220.9</v>
          </cell>
          <cell r="F1706">
            <v>1434412.9</v>
          </cell>
          <cell r="G1706">
            <v>4.5773711634797001E-2</v>
          </cell>
          <cell r="H1706" t="str">
            <v>20170331 182739;95%;5637</v>
          </cell>
          <cell r="I1706" t="str">
            <v>20170329 120346;60%;3863</v>
          </cell>
          <cell r="J1706" t="str">
            <v>20170324 220359;90%;9435</v>
          </cell>
          <cell r="K1706" t="str">
            <v>20170314 215321;117%;12526</v>
          </cell>
          <cell r="L1706" t="str">
            <v>畅销</v>
          </cell>
          <cell r="M1706" t="str">
            <v>达成上浮30%</v>
          </cell>
          <cell r="N1706" t="str">
            <v>老会员：77%; 新会员：23%</v>
          </cell>
          <cell r="O1706" t="str">
            <v>0-20岁19%; 51-55岁17%; 61-65岁14%</v>
          </cell>
          <cell r="P1706" t="str">
            <v>湖南22%;江苏10%;广东8%</v>
          </cell>
        </row>
        <row r="1707">
          <cell r="A1707">
            <v>213326</v>
          </cell>
          <cell r="B1707" t="str">
            <v>中国流通硬币珍藏组</v>
          </cell>
          <cell r="C1707" t="str">
            <v>2980</v>
          </cell>
          <cell r="D1707" t="str">
            <v>投资收藏</v>
          </cell>
          <cell r="E1707">
            <v>1662620</v>
          </cell>
          <cell r="F1707">
            <v>1157310</v>
          </cell>
          <cell r="G1707">
            <v>0.30392392729547302</v>
          </cell>
          <cell r="H1707" t="str">
            <v>20170526 232351;37%;1771</v>
          </cell>
          <cell r="I1707" t="str">
            <v>20170410 215517;56%;4829</v>
          </cell>
          <cell r="J1707" t="str">
            <v>20170405 224750;27%;1639</v>
          </cell>
          <cell r="K1707" t="str">
            <v>20170312 222915;95%;10081</v>
          </cell>
          <cell r="L1707">
            <v>0</v>
          </cell>
          <cell r="M1707"/>
          <cell r="N1707" t="str">
            <v>老会员：62%; 新会员：38%</v>
          </cell>
          <cell r="O1707" t="str">
            <v>0-20岁28%; 51-55岁13%; 46-50岁13%</v>
          </cell>
          <cell r="P1707" t="str">
            <v>江苏13%;北京10%;湖南10%</v>
          </cell>
        </row>
        <row r="1708">
          <cell r="A1708">
            <v>213332</v>
          </cell>
          <cell r="B1708" t="str">
            <v>喜钻海洋之蓝豪华围镶款蓝宝石戒指(庆生价)</v>
          </cell>
          <cell r="C1708" t="str">
            <v>3980</v>
          </cell>
          <cell r="D1708" t="str">
            <v>珠宝首饰</v>
          </cell>
          <cell r="E1708">
            <v>119250</v>
          </cell>
          <cell r="F1708">
            <v>47700</v>
          </cell>
          <cell r="G1708">
            <v>0.6</v>
          </cell>
          <cell r="H1708" t="str">
            <v>20170318 154018;125%;7257</v>
          </cell>
          <cell r="I1708"/>
          <cell r="J1708"/>
          <cell r="K1708" t="str">
            <v>20170318 154018;125%;7257</v>
          </cell>
          <cell r="L1708" t="str">
            <v>准热卖</v>
          </cell>
          <cell r="M1708"/>
          <cell r="N1708" t="str">
            <v>老会员：90%; 新会员：10%</v>
          </cell>
          <cell r="O1708" t="str">
            <v>51-55岁50%; 41-45岁20%; 0-20岁20%</v>
          </cell>
          <cell r="P1708" t="str">
            <v>广东20%;重庆10%;湖北10%</v>
          </cell>
        </row>
        <row r="1709">
          <cell r="A1709">
            <v>213333</v>
          </cell>
          <cell r="B1709" t="str">
            <v>喜钻海洋之蓝豪华围镶款蓝宝石项链(庆生价)</v>
          </cell>
          <cell r="C1709" t="str">
            <v>4980</v>
          </cell>
          <cell r="D1709" t="str">
            <v>珠宝首饰</v>
          </cell>
          <cell r="E1709">
            <v>238600</v>
          </cell>
          <cell r="F1709">
            <v>154050</v>
          </cell>
          <cell r="G1709">
            <v>0.354358759430008</v>
          </cell>
          <cell r="H1709" t="str">
            <v>20170318 154018;125%;7257</v>
          </cell>
          <cell r="I1709"/>
          <cell r="J1709"/>
          <cell r="K1709" t="str">
            <v>20170318 154018;125%;7257</v>
          </cell>
          <cell r="L1709" t="str">
            <v>准热卖</v>
          </cell>
          <cell r="M1709"/>
          <cell r="N1709" t="str">
            <v>老会员：95%; 新会员：5%</v>
          </cell>
          <cell r="O1709" t="str">
            <v>51-55岁30%; 41-45岁20%; 0-20岁15%</v>
          </cell>
          <cell r="P1709" t="str">
            <v>广东20%;湖南15%;山东10%</v>
          </cell>
        </row>
        <row r="1710">
          <cell r="A1710">
            <v>213347</v>
          </cell>
          <cell r="B1710" t="str">
            <v>紫涵“绿缘”和田碧玉手镯</v>
          </cell>
          <cell r="C1710" t="str">
            <v>19980</v>
          </cell>
          <cell r="D1710" t="str">
            <v>珠宝首饰</v>
          </cell>
          <cell r="E1710">
            <v>573450</v>
          </cell>
          <cell r="F1710">
            <v>79120</v>
          </cell>
          <cell r="G1710">
            <v>0.86202807568227402</v>
          </cell>
          <cell r="H1710" t="str">
            <v>20170223 214803;39%;3127</v>
          </cell>
          <cell r="I1710"/>
          <cell r="J1710"/>
          <cell r="K1710" t="str">
            <v>20170223 214803;39%;3127</v>
          </cell>
          <cell r="L1710">
            <v>0</v>
          </cell>
          <cell r="M1710"/>
          <cell r="N1710" t="str">
            <v>老会员：100%; 新会员：0%</v>
          </cell>
          <cell r="O1710" t="str">
            <v>51-55岁50%; 46-50岁25%; 0-20岁25%</v>
          </cell>
          <cell r="P1710" t="str">
            <v>重庆25%;重庆25%;福建25%</v>
          </cell>
        </row>
        <row r="1711">
          <cell r="A1711">
            <v>213351</v>
          </cell>
          <cell r="B1711" t="str">
            <v>美国文笛隐形空气蓬发卷组</v>
          </cell>
          <cell r="C1711" t="str">
            <v>298</v>
          </cell>
          <cell r="D1711" t="str">
            <v>美容美体</v>
          </cell>
          <cell r="E1711">
            <v>738464</v>
          </cell>
          <cell r="F1711">
            <v>590420</v>
          </cell>
          <cell r="G1711">
            <v>0.20047558174806099</v>
          </cell>
          <cell r="H1711" t="str">
            <v>20170413 090248;48%;1330</v>
          </cell>
          <cell r="I1711" t="str">
            <v>20170408 114249;58%;2209</v>
          </cell>
          <cell r="J1711" t="str">
            <v>20170404 094406;52%;1759</v>
          </cell>
          <cell r="K1711" t="str">
            <v>20170312 170751;76%;3085</v>
          </cell>
          <cell r="L1711">
            <v>0</v>
          </cell>
          <cell r="M1711"/>
          <cell r="N1711" t="str">
            <v>老会员：68%; 新会员：32%</v>
          </cell>
          <cell r="O1711" t="str">
            <v>0-20岁26%; 56-60岁17%; 51-55岁17%</v>
          </cell>
          <cell r="P1711" t="str">
            <v>湖南12%;江苏9%;北京9%</v>
          </cell>
        </row>
        <row r="1712">
          <cell r="A1712">
            <v>213352</v>
          </cell>
          <cell r="B1712" t="str">
            <v>凯瑞摩男士长款智能感温三防冲锋衣（春季大开仓）</v>
          </cell>
          <cell r="C1712" t="str">
            <v>298</v>
          </cell>
          <cell r="D1712" t="str">
            <v>服装</v>
          </cell>
          <cell r="E1712">
            <v>53070</v>
          </cell>
          <cell r="F1712">
            <v>40982</v>
          </cell>
          <cell r="G1712">
            <v>0.227774637271528</v>
          </cell>
          <cell r="H1712" t="str">
            <v>20170224 151734;97%;3181</v>
          </cell>
          <cell r="I1712" t="str">
            <v>20170224 115639;135%;6453</v>
          </cell>
          <cell r="J1712"/>
          <cell r="K1712" t="str">
            <v>20170224 115639;135%;6453</v>
          </cell>
          <cell r="L1712">
            <v>0</v>
          </cell>
          <cell r="M1712" t="str">
            <v>达成下滑30%</v>
          </cell>
          <cell r="N1712" t="str">
            <v>老会员：69%; 新会员：31%</v>
          </cell>
          <cell r="O1712" t="str">
            <v>0-20岁21%; 56-60岁20%; 51-55岁14%</v>
          </cell>
          <cell r="P1712" t="str">
            <v>湖南30%;江苏11%;重庆9%</v>
          </cell>
        </row>
        <row r="1713">
          <cell r="A1713">
            <v>213353</v>
          </cell>
          <cell r="B1713" t="str">
            <v>凯瑞摩女士长款智能感温三防冲锋衣（春季大开仓）</v>
          </cell>
          <cell r="C1713" t="str">
            <v>298</v>
          </cell>
          <cell r="D1713" t="str">
            <v>服装</v>
          </cell>
          <cell r="E1713">
            <v>77810</v>
          </cell>
          <cell r="F1713">
            <v>51558</v>
          </cell>
          <cell r="G1713">
            <v>0.33738594011052597</v>
          </cell>
          <cell r="H1713" t="str">
            <v>20170224 151734;97%;3181</v>
          </cell>
          <cell r="I1713" t="str">
            <v>20170224 115639;135%;6453</v>
          </cell>
          <cell r="J1713"/>
          <cell r="K1713" t="str">
            <v>20170224 115639;135%;6453</v>
          </cell>
          <cell r="L1713">
            <v>0</v>
          </cell>
          <cell r="M1713" t="str">
            <v>达成下滑30%</v>
          </cell>
          <cell r="N1713" t="str">
            <v>老会员：79%; 新会员：21%</v>
          </cell>
          <cell r="O1713" t="str">
            <v>51-55岁24%; 56-60岁21%; 0-20岁15%</v>
          </cell>
          <cell r="P1713" t="str">
            <v>湖南24%;江苏13%;北京8%</v>
          </cell>
        </row>
        <row r="1714">
          <cell r="A1714">
            <v>213354</v>
          </cell>
          <cell r="B1714" t="str">
            <v>御泥坊植物精粹美白面膜超值组</v>
          </cell>
          <cell r="C1714" t="str">
            <v>299</v>
          </cell>
          <cell r="D1714" t="str">
            <v>美容美体</v>
          </cell>
          <cell r="E1714">
            <v>318499</v>
          </cell>
          <cell r="F1714">
            <v>294656</v>
          </cell>
          <cell r="G1714">
            <v>7.4860517615439895E-2</v>
          </cell>
          <cell r="H1714" t="str">
            <v>20170505 145816;73%;1947</v>
          </cell>
          <cell r="I1714" t="str">
            <v>20170325 090418;44%;1715</v>
          </cell>
          <cell r="J1714" t="str">
            <v>20170312 094325;73%;2980</v>
          </cell>
          <cell r="K1714" t="str">
            <v>20170222 143248;78%;2548</v>
          </cell>
          <cell r="L1714">
            <v>0</v>
          </cell>
          <cell r="M1714"/>
          <cell r="N1714" t="str">
            <v>老会员：72%; 新会员：28%</v>
          </cell>
          <cell r="O1714" t="str">
            <v>0-20岁22%; 46-50岁17%; 51-55岁15%</v>
          </cell>
          <cell r="P1714" t="str">
            <v>湖南23%;江苏12%;浙江8%</v>
          </cell>
        </row>
        <row r="1715">
          <cell r="A1715">
            <v>213355</v>
          </cell>
          <cell r="B1715" t="str">
            <v>茗采丽人女士经典优雅名媛风套装</v>
          </cell>
          <cell r="C1715" t="str">
            <v>698</v>
          </cell>
          <cell r="D1715" t="str">
            <v>服装</v>
          </cell>
          <cell r="E1715">
            <v>302957</v>
          </cell>
          <cell r="F1715">
            <v>133143</v>
          </cell>
          <cell r="G1715">
            <v>0.56052179022105497</v>
          </cell>
          <cell r="H1715" t="str">
            <v>20170416 143936;19%;721</v>
          </cell>
          <cell r="I1715" t="str">
            <v>20170325 191222;41%;3562</v>
          </cell>
          <cell r="J1715"/>
          <cell r="K1715" t="str">
            <v>20170325 191222;41%;3562</v>
          </cell>
          <cell r="L1715">
            <v>0</v>
          </cell>
          <cell r="M1715"/>
          <cell r="N1715" t="str">
            <v>老会员：94%; 新会员：6%</v>
          </cell>
          <cell r="O1715" t="str">
            <v>51-55岁31%; 46-50岁19%; 56-60岁16%</v>
          </cell>
          <cell r="P1715" t="str">
            <v>湖南14%;江苏10%;北京10%</v>
          </cell>
        </row>
        <row r="1716">
          <cell r="A1716">
            <v>213356</v>
          </cell>
          <cell r="B1716" t="str">
            <v>科沃斯超薄智能扫地机器人</v>
          </cell>
          <cell r="C1716" t="str">
            <v>1299</v>
          </cell>
          <cell r="D1716" t="str">
            <v>生活家电</v>
          </cell>
          <cell r="E1716">
            <v>297583</v>
          </cell>
          <cell r="F1716">
            <v>248092</v>
          </cell>
          <cell r="G1716">
            <v>0.166309903455507</v>
          </cell>
          <cell r="H1716" t="str">
            <v>20170423 134808;43%;2046</v>
          </cell>
          <cell r="I1716" t="str">
            <v>20170325 134523;35%;2065</v>
          </cell>
          <cell r="J1716" t="str">
            <v>20170313 114503;55%;3288</v>
          </cell>
          <cell r="K1716" t="str">
            <v>20170313 114503;55%;3288</v>
          </cell>
          <cell r="L1716">
            <v>0</v>
          </cell>
          <cell r="M1716"/>
          <cell r="N1716" t="str">
            <v>老会员：57%; 新会员：43%</v>
          </cell>
          <cell r="O1716" t="str">
            <v>0-20岁29%; 51-55岁10%; 56-60岁9%</v>
          </cell>
          <cell r="P1716" t="str">
            <v>湖南37%;江苏9%;浙江7%</v>
          </cell>
        </row>
        <row r="1717">
          <cell r="A1717">
            <v>213362</v>
          </cell>
          <cell r="B1717" t="str">
            <v>泰国原装进口MIKU谷物放心营养粥健康组</v>
          </cell>
          <cell r="C1717" t="str">
            <v>298</v>
          </cell>
          <cell r="D1717" t="str">
            <v>食品</v>
          </cell>
          <cell r="E1717">
            <v>225492</v>
          </cell>
          <cell r="F1717">
            <v>210976</v>
          </cell>
          <cell r="G1717">
            <v>6.4374789349511297E-2</v>
          </cell>
          <cell r="H1717" t="str">
            <v>20170609 090408;52%;1811</v>
          </cell>
          <cell r="I1717" t="str">
            <v>20170603 170930;109%;4330</v>
          </cell>
          <cell r="J1717"/>
          <cell r="K1717" t="str">
            <v>20170603 170930;109%;4330</v>
          </cell>
          <cell r="L1717">
            <v>0</v>
          </cell>
          <cell r="M1717" t="str">
            <v>达成下滑30%</v>
          </cell>
          <cell r="N1717" t="str">
            <v>老会员：80%; 新会员：20%</v>
          </cell>
          <cell r="O1717" t="str">
            <v>0-20岁18%; 61-65岁16%; 51-55岁16%</v>
          </cell>
          <cell r="P1717" t="str">
            <v>江苏16%;北京12%;湖南7%</v>
          </cell>
        </row>
        <row r="1718">
          <cell r="A1718">
            <v>213635</v>
          </cell>
          <cell r="B1718" t="str">
            <v>紫涵“吉祥”和田玉碧玺套组(春季大开仓)</v>
          </cell>
          <cell r="C1718" t="str">
            <v>698</v>
          </cell>
          <cell r="D1718" t="str">
            <v>珠宝首饰</v>
          </cell>
          <cell r="E1718">
            <v>53894</v>
          </cell>
          <cell r="F1718">
            <v>31080</v>
          </cell>
          <cell r="G1718">
            <v>0.42331242809960301</v>
          </cell>
          <cell r="H1718" t="str">
            <v>20170225 230440;41%;2236</v>
          </cell>
          <cell r="I1718"/>
          <cell r="J1718"/>
          <cell r="K1718" t="str">
            <v>20170225 230440;41%;2236</v>
          </cell>
          <cell r="L1718">
            <v>0</v>
          </cell>
          <cell r="M1718"/>
          <cell r="N1718" t="str">
            <v>老会员：76%; 新会员：24%</v>
          </cell>
          <cell r="O1718" t="str">
            <v>51-55岁24%; 0-20岁16%; 56-60岁14%</v>
          </cell>
          <cell r="P1718" t="str">
            <v>湖南22%;广东14%;上海8%</v>
          </cell>
        </row>
        <row r="1719">
          <cell r="A1719">
            <v>213636</v>
          </cell>
          <cell r="B1719" t="str">
            <v>紫涵“观音赐福”和田玉观音吊坠(春季大开仓)</v>
          </cell>
          <cell r="C1719" t="str">
            <v>999</v>
          </cell>
          <cell r="D1719" t="str">
            <v>珠宝首饰</v>
          </cell>
          <cell r="E1719">
            <v>20809</v>
          </cell>
          <cell r="F1719">
            <v>14845</v>
          </cell>
          <cell r="G1719">
            <v>0.28660675669181601</v>
          </cell>
          <cell r="H1719" t="str">
            <v>20170225 233956;15%;834</v>
          </cell>
          <cell r="I1719"/>
          <cell r="J1719"/>
          <cell r="K1719" t="str">
            <v>20170225 233956;15%;834</v>
          </cell>
          <cell r="L1719">
            <v>0</v>
          </cell>
          <cell r="M1719"/>
          <cell r="N1719" t="str">
            <v>老会员：90%; 新会员：10%</v>
          </cell>
          <cell r="O1719" t="str">
            <v>41-45岁30%; 51-55岁20%; 46-50岁20%</v>
          </cell>
          <cell r="P1719" t="str">
            <v>江苏30%;湖南20%;福建10%</v>
          </cell>
        </row>
        <row r="1720">
          <cell r="A1720">
            <v>213657</v>
          </cell>
          <cell r="B1720" t="str">
            <v>德国凯驰手持式多功能蒸汽清洗机SC1 premium</v>
          </cell>
          <cell r="C1720" t="str">
            <v>699</v>
          </cell>
          <cell r="D1720" t="str">
            <v>生活家电</v>
          </cell>
          <cell r="E1720">
            <v>568448</v>
          </cell>
          <cell r="F1720">
            <v>464038</v>
          </cell>
          <cell r="G1720">
            <v>0.18367555167755001</v>
          </cell>
          <cell r="H1720" t="str">
            <v>20170709 094614;79%;3201</v>
          </cell>
          <cell r="I1720" t="str">
            <v>20170703 135418;88%;3214</v>
          </cell>
          <cell r="J1720" t="str">
            <v>20170619 122757;42%;2014</v>
          </cell>
          <cell r="K1720" t="str">
            <v>20170703 135418;88%;3214</v>
          </cell>
          <cell r="L1720">
            <v>0</v>
          </cell>
          <cell r="M1720"/>
          <cell r="N1720" t="str">
            <v>老会员：56%; 新会员：44%</v>
          </cell>
          <cell r="O1720" t="str">
            <v>0-20岁30%; 51-55岁18%; 56-60岁13%</v>
          </cell>
          <cell r="P1720" t="str">
            <v>江苏11%;上海8%;湖南8%</v>
          </cell>
        </row>
        <row r="1721">
          <cell r="A1721">
            <v>213733</v>
          </cell>
          <cell r="B1721" t="str">
            <v>Dr.drinks本草精华萃取仪至尊红颜 特惠组</v>
          </cell>
          <cell r="C1721" t="str">
            <v>999</v>
          </cell>
          <cell r="D1721" t="str">
            <v>厨房</v>
          </cell>
          <cell r="E1721">
            <v>149089</v>
          </cell>
          <cell r="F1721">
            <v>112406</v>
          </cell>
          <cell r="G1721">
            <v>0.24604766280543799</v>
          </cell>
          <cell r="H1721" t="str">
            <v>20170312 123525;25%;1561</v>
          </cell>
          <cell r="I1721" t="str">
            <v>20170302 184803;23%;1648</v>
          </cell>
          <cell r="J1721"/>
          <cell r="K1721" t="str">
            <v>20170312 123525;25%;1561</v>
          </cell>
          <cell r="L1721">
            <v>0</v>
          </cell>
          <cell r="M1721"/>
          <cell r="N1721" t="str">
            <v>老会员：80%; 新会员：20%</v>
          </cell>
          <cell r="O1721" t="str">
            <v>0-20岁18%; 51-55岁17%; 61-65岁16%</v>
          </cell>
          <cell r="P1721" t="str">
            <v>江苏13%;广东11%;北京11%</v>
          </cell>
        </row>
        <row r="1722">
          <cell r="A1722">
            <v>213763</v>
          </cell>
          <cell r="B1722" t="str">
            <v>BUYDEEM北鼎智能变频炖煮养生壶</v>
          </cell>
          <cell r="C1722" t="str">
            <v>699</v>
          </cell>
          <cell r="D1722" t="str">
            <v>厨房</v>
          </cell>
          <cell r="E1722">
            <v>76686</v>
          </cell>
          <cell r="F1722">
            <v>64680.5</v>
          </cell>
          <cell r="G1722">
            <v>0.15655399942623199</v>
          </cell>
          <cell r="H1722" t="str">
            <v>20170310 101820;35%;1689</v>
          </cell>
          <cell r="I1722"/>
          <cell r="J1722"/>
          <cell r="K1722" t="str">
            <v>20170310 101820;35%;1689</v>
          </cell>
          <cell r="L1722">
            <v>0</v>
          </cell>
          <cell r="M1722"/>
          <cell r="N1722" t="str">
            <v>老会员：64%; 新会员：36%</v>
          </cell>
          <cell r="O1722" t="str">
            <v>0-20岁40%; 61-65岁13%; 51-55岁11%</v>
          </cell>
          <cell r="P1722" t="str">
            <v>湖南29%;广东13%;江苏8%</v>
          </cell>
        </row>
        <row r="1723">
          <cell r="A1723">
            <v>213790</v>
          </cell>
          <cell r="B1723" t="str">
            <v>创维50英寸4K超高清多核智能网络电视50M5</v>
          </cell>
          <cell r="C1723" t="str">
            <v>2799</v>
          </cell>
          <cell r="D1723" t="str">
            <v>大家电</v>
          </cell>
          <cell r="E1723">
            <v>281386</v>
          </cell>
          <cell r="F1723">
            <v>242281</v>
          </cell>
          <cell r="G1723">
            <v>0.138972798931006</v>
          </cell>
          <cell r="H1723" t="str">
            <v>20170702 213140;110%;11787</v>
          </cell>
          <cell r="I1723" t="str">
            <v>20170510 223746;157%;11906</v>
          </cell>
          <cell r="J1723" t="str">
            <v>20170217 214453;66%;7689</v>
          </cell>
          <cell r="K1723" t="str">
            <v>20170510 223746;157%;11906</v>
          </cell>
          <cell r="L1723" t="str">
            <v>准热卖</v>
          </cell>
          <cell r="M1723" t="str">
            <v>达成下滑30%</v>
          </cell>
          <cell r="N1723" t="str">
            <v>老会员：49%; 新会员：51%</v>
          </cell>
          <cell r="O1723" t="str">
            <v>0-20岁22%; 46-50岁20%; 61-65岁15%</v>
          </cell>
          <cell r="P1723" t="str">
            <v>浙江17%;重庆13%;湖南12%</v>
          </cell>
        </row>
        <row r="1724">
          <cell r="A1724">
            <v>213791</v>
          </cell>
          <cell r="B1724" t="str">
            <v>创维65英寸4K超高清多核智能网络电视65M6E</v>
          </cell>
          <cell r="C1724" t="str">
            <v>6399</v>
          </cell>
          <cell r="D1724" t="str">
            <v>大家电</v>
          </cell>
          <cell r="E1724">
            <v>524261</v>
          </cell>
          <cell r="F1724">
            <v>390364</v>
          </cell>
          <cell r="G1724">
            <v>0.25540141265514699</v>
          </cell>
          <cell r="H1724" t="str">
            <v>20170702 213140;110%;11787</v>
          </cell>
          <cell r="I1724" t="str">
            <v>20170510 223746;157%;11906</v>
          </cell>
          <cell r="J1724" t="str">
            <v>20170417 210904;53%;6889</v>
          </cell>
          <cell r="K1724" t="str">
            <v>20170510 223746;157%;11906</v>
          </cell>
          <cell r="L1724" t="str">
            <v>准热卖</v>
          </cell>
          <cell r="M1724" t="str">
            <v>达成下滑30%</v>
          </cell>
          <cell r="N1724" t="str">
            <v>老会员：55%; 新会员：45%</v>
          </cell>
          <cell r="O1724" t="str">
            <v>0-20岁24%; 51-55岁20%; 46-50岁20%</v>
          </cell>
          <cell r="P1724" t="str">
            <v>湖南18%;重庆13%;四川9%</v>
          </cell>
        </row>
        <row r="1725">
          <cell r="A1725">
            <v>213792</v>
          </cell>
          <cell r="B1725" t="str">
            <v>创维75英寸4K超震撼聚核智能网络电视75G6</v>
          </cell>
          <cell r="C1725" t="str">
            <v>19999</v>
          </cell>
          <cell r="D1725" t="str">
            <v>大家电</v>
          </cell>
          <cell r="E1725">
            <v>0</v>
          </cell>
          <cell r="F1725">
            <v>0</v>
          </cell>
          <cell r="G1725" t="e">
            <v>#DIV/0!</v>
          </cell>
          <cell r="H1725" t="str">
            <v>20170217 214453;66%;7689</v>
          </cell>
          <cell r="I1725"/>
          <cell r="J1725"/>
          <cell r="K1725" t="str">
            <v>20170217 214453;66%;7689</v>
          </cell>
          <cell r="L1725">
            <v>0</v>
          </cell>
          <cell r="M1725"/>
          <cell r="N1725"/>
          <cell r="O1725"/>
          <cell r="P1725"/>
        </row>
        <row r="1726">
          <cell r="A1726">
            <v>213793</v>
          </cell>
          <cell r="B1726" t="str">
            <v>创维43英寸4K超高清多核智能网络电视43M6</v>
          </cell>
          <cell r="C1726" t="str">
            <v>2599</v>
          </cell>
          <cell r="D1726" t="str">
            <v>大家电</v>
          </cell>
          <cell r="E1726">
            <v>111934</v>
          </cell>
          <cell r="F1726">
            <v>109555</v>
          </cell>
          <cell r="G1726">
            <v>2.12535958689942E-2</v>
          </cell>
          <cell r="H1726" t="str">
            <v>20170702 213140;110%;11787</v>
          </cell>
          <cell r="I1726" t="str">
            <v>20170417 210904;53%;6889</v>
          </cell>
          <cell r="J1726" t="str">
            <v>20170217 214453;66%;7689</v>
          </cell>
          <cell r="K1726" t="str">
            <v>20170702 213140;110%;11787</v>
          </cell>
          <cell r="L1726" t="str">
            <v>准热卖</v>
          </cell>
          <cell r="M1726" t="str">
            <v>达成上浮30%</v>
          </cell>
          <cell r="N1726" t="str">
            <v>老会员：70%; 新会员：30%</v>
          </cell>
          <cell r="O1726" t="str">
            <v>0-20岁21%; 61-65岁18%; 51-55岁15%</v>
          </cell>
          <cell r="P1726" t="str">
            <v>江苏24%;上海15%;广东9%</v>
          </cell>
        </row>
        <row r="1727">
          <cell r="A1727">
            <v>213795</v>
          </cell>
          <cell r="B1727" t="str">
            <v>茗采丽人法式优雅镂空蕾丝裙组</v>
          </cell>
          <cell r="C1727" t="str">
            <v>399</v>
          </cell>
          <cell r="D1727" t="str">
            <v>服装</v>
          </cell>
          <cell r="E1727">
            <v>283117</v>
          </cell>
          <cell r="F1727">
            <v>169944</v>
          </cell>
          <cell r="G1727">
            <v>0.39973933038284498</v>
          </cell>
          <cell r="H1727" t="str">
            <v>20170530 122214;18%;850</v>
          </cell>
          <cell r="I1727" t="str">
            <v>20170505 142026;55%;2024</v>
          </cell>
          <cell r="J1727" t="str">
            <v>20170423 102145;53%;2239</v>
          </cell>
          <cell r="K1727" t="str">
            <v>20170505 142026;55%;2024</v>
          </cell>
          <cell r="L1727">
            <v>0</v>
          </cell>
          <cell r="M1727" t="str">
            <v>达成下滑30%</v>
          </cell>
          <cell r="N1727" t="str">
            <v>老会员：71%; 新会员：29%</v>
          </cell>
          <cell r="O1727" t="str">
            <v>51-55岁25%; 0-20岁19%; 46-50岁16%</v>
          </cell>
          <cell r="P1727" t="str">
            <v>江苏11%;北京9%;重庆8%</v>
          </cell>
        </row>
        <row r="1728">
          <cell r="A1728">
            <v>213796</v>
          </cell>
          <cell r="B1728" t="str">
            <v>恒源祥黑白几何长款羊毛大衣(春季大开仓)</v>
          </cell>
          <cell r="C1728" t="str">
            <v>998</v>
          </cell>
          <cell r="D1728" t="str">
            <v>服装</v>
          </cell>
          <cell r="E1728">
            <v>234218</v>
          </cell>
          <cell r="F1728">
            <v>130068</v>
          </cell>
          <cell r="G1728">
            <v>0.44467120375035202</v>
          </cell>
          <cell r="H1728" t="str">
            <v>20170225 182231;116%;7266</v>
          </cell>
          <cell r="I1728"/>
          <cell r="J1728"/>
          <cell r="K1728" t="str">
            <v>20170225 182231;116%;7266</v>
          </cell>
          <cell r="L1728" t="str">
            <v>准热卖</v>
          </cell>
          <cell r="M1728"/>
          <cell r="N1728" t="str">
            <v>老会员：90%; 新会员：10%</v>
          </cell>
          <cell r="O1728" t="str">
            <v>46-50岁21%; 51-55岁21%; 56-60岁15%</v>
          </cell>
          <cell r="P1728" t="str">
            <v>湖南22%;江苏17%;浙江10%</v>
          </cell>
        </row>
        <row r="1729">
          <cell r="A1729">
            <v>213857</v>
          </cell>
          <cell r="B1729" t="str">
            <v>紫涵“笑口佛”和田碧玉吊牌（五一专供）</v>
          </cell>
          <cell r="C1729" t="str">
            <v>3280</v>
          </cell>
          <cell r="D1729" t="str">
            <v>珠宝首饰</v>
          </cell>
          <cell r="E1729">
            <v>55630</v>
          </cell>
          <cell r="F1729">
            <v>16380</v>
          </cell>
          <cell r="G1729">
            <v>0.70555455689376201</v>
          </cell>
          <cell r="H1729" t="str">
            <v>20170501 152228;21%;659</v>
          </cell>
          <cell r="I1729"/>
          <cell r="J1729"/>
          <cell r="K1729" t="str">
            <v>20170501 152228;21%;659</v>
          </cell>
          <cell r="L1729">
            <v>0</v>
          </cell>
          <cell r="M1729"/>
          <cell r="N1729" t="str">
            <v>老会员：75%; 新会员：25%</v>
          </cell>
          <cell r="O1729" t="str">
            <v>46-50岁50%; 71岁以上25%; 51-55岁25%</v>
          </cell>
          <cell r="P1729" t="str">
            <v>江苏50%;山东25%;河北25%</v>
          </cell>
        </row>
        <row r="1730">
          <cell r="A1730">
            <v>213858</v>
          </cell>
          <cell r="B1730" t="str">
            <v>紫涵“玉观音”和田碧玉吊牌（五一专供）</v>
          </cell>
          <cell r="C1730" t="str">
            <v>3280</v>
          </cell>
          <cell r="D1730" t="str">
            <v>珠宝首饰</v>
          </cell>
          <cell r="E1730">
            <v>22950</v>
          </cell>
          <cell r="F1730">
            <v>6550</v>
          </cell>
          <cell r="G1730">
            <v>0.71459694989106803</v>
          </cell>
          <cell r="H1730" t="str">
            <v>20170501 152228;21%;659</v>
          </cell>
          <cell r="I1730"/>
          <cell r="J1730"/>
          <cell r="K1730" t="str">
            <v>20170501 152228;21%;659</v>
          </cell>
          <cell r="L1730">
            <v>0</v>
          </cell>
          <cell r="M1730"/>
          <cell r="N1730" t="str">
            <v>老会员：100%; 新会员：0%</v>
          </cell>
          <cell r="O1730" t="str">
            <v>41-45岁50%; 51-55岁50%; 0-20岁0%</v>
          </cell>
          <cell r="P1730" t="str">
            <v>江苏50%;河北50%;安徽0%</v>
          </cell>
        </row>
        <row r="1731">
          <cell r="A1731">
            <v>213888</v>
          </cell>
          <cell r="B1731" t="str">
            <v>安瑞祥“福寿连连”羊脂白玉吊牌</v>
          </cell>
          <cell r="C1731" t="str">
            <v>3980</v>
          </cell>
          <cell r="D1731" t="str">
            <v>珠宝首饰</v>
          </cell>
          <cell r="E1731">
            <v>337630</v>
          </cell>
          <cell r="F1731">
            <v>188440</v>
          </cell>
          <cell r="G1731">
            <v>0.44187424103308398</v>
          </cell>
          <cell r="H1731" t="str">
            <v>20170610 152123;69%;2194</v>
          </cell>
          <cell r="I1731" t="str">
            <v>20170507 110306;70%;2553</v>
          </cell>
          <cell r="J1731"/>
          <cell r="K1731" t="str">
            <v>20170507 110306;70%;2553</v>
          </cell>
          <cell r="L1731">
            <v>0</v>
          </cell>
          <cell r="M1731"/>
          <cell r="N1731" t="str">
            <v>老会员：59%; 新会员：41%</v>
          </cell>
          <cell r="O1731" t="str">
            <v>0-20岁30%; 51-55岁16%; 41-45岁14%</v>
          </cell>
          <cell r="P1731" t="str">
            <v>江苏22%;上海11%;湖南11%</v>
          </cell>
        </row>
        <row r="1732">
          <cell r="A1732">
            <v>213893</v>
          </cell>
          <cell r="B1732" t="str">
            <v>秀域益均王益生菌固体饮料</v>
          </cell>
          <cell r="C1732" t="str">
            <v>298</v>
          </cell>
          <cell r="D1732" t="str">
            <v>滋补食品</v>
          </cell>
          <cell r="E1732">
            <v>382102</v>
          </cell>
          <cell r="F1732">
            <v>306668</v>
          </cell>
          <cell r="G1732">
            <v>0.19741849035074399</v>
          </cell>
          <cell r="H1732" t="str">
            <v>20170407 115831;31%;1383</v>
          </cell>
          <cell r="I1732" t="str">
            <v>20170402 132331;26%;1206</v>
          </cell>
          <cell r="J1732" t="str">
            <v>20170324 105215;41%;2119</v>
          </cell>
          <cell r="K1732" t="str">
            <v>20170313 102238;85%;4064</v>
          </cell>
          <cell r="L1732">
            <v>0</v>
          </cell>
          <cell r="M1732"/>
          <cell r="N1732" t="str">
            <v>老会员：68%; 新会员：32%</v>
          </cell>
          <cell r="O1732" t="str">
            <v>0-20岁25%; 51-55岁16%; 46-50岁13%</v>
          </cell>
          <cell r="P1732" t="str">
            <v>湖南16%;江苏14%;北京9%</v>
          </cell>
        </row>
        <row r="1733">
          <cell r="A1733">
            <v>213894</v>
          </cell>
          <cell r="B1733" t="str">
            <v>慈云 开放式臻品桑蚕丝贡被套组</v>
          </cell>
          <cell r="C1733" t="str">
            <v>1498</v>
          </cell>
          <cell r="D1733" t="str">
            <v>家纺用品</v>
          </cell>
          <cell r="E1733">
            <v>295528</v>
          </cell>
          <cell r="F1733">
            <v>191938</v>
          </cell>
          <cell r="G1733">
            <v>0.35052516174440301</v>
          </cell>
          <cell r="H1733" t="str">
            <v>20170406 134911;31%;1198</v>
          </cell>
          <cell r="I1733" t="str">
            <v>20170307 212754;34%;3755</v>
          </cell>
          <cell r="J1733"/>
          <cell r="K1733" t="str">
            <v>20170307 212754;34%;3755</v>
          </cell>
          <cell r="L1733">
            <v>0</v>
          </cell>
          <cell r="M1733"/>
          <cell r="N1733" t="str">
            <v>老会员：75%; 新会员：25%</v>
          </cell>
          <cell r="O1733" t="str">
            <v>0-20岁22%; 46-50岁20%; 51-55岁20%</v>
          </cell>
          <cell r="P1733" t="str">
            <v>湖南22%;江苏12%;浙江8%</v>
          </cell>
        </row>
        <row r="1734">
          <cell r="A1734">
            <v>213895</v>
          </cell>
          <cell r="B1734" t="str">
            <v>奥马526升电脑温控对开门冰箱</v>
          </cell>
          <cell r="C1734" t="str">
            <v>3599</v>
          </cell>
          <cell r="D1734" t="str">
            <v>大家电</v>
          </cell>
          <cell r="E1734">
            <v>266835</v>
          </cell>
          <cell r="F1734">
            <v>53315</v>
          </cell>
          <cell r="G1734">
            <v>0.80019487698390401</v>
          </cell>
          <cell r="H1734" t="str">
            <v>20170320 220140;10%;1323</v>
          </cell>
          <cell r="I1734"/>
          <cell r="J1734"/>
          <cell r="K1734" t="str">
            <v>20170320 220140;10%;1323</v>
          </cell>
          <cell r="L1734">
            <v>0</v>
          </cell>
          <cell r="M1734"/>
          <cell r="N1734" t="str">
            <v>老会员：50%; 新会员：50%</v>
          </cell>
          <cell r="O1734" t="str">
            <v>0-20岁40%; 61-65岁20%; 31-35岁20%</v>
          </cell>
          <cell r="P1734" t="str">
            <v>江苏30%;山东20%;湖南20%</v>
          </cell>
        </row>
        <row r="1735">
          <cell r="A1735">
            <v>213898</v>
          </cell>
          <cell r="B1735" t="str">
            <v>德国欧格斯制氧机豪华享惠组</v>
          </cell>
          <cell r="C1735" t="str">
            <v>1480</v>
          </cell>
          <cell r="D1735" t="str">
            <v>生活家电</v>
          </cell>
          <cell r="E1735">
            <v>347335</v>
          </cell>
          <cell r="F1735">
            <v>297158</v>
          </cell>
          <cell r="G1735">
            <v>0.144462838470065</v>
          </cell>
          <cell r="H1735" t="str">
            <v>20170326 132627;28%;1798</v>
          </cell>
          <cell r="I1735" t="str">
            <v>20170313 132234;56%;3222</v>
          </cell>
          <cell r="J1735" t="str">
            <v>20170309 103036;52%;2803</v>
          </cell>
          <cell r="K1735" t="str">
            <v>20170313 132234;56%;3222</v>
          </cell>
          <cell r="L1735">
            <v>0</v>
          </cell>
          <cell r="M1735"/>
          <cell r="N1735" t="str">
            <v>老会员：60%; 新会员：40%</v>
          </cell>
          <cell r="O1735" t="str">
            <v>0-20岁23%; 51-55岁14%; 71岁以上13%</v>
          </cell>
          <cell r="P1735" t="str">
            <v>湖南20%;江苏10%;山东8%</v>
          </cell>
        </row>
        <row r="1736">
          <cell r="A1736">
            <v>213901</v>
          </cell>
          <cell r="B1736" t="str">
            <v>欣赏 轻呼吸无痕蚕丝内杯内衣组</v>
          </cell>
          <cell r="C1736" t="str">
            <v>298</v>
          </cell>
          <cell r="D1736" t="str">
            <v>内衣</v>
          </cell>
          <cell r="E1736">
            <v>123399</v>
          </cell>
          <cell r="F1736">
            <v>98613</v>
          </cell>
          <cell r="G1736">
            <v>0.20086062285756001</v>
          </cell>
          <cell r="H1736" t="str">
            <v>20170426 094140;43%;1600</v>
          </cell>
          <cell r="I1736" t="str">
            <v>20170414 090211;37%;1315</v>
          </cell>
          <cell r="J1736"/>
          <cell r="K1736" t="str">
            <v>20170426 094140;43%;1600</v>
          </cell>
          <cell r="L1736">
            <v>0</v>
          </cell>
          <cell r="M1736"/>
          <cell r="N1736" t="str">
            <v>老会员：66%; 新会员：34%</v>
          </cell>
          <cell r="O1736" t="str">
            <v>0-20岁28%; 51-55岁19%; 46-50岁13%</v>
          </cell>
          <cell r="P1736" t="str">
            <v>湖南13%;北京11%;浙江8%</v>
          </cell>
        </row>
        <row r="1737">
          <cell r="A1737">
            <v>213903</v>
          </cell>
          <cell r="B1737" t="str">
            <v>姑苏治锦 桑蚕长丝润肤被全家欢套组</v>
          </cell>
          <cell r="C1737" t="str">
            <v>1299</v>
          </cell>
          <cell r="D1737" t="str">
            <v>家纺用品</v>
          </cell>
          <cell r="E1737">
            <v>252716</v>
          </cell>
          <cell r="F1737">
            <v>168799</v>
          </cell>
          <cell r="G1737">
            <v>0.33206049478465899</v>
          </cell>
          <cell r="H1737" t="str">
            <v>20170417 161715;24%;1015</v>
          </cell>
          <cell r="I1737" t="str">
            <v>20170315 200926;30%;3206</v>
          </cell>
          <cell r="J1737"/>
          <cell r="K1737" t="str">
            <v>20170315 200926;30%;3206</v>
          </cell>
          <cell r="L1737">
            <v>0</v>
          </cell>
          <cell r="M1737"/>
          <cell r="N1737" t="str">
            <v>老会员：61%; 新会员：39%</v>
          </cell>
          <cell r="O1737" t="str">
            <v>0-20岁26%; 46-50岁18%; 51-55岁18%</v>
          </cell>
          <cell r="P1737" t="str">
            <v>湖南26%;浙江11%;北京10%</v>
          </cell>
        </row>
        <row r="1738">
          <cell r="A1738">
            <v>213906</v>
          </cell>
          <cell r="B1738" t="str">
            <v>德国米技远红外双圈辐热炉电器组</v>
          </cell>
          <cell r="C1738" t="str">
            <v>1499</v>
          </cell>
          <cell r="D1738" t="str">
            <v>厨房</v>
          </cell>
          <cell r="E1738">
            <v>84887</v>
          </cell>
          <cell r="F1738">
            <v>73145</v>
          </cell>
          <cell r="G1738">
            <v>0.13832506744260001</v>
          </cell>
          <cell r="H1738" t="str">
            <v>20170515 184430;37%;2164</v>
          </cell>
          <cell r="I1738"/>
          <cell r="J1738"/>
          <cell r="K1738" t="str">
            <v>20170515 184430;37%;2164</v>
          </cell>
          <cell r="L1738">
            <v>0</v>
          </cell>
          <cell r="M1738"/>
          <cell r="N1738" t="str">
            <v>老会员：46%; 新会员：54%</v>
          </cell>
          <cell r="O1738" t="str">
            <v>0-20岁24%; 61-65岁16%; 71岁以上13%</v>
          </cell>
          <cell r="P1738" t="str">
            <v>江苏19%;浙江14%;上海11%</v>
          </cell>
        </row>
        <row r="1739">
          <cell r="A1739">
            <v>213907</v>
          </cell>
          <cell r="B1739" t="str">
            <v>美味智享-松下IH电磁加热电饭煲</v>
          </cell>
          <cell r="C1739" t="str">
            <v>899</v>
          </cell>
          <cell r="D1739" t="str">
            <v>厨房</v>
          </cell>
          <cell r="E1739">
            <v>292766</v>
          </cell>
          <cell r="F1739">
            <v>248836</v>
          </cell>
          <cell r="G1739">
            <v>0.150051577027387</v>
          </cell>
          <cell r="H1739" t="str">
            <v>20170411 112546;32%;1602</v>
          </cell>
          <cell r="I1739" t="str">
            <v>20170327 201402;44%;4684</v>
          </cell>
          <cell r="J1739"/>
          <cell r="K1739" t="str">
            <v>20170327 201402;44%;4684</v>
          </cell>
          <cell r="L1739">
            <v>0</v>
          </cell>
          <cell r="M1739"/>
          <cell r="N1739" t="str">
            <v>老会员：65%; 新会员：35%</v>
          </cell>
          <cell r="O1739" t="str">
            <v>0-20岁28%; 51-55岁19%; 56-60岁14%</v>
          </cell>
          <cell r="P1739" t="str">
            <v>江苏16%;湖南13%;广东11%</v>
          </cell>
        </row>
        <row r="1740">
          <cell r="A1740">
            <v>213908</v>
          </cell>
          <cell r="B1740" t="str">
            <v>羽西25周年庆生-灵芝生机抗衰组</v>
          </cell>
          <cell r="C1740" t="str">
            <v>428</v>
          </cell>
          <cell r="D1740" t="str">
            <v>美容美体</v>
          </cell>
          <cell r="E1740">
            <v>260559</v>
          </cell>
          <cell r="F1740">
            <v>236025</v>
          </cell>
          <cell r="G1740">
            <v>9.4159096404269296E-2</v>
          </cell>
          <cell r="H1740" t="str">
            <v>20170418 094230;32%;937</v>
          </cell>
          <cell r="I1740" t="str">
            <v>20170409 182928;51%;2138</v>
          </cell>
          <cell r="J1740" t="str">
            <v>20170320 191604;68%;4320</v>
          </cell>
          <cell r="K1740" t="str">
            <v>20170320 191604;68%;4320</v>
          </cell>
          <cell r="L1740">
            <v>0</v>
          </cell>
          <cell r="M1740"/>
          <cell r="N1740" t="str">
            <v>老会员：73%; 新会员：27%</v>
          </cell>
          <cell r="O1740" t="str">
            <v>0-20岁22%; 46-50岁18%; 41-45岁15%</v>
          </cell>
          <cell r="P1740" t="str">
            <v>湖南33%;江苏13%;浙江12%</v>
          </cell>
        </row>
        <row r="1741">
          <cell r="A1741">
            <v>213910</v>
          </cell>
          <cell r="B1741" t="str">
            <v>宠爱之名美肤亮颜维C套组</v>
          </cell>
          <cell r="C1741" t="str">
            <v>880</v>
          </cell>
          <cell r="D1741" t="str">
            <v>美容美体</v>
          </cell>
          <cell r="E1741">
            <v>121021</v>
          </cell>
          <cell r="F1741">
            <v>106001</v>
          </cell>
          <cell r="G1741">
            <v>0.124110691532874</v>
          </cell>
          <cell r="H1741" t="str">
            <v>20170330 192257;34%;2617</v>
          </cell>
          <cell r="I1741"/>
          <cell r="J1741"/>
          <cell r="K1741" t="str">
            <v>20170330 192257;34%;2617</v>
          </cell>
          <cell r="L1741">
            <v>0</v>
          </cell>
          <cell r="M1741"/>
          <cell r="N1741" t="str">
            <v>老会员：82%; 新会员：18%</v>
          </cell>
          <cell r="O1741" t="str">
            <v>46-50岁23%; 51-55岁20%; 41-45岁17%</v>
          </cell>
          <cell r="P1741" t="str">
            <v>湖南23%;湖北8%;北京7%</v>
          </cell>
        </row>
        <row r="1742">
          <cell r="A1742">
            <v>213916</v>
          </cell>
          <cell r="B1742" t="str">
            <v>长祥“美玉珍藏”收藏级和田碧玉手镯</v>
          </cell>
          <cell r="C1742" t="str">
            <v>32800</v>
          </cell>
          <cell r="D1742" t="str">
            <v>珠宝首饰</v>
          </cell>
          <cell r="E1742">
            <v>2980491</v>
          </cell>
          <cell r="F1742">
            <v>458810</v>
          </cell>
          <cell r="G1742">
            <v>0.846062276316218</v>
          </cell>
          <cell r="H1742" t="str">
            <v>20170630 221911;11%;735</v>
          </cell>
          <cell r="I1742" t="str">
            <v>20170620 231922;22%;865</v>
          </cell>
          <cell r="J1742" t="str">
            <v>20170609 223455;14%;822</v>
          </cell>
          <cell r="K1742" t="str">
            <v>20170516 224941;97%;4456</v>
          </cell>
          <cell r="L1742">
            <v>0</v>
          </cell>
          <cell r="M1742"/>
          <cell r="N1742" t="str">
            <v>老会员：54%; 新会员：46%</v>
          </cell>
          <cell r="O1742" t="str">
            <v>0-20岁46%; 61-65岁15%; 26-30岁15%</v>
          </cell>
          <cell r="P1742" t="str">
            <v>山西15%;山西15%;福建8%</v>
          </cell>
        </row>
        <row r="1743">
          <cell r="A1743">
            <v>213921</v>
          </cell>
          <cell r="B1743" t="str">
            <v>2017世界六大投资银币</v>
          </cell>
          <cell r="C1743" t="str">
            <v>2980</v>
          </cell>
          <cell r="D1743" t="str">
            <v>投资收藏</v>
          </cell>
          <cell r="E1743">
            <v>292050</v>
          </cell>
          <cell r="F1743">
            <v>244680</v>
          </cell>
          <cell r="G1743">
            <v>0.16219825372367699</v>
          </cell>
          <cell r="H1743" t="str">
            <v>20170306 222052;37%;3865</v>
          </cell>
          <cell r="I1743" t="str">
            <v>20170227 220914;29%;2894</v>
          </cell>
          <cell r="J1743"/>
          <cell r="K1743" t="str">
            <v>20170306 222052;37%;3865</v>
          </cell>
          <cell r="L1743">
            <v>0</v>
          </cell>
          <cell r="M1743"/>
          <cell r="N1743" t="str">
            <v>老会员：64%; 新会员：36%</v>
          </cell>
          <cell r="O1743" t="str">
            <v>0-20岁30%; 51-55岁18%; 46-50岁12%</v>
          </cell>
          <cell r="P1743" t="str">
            <v>江苏16%;北京8%;湖北8%</v>
          </cell>
        </row>
        <row r="1744">
          <cell r="A1744">
            <v>213925</v>
          </cell>
          <cell r="B1744" t="str">
            <v>日本丸上胶原蛋白精华线球奢享套组</v>
          </cell>
          <cell r="C1744" t="str">
            <v>998</v>
          </cell>
          <cell r="D1744" t="str">
            <v>美容美体</v>
          </cell>
          <cell r="E1744">
            <v>55138</v>
          </cell>
          <cell r="F1744">
            <v>47194</v>
          </cell>
          <cell r="G1744">
            <v>0.14407486669810299</v>
          </cell>
          <cell r="H1744" t="str">
            <v>20170214 110402;35%;1380</v>
          </cell>
          <cell r="I1744"/>
          <cell r="J1744"/>
          <cell r="K1744" t="str">
            <v>20170214 110402;35%;1380</v>
          </cell>
          <cell r="L1744">
            <v>0</v>
          </cell>
          <cell r="M1744"/>
          <cell r="N1744" t="str">
            <v>老会员：92%; 新会员：8%</v>
          </cell>
          <cell r="O1744" t="str">
            <v>46-50岁25%; 51-55岁20%; 36-40岁10%</v>
          </cell>
          <cell r="P1744" t="str">
            <v>湖南13%;广东12%;广西10%</v>
          </cell>
        </row>
        <row r="1745">
          <cell r="A1745">
            <v>213931</v>
          </cell>
          <cell r="B1745" t="str">
            <v>德国凯驰多功能高压清洗机</v>
          </cell>
          <cell r="C1745" t="str">
            <v>699</v>
          </cell>
          <cell r="D1745" t="str">
            <v>生活家电</v>
          </cell>
          <cell r="E1745">
            <v>6993330</v>
          </cell>
          <cell r="F1745">
            <v>5990373</v>
          </cell>
          <cell r="G1745">
            <v>0.14341622660449299</v>
          </cell>
          <cell r="H1745" t="str">
            <v>20170709 121713;79%;3719</v>
          </cell>
          <cell r="I1745" t="str">
            <v>20170703 131202;43%;1761</v>
          </cell>
          <cell r="J1745" t="str">
            <v>20170630 151938;54%;2098</v>
          </cell>
          <cell r="K1745" t="str">
            <v>20170416 161009;124%;5622</v>
          </cell>
          <cell r="L1745">
            <v>0</v>
          </cell>
          <cell r="M1745" t="str">
            <v>达成上浮30%</v>
          </cell>
          <cell r="N1745" t="str">
            <v>老会员：52%; 新会员：48%</v>
          </cell>
          <cell r="O1745" t="str">
            <v>0-20岁37%; 51-55岁17%; 46-50岁12%</v>
          </cell>
          <cell r="P1745" t="str">
            <v>江苏16%;湖南13%;浙江8%</v>
          </cell>
        </row>
        <row r="1746">
          <cell r="A1746">
            <v>213932</v>
          </cell>
          <cell r="B1746" t="str">
            <v>海斯曼智能逍遥按摩椅</v>
          </cell>
          <cell r="C1746" t="str">
            <v>6980</v>
          </cell>
          <cell r="D1746" t="str">
            <v>运动休闲</v>
          </cell>
          <cell r="E1746">
            <v>1684592</v>
          </cell>
          <cell r="F1746">
            <v>1219651</v>
          </cell>
          <cell r="G1746">
            <v>0.275996205609429</v>
          </cell>
          <cell r="H1746" t="str">
            <v>20170707 222454;78%;5269</v>
          </cell>
          <cell r="I1746" t="str">
            <v>20170621 223440;114%;7808</v>
          </cell>
          <cell r="J1746" t="str">
            <v>20170412 210944;81%;7226</v>
          </cell>
          <cell r="K1746" t="str">
            <v>20170621 223440;114%;7808</v>
          </cell>
          <cell r="L1746">
            <v>0</v>
          </cell>
          <cell r="M1746" t="str">
            <v>达成下滑30%</v>
          </cell>
          <cell r="N1746" t="str">
            <v>老会员：51%; 新会员：49%</v>
          </cell>
          <cell r="O1746" t="str">
            <v>0-20岁35%; 51-55岁15%; 31-35岁14%</v>
          </cell>
          <cell r="P1746" t="str">
            <v>湖南16%;浙江12%;江苏10%</v>
          </cell>
        </row>
        <row r="1747">
          <cell r="A1747">
            <v>213938</v>
          </cell>
          <cell r="B1747" t="str">
            <v>梦洁60周年乳胶除螨软硬两面豪华床垫1.8米</v>
          </cell>
          <cell r="C1747" t="str">
            <v>1999</v>
          </cell>
          <cell r="D1747" t="str">
            <v>家具灯饰</v>
          </cell>
          <cell r="E1747">
            <v>123588</v>
          </cell>
          <cell r="F1747">
            <v>95662</v>
          </cell>
          <cell r="G1747">
            <v>0.225960449234554</v>
          </cell>
          <cell r="H1747" t="str">
            <v>20170510 190305;44%;3337</v>
          </cell>
          <cell r="I1747"/>
          <cell r="J1747"/>
          <cell r="K1747" t="str">
            <v>20170510 190305;44%;3337</v>
          </cell>
          <cell r="L1747">
            <v>0</v>
          </cell>
          <cell r="M1747"/>
          <cell r="N1747" t="str">
            <v>老会员：68%; 新会员：32%</v>
          </cell>
          <cell r="O1747" t="str">
            <v>41-45岁21%; 0-20岁18%; 56-60岁12%</v>
          </cell>
          <cell r="P1747" t="str">
            <v>湖南50%;江苏15%;北京6%</v>
          </cell>
        </row>
        <row r="1748">
          <cell r="A1748">
            <v>213939</v>
          </cell>
          <cell r="B1748" t="str">
            <v>梦洁60周年乳胶除螨软硬两面豪华床垫1.5米</v>
          </cell>
          <cell r="C1748" t="str">
            <v>1899</v>
          </cell>
          <cell r="D1748" t="str">
            <v>家具灯饰</v>
          </cell>
          <cell r="E1748">
            <v>49314</v>
          </cell>
          <cell r="F1748">
            <v>39819</v>
          </cell>
          <cell r="G1748">
            <v>0.192541671736221</v>
          </cell>
          <cell r="H1748" t="str">
            <v>20170510 190305;44%;3337</v>
          </cell>
          <cell r="I1748"/>
          <cell r="J1748"/>
          <cell r="K1748" t="str">
            <v>20170510 190305;44%;3337</v>
          </cell>
          <cell r="L1748">
            <v>0</v>
          </cell>
          <cell r="M1748"/>
          <cell r="N1748" t="str">
            <v>老会员：76%; 新会员：24%</v>
          </cell>
          <cell r="O1748" t="str">
            <v>0-20岁29%; 51-55岁29%; 26-30岁12%</v>
          </cell>
          <cell r="P1748" t="str">
            <v>湖南47%;天津12%;安徽6%</v>
          </cell>
        </row>
        <row r="1749">
          <cell r="A1749">
            <v>213943</v>
          </cell>
          <cell r="B1749" t="str">
            <v>北欧简约*欧帝尔全房系列灯具超值组(春季大开仓）</v>
          </cell>
          <cell r="C1749" t="str">
            <v>698</v>
          </cell>
          <cell r="D1749" t="str">
            <v>家装建材</v>
          </cell>
          <cell r="E1749">
            <v>93720</v>
          </cell>
          <cell r="F1749">
            <v>71484</v>
          </cell>
          <cell r="G1749">
            <v>0.237259923175416</v>
          </cell>
          <cell r="H1749" t="str">
            <v>20170226 221601;39%;5585</v>
          </cell>
          <cell r="I1749"/>
          <cell r="J1749"/>
          <cell r="K1749" t="str">
            <v>20170226 221601;39%;5585</v>
          </cell>
          <cell r="L1749">
            <v>0</v>
          </cell>
          <cell r="M1749"/>
          <cell r="N1749" t="str">
            <v>老会员：80%; 新会员：20%</v>
          </cell>
          <cell r="O1749" t="str">
            <v>56-60岁20%; 0-20岁19%; 46-50岁17%</v>
          </cell>
          <cell r="P1749" t="str">
            <v>湖南27%;江苏9%;四川8%</v>
          </cell>
        </row>
        <row r="1750">
          <cell r="A1750">
            <v>213952</v>
          </cell>
          <cell r="B1750" t="str">
            <v>VersusVersace范思哲珍珠母贝晶钻珠宝腕表</v>
          </cell>
          <cell r="C1750" t="str">
            <v>2680</v>
          </cell>
          <cell r="D1750" t="str">
            <v>时尚精品</v>
          </cell>
          <cell r="E1750">
            <v>301940</v>
          </cell>
          <cell r="F1750">
            <v>138950</v>
          </cell>
          <cell r="G1750">
            <v>0.53980923362257405</v>
          </cell>
          <cell r="H1750" t="str">
            <v>20170329 132933;42%;2034</v>
          </cell>
          <cell r="I1750" t="str">
            <v>20170318 145709;35%;1931</v>
          </cell>
          <cell r="J1750"/>
          <cell r="K1750" t="str">
            <v>20170329 132933;42%;2034</v>
          </cell>
          <cell r="L1750">
            <v>0</v>
          </cell>
          <cell r="M1750"/>
          <cell r="N1750" t="str">
            <v>老会员：73%; 新会员：27%</v>
          </cell>
          <cell r="O1750" t="str">
            <v>0-20岁18%; 46-50岁18%; 56-60岁15%</v>
          </cell>
          <cell r="P1750" t="str">
            <v>湖南24%;广东15%;云南12%</v>
          </cell>
        </row>
        <row r="1751">
          <cell r="A1751">
            <v>213970</v>
          </cell>
          <cell r="B1751" t="str">
            <v>卓越品质*巴洛克淋浴房套组100CM</v>
          </cell>
          <cell r="C1751" t="str">
            <v>2880</v>
          </cell>
          <cell r="D1751" t="str">
            <v>家装建材</v>
          </cell>
          <cell r="E1751">
            <v>406820</v>
          </cell>
          <cell r="F1751">
            <v>196760</v>
          </cell>
          <cell r="G1751">
            <v>0.51634629565901402</v>
          </cell>
          <cell r="H1751" t="str">
            <v>20170608 231736;42%;2101</v>
          </cell>
          <cell r="I1751" t="str">
            <v>20170408 223529;27%;2594</v>
          </cell>
          <cell r="J1751" t="str">
            <v>20170323 211218;35%;4488</v>
          </cell>
          <cell r="K1751" t="str">
            <v>20170608 231736;42%;2101</v>
          </cell>
          <cell r="L1751">
            <v>0</v>
          </cell>
          <cell r="M1751"/>
          <cell r="N1751" t="str">
            <v>老会员：64%; 新会员：36%</v>
          </cell>
          <cell r="O1751" t="str">
            <v>0-20岁25%; 51-55岁17%; 46-50岁14%</v>
          </cell>
          <cell r="P1751" t="str">
            <v>北京14%;湖南9%;江苏9%</v>
          </cell>
        </row>
        <row r="1752">
          <cell r="A1752">
            <v>213971</v>
          </cell>
          <cell r="B1752" t="str">
            <v>卓越品质*巴洛克淋浴房套组120CM</v>
          </cell>
          <cell r="C1752" t="str">
            <v>2980</v>
          </cell>
          <cell r="D1752" t="str">
            <v>家装建材</v>
          </cell>
          <cell r="E1752">
            <v>165170</v>
          </cell>
          <cell r="F1752">
            <v>60590</v>
          </cell>
          <cell r="G1752">
            <v>0.63316582914572905</v>
          </cell>
          <cell r="H1752" t="str">
            <v>20170608 231736;42%;2101</v>
          </cell>
          <cell r="I1752" t="str">
            <v>20170408 223529;27%;2594</v>
          </cell>
          <cell r="J1752" t="str">
            <v>20170323 211218;35%;4488</v>
          </cell>
          <cell r="K1752" t="str">
            <v>20170608 231736;42%;2101</v>
          </cell>
          <cell r="L1752">
            <v>0</v>
          </cell>
          <cell r="M1752"/>
          <cell r="N1752" t="str">
            <v>老会员：45%; 新会员：55%</v>
          </cell>
          <cell r="O1752" t="str">
            <v>0-20岁40%; 51-55岁35%; 66-70岁10%</v>
          </cell>
          <cell r="P1752" t="str">
            <v>江苏20%;辽宁15%;湖南10%</v>
          </cell>
        </row>
        <row r="1753">
          <cell r="A1753">
            <v>213972</v>
          </cell>
          <cell r="B1753" t="str">
            <v>卓越品质*巴洛克淋浴房套组90CM</v>
          </cell>
          <cell r="C1753" t="str">
            <v>2780</v>
          </cell>
          <cell r="D1753" t="str">
            <v>家装建材</v>
          </cell>
          <cell r="E1753">
            <v>196860</v>
          </cell>
          <cell r="F1753">
            <v>93490</v>
          </cell>
          <cell r="G1753">
            <v>0.52509397541400005</v>
          </cell>
          <cell r="H1753" t="str">
            <v>20170608 231736;42%;2101</v>
          </cell>
          <cell r="I1753" t="str">
            <v>20170408 223529;27%;2594</v>
          </cell>
          <cell r="J1753" t="str">
            <v>20170323 211218;35%;4488</v>
          </cell>
          <cell r="K1753" t="str">
            <v>20170608 231736;42%;2101</v>
          </cell>
          <cell r="L1753">
            <v>0</v>
          </cell>
          <cell r="M1753"/>
          <cell r="N1753" t="str">
            <v>老会员：57%; 新会员：43%</v>
          </cell>
          <cell r="O1753" t="str">
            <v>0-20岁40%; 51-55岁23%; 61-65岁13%</v>
          </cell>
          <cell r="P1753" t="str">
            <v>北京17%;山东17%;江苏13%</v>
          </cell>
        </row>
        <row r="1754">
          <cell r="A1754">
            <v>213987</v>
          </cell>
          <cell r="B1754" t="str">
            <v>AURLER艾力锐格纹羊毛围巾组（春季大开仓）</v>
          </cell>
          <cell r="C1754" t="str">
            <v>199</v>
          </cell>
          <cell r="D1754" t="str">
            <v>箱包眼镜</v>
          </cell>
          <cell r="E1754">
            <v>58665</v>
          </cell>
          <cell r="F1754">
            <v>50617</v>
          </cell>
          <cell r="G1754">
            <v>0.13718571550328101</v>
          </cell>
          <cell r="H1754" t="str">
            <v>20170226 133043;86%;4867</v>
          </cell>
          <cell r="I1754"/>
          <cell r="J1754"/>
          <cell r="K1754" t="str">
            <v>20170226 133043;86%;4867</v>
          </cell>
          <cell r="L1754">
            <v>0</v>
          </cell>
          <cell r="M1754"/>
          <cell r="N1754" t="str">
            <v>老会员：92%; 新会员：8%</v>
          </cell>
          <cell r="O1754" t="str">
            <v>51-55岁26%; 56-60岁18%; 61-65岁16%</v>
          </cell>
          <cell r="P1754" t="str">
            <v>湖南16%;广东10%;四川8%</v>
          </cell>
        </row>
        <row r="1755">
          <cell r="A1755">
            <v>214015</v>
          </cell>
          <cell r="B1755" t="str">
            <v>帕格尼一生挚爱皮艺软床1.8米</v>
          </cell>
          <cell r="C1755" t="str">
            <v>5999</v>
          </cell>
          <cell r="D1755" t="str">
            <v>家具灯饰</v>
          </cell>
          <cell r="E1755">
            <v>488968</v>
          </cell>
          <cell r="F1755">
            <v>274304</v>
          </cell>
          <cell r="G1755">
            <v>0.43901441403118402</v>
          </cell>
          <cell r="H1755" t="str">
            <v>20170403 223201;44%;4309</v>
          </cell>
          <cell r="I1755" t="str">
            <v>20170311 223221;48%;5893</v>
          </cell>
          <cell r="J1755"/>
          <cell r="K1755" t="str">
            <v>20170311 223221;48%;5893</v>
          </cell>
          <cell r="L1755">
            <v>0</v>
          </cell>
          <cell r="M1755"/>
          <cell r="N1755" t="str">
            <v>老会员：56%; 新会员：44%</v>
          </cell>
          <cell r="O1755" t="str">
            <v>0-20岁22%; 51-55岁12%; 41-45岁12%</v>
          </cell>
          <cell r="P1755" t="str">
            <v>湖南17%;江苏15%;山东7%</v>
          </cell>
        </row>
        <row r="1756">
          <cell r="A1756">
            <v>214016</v>
          </cell>
          <cell r="B1756" t="str">
            <v>帕格尼一生挚爱皮艺软床1.5米</v>
          </cell>
          <cell r="C1756" t="str">
            <v>5799</v>
          </cell>
          <cell r="D1756" t="str">
            <v>家具灯饰</v>
          </cell>
          <cell r="E1756">
            <v>218792</v>
          </cell>
          <cell r="F1756">
            <v>126568</v>
          </cell>
          <cell r="G1756">
            <v>0.42151449778785299</v>
          </cell>
          <cell r="H1756" t="str">
            <v>20170403 223201;44%;4309</v>
          </cell>
          <cell r="I1756" t="str">
            <v>20170311 223221;48%;5893</v>
          </cell>
          <cell r="J1756"/>
          <cell r="K1756" t="str">
            <v>20170311 223221;48%;5893</v>
          </cell>
          <cell r="L1756">
            <v>0</v>
          </cell>
          <cell r="M1756"/>
          <cell r="N1756" t="str">
            <v>老会员：72%; 新会员：28%</v>
          </cell>
          <cell r="O1756" t="str">
            <v>51-55岁44%; 0-20岁28%; 36-40岁6%</v>
          </cell>
          <cell r="P1756" t="str">
            <v>湖北17%;北京11%;广东11%</v>
          </cell>
        </row>
        <row r="1757">
          <cell r="A1757">
            <v>214051</v>
          </cell>
          <cell r="B1757" t="str">
            <v>创维·酷开65英寸4K超清智能网络电视65U2(庆生价)</v>
          </cell>
          <cell r="C1757" t="str">
            <v>5499</v>
          </cell>
          <cell r="D1757" t="str">
            <v>大家电</v>
          </cell>
          <cell r="E1757">
            <v>269281</v>
          </cell>
          <cell r="F1757">
            <v>159321</v>
          </cell>
          <cell r="G1757">
            <v>0.40834667132103603</v>
          </cell>
          <cell r="H1757" t="str">
            <v>20170319 111148;114%;12742</v>
          </cell>
          <cell r="I1757" t="str">
            <v>20170317 125101;86%;8267</v>
          </cell>
          <cell r="J1757"/>
          <cell r="K1757" t="str">
            <v>20170319 111148;114%;12742</v>
          </cell>
          <cell r="L1757" t="str">
            <v>准热卖</v>
          </cell>
          <cell r="M1757"/>
          <cell r="N1757" t="str">
            <v>老会员：70%; 新会员：30%</v>
          </cell>
          <cell r="O1757" t="str">
            <v>46-50岁35%; 0-20岁25%; 51-55岁20%</v>
          </cell>
          <cell r="P1757" t="str">
            <v>湖南30%;山西15%;广东10%</v>
          </cell>
        </row>
        <row r="1758">
          <cell r="A1758">
            <v>214052</v>
          </cell>
          <cell r="B1758" t="str">
            <v>创维55英寸4K超高清智能网络液晶电视55M7</v>
          </cell>
          <cell r="C1758" t="str">
            <v>3299</v>
          </cell>
          <cell r="D1758" t="str">
            <v>大家电</v>
          </cell>
          <cell r="E1758">
            <v>337716</v>
          </cell>
          <cell r="F1758">
            <v>292985</v>
          </cell>
          <cell r="G1758">
            <v>0.13245152731881199</v>
          </cell>
          <cell r="H1758" t="str">
            <v>20170702 213140;110%;11787</v>
          </cell>
          <cell r="I1758"/>
          <cell r="J1758"/>
          <cell r="K1758" t="str">
            <v>20170702 213140;110%;11787</v>
          </cell>
          <cell r="L1758" t="str">
            <v>准热卖</v>
          </cell>
          <cell r="M1758"/>
          <cell r="N1758" t="str">
            <v>老会员：43%; 新会员：57%</v>
          </cell>
          <cell r="O1758" t="str">
            <v>0-20岁28%; 51-55岁17%; 46-50岁14%</v>
          </cell>
          <cell r="P1758" t="str">
            <v>江苏14%;湖南13%;浙江11%</v>
          </cell>
        </row>
        <row r="1759">
          <cell r="A1759">
            <v>214053</v>
          </cell>
          <cell r="B1759" t="str">
            <v>创维55英寸4K超高清多核智能网络电视55M5E</v>
          </cell>
          <cell r="C1759" t="str">
            <v>3199</v>
          </cell>
          <cell r="D1759" t="str">
            <v>大家电</v>
          </cell>
          <cell r="E1759">
            <v>570859</v>
          </cell>
          <cell r="F1759">
            <v>466294</v>
          </cell>
          <cell r="G1759">
            <v>0.18317132601920999</v>
          </cell>
          <cell r="H1759" t="str">
            <v>20170510 223746;157%;11906</v>
          </cell>
          <cell r="I1759" t="str">
            <v>20170217 214453;66%;7689</v>
          </cell>
          <cell r="J1759"/>
          <cell r="K1759" t="str">
            <v>20170510 223746;157%;11906</v>
          </cell>
          <cell r="L1759" t="str">
            <v>准热卖</v>
          </cell>
          <cell r="M1759" t="str">
            <v>达成上浮30%</v>
          </cell>
          <cell r="N1759" t="str">
            <v>老会员：63%; 新会员：37%</v>
          </cell>
          <cell r="O1759" t="str">
            <v>0-20岁24%; 51-55岁19%; 46-50岁14%</v>
          </cell>
          <cell r="P1759" t="str">
            <v>湖南26%;浙江14%;江苏11%</v>
          </cell>
        </row>
        <row r="1760">
          <cell r="A1760">
            <v>214073</v>
          </cell>
          <cell r="B1760" t="str">
            <v>百年品牌哈尔滨秋林里道斯红肠美食分享组</v>
          </cell>
          <cell r="C1760" t="str">
            <v>298</v>
          </cell>
          <cell r="D1760" t="str">
            <v>食品</v>
          </cell>
          <cell r="E1760">
            <v>667723</v>
          </cell>
          <cell r="F1760">
            <v>549785</v>
          </cell>
          <cell r="G1760">
            <v>0.17662713430569299</v>
          </cell>
          <cell r="H1760" t="str">
            <v>20170626 180113;74%;3238</v>
          </cell>
          <cell r="I1760" t="str">
            <v>20170620 184210;48%;2568</v>
          </cell>
          <cell r="J1760" t="str">
            <v>20170607 184046;64%;3348</v>
          </cell>
          <cell r="K1760" t="str">
            <v>20170519 180210;89%;3847</v>
          </cell>
          <cell r="L1760">
            <v>0</v>
          </cell>
          <cell r="M1760"/>
          <cell r="N1760" t="str">
            <v>老会员：78%; 新会员：22%</v>
          </cell>
          <cell r="O1760" t="str">
            <v>0-20岁17%; 51-55岁17%; 61-65岁14%</v>
          </cell>
          <cell r="P1760" t="str">
            <v>湖南17%;北京12%;江苏8%</v>
          </cell>
        </row>
        <row r="1761">
          <cell r="A1761">
            <v>214074</v>
          </cell>
          <cell r="B1761" t="str">
            <v>法国原装进口臻品AOC法伦酒庄双狮干红(庆生价)</v>
          </cell>
          <cell r="C1761" t="str">
            <v>498</v>
          </cell>
          <cell r="D1761" t="str">
            <v>食品</v>
          </cell>
          <cell r="E1761">
            <v>455653</v>
          </cell>
          <cell r="F1761">
            <v>427597</v>
          </cell>
          <cell r="G1761">
            <v>6.1573170811999499E-2</v>
          </cell>
          <cell r="H1761" t="str">
            <v>20170317 174419;155%;12540</v>
          </cell>
          <cell r="I1761"/>
          <cell r="J1761"/>
          <cell r="K1761" t="str">
            <v>20170317 174419;155%;12540</v>
          </cell>
          <cell r="L1761" t="str">
            <v>准热卖</v>
          </cell>
          <cell r="M1761"/>
          <cell r="N1761" t="str">
            <v>老会员：76%; 新会员：24%</v>
          </cell>
          <cell r="O1761" t="str">
            <v>51-55岁21%; 0-20岁15%; 46-50岁13%</v>
          </cell>
          <cell r="P1761" t="str">
            <v>湖南29%;江苏11%;广东7%</v>
          </cell>
        </row>
        <row r="1762">
          <cell r="A1762">
            <v>214077</v>
          </cell>
          <cell r="B1762" t="str">
            <v>欧卡芙香榭丽人重磅真丝套件（庆生价）</v>
          </cell>
          <cell r="C1762" t="str">
            <v>1980</v>
          </cell>
          <cell r="D1762" t="str">
            <v>家纺用品</v>
          </cell>
          <cell r="E1762">
            <v>534690</v>
          </cell>
          <cell r="F1762">
            <v>363000</v>
          </cell>
          <cell r="G1762">
            <v>0.32110194692251598</v>
          </cell>
          <cell r="H1762" t="str">
            <v>20170330 183704;18%;1407</v>
          </cell>
          <cell r="I1762" t="str">
            <v>20170319 123401;43%;4031</v>
          </cell>
          <cell r="J1762" t="str">
            <v>20170317 142001;62%;4341</v>
          </cell>
          <cell r="K1762" t="str">
            <v>20170317 142001;62%;4341</v>
          </cell>
          <cell r="L1762">
            <v>0</v>
          </cell>
          <cell r="M1762"/>
          <cell r="N1762" t="str">
            <v>老会员：87%; 新会员：13%</v>
          </cell>
          <cell r="O1762" t="str">
            <v>51-55岁26%; 46-50岁17%; 0-20岁15%</v>
          </cell>
          <cell r="P1762" t="str">
            <v>湖南13%;江苏13%;广东12%</v>
          </cell>
        </row>
        <row r="1763">
          <cell r="A1763">
            <v>214089</v>
          </cell>
          <cell r="B1763" t="str">
            <v>达芙妮初春舒软单鞋1+1限量秒杀组</v>
          </cell>
          <cell r="C1763" t="str">
            <v>318</v>
          </cell>
          <cell r="D1763" t="str">
            <v>鞋类</v>
          </cell>
          <cell r="E1763">
            <v>94992</v>
          </cell>
          <cell r="F1763">
            <v>66190</v>
          </cell>
          <cell r="G1763">
            <v>0.30320448037729503</v>
          </cell>
          <cell r="H1763" t="str">
            <v>20170325 182730;35%;2030</v>
          </cell>
          <cell r="I1763"/>
          <cell r="J1763"/>
          <cell r="K1763" t="str">
            <v>20170325 182730;35%;2030</v>
          </cell>
          <cell r="L1763">
            <v>0</v>
          </cell>
          <cell r="M1763"/>
          <cell r="N1763" t="str">
            <v>老会员：82%; 新会员：18%</v>
          </cell>
          <cell r="O1763" t="str">
            <v>51-55岁23%; 46-50岁20%; 0-20岁18%</v>
          </cell>
          <cell r="P1763" t="str">
            <v>湖南19%;江苏11%;北京9%</v>
          </cell>
        </row>
        <row r="1764">
          <cell r="A1764">
            <v>214092</v>
          </cell>
          <cell r="B1764" t="str">
            <v>德国delandis玺堡健康乳胶垫套组</v>
          </cell>
          <cell r="C1764" t="str">
            <v>1499</v>
          </cell>
          <cell r="D1764" t="str">
            <v>家纺用品</v>
          </cell>
          <cell r="E1764">
            <v>1006853</v>
          </cell>
          <cell r="F1764">
            <v>749036</v>
          </cell>
          <cell r="G1764">
            <v>0.25606220570430799</v>
          </cell>
          <cell r="H1764" t="str">
            <v>20170626 223113;62%;4881</v>
          </cell>
          <cell r="I1764" t="str">
            <v>20170330 175226;47%;2971</v>
          </cell>
          <cell r="J1764" t="str">
            <v>20170329 145235;43%;2133</v>
          </cell>
          <cell r="K1764" t="str">
            <v>20170317 150135;86%;5486</v>
          </cell>
          <cell r="L1764">
            <v>0</v>
          </cell>
          <cell r="M1764"/>
          <cell r="N1764" t="str">
            <v>老会员：72%; 新会员：28%</v>
          </cell>
          <cell r="O1764" t="str">
            <v>51-55岁23%; 0-20岁20%; 46-50岁13%</v>
          </cell>
          <cell r="P1764" t="str">
            <v>湖南21%;江苏9%;广东7%</v>
          </cell>
        </row>
        <row r="1765">
          <cell r="A1765">
            <v>214094</v>
          </cell>
          <cell r="B1765" t="str">
            <v>姑苏治锦舒眠桑蚕长丝被回馈组（庆生价）</v>
          </cell>
          <cell r="C1765" t="str">
            <v>999</v>
          </cell>
          <cell r="D1765" t="str">
            <v>家纺用品</v>
          </cell>
          <cell r="E1765">
            <v>740394</v>
          </cell>
          <cell r="F1765">
            <v>580355</v>
          </cell>
          <cell r="G1765">
            <v>0.21615383160857601</v>
          </cell>
          <cell r="H1765" t="str">
            <v>20170330 171243;52%;2865</v>
          </cell>
          <cell r="I1765" t="str">
            <v>20170329 141208;42%;2249</v>
          </cell>
          <cell r="J1765" t="str">
            <v>20170319 115406;49%;4517</v>
          </cell>
          <cell r="K1765" t="str">
            <v>20170317 190357;58%;7215</v>
          </cell>
          <cell r="L1765">
            <v>0</v>
          </cell>
          <cell r="M1765"/>
          <cell r="N1765" t="str">
            <v>老会员：76%; 新会员：24%</v>
          </cell>
          <cell r="O1765" t="str">
            <v>51-55岁25%; 0-20岁17%; 46-50岁13%</v>
          </cell>
          <cell r="P1765" t="str">
            <v>湖南34%;江苏10%;浙江6%</v>
          </cell>
        </row>
        <row r="1766">
          <cell r="A1766">
            <v>214112</v>
          </cell>
          <cell r="B1766" t="str">
            <v>创维·酷开55英寸全高清智能电视55K2(春季大开仓)</v>
          </cell>
          <cell r="C1766" t="str">
            <v>2599</v>
          </cell>
          <cell r="D1766" t="str">
            <v>大家电</v>
          </cell>
          <cell r="E1766">
            <v>566202</v>
          </cell>
          <cell r="F1766">
            <v>488242</v>
          </cell>
          <cell r="G1766">
            <v>0.137689375876454</v>
          </cell>
          <cell r="H1766" t="str">
            <v>20170225 222201;37%;5800</v>
          </cell>
          <cell r="I1766" t="str">
            <v>20170224 221213;100%;14965</v>
          </cell>
          <cell r="J1766"/>
          <cell r="K1766" t="str">
            <v>20170224 221213;100%;14965</v>
          </cell>
          <cell r="L1766">
            <v>0</v>
          </cell>
          <cell r="M1766" t="str">
            <v>达成下滑30%</v>
          </cell>
          <cell r="N1766" t="str">
            <v>老会员：66%; 新会员：34%</v>
          </cell>
          <cell r="O1766" t="str">
            <v>51-55岁25%; 0-20岁21%; 46-50岁17%</v>
          </cell>
          <cell r="P1766" t="str">
            <v>湖南32%;江苏14%;浙江7%</v>
          </cell>
        </row>
        <row r="1767">
          <cell r="A1767">
            <v>214114</v>
          </cell>
          <cell r="B1767" t="str">
            <v>达米尼453升安妮曼妙款对开门冰箱(春季大开仓)</v>
          </cell>
          <cell r="C1767" t="str">
            <v>3399</v>
          </cell>
          <cell r="D1767" t="str">
            <v>大家电</v>
          </cell>
          <cell r="E1767">
            <v>366912</v>
          </cell>
          <cell r="F1767">
            <v>251356</v>
          </cell>
          <cell r="G1767">
            <v>0.31494200244200199</v>
          </cell>
          <cell r="H1767" t="str">
            <v>20170226 214021;54%;9521</v>
          </cell>
          <cell r="I1767"/>
          <cell r="J1767"/>
          <cell r="K1767" t="str">
            <v>20170226 214021;54%;9521</v>
          </cell>
          <cell r="L1767">
            <v>0</v>
          </cell>
          <cell r="M1767"/>
          <cell r="N1767" t="str">
            <v>老会员：68%; 新会员：32%</v>
          </cell>
          <cell r="O1767" t="str">
            <v>0-20岁29%; 46-50岁15%; 51-55岁14%</v>
          </cell>
          <cell r="P1767" t="str">
            <v>湖南22%;江苏17%;广东9%</v>
          </cell>
        </row>
        <row r="1768">
          <cell r="A1768">
            <v>214115</v>
          </cell>
          <cell r="B1768" t="str">
            <v>创维·酷开50英寸全高清智能网络电视50K2(春季大开仓)</v>
          </cell>
          <cell r="C1768" t="str">
            <v>2299</v>
          </cell>
          <cell r="D1768" t="str">
            <v>大家电</v>
          </cell>
          <cell r="E1768">
            <v>277989</v>
          </cell>
          <cell r="F1768">
            <v>227421</v>
          </cell>
          <cell r="G1768">
            <v>0.18190647831389001</v>
          </cell>
          <cell r="H1768" t="str">
            <v>20170225 222201;37%;5800</v>
          </cell>
          <cell r="I1768" t="str">
            <v>20170224 221213;100%;14965</v>
          </cell>
          <cell r="J1768"/>
          <cell r="K1768" t="str">
            <v>20170224 221213;100%;14965</v>
          </cell>
          <cell r="L1768">
            <v>0</v>
          </cell>
          <cell r="M1768" t="str">
            <v>达成下滑30%</v>
          </cell>
          <cell r="N1768" t="str">
            <v>老会员：62%; 新会员：38%</v>
          </cell>
          <cell r="O1768" t="str">
            <v>0-20岁29%; 51-55岁18%; 46-50岁13%</v>
          </cell>
          <cell r="P1768" t="str">
            <v>湖南18%;重庆13%;江苏9%</v>
          </cell>
        </row>
        <row r="1769">
          <cell r="A1769">
            <v>214119</v>
          </cell>
          <cell r="B1769" t="str">
            <v>创维·酷开32英寸高清智能网络电视K32(庆生价)</v>
          </cell>
          <cell r="C1769" t="str">
            <v>1199</v>
          </cell>
          <cell r="D1769" t="str">
            <v>大家电</v>
          </cell>
          <cell r="E1769">
            <v>53705</v>
          </cell>
          <cell r="F1769">
            <v>45312</v>
          </cell>
          <cell r="G1769">
            <v>0.156279676007821</v>
          </cell>
          <cell r="H1769" t="str">
            <v>20170319 111148;114%;12742</v>
          </cell>
          <cell r="I1769" t="str">
            <v>20170317 125101;86%;8267</v>
          </cell>
          <cell r="J1769"/>
          <cell r="K1769" t="str">
            <v>20170319 111148;114%;12742</v>
          </cell>
          <cell r="L1769" t="str">
            <v>准热卖</v>
          </cell>
          <cell r="M1769"/>
          <cell r="N1769" t="str">
            <v>老会员：77%; 新会员：23%</v>
          </cell>
          <cell r="O1769" t="str">
            <v>51-55岁23%; 0-20岁23%; 56-60岁15%</v>
          </cell>
          <cell r="P1769" t="str">
            <v>湖南27%;浙江12%;安徽12%</v>
          </cell>
        </row>
        <row r="1770">
          <cell r="A1770">
            <v>214185</v>
          </cell>
          <cell r="B1770" t="str">
            <v>嘟嘟宝贝空间收纳换季升级组（春季大开仓）</v>
          </cell>
          <cell r="C1770" t="str">
            <v>199</v>
          </cell>
          <cell r="D1770" t="str">
            <v>生活用品</v>
          </cell>
          <cell r="E1770">
            <v>83650</v>
          </cell>
          <cell r="F1770">
            <v>75482</v>
          </cell>
          <cell r="G1770">
            <v>9.7644949193066294E-2</v>
          </cell>
          <cell r="H1770" t="str">
            <v>20170225 113412;108%;6507</v>
          </cell>
          <cell r="I1770"/>
          <cell r="J1770"/>
          <cell r="K1770" t="str">
            <v>20170225 113412;108%;6507</v>
          </cell>
          <cell r="L1770" t="str">
            <v>准热卖</v>
          </cell>
          <cell r="M1770"/>
          <cell r="N1770" t="str">
            <v>老会员：76%; 新会员：24%</v>
          </cell>
          <cell r="O1770" t="str">
            <v>0-20岁19%; 51-55岁19%; 46-50岁12%</v>
          </cell>
          <cell r="P1770" t="str">
            <v>湖南21%;江苏9%;北京7%</v>
          </cell>
        </row>
        <row r="1771">
          <cell r="A1771">
            <v>214186</v>
          </cell>
          <cell r="B1771" t="str">
            <v>嘟嘟宝贝空间收纳专家超值八件组（春季大开仓）</v>
          </cell>
          <cell r="C1771" t="str">
            <v>199</v>
          </cell>
          <cell r="D1771" t="str">
            <v>生活用品</v>
          </cell>
          <cell r="E1771">
            <v>45773</v>
          </cell>
          <cell r="F1771">
            <v>42470</v>
          </cell>
          <cell r="G1771">
            <v>7.2160443929827595E-2</v>
          </cell>
          <cell r="H1771" t="str">
            <v>20170226 123042;91%;5663</v>
          </cell>
          <cell r="I1771"/>
          <cell r="J1771"/>
          <cell r="K1771" t="str">
            <v>20170226 123042;91%;5663</v>
          </cell>
          <cell r="L1771">
            <v>0</v>
          </cell>
          <cell r="M1771"/>
          <cell r="N1771" t="str">
            <v>老会员：90%; 新会员：10%</v>
          </cell>
          <cell r="O1771" t="str">
            <v>51-55岁27%; 56-60岁15%; 46-50岁12%</v>
          </cell>
          <cell r="P1771" t="str">
            <v>湖南23%;江苏10%;四川8%</v>
          </cell>
        </row>
        <row r="1772">
          <cell r="A1772">
            <v>214187</v>
          </cell>
          <cell r="B1772" t="str">
            <v>嘟嘟宝贝空间收纳箱换季加赠组（春季大开仓）</v>
          </cell>
          <cell r="C1772" t="str">
            <v>199</v>
          </cell>
          <cell r="D1772" t="str">
            <v>生活用品</v>
          </cell>
          <cell r="E1772">
            <v>62362</v>
          </cell>
          <cell r="F1772">
            <v>58223</v>
          </cell>
          <cell r="G1772">
            <v>6.6370546165934394E-2</v>
          </cell>
          <cell r="H1772" t="str">
            <v>20170226 154425;131%;6542</v>
          </cell>
          <cell r="I1772"/>
          <cell r="J1772"/>
          <cell r="K1772" t="str">
            <v>20170226 154425;131%;6542</v>
          </cell>
          <cell r="L1772" t="str">
            <v>准热卖</v>
          </cell>
          <cell r="M1772"/>
          <cell r="N1772" t="str">
            <v>老会员：75%; 新会员：25%</v>
          </cell>
          <cell r="O1772" t="str">
            <v>0-20岁21%; 51-55岁19%; 46-50岁15%</v>
          </cell>
          <cell r="P1772" t="str">
            <v>湖南19%;江苏12%;北京7%</v>
          </cell>
        </row>
        <row r="1773">
          <cell r="A1773">
            <v>214188</v>
          </cell>
          <cell r="B1773" t="str">
            <v>La Villosa冰川活细胞精华组(瑞士原装进口)</v>
          </cell>
          <cell r="C1773" t="str">
            <v>1980</v>
          </cell>
          <cell r="D1773" t="str">
            <v>美容美体</v>
          </cell>
          <cell r="E1773">
            <v>370044</v>
          </cell>
          <cell r="F1773">
            <v>289554</v>
          </cell>
          <cell r="G1773">
            <v>0.21751467393066801</v>
          </cell>
          <cell r="H1773" t="str">
            <v>20170609 122728;25%;893</v>
          </cell>
          <cell r="I1773" t="str">
            <v>20170605 193134;28%;1455</v>
          </cell>
          <cell r="J1773" t="str">
            <v>20170520 094247;80%;2625</v>
          </cell>
          <cell r="K1773" t="str">
            <v>20170520 094247;80%;2625</v>
          </cell>
          <cell r="L1773">
            <v>0</v>
          </cell>
          <cell r="M1773"/>
          <cell r="N1773" t="str">
            <v>老会员：87%; 新会员：13%</v>
          </cell>
          <cell r="O1773" t="str">
            <v>51-55岁23%; 46-50岁18%; 0-20岁15%</v>
          </cell>
          <cell r="P1773" t="str">
            <v>江苏11%;湖南10%;北京9%</v>
          </cell>
        </row>
        <row r="1774">
          <cell r="A1774">
            <v>214190</v>
          </cell>
          <cell r="B1774" t="str">
            <v>创维·酷开43英寸高清智能网络电视43K2(庆生价)</v>
          </cell>
          <cell r="C1774" t="str">
            <v>1899</v>
          </cell>
          <cell r="D1774" t="str">
            <v>大家电</v>
          </cell>
          <cell r="E1774">
            <v>177846</v>
          </cell>
          <cell r="F1774">
            <v>160785</v>
          </cell>
          <cell r="G1774">
            <v>9.59313113592659E-2</v>
          </cell>
          <cell r="H1774" t="str">
            <v>20170319 111148;114%;12742</v>
          </cell>
          <cell r="I1774" t="str">
            <v>20170317 125101;86%;8267</v>
          </cell>
          <cell r="J1774"/>
          <cell r="K1774" t="str">
            <v>20170319 111148;114%;12742</v>
          </cell>
          <cell r="L1774" t="str">
            <v>准热卖</v>
          </cell>
          <cell r="M1774"/>
          <cell r="N1774" t="str">
            <v>老会员：81%; 新会员：19%</v>
          </cell>
          <cell r="O1774" t="str">
            <v>46-50岁34%; 0-20岁22%; 51-55岁15%</v>
          </cell>
          <cell r="P1774" t="str">
            <v>湖南43%;重庆10%;福建7%</v>
          </cell>
        </row>
        <row r="1775">
          <cell r="A1775">
            <v>214193</v>
          </cell>
          <cell r="B1775" t="str">
            <v>创维·酷开50英寸4K超清智能网络电视U50(庆生价)</v>
          </cell>
          <cell r="C1775" t="str">
            <v>2599</v>
          </cell>
          <cell r="D1775" t="str">
            <v>大家电</v>
          </cell>
          <cell r="E1775">
            <v>62316</v>
          </cell>
          <cell r="F1775">
            <v>54519</v>
          </cell>
          <cell r="G1775">
            <v>0.12512035432312699</v>
          </cell>
          <cell r="H1775" t="str">
            <v>20170319 111148;114%;12742</v>
          </cell>
          <cell r="I1775" t="str">
            <v>20170317 125101;86%;8267</v>
          </cell>
          <cell r="J1775"/>
          <cell r="K1775" t="str">
            <v>20170319 111148;114%;12742</v>
          </cell>
          <cell r="L1775" t="str">
            <v>准热卖</v>
          </cell>
          <cell r="M1775"/>
          <cell r="N1775" t="str">
            <v>老会员：67%; 新会员：33%</v>
          </cell>
          <cell r="O1775" t="str">
            <v>0-20岁33%; 51-55岁22%; 56-60岁11%</v>
          </cell>
          <cell r="P1775" t="str">
            <v>湖南28%;重庆11%;湖北11%</v>
          </cell>
        </row>
        <row r="1776">
          <cell r="A1776">
            <v>214194</v>
          </cell>
          <cell r="B1776" t="str">
            <v>创维·酷开55英寸4K超清智能网络电视U55C(庆生价)</v>
          </cell>
          <cell r="C1776" t="str">
            <v>2799</v>
          </cell>
          <cell r="D1776" t="str">
            <v>大家电</v>
          </cell>
          <cell r="E1776">
            <v>380334</v>
          </cell>
          <cell r="F1776">
            <v>296443.99</v>
          </cell>
          <cell r="G1776">
            <v>0.220569315391209</v>
          </cell>
          <cell r="H1776" t="str">
            <v>20170319 111148;114%;12742</v>
          </cell>
          <cell r="I1776" t="str">
            <v>20170317 125101;86%;8267</v>
          </cell>
          <cell r="J1776"/>
          <cell r="K1776" t="str">
            <v>20170319 111148;114%;12742</v>
          </cell>
          <cell r="L1776" t="str">
            <v>准热卖</v>
          </cell>
          <cell r="M1776"/>
          <cell r="N1776" t="str">
            <v>老会员：64%; 新会员：36%</v>
          </cell>
          <cell r="O1776" t="str">
            <v>0-20岁21%; 51-55岁20%; 46-50岁15%</v>
          </cell>
          <cell r="P1776" t="str">
            <v>湖南24%;江苏16%;广东7%</v>
          </cell>
        </row>
        <row r="1777">
          <cell r="A1777">
            <v>214201</v>
          </cell>
          <cell r="B1777" t="str">
            <v>罗莱家纺赫斯提娅纯棉贡缎套件组（五一专供）</v>
          </cell>
          <cell r="C1777" t="str">
            <v>999</v>
          </cell>
          <cell r="D1777" t="str">
            <v>家纺用品</v>
          </cell>
          <cell r="E1777">
            <v>233856</v>
          </cell>
          <cell r="F1777">
            <v>166254</v>
          </cell>
          <cell r="G1777">
            <v>0.289075328407225</v>
          </cell>
          <cell r="H1777" t="str">
            <v>20170429 130516;15%;797</v>
          </cell>
          <cell r="I1777" t="str">
            <v>20170318 111841;48%;4139</v>
          </cell>
          <cell r="J1777"/>
          <cell r="K1777" t="str">
            <v>20170318 111841;48%;4139</v>
          </cell>
          <cell r="L1777">
            <v>0</v>
          </cell>
          <cell r="M1777" t="str">
            <v>达成下滑30%</v>
          </cell>
          <cell r="N1777" t="str">
            <v>老会员：79%; 新会员：21%</v>
          </cell>
          <cell r="O1777" t="str">
            <v>51-55岁19%; 46-50岁18%; 61-65岁13%</v>
          </cell>
          <cell r="P1777" t="str">
            <v>湖南36%;江苏10%;浙江7%</v>
          </cell>
        </row>
        <row r="1778">
          <cell r="A1778">
            <v>214202</v>
          </cell>
          <cell r="B1778" t="str">
            <v>达米尼8.5公斤超大容量变频滚筒洗衣机</v>
          </cell>
          <cell r="C1778" t="str">
            <v>2499</v>
          </cell>
          <cell r="D1778" t="str">
            <v>大家电</v>
          </cell>
          <cell r="E1778">
            <v>1157084</v>
          </cell>
          <cell r="F1778">
            <v>925817</v>
          </cell>
          <cell r="G1778">
            <v>0.19987053662482601</v>
          </cell>
          <cell r="H1778" t="str">
            <v>20170705 221732;71%;5946</v>
          </cell>
          <cell r="I1778" t="str">
            <v>20170629 210113;128%;14423</v>
          </cell>
          <cell r="J1778" t="str">
            <v>20170614 205721;129%;14322</v>
          </cell>
          <cell r="K1778" t="str">
            <v>20170221 205255;149%;19364</v>
          </cell>
          <cell r="L1778">
            <v>0</v>
          </cell>
          <cell r="M1778" t="str">
            <v>达成下滑30%</v>
          </cell>
          <cell r="N1778" t="str">
            <v>老会员：61%; 新会员：39%</v>
          </cell>
          <cell r="O1778" t="str">
            <v>0-20岁25%; 51-55岁17%; 46-50岁11%</v>
          </cell>
          <cell r="P1778" t="str">
            <v>江苏17%;湖南17%;浙江8%</v>
          </cell>
        </row>
        <row r="1779">
          <cell r="A1779">
            <v>214205</v>
          </cell>
          <cell r="B1779" t="str">
            <v>蒂芙菲.水墨丹青织花春装外套</v>
          </cell>
          <cell r="C1779" t="str">
            <v>298</v>
          </cell>
          <cell r="D1779" t="str">
            <v>服装</v>
          </cell>
          <cell r="E1779">
            <v>111980</v>
          </cell>
          <cell r="F1779">
            <v>61694</v>
          </cell>
          <cell r="G1779">
            <v>0.44906233255938599</v>
          </cell>
          <cell r="H1779" t="str">
            <v>20170308 170240;36%;1825</v>
          </cell>
          <cell r="I1779"/>
          <cell r="J1779"/>
          <cell r="K1779" t="str">
            <v>20170308 170240;36%;1825</v>
          </cell>
          <cell r="L1779">
            <v>0</v>
          </cell>
          <cell r="M1779"/>
          <cell r="N1779" t="str">
            <v>老会员：74%; 新会员：26%</v>
          </cell>
          <cell r="O1779" t="str">
            <v>61-65岁20%; 51-55岁18%; 56-60岁16%</v>
          </cell>
          <cell r="P1779" t="str">
            <v>湖南17%;江苏16%;北京8%</v>
          </cell>
        </row>
        <row r="1780">
          <cell r="A1780">
            <v>214208</v>
          </cell>
          <cell r="B1780" t="str">
            <v>五粮液股份出品富贵天下佳藏(庆生价)</v>
          </cell>
          <cell r="C1780" t="str">
            <v>999</v>
          </cell>
          <cell r="D1780" t="str">
            <v>食品</v>
          </cell>
          <cell r="E1780">
            <v>437510</v>
          </cell>
          <cell r="F1780">
            <v>390667</v>
          </cell>
          <cell r="G1780">
            <v>0.107067267033896</v>
          </cell>
          <cell r="H1780" t="str">
            <v>20170330 163202;63%;3549</v>
          </cell>
          <cell r="I1780" t="str">
            <v>20170319 181328;80%;7364</v>
          </cell>
          <cell r="J1780"/>
          <cell r="K1780" t="str">
            <v>20170319 181328;80%;7364</v>
          </cell>
          <cell r="L1780">
            <v>0</v>
          </cell>
          <cell r="M1780"/>
          <cell r="N1780" t="str">
            <v>老会员：65%; 新会员：35%</v>
          </cell>
          <cell r="O1780" t="str">
            <v>0-20岁23%; 51-55岁20%; 46-50岁17%</v>
          </cell>
          <cell r="P1780" t="str">
            <v>湖南33%;江苏14%;山东6%</v>
          </cell>
        </row>
        <row r="1781">
          <cell r="A1781">
            <v>214209</v>
          </cell>
          <cell r="B1781" t="str">
            <v>蒂芙菲新中式典雅女士春装外套</v>
          </cell>
          <cell r="C1781" t="str">
            <v>398</v>
          </cell>
          <cell r="D1781" t="str">
            <v>服装</v>
          </cell>
          <cell r="E1781">
            <v>35100</v>
          </cell>
          <cell r="F1781">
            <v>15062</v>
          </cell>
          <cell r="G1781">
            <v>0.57088319088319095</v>
          </cell>
          <cell r="H1781" t="str">
            <v>20170308 130105;9%;495</v>
          </cell>
          <cell r="I1781"/>
          <cell r="J1781"/>
          <cell r="K1781" t="str">
            <v>20170308 130105;9%;495</v>
          </cell>
          <cell r="L1781">
            <v>0</v>
          </cell>
          <cell r="M1781"/>
          <cell r="N1781" t="str">
            <v>老会员：86%; 新会员：14%</v>
          </cell>
          <cell r="O1781" t="str">
            <v>51-55岁22%; 0-20岁20%; 46-50岁14%</v>
          </cell>
          <cell r="P1781" t="str">
            <v>江苏17%;重庆11%;广东11%</v>
          </cell>
        </row>
        <row r="1782">
          <cell r="A1782">
            <v>214212</v>
          </cell>
          <cell r="B1782" t="str">
            <v>西布朗新一代营养果汁料理杯1+1超值组</v>
          </cell>
          <cell r="C1782" t="str">
            <v>298</v>
          </cell>
          <cell r="D1782" t="str">
            <v>厨房</v>
          </cell>
          <cell r="E1782">
            <v>224288</v>
          </cell>
          <cell r="F1782">
            <v>178360</v>
          </cell>
          <cell r="G1782">
            <v>0.204772435440148</v>
          </cell>
          <cell r="H1782" t="str">
            <v>20170613 102231;58%;2260</v>
          </cell>
          <cell r="I1782" t="str">
            <v>20170603 090255;63%;2422</v>
          </cell>
          <cell r="J1782"/>
          <cell r="K1782" t="str">
            <v>20170603 090255;63%;2422</v>
          </cell>
          <cell r="L1782">
            <v>0</v>
          </cell>
          <cell r="M1782"/>
          <cell r="N1782" t="str">
            <v>老会员：56%; 新会员：44%</v>
          </cell>
          <cell r="O1782" t="str">
            <v>0-20岁29%; 51-55岁16%; 56-60岁11%</v>
          </cell>
          <cell r="P1782" t="str">
            <v>湖南13%;江苏11%;北京8%</v>
          </cell>
        </row>
        <row r="1783">
          <cell r="A1783">
            <v>214213</v>
          </cell>
          <cell r="B1783" t="str">
            <v>爱其华彩宝系列珠宝腕表</v>
          </cell>
          <cell r="C1783" t="str">
            <v>2480</v>
          </cell>
          <cell r="D1783" t="str">
            <v>时尚精品</v>
          </cell>
          <cell r="E1783">
            <v>122980</v>
          </cell>
          <cell r="F1783">
            <v>71160</v>
          </cell>
          <cell r="G1783">
            <v>0.42136932834607299</v>
          </cell>
          <cell r="H1783" t="str">
            <v>20170618 232150;45%;2027</v>
          </cell>
          <cell r="I1783" t="str">
            <v>20170409 143958;23%;784</v>
          </cell>
          <cell r="J1783" t="str">
            <v>20170331 134017;31%;1362</v>
          </cell>
          <cell r="K1783" t="str">
            <v>20170324 132122;66%;2808</v>
          </cell>
          <cell r="L1783">
            <v>0</v>
          </cell>
          <cell r="M1783"/>
          <cell r="N1783" t="str">
            <v>老会员：74%; 新会员：26%</v>
          </cell>
          <cell r="O1783" t="str">
            <v>51-55岁27%; 46-50岁15%; 0-20岁12%</v>
          </cell>
          <cell r="P1783" t="str">
            <v>湖北15%;湖南13%;浙江10%</v>
          </cell>
        </row>
        <row r="1784">
          <cell r="A1784">
            <v>214216</v>
          </cell>
          <cell r="B1784" t="str">
            <v>德国菲仕乐4.5L+2.5L进口高速快锅套组(庆生价)</v>
          </cell>
          <cell r="C1784" t="str">
            <v>2998</v>
          </cell>
          <cell r="D1784" t="str">
            <v>厨房</v>
          </cell>
          <cell r="E1784">
            <v>730102</v>
          </cell>
          <cell r="F1784">
            <v>532454</v>
          </cell>
          <cell r="G1784">
            <v>0.27071285929911199</v>
          </cell>
          <cell r="H1784" t="str">
            <v>20170330 200938;44%;5679</v>
          </cell>
          <cell r="I1784" t="str">
            <v>20170330 123006;53%;3468</v>
          </cell>
          <cell r="J1784" t="str">
            <v>20170318 181231;52%;4690</v>
          </cell>
          <cell r="K1784" t="str">
            <v>20170330 123006;53%;3468</v>
          </cell>
          <cell r="L1784">
            <v>0</v>
          </cell>
          <cell r="M1784"/>
          <cell r="N1784" t="str">
            <v>老会员：69%; 新会员：31%</v>
          </cell>
          <cell r="O1784" t="str">
            <v>0-20岁21%; 51-55岁19%; 46-50岁15%</v>
          </cell>
          <cell r="P1784" t="str">
            <v>湖南31%;浙江17%;江苏7%</v>
          </cell>
        </row>
        <row r="1785">
          <cell r="A1785">
            <v>214217</v>
          </cell>
          <cell r="B1785" t="str">
            <v>预售2017新茶‘贡牌’明前龙井G20峰会茶(庆生价)</v>
          </cell>
          <cell r="C1785" t="str">
            <v>598</v>
          </cell>
          <cell r="D1785" t="str">
            <v>食品</v>
          </cell>
          <cell r="E1785">
            <v>745667</v>
          </cell>
          <cell r="F1785">
            <v>628881</v>
          </cell>
          <cell r="G1785">
            <v>0.156619509781176</v>
          </cell>
          <cell r="H1785" t="str">
            <v>20170330 131352;81%;5058</v>
          </cell>
          <cell r="I1785" t="str">
            <v>20170329 162409;81%;4574</v>
          </cell>
          <cell r="J1785" t="str">
            <v>20170318 124520;93%;8722</v>
          </cell>
          <cell r="K1785" t="str">
            <v>20170318 124520;93%;8722</v>
          </cell>
          <cell r="L1785" t="str">
            <v>畅销</v>
          </cell>
          <cell r="M1785"/>
          <cell r="N1785" t="str">
            <v>老会员：77%; 新会员：23%</v>
          </cell>
          <cell r="O1785" t="str">
            <v>0-20岁19%; 51-55岁19%; 56-60岁14%</v>
          </cell>
          <cell r="P1785" t="str">
            <v>江苏13%;湖南12%;北京9%</v>
          </cell>
        </row>
        <row r="1786">
          <cell r="A1786">
            <v>214245</v>
          </cell>
          <cell r="B1786" t="str">
            <v>海尔小贝台式免安装洗碗机</v>
          </cell>
          <cell r="C1786" t="str">
            <v>2899</v>
          </cell>
          <cell r="D1786" t="str">
            <v>厨房</v>
          </cell>
          <cell r="E1786">
            <v>60699</v>
          </cell>
          <cell r="F1786">
            <v>34728</v>
          </cell>
          <cell r="G1786">
            <v>0.42786536845746997</v>
          </cell>
          <cell r="H1786" t="str">
            <v>20170624 174131;17%;777</v>
          </cell>
          <cell r="I1786"/>
          <cell r="J1786"/>
          <cell r="K1786" t="str">
            <v>20170624 174131;17%;777</v>
          </cell>
          <cell r="L1786">
            <v>0</v>
          </cell>
          <cell r="M1786"/>
          <cell r="N1786" t="str">
            <v>老会员：73%; 新会员：27%</v>
          </cell>
          <cell r="O1786" t="str">
            <v>51-55岁45%; 0-20岁36%; 46-50岁9%</v>
          </cell>
          <cell r="P1786" t="str">
            <v>广西27%;江苏18%;安徽9%</v>
          </cell>
        </row>
        <row r="1787">
          <cell r="A1787">
            <v>214246</v>
          </cell>
          <cell r="B1787" t="str">
            <v>翠绿3D硬金工艺康乃馨足金999吊坠</v>
          </cell>
          <cell r="C1787" t="str">
            <v>1499</v>
          </cell>
          <cell r="D1787" t="str">
            <v>珠宝首饰</v>
          </cell>
          <cell r="E1787">
            <v>260844</v>
          </cell>
          <cell r="F1787">
            <v>180522</v>
          </cell>
          <cell r="G1787">
            <v>0.307931177255371</v>
          </cell>
          <cell r="H1787" t="str">
            <v>20170514 122102;116%;4502</v>
          </cell>
          <cell r="I1787"/>
          <cell r="J1787"/>
          <cell r="K1787" t="str">
            <v>20170514 122102;116%;4502</v>
          </cell>
          <cell r="L1787" t="str">
            <v>准热卖</v>
          </cell>
          <cell r="M1787"/>
          <cell r="N1787" t="str">
            <v>老会员：78%; 新会员：22%</v>
          </cell>
          <cell r="O1787" t="str">
            <v>51-55岁25%; 56-60岁18%; 0-20岁13%</v>
          </cell>
          <cell r="P1787" t="str">
            <v>湖北13%;湖南12%;浙江8%</v>
          </cell>
        </row>
        <row r="1788">
          <cell r="A1788">
            <v>214249</v>
          </cell>
          <cell r="B1788" t="str">
            <v>翠绿足金999故宫花丝工艺孔雀开屏开口镯</v>
          </cell>
          <cell r="C1788" t="str">
            <v>14265</v>
          </cell>
          <cell r="D1788" t="str">
            <v>珠宝首饰</v>
          </cell>
          <cell r="E1788">
            <v>1026600</v>
          </cell>
          <cell r="F1788">
            <v>456300</v>
          </cell>
          <cell r="G1788">
            <v>0.55552308591467003</v>
          </cell>
          <cell r="H1788" t="str">
            <v>20170617 232205;18%;819</v>
          </cell>
          <cell r="I1788" t="str">
            <v>20170319 222732;46%;5971</v>
          </cell>
          <cell r="J1788" t="str">
            <v>20170319 152430;85%;4753</v>
          </cell>
          <cell r="K1788" t="str">
            <v>20170319 152430;85%;4753</v>
          </cell>
          <cell r="L1788">
            <v>0</v>
          </cell>
          <cell r="M1788"/>
          <cell r="N1788" t="str">
            <v>老会员：86%; 新会员：14%</v>
          </cell>
          <cell r="O1788" t="str">
            <v>51-55岁39%; 61-65岁14%; 0-20岁14%</v>
          </cell>
          <cell r="P1788" t="str">
            <v>湖南18%;广东14%;山西14%</v>
          </cell>
        </row>
        <row r="1789">
          <cell r="A1789">
            <v>214272</v>
          </cell>
          <cell r="B1789" t="str">
            <v>今昇经典连帽整貂裘皮大衣（庆生价）</v>
          </cell>
          <cell r="C1789" t="str">
            <v>4999</v>
          </cell>
          <cell r="D1789" t="str">
            <v>服装</v>
          </cell>
          <cell r="E1789">
            <v>1803079</v>
          </cell>
          <cell r="F1789">
            <v>819126</v>
          </cell>
          <cell r="G1789">
            <v>0.54570709325548095</v>
          </cell>
          <cell r="H1789" t="str">
            <v>20170329 195309;49%;5989</v>
          </cell>
          <cell r="I1789" t="str">
            <v>20170318 203259;77%;14149</v>
          </cell>
          <cell r="J1789"/>
          <cell r="K1789" t="str">
            <v>20170318 203259;77%;14149</v>
          </cell>
          <cell r="L1789">
            <v>0</v>
          </cell>
          <cell r="M1789"/>
          <cell r="N1789" t="str">
            <v>老会员：75%; 新会员：25%</v>
          </cell>
          <cell r="O1789" t="str">
            <v>51-55岁20%; 0-20岁17%; 46-50岁15%</v>
          </cell>
          <cell r="P1789" t="str">
            <v>江苏11%;山西10%;湖北9%</v>
          </cell>
        </row>
        <row r="1790">
          <cell r="A1790">
            <v>214281</v>
          </cell>
          <cell r="B1790" t="str">
            <v>BOSSWAYCLUB圣殿领域镂空真钻机械表</v>
          </cell>
          <cell r="C1790" t="str">
            <v>1380</v>
          </cell>
          <cell r="D1790" t="str">
            <v>时尚精品</v>
          </cell>
          <cell r="E1790">
            <v>56540</v>
          </cell>
          <cell r="F1790">
            <v>30920</v>
          </cell>
          <cell r="G1790">
            <v>0.45313052706048801</v>
          </cell>
          <cell r="H1790" t="str">
            <v>20170311 150754;27%;957</v>
          </cell>
          <cell r="I1790"/>
          <cell r="J1790"/>
          <cell r="K1790" t="str">
            <v>20170311 150754;27%;957</v>
          </cell>
          <cell r="L1790">
            <v>0</v>
          </cell>
          <cell r="M1790"/>
          <cell r="N1790" t="str">
            <v>老会员：17%; 新会员：83%</v>
          </cell>
          <cell r="O1790" t="str">
            <v>0-20岁45%; 26-30岁17%; 36-40岁16%</v>
          </cell>
          <cell r="P1790" t="str">
            <v>广东39%;江苏17%;广西11%</v>
          </cell>
        </row>
        <row r="1791">
          <cell r="A1791">
            <v>214300</v>
          </cell>
          <cell r="B1791" t="str">
            <v>春竹百搭修身100%山羊绒衫（庆生价）</v>
          </cell>
          <cell r="C1791" t="str">
            <v>699</v>
          </cell>
          <cell r="D1791" t="str">
            <v>服装</v>
          </cell>
          <cell r="E1791">
            <v>46363</v>
          </cell>
          <cell r="F1791">
            <v>22837</v>
          </cell>
          <cell r="G1791">
            <v>0.50743049414403696</v>
          </cell>
          <cell r="H1791" t="str">
            <v>20170318 091839;26%;1871</v>
          </cell>
          <cell r="I1791"/>
          <cell r="J1791"/>
          <cell r="K1791" t="str">
            <v>20170318 091839;26%;1871</v>
          </cell>
          <cell r="L1791">
            <v>0</v>
          </cell>
          <cell r="M1791"/>
          <cell r="N1791" t="str">
            <v>老会员：86%; 新会员：14%</v>
          </cell>
          <cell r="O1791" t="str">
            <v>51-55岁32%; 56-60岁21%; 0-20岁14%</v>
          </cell>
          <cell r="P1791" t="str">
            <v>江苏25%;广东11%;重庆11%</v>
          </cell>
        </row>
        <row r="1792">
          <cell r="A1792">
            <v>214301</v>
          </cell>
          <cell r="B1792" t="str">
            <v>春竹时尚提花圆领长款100%羊绒衫（庆生价）</v>
          </cell>
          <cell r="C1792" t="str">
            <v>699</v>
          </cell>
          <cell r="D1792" t="str">
            <v>服装</v>
          </cell>
          <cell r="E1792">
            <v>63239</v>
          </cell>
          <cell r="F1792">
            <v>39643</v>
          </cell>
          <cell r="G1792">
            <v>0.373124179699236</v>
          </cell>
          <cell r="H1792" t="str">
            <v>20170318 091839;26%;1871</v>
          </cell>
          <cell r="I1792"/>
          <cell r="J1792"/>
          <cell r="K1792" t="str">
            <v>20170318 091839;26%;1871</v>
          </cell>
          <cell r="L1792">
            <v>0</v>
          </cell>
          <cell r="M1792"/>
          <cell r="N1792" t="str">
            <v>老会员：86%; 新会员：14%</v>
          </cell>
          <cell r="O1792" t="str">
            <v>51-55岁28%; 66-70岁18%; 56-60岁12%</v>
          </cell>
          <cell r="P1792" t="str">
            <v>江苏20%;湖北14%;湖南12%</v>
          </cell>
        </row>
        <row r="1793">
          <cell r="A1793">
            <v>214302</v>
          </cell>
          <cell r="B1793" t="str">
            <v>贝香琳任意剪冰冻丝袜16+4超值组</v>
          </cell>
          <cell r="C1793" t="str">
            <v>298</v>
          </cell>
          <cell r="D1793" t="str">
            <v>服装配饰</v>
          </cell>
          <cell r="E1793">
            <v>640958</v>
          </cell>
          <cell r="F1793">
            <v>566280</v>
          </cell>
          <cell r="G1793">
            <v>0.11650997413247</v>
          </cell>
          <cell r="H1793" t="str">
            <v>20170409 090307;62%;2408</v>
          </cell>
          <cell r="I1793" t="str">
            <v>20170403 135740;74%;2669</v>
          </cell>
          <cell r="J1793" t="str">
            <v>20170331 090124;39%;1676</v>
          </cell>
          <cell r="K1793" t="str">
            <v>20170308 094216;99%;4515</v>
          </cell>
          <cell r="L1793">
            <v>0</v>
          </cell>
          <cell r="M1793"/>
          <cell r="N1793" t="str">
            <v>老会员：71%; 新会员：29%</v>
          </cell>
          <cell r="O1793" t="str">
            <v>0-20岁21%; 51-55岁20%; 46-50岁16%</v>
          </cell>
          <cell r="P1793" t="str">
            <v>湖南13%;江苏11%;北京7%</v>
          </cell>
        </row>
        <row r="1794">
          <cell r="A1794">
            <v>214423</v>
          </cell>
          <cell r="B1794" t="str">
            <v>茗采丽人国色天香褶皱连衣裙组</v>
          </cell>
          <cell r="C1794" t="str">
            <v>499</v>
          </cell>
          <cell r="D1794" t="str">
            <v>服装</v>
          </cell>
          <cell r="E1794">
            <v>298218</v>
          </cell>
          <cell r="F1794">
            <v>174036</v>
          </cell>
          <cell r="G1794">
            <v>0.416413496167233</v>
          </cell>
          <cell r="H1794" t="str">
            <v>20170702 155356;36%;1306</v>
          </cell>
          <cell r="I1794" t="str">
            <v>20170628 094350;40%;1456</v>
          </cell>
          <cell r="J1794" t="str">
            <v>20170516 132145;52%;2216</v>
          </cell>
          <cell r="K1794" t="str">
            <v>20170516 132145;52%;2216</v>
          </cell>
          <cell r="L1794">
            <v>0</v>
          </cell>
          <cell r="M1794"/>
          <cell r="N1794" t="str">
            <v>老会员：59%; 新会员：41%</v>
          </cell>
          <cell r="O1794" t="str">
            <v>51-55岁27%; 0-20岁24%; 61-65岁11%</v>
          </cell>
          <cell r="P1794" t="str">
            <v>湖南16%;江苏9%;浙江6%</v>
          </cell>
        </row>
        <row r="1795">
          <cell r="A1795">
            <v>214454</v>
          </cell>
          <cell r="B1795" t="str">
            <v>德国ALES（爱乐仕）不锈钢快速压力锅超值组</v>
          </cell>
          <cell r="C1795" t="str">
            <v>998</v>
          </cell>
          <cell r="D1795" t="str">
            <v>厨房</v>
          </cell>
          <cell r="E1795">
            <v>540596</v>
          </cell>
          <cell r="F1795">
            <v>431372</v>
          </cell>
          <cell r="G1795">
            <v>0.20204367031942499</v>
          </cell>
          <cell r="H1795" t="str">
            <v>20170415 185502;49%;3329</v>
          </cell>
          <cell r="I1795" t="str">
            <v>20170403 184206;42%;2485</v>
          </cell>
          <cell r="J1795" t="str">
            <v>20170325 204047;56%;6719</v>
          </cell>
          <cell r="K1795" t="str">
            <v>20170325 204047;56%;6719</v>
          </cell>
          <cell r="L1795">
            <v>0</v>
          </cell>
          <cell r="M1795"/>
          <cell r="N1795" t="str">
            <v>老会员：50%; 新会员：50%</v>
          </cell>
          <cell r="O1795" t="str">
            <v>0-20岁32%; 51-55岁15%; 46-50岁12%</v>
          </cell>
          <cell r="P1795" t="str">
            <v>湖南22%;浙江12%;江苏10%</v>
          </cell>
        </row>
        <row r="1796">
          <cell r="A1796">
            <v>214463</v>
          </cell>
          <cell r="B1796" t="str">
            <v>雪肌精樱花礼盒秒杀组(庆生价)</v>
          </cell>
          <cell r="C1796" t="str">
            <v>220</v>
          </cell>
          <cell r="D1796" t="str">
            <v>美容美体</v>
          </cell>
          <cell r="E1796">
            <v>28220</v>
          </cell>
          <cell r="F1796">
            <v>25480</v>
          </cell>
          <cell r="G1796">
            <v>9.7094259390503201E-2</v>
          </cell>
          <cell r="H1796" t="str">
            <v>20170318 090522;53%;3033</v>
          </cell>
          <cell r="I1796"/>
          <cell r="J1796"/>
          <cell r="K1796" t="str">
            <v>20170318 090522;53%;3033</v>
          </cell>
          <cell r="L1796">
            <v>0</v>
          </cell>
          <cell r="M1796"/>
          <cell r="N1796" t="str">
            <v>老会员：88%; 新会员：12%</v>
          </cell>
          <cell r="O1796" t="str">
            <v>51-55岁25%; 56-60岁15%; 46-50岁14%</v>
          </cell>
          <cell r="P1796" t="str">
            <v>湖南21%;湖北13%;云南10%</v>
          </cell>
        </row>
        <row r="1797">
          <cell r="A1797">
            <v>214465</v>
          </cell>
          <cell r="B1797" t="str">
            <v>韩束施华洛世奇晶璀红气垫CC霜套组（品牌日特供）</v>
          </cell>
          <cell r="C1797" t="str">
            <v>299</v>
          </cell>
          <cell r="D1797" t="str">
            <v>美容美体</v>
          </cell>
          <cell r="E1797">
            <v>202041</v>
          </cell>
          <cell r="F1797">
            <v>180342</v>
          </cell>
          <cell r="G1797">
            <v>0.107398993273642</v>
          </cell>
          <cell r="H1797" t="str">
            <v>20170425 090207;35%;1003</v>
          </cell>
          <cell r="I1797" t="str">
            <v>20170414 105820;52%;1772</v>
          </cell>
          <cell r="J1797" t="str">
            <v>20170405 192831;42%;2307</v>
          </cell>
          <cell r="K1797" t="str">
            <v>20170414 105820;52%;1772</v>
          </cell>
          <cell r="L1797">
            <v>0</v>
          </cell>
          <cell r="M1797"/>
          <cell r="N1797" t="str">
            <v>老会员：65%; 新会员：35%</v>
          </cell>
          <cell r="O1797" t="str">
            <v>0-20岁24%; 46-50岁18%; 51-55岁14%</v>
          </cell>
          <cell r="P1797" t="str">
            <v>湖南26%;江苏11%;湖北7%</v>
          </cell>
        </row>
        <row r="1798">
          <cell r="A1798">
            <v>214485</v>
          </cell>
          <cell r="B1798" t="str">
            <v>德国双立人红点刀具7件套秒杀组</v>
          </cell>
          <cell r="C1798" t="str">
            <v>599</v>
          </cell>
          <cell r="D1798" t="str">
            <v>厨房</v>
          </cell>
          <cell r="E1798">
            <v>1164050</v>
          </cell>
          <cell r="F1798">
            <v>1084564</v>
          </cell>
          <cell r="G1798">
            <v>6.8284008418882394E-2</v>
          </cell>
          <cell r="H1798" t="str">
            <v>20170711 180146;56%;2139</v>
          </cell>
          <cell r="I1798" t="str">
            <v>20170711 122038;57%;2158</v>
          </cell>
          <cell r="J1798" t="str">
            <v>20170617 183719;51%;3145</v>
          </cell>
          <cell r="K1798" t="str">
            <v>20170317 110549;139%;11198</v>
          </cell>
          <cell r="L1798">
            <v>0</v>
          </cell>
          <cell r="M1798"/>
          <cell r="N1798" t="str">
            <v>老会员：70%; 新会员：30%</v>
          </cell>
          <cell r="O1798" t="str">
            <v>0-20岁21%; 51-55岁20%; 56-60岁13%</v>
          </cell>
          <cell r="P1798" t="str">
            <v>湖南18%;江苏11%;北京9%</v>
          </cell>
        </row>
        <row r="1799">
          <cell r="A1799">
            <v>214492</v>
          </cell>
          <cell r="B1799" t="str">
            <v>Daphne达芙妮优雅丽人时尚穆勒鞋</v>
          </cell>
          <cell r="C1799" t="str">
            <v>279</v>
          </cell>
          <cell r="D1799" t="str">
            <v>鞋类</v>
          </cell>
          <cell r="E1799">
            <v>173735</v>
          </cell>
          <cell r="F1799">
            <v>124295</v>
          </cell>
          <cell r="G1799">
            <v>0.28457132989898398</v>
          </cell>
          <cell r="H1799" t="str">
            <v>20170526 122703;37%;1642</v>
          </cell>
          <cell r="I1799" t="str">
            <v>20170518 094012;47%;1758</v>
          </cell>
          <cell r="J1799"/>
          <cell r="K1799" t="str">
            <v>20170518 094012;47%;1758</v>
          </cell>
          <cell r="L1799">
            <v>0</v>
          </cell>
          <cell r="M1799"/>
          <cell r="N1799" t="str">
            <v>老会员：87%; 新会员：13%</v>
          </cell>
          <cell r="O1799" t="str">
            <v>51-55岁27%; 46-50岁20%; 56-60岁15%</v>
          </cell>
          <cell r="P1799" t="str">
            <v>湖南13%;江苏9%;北京8%</v>
          </cell>
        </row>
        <row r="1800">
          <cell r="A1800">
            <v>214505</v>
          </cell>
          <cell r="B1800" t="str">
            <v>ARSA浪漫花舞宝石女表</v>
          </cell>
          <cell r="C1800" t="str">
            <v>3999</v>
          </cell>
          <cell r="D1800" t="str">
            <v>时尚精品</v>
          </cell>
          <cell r="E1800">
            <v>311511</v>
          </cell>
          <cell r="F1800">
            <v>130237</v>
          </cell>
          <cell r="G1800">
            <v>0.58191845552805499</v>
          </cell>
          <cell r="H1800" t="str">
            <v>20170401 224835;30%;1422</v>
          </cell>
          <cell r="I1800" t="str">
            <v>20170316 221331;28%;2277</v>
          </cell>
          <cell r="J1800"/>
          <cell r="K1800" t="str">
            <v>20170401 224835;30%;1422</v>
          </cell>
          <cell r="L1800">
            <v>0</v>
          </cell>
          <cell r="M1800"/>
          <cell r="N1800" t="str">
            <v>老会员：73%; 新会员：27%</v>
          </cell>
          <cell r="O1800" t="str">
            <v>51-55岁24%; 46-50岁24%; 0-20岁17%</v>
          </cell>
          <cell r="P1800" t="str">
            <v>广东17%;福建14%;内蒙古10%</v>
          </cell>
        </row>
        <row r="1801">
          <cell r="A1801">
            <v>214512</v>
          </cell>
          <cell r="B1801" t="str">
            <v>创维·酷开60英寸4K超清智能网络电视60U2(庆生价)</v>
          </cell>
          <cell r="C1801" t="str">
            <v>4199</v>
          </cell>
          <cell r="D1801" t="str">
            <v>大家电</v>
          </cell>
          <cell r="E1801">
            <v>125840</v>
          </cell>
          <cell r="F1801">
            <v>104845</v>
          </cell>
          <cell r="G1801">
            <v>0.16683884297520701</v>
          </cell>
          <cell r="H1801" t="str">
            <v>20170319 111148;114%;12742</v>
          </cell>
          <cell r="I1801" t="str">
            <v>20170317 125101;86%;8267</v>
          </cell>
          <cell r="J1801"/>
          <cell r="K1801" t="str">
            <v>20170319 111148;114%;12742</v>
          </cell>
          <cell r="L1801" t="str">
            <v>准热卖</v>
          </cell>
          <cell r="M1801"/>
          <cell r="N1801" t="str">
            <v>老会员：72%; 新会员：28%</v>
          </cell>
          <cell r="O1801" t="str">
            <v>51-55岁17%; 31-35岁17%; 0-20岁11%</v>
          </cell>
          <cell r="P1801" t="str">
            <v>湖南28%;云南11%;安徽11%</v>
          </cell>
        </row>
        <row r="1802">
          <cell r="A1802">
            <v>214514</v>
          </cell>
          <cell r="B1802" t="str">
            <v>德国凯驰手持多功能蒸汽清洁机(庆生价)</v>
          </cell>
          <cell r="C1802" t="str">
            <v>749</v>
          </cell>
          <cell r="D1802" t="str">
            <v>生活家电</v>
          </cell>
          <cell r="E1802">
            <v>149398</v>
          </cell>
          <cell r="F1802">
            <v>120427</v>
          </cell>
          <cell r="G1802">
            <v>0.193918258611226</v>
          </cell>
          <cell r="H1802" t="str">
            <v>20170319 165125;40%;3563</v>
          </cell>
          <cell r="I1802"/>
          <cell r="J1802"/>
          <cell r="K1802" t="str">
            <v>20170319 165125;40%;3563</v>
          </cell>
          <cell r="L1802">
            <v>0</v>
          </cell>
          <cell r="M1802"/>
          <cell r="N1802" t="str">
            <v>老会员：72%; 新会员：28%</v>
          </cell>
          <cell r="O1802" t="str">
            <v>51-55岁27%; 0-20岁17%; 46-50岁14%</v>
          </cell>
          <cell r="P1802" t="str">
            <v>湖南17%;广东13%;江苏13%</v>
          </cell>
        </row>
        <row r="1803">
          <cell r="A1803">
            <v>214515</v>
          </cell>
          <cell r="B1803" t="str">
            <v>东芝65英寸旗舰曲面4K超清超薄智能网络电视65U8600C</v>
          </cell>
          <cell r="C1803" t="str">
            <v>9999</v>
          </cell>
          <cell r="D1803" t="str">
            <v>大家电</v>
          </cell>
          <cell r="E1803">
            <v>890581</v>
          </cell>
          <cell r="F1803">
            <v>602643</v>
          </cell>
          <cell r="G1803">
            <v>0.323314779902109</v>
          </cell>
          <cell r="H1803" t="str">
            <v>20170511 211348;61%;6183</v>
          </cell>
          <cell r="I1803" t="str">
            <v>20170506 223806;64%;5537</v>
          </cell>
          <cell r="J1803" t="str">
            <v>20170414 224419;181%;13870</v>
          </cell>
          <cell r="K1803" t="str">
            <v>20170414 224419;181%;13870</v>
          </cell>
          <cell r="L1803" t="str">
            <v>畅销</v>
          </cell>
          <cell r="M1803"/>
          <cell r="N1803" t="str">
            <v>老会员：65%; 新会员：35%</v>
          </cell>
          <cell r="O1803" t="str">
            <v>0-20岁26%; 61-65岁14%; 56-60岁14%</v>
          </cell>
          <cell r="P1803" t="str">
            <v>湖南11%;山西11%;北京7%</v>
          </cell>
        </row>
        <row r="1804">
          <cell r="A1804">
            <v>214516</v>
          </cell>
          <cell r="B1804" t="str">
            <v>东芝55英寸旗舰曲面4K超清超薄智能网络电视55U8600C</v>
          </cell>
          <cell r="C1804" t="str">
            <v>5999</v>
          </cell>
          <cell r="D1804" t="str">
            <v>大家电</v>
          </cell>
          <cell r="E1804">
            <v>167970</v>
          </cell>
          <cell r="F1804">
            <v>123178</v>
          </cell>
          <cell r="G1804">
            <v>0.266666666666667</v>
          </cell>
          <cell r="H1804" t="str">
            <v>20170324 210327;62%;8402</v>
          </cell>
          <cell r="I1804"/>
          <cell r="J1804"/>
          <cell r="K1804" t="str">
            <v>20170324 210327;62%;8402</v>
          </cell>
          <cell r="L1804">
            <v>0</v>
          </cell>
          <cell r="M1804"/>
          <cell r="N1804" t="str">
            <v>老会员：77%; 新会员：23%</v>
          </cell>
          <cell r="O1804" t="str">
            <v>0-20岁32%; 61-65岁14%; 46-50岁14%</v>
          </cell>
          <cell r="P1804" t="str">
            <v>江苏27%;重庆14%;湖南14%</v>
          </cell>
        </row>
        <row r="1805">
          <cell r="A1805">
            <v>214570</v>
          </cell>
          <cell r="B1805" t="str">
            <v>日本虎牌/TIGER原装进口智能电饭煲(五一专供）</v>
          </cell>
          <cell r="C1805" t="str">
            <v>1980</v>
          </cell>
          <cell r="D1805" t="str">
            <v>厨房</v>
          </cell>
          <cell r="E1805">
            <v>464950</v>
          </cell>
          <cell r="F1805">
            <v>387020</v>
          </cell>
          <cell r="G1805">
            <v>0.16760942036778101</v>
          </cell>
          <cell r="H1805" t="str">
            <v>20170429 170348;68%;3041</v>
          </cell>
          <cell r="I1805" t="str">
            <v>20170329 102947;28%;1643</v>
          </cell>
          <cell r="J1805" t="str">
            <v>20170319 102404;80%;6595</v>
          </cell>
          <cell r="K1805" t="str">
            <v>20170319 102404;80%;6595</v>
          </cell>
          <cell r="L1805">
            <v>0</v>
          </cell>
          <cell r="M1805" t="str">
            <v>达成上浮30%</v>
          </cell>
          <cell r="N1805" t="str">
            <v>老会员：70%; 新会员：30%</v>
          </cell>
          <cell r="O1805" t="str">
            <v>0-20岁22%; 51-55岁18%; 56-60岁15%</v>
          </cell>
          <cell r="P1805" t="str">
            <v>江苏17%;湖南12%;广东10%</v>
          </cell>
        </row>
        <row r="1806">
          <cell r="A1806">
            <v>214659</v>
          </cell>
          <cell r="B1806" t="str">
            <v>品尚生活*巴洛克高端不锈钢浴室柜（60CM）</v>
          </cell>
          <cell r="C1806" t="str">
            <v>2380</v>
          </cell>
          <cell r="D1806" t="str">
            <v>家装建材</v>
          </cell>
          <cell r="E1806">
            <v>333451</v>
          </cell>
          <cell r="F1806">
            <v>222203</v>
          </cell>
          <cell r="G1806">
            <v>0.33362622994083102</v>
          </cell>
          <cell r="H1806" t="str">
            <v>20170703 222051;40%;3045</v>
          </cell>
          <cell r="I1806" t="str">
            <v>20170625 212645;93%;9623</v>
          </cell>
          <cell r="J1806" t="str">
            <v>20170608 222725;32%;2664</v>
          </cell>
          <cell r="K1806" t="str">
            <v>20170625 212645;93%;9623</v>
          </cell>
          <cell r="L1806">
            <v>0</v>
          </cell>
          <cell r="M1806" t="str">
            <v>达成下滑30%</v>
          </cell>
          <cell r="N1806" t="str">
            <v>老会员：67%; 新会员：33%</v>
          </cell>
          <cell r="O1806" t="str">
            <v>0-20岁18%; 51-55岁16%; 56-60岁13%</v>
          </cell>
          <cell r="P1806" t="str">
            <v>湖南20%;江苏14%;北京13%</v>
          </cell>
        </row>
        <row r="1807">
          <cell r="A1807">
            <v>214660</v>
          </cell>
          <cell r="B1807" t="str">
            <v>品尚生活*巴洛克高端不锈钢浴室柜（80CM）</v>
          </cell>
          <cell r="C1807" t="str">
            <v>2480</v>
          </cell>
          <cell r="D1807" t="str">
            <v>家装建材</v>
          </cell>
          <cell r="E1807">
            <v>1196833</v>
          </cell>
          <cell r="F1807">
            <v>779942</v>
          </cell>
          <cell r="G1807">
            <v>0.34832846353668401</v>
          </cell>
          <cell r="H1807" t="str">
            <v>20170703 222051;40%;3045</v>
          </cell>
          <cell r="I1807" t="str">
            <v>20170625 212645;93%;9623</v>
          </cell>
          <cell r="J1807" t="str">
            <v>20170608 222725;32%;2664</v>
          </cell>
          <cell r="K1807" t="str">
            <v>20170625 212645;93%;9623</v>
          </cell>
          <cell r="L1807">
            <v>0</v>
          </cell>
          <cell r="M1807" t="str">
            <v>达成下滑30%</v>
          </cell>
          <cell r="N1807" t="str">
            <v>老会员：65%; 新会员：35%</v>
          </cell>
          <cell r="O1807" t="str">
            <v>0-20岁27%; 51-55岁20%; 46-50岁12%</v>
          </cell>
          <cell r="P1807" t="str">
            <v>湖南18%;江苏12%;广东9%</v>
          </cell>
        </row>
        <row r="1808">
          <cell r="A1808">
            <v>214661</v>
          </cell>
          <cell r="B1808" t="str">
            <v>品尚生活*巴洛克高端不锈钢浴室柜（100CM)</v>
          </cell>
          <cell r="C1808" t="str">
            <v>2580</v>
          </cell>
          <cell r="D1808" t="str">
            <v>家装建材</v>
          </cell>
          <cell r="E1808">
            <v>1604196</v>
          </cell>
          <cell r="F1808">
            <v>1009126</v>
          </cell>
          <cell r="G1808">
            <v>0.370945944261175</v>
          </cell>
          <cell r="H1808" t="str">
            <v>20170703 222051;40%;3045</v>
          </cell>
          <cell r="I1808" t="str">
            <v>20170625 212645;93%;9623</v>
          </cell>
          <cell r="J1808" t="str">
            <v>20170608 222725;32%;2664</v>
          </cell>
          <cell r="K1808" t="str">
            <v>20170625 212645;93%;9623</v>
          </cell>
          <cell r="L1808">
            <v>0</v>
          </cell>
          <cell r="M1808" t="str">
            <v>达成下滑30%</v>
          </cell>
          <cell r="N1808" t="str">
            <v>老会员：60%; 新会员：40%</v>
          </cell>
          <cell r="O1808" t="str">
            <v>0-20岁27%; 51-55岁16%; 56-60岁13%</v>
          </cell>
          <cell r="P1808" t="str">
            <v>湖南23%;江苏15%;重庆7%</v>
          </cell>
        </row>
        <row r="1809">
          <cell r="A1809">
            <v>214662</v>
          </cell>
          <cell r="B1809" t="str">
            <v>传承经典*百年高斯多功能淋雨花洒套组</v>
          </cell>
          <cell r="C1809" t="str">
            <v>999</v>
          </cell>
          <cell r="D1809" t="str">
            <v>家装建材</v>
          </cell>
          <cell r="E1809">
            <v>64124</v>
          </cell>
          <cell r="F1809">
            <v>49489</v>
          </cell>
          <cell r="G1809">
            <v>0.22822967999501001</v>
          </cell>
          <cell r="H1809" t="str">
            <v>20170530 191321;18%;1414</v>
          </cell>
          <cell r="I1809"/>
          <cell r="J1809"/>
          <cell r="K1809" t="str">
            <v>20170530 191321;18%;1414</v>
          </cell>
          <cell r="L1809">
            <v>0</v>
          </cell>
          <cell r="M1809"/>
          <cell r="N1809" t="str">
            <v>老会员：64%; 新会员：36%</v>
          </cell>
          <cell r="O1809" t="str">
            <v>51-55岁20%; 46-50岁16%; 61-65岁13%</v>
          </cell>
          <cell r="P1809" t="str">
            <v>江苏22%;湖南13%;浙江9%</v>
          </cell>
        </row>
        <row r="1810">
          <cell r="A1810">
            <v>214664</v>
          </cell>
          <cell r="B1810" t="str">
            <v>意大利REALONE瑞欧超值卧房组</v>
          </cell>
          <cell r="C1810" t="str">
            <v>6999</v>
          </cell>
          <cell r="D1810" t="str">
            <v>家具灯饰</v>
          </cell>
          <cell r="E1810">
            <v>76139</v>
          </cell>
          <cell r="F1810">
            <v>41574</v>
          </cell>
          <cell r="G1810">
            <v>0.45397234006225501</v>
          </cell>
          <cell r="H1810" t="str">
            <v>20170310 212802;40%;5088</v>
          </cell>
          <cell r="I1810"/>
          <cell r="J1810"/>
          <cell r="K1810" t="str">
            <v>20170310 212802;40%;5088</v>
          </cell>
          <cell r="L1810">
            <v>0</v>
          </cell>
          <cell r="M1810"/>
          <cell r="N1810" t="str">
            <v>老会员：50%; 新会员：50%</v>
          </cell>
          <cell r="O1810" t="str">
            <v>0-20岁50%; 56-60岁17%; 41-45岁17%</v>
          </cell>
          <cell r="P1810" t="str">
            <v>浙江33%;山东17%;广东17%</v>
          </cell>
        </row>
        <row r="1811">
          <cell r="A1811">
            <v>214665</v>
          </cell>
          <cell r="B1811" t="str">
            <v>意大利REALONE瑞欧超值1+1卧房组</v>
          </cell>
          <cell r="C1811" t="str">
            <v>9999</v>
          </cell>
          <cell r="D1811" t="str">
            <v>家具灯饰</v>
          </cell>
          <cell r="E1811">
            <v>237536</v>
          </cell>
          <cell r="F1811">
            <v>138546</v>
          </cell>
          <cell r="G1811">
            <v>0.41673683146975599</v>
          </cell>
          <cell r="H1811" t="str">
            <v>20170310 212802;40%;5088</v>
          </cell>
          <cell r="I1811"/>
          <cell r="J1811"/>
          <cell r="K1811" t="str">
            <v>20170310 212802;40%;5088</v>
          </cell>
          <cell r="L1811">
            <v>0</v>
          </cell>
          <cell r="M1811"/>
          <cell r="N1811" t="str">
            <v>老会员：67%; 新会员：33%</v>
          </cell>
          <cell r="O1811" t="str">
            <v>0-20岁33%; 56-60岁25%; 41-45岁17%</v>
          </cell>
          <cell r="P1811" t="str">
            <v>重庆25%;湖南17%;河南17%</v>
          </cell>
        </row>
        <row r="1812">
          <cell r="A1812">
            <v>214703</v>
          </cell>
          <cell r="B1812" t="str">
            <v>TCL智能钛金正1.5P空调</v>
          </cell>
          <cell r="C1812" t="str">
            <v>1999</v>
          </cell>
          <cell r="D1812" t="str">
            <v>大家电</v>
          </cell>
          <cell r="E1812">
            <v>3489695</v>
          </cell>
          <cell r="F1812">
            <v>2620402</v>
          </cell>
          <cell r="G1812">
            <v>0.249102858559272</v>
          </cell>
          <cell r="H1812" t="str">
            <v>20170707 205852;110%;10299</v>
          </cell>
          <cell r="I1812" t="str">
            <v>20170630 203109;68%;7749</v>
          </cell>
          <cell r="J1812" t="str">
            <v>20170624 231525;53%;3612</v>
          </cell>
          <cell r="K1812" t="str">
            <v>20170411 224322;154%;14843</v>
          </cell>
          <cell r="L1812" t="str">
            <v>准热卖</v>
          </cell>
          <cell r="M1812" t="str">
            <v>达成上浮30%</v>
          </cell>
          <cell r="N1812" t="str">
            <v>老会员：57%; 新会员：43%</v>
          </cell>
          <cell r="O1812" t="str">
            <v>0-20岁31%; 51-55岁14%; 46-50岁12%</v>
          </cell>
          <cell r="P1812" t="str">
            <v>江苏17%;湖南13%;浙江9%</v>
          </cell>
        </row>
        <row r="1813">
          <cell r="A1813">
            <v>214704</v>
          </cell>
          <cell r="B1813" t="str">
            <v>TCL智能钛金正1.5P变频空调</v>
          </cell>
          <cell r="C1813" t="str">
            <v>2599</v>
          </cell>
          <cell r="D1813" t="str">
            <v>大家电</v>
          </cell>
          <cell r="E1813">
            <v>2423081</v>
          </cell>
          <cell r="F1813">
            <v>1645623</v>
          </cell>
          <cell r="G1813">
            <v>0.320855142688173</v>
          </cell>
          <cell r="H1813" t="str">
            <v>20170616 122211;85%;4767</v>
          </cell>
          <cell r="I1813" t="str">
            <v>20170515 223002;97%;8937</v>
          </cell>
          <cell r="J1813" t="str">
            <v>20170515 130751;115%;7027</v>
          </cell>
          <cell r="K1813" t="str">
            <v>20170321 205747;175%;28129</v>
          </cell>
          <cell r="L1813" t="str">
            <v>畅销</v>
          </cell>
          <cell r="M1813"/>
          <cell r="N1813" t="str">
            <v>老会员：60%; 新会员：40%</v>
          </cell>
          <cell r="O1813" t="str">
            <v>0-20岁29%; 56-60岁16%; 51-55岁13%</v>
          </cell>
          <cell r="P1813" t="str">
            <v>江苏20%;湖南13%;浙江10%</v>
          </cell>
        </row>
        <row r="1814">
          <cell r="A1814">
            <v>214706</v>
          </cell>
          <cell r="B1814" t="str">
            <v>TCL健康钛金大3P柜式空调</v>
          </cell>
          <cell r="C1814" t="str">
            <v>3999</v>
          </cell>
          <cell r="D1814" t="str">
            <v>大家电</v>
          </cell>
          <cell r="E1814">
            <v>435276</v>
          </cell>
          <cell r="F1814">
            <v>269052</v>
          </cell>
          <cell r="G1814">
            <v>0.38188184048741503</v>
          </cell>
          <cell r="H1814" t="str">
            <v>20170321 224053;121%;13276</v>
          </cell>
          <cell r="I1814" t="str">
            <v>20170321 141152;72%;4907</v>
          </cell>
          <cell r="J1814"/>
          <cell r="K1814" t="str">
            <v>20170321 224053;121%;13276</v>
          </cell>
          <cell r="L1814" t="str">
            <v>准热卖</v>
          </cell>
          <cell r="M1814" t="str">
            <v>达成上浮30%</v>
          </cell>
          <cell r="N1814" t="str">
            <v>老会员：63%; 新会员：37%</v>
          </cell>
          <cell r="O1814" t="str">
            <v>0-20岁29%; 51-55岁22%; 46-50岁15%</v>
          </cell>
          <cell r="P1814" t="str">
            <v>江苏24%;四川10%;湖北10%</v>
          </cell>
        </row>
        <row r="1815">
          <cell r="A1815">
            <v>214708</v>
          </cell>
          <cell r="B1815" t="str">
            <v>TCL智能钛金正1P空调</v>
          </cell>
          <cell r="C1815" t="str">
            <v>1799</v>
          </cell>
          <cell r="D1815" t="str">
            <v>大家电</v>
          </cell>
          <cell r="E1815">
            <v>946488</v>
          </cell>
          <cell r="F1815">
            <v>697401</v>
          </cell>
          <cell r="G1815">
            <v>0.26316973907751601</v>
          </cell>
          <cell r="H1815" t="str">
            <v>20170707 205852;110%;10299</v>
          </cell>
          <cell r="I1815" t="str">
            <v>20170630 203109;68%;7749</v>
          </cell>
          <cell r="J1815" t="str">
            <v>20170624 231525;53%;3612</v>
          </cell>
          <cell r="K1815" t="str">
            <v>20170411 224322;154%;14843</v>
          </cell>
          <cell r="L1815" t="str">
            <v>准热卖</v>
          </cell>
          <cell r="M1815" t="str">
            <v>达成上浮30%</v>
          </cell>
          <cell r="N1815" t="str">
            <v>老会员：63%; 新会员：37%</v>
          </cell>
          <cell r="O1815" t="str">
            <v>0-20岁23%; 51-55岁18%; 56-60岁16%</v>
          </cell>
          <cell r="P1815" t="str">
            <v>湖南19%;江苏11%;北京10%</v>
          </cell>
        </row>
        <row r="1816">
          <cell r="A1816">
            <v>214709</v>
          </cell>
          <cell r="B1816" t="str">
            <v>TCL智能钛金大1P变频空调</v>
          </cell>
          <cell r="C1816" t="str">
            <v>2299</v>
          </cell>
          <cell r="D1816" t="str">
            <v>大家电</v>
          </cell>
          <cell r="E1816">
            <v>1098187</v>
          </cell>
          <cell r="F1816">
            <v>793483</v>
          </cell>
          <cell r="G1816">
            <v>0.27746094244422898</v>
          </cell>
          <cell r="H1816" t="str">
            <v>20170616 122211;85%;4767</v>
          </cell>
          <cell r="I1816" t="str">
            <v>20170515 223002;97%;8937</v>
          </cell>
          <cell r="J1816" t="str">
            <v>20170515 130751;115%;7027</v>
          </cell>
          <cell r="K1816" t="str">
            <v>20170321 205747;175%;28129</v>
          </cell>
          <cell r="L1816" t="str">
            <v>畅销</v>
          </cell>
          <cell r="M1816"/>
          <cell r="N1816" t="str">
            <v>老会员：61%; 新会员：39%</v>
          </cell>
          <cell r="O1816" t="str">
            <v>0-20岁31%; 56-60岁15%; 51-55岁13%</v>
          </cell>
          <cell r="P1816" t="str">
            <v>湖南15%;江苏12%;广东12%</v>
          </cell>
        </row>
        <row r="1817">
          <cell r="A1817">
            <v>214821</v>
          </cell>
          <cell r="B1817" t="str">
            <v>TCL健康钛金大2P柜式空调</v>
          </cell>
          <cell r="C1817" t="str">
            <v>3299</v>
          </cell>
          <cell r="D1817" t="str">
            <v>大家电</v>
          </cell>
          <cell r="E1817">
            <v>126921</v>
          </cell>
          <cell r="F1817">
            <v>84604</v>
          </cell>
          <cell r="G1817">
            <v>0.33341212250139901</v>
          </cell>
          <cell r="H1817" t="str">
            <v>20170321 224053;121%;13276</v>
          </cell>
          <cell r="I1817" t="str">
            <v>20170321 141152;72%;4907</v>
          </cell>
          <cell r="J1817"/>
          <cell r="K1817" t="str">
            <v>20170321 224053;121%;13276</v>
          </cell>
          <cell r="L1817" t="str">
            <v>准热卖</v>
          </cell>
          <cell r="M1817" t="str">
            <v>达成上浮30%</v>
          </cell>
          <cell r="N1817" t="str">
            <v>老会员：50%; 新会员：50%</v>
          </cell>
          <cell r="O1817" t="str">
            <v>0-20岁50%; 41-45岁10%; 31-35岁10%</v>
          </cell>
          <cell r="P1817" t="str">
            <v>北京20%;山西15%;湖北15%</v>
          </cell>
        </row>
        <row r="1818">
          <cell r="A1818">
            <v>214823</v>
          </cell>
          <cell r="B1818" t="str">
            <v>TCL8公斤变频滚筒洗衣机</v>
          </cell>
          <cell r="C1818" t="str">
            <v>1699</v>
          </cell>
          <cell r="D1818" t="str">
            <v>大家电</v>
          </cell>
          <cell r="E1818">
            <v>224566</v>
          </cell>
          <cell r="F1818">
            <v>152429</v>
          </cell>
          <cell r="G1818">
            <v>0.32122850297908001</v>
          </cell>
          <cell r="H1818" t="str">
            <v>20170321 132549;54%;4405</v>
          </cell>
          <cell r="I1818"/>
          <cell r="J1818"/>
          <cell r="K1818" t="str">
            <v>20170321 132549;54%;4405</v>
          </cell>
          <cell r="L1818">
            <v>0</v>
          </cell>
          <cell r="M1818"/>
          <cell r="N1818" t="str">
            <v>老会员：58%; 新会员：42%</v>
          </cell>
          <cell r="O1818" t="str">
            <v>0-20岁31%; 61-65岁14%; 51-55岁12%</v>
          </cell>
          <cell r="P1818" t="str">
            <v>北京14%;江苏12%;湖南12%</v>
          </cell>
        </row>
        <row r="1819">
          <cell r="A1819">
            <v>214855</v>
          </cell>
          <cell r="B1819" t="str">
            <v>韩束雪白肌祛斑美白亮颜组(春季大开仓）</v>
          </cell>
          <cell r="C1819" t="str">
            <v>349</v>
          </cell>
          <cell r="D1819" t="str">
            <v>美容美体</v>
          </cell>
          <cell r="E1819">
            <v>14657</v>
          </cell>
          <cell r="F1819">
            <v>13271</v>
          </cell>
          <cell r="G1819">
            <v>9.4562325168861303E-2</v>
          </cell>
          <cell r="H1819" t="str">
            <v>20170225 154204;30%;1174</v>
          </cell>
          <cell r="I1819"/>
          <cell r="J1819"/>
          <cell r="K1819" t="str">
            <v>20170225 154204;30%;1174</v>
          </cell>
          <cell r="L1819">
            <v>0</v>
          </cell>
          <cell r="M1819"/>
          <cell r="N1819" t="str">
            <v>老会员：96%; 新会员：4%</v>
          </cell>
          <cell r="O1819" t="str">
            <v>51-55岁21%; 0-20岁17%; 46-50岁17%</v>
          </cell>
          <cell r="P1819" t="str">
            <v>湖南31%;江西10%;安徽10%</v>
          </cell>
        </row>
        <row r="1820">
          <cell r="A1820">
            <v>214865</v>
          </cell>
          <cell r="B1820" t="str">
            <v>参粥壹号“一碗情参”海参粥优惠组</v>
          </cell>
          <cell r="C1820" t="str">
            <v>398</v>
          </cell>
          <cell r="D1820" t="str">
            <v>食品</v>
          </cell>
          <cell r="E1820">
            <v>15310</v>
          </cell>
          <cell r="F1820">
            <v>14164</v>
          </cell>
          <cell r="G1820">
            <v>7.4853037230568298E-2</v>
          </cell>
          <cell r="H1820" t="str">
            <v>20170418 180208;11%;479</v>
          </cell>
          <cell r="I1820"/>
          <cell r="J1820"/>
          <cell r="K1820" t="str">
            <v>20170418 180208;11%;479</v>
          </cell>
          <cell r="L1820">
            <v>0</v>
          </cell>
          <cell r="M1820"/>
          <cell r="N1820" t="str">
            <v>老会员：81%; 新会员：19%</v>
          </cell>
          <cell r="O1820" t="str">
            <v>41-45岁30%; 51-55岁29%; 71岁以上11%</v>
          </cell>
          <cell r="P1820" t="str">
            <v>湖南29%;北京11%;广东8%</v>
          </cell>
        </row>
        <row r="1821">
          <cell r="A1821">
            <v>214914</v>
          </cell>
          <cell r="B1821" t="str">
            <v>嫒芬妮儿 无钢圈蚕丝集中功能内衣特惠组</v>
          </cell>
          <cell r="C1821" t="str">
            <v>398</v>
          </cell>
          <cell r="D1821" t="str">
            <v>内衣</v>
          </cell>
          <cell r="E1821">
            <v>410417</v>
          </cell>
          <cell r="F1821">
            <v>332677</v>
          </cell>
          <cell r="G1821">
            <v>0.18941710504194501</v>
          </cell>
          <cell r="H1821" t="str">
            <v>20170320 183831;37%;2299</v>
          </cell>
          <cell r="I1821" t="str">
            <v>20170307 191705;44%;3415</v>
          </cell>
          <cell r="J1821" t="str">
            <v>20170303 193341;40%;3468</v>
          </cell>
          <cell r="K1821" t="str">
            <v>20170307 191705;44%;3415</v>
          </cell>
          <cell r="L1821">
            <v>0</v>
          </cell>
          <cell r="M1821"/>
          <cell r="N1821" t="str">
            <v>老会员：77%; 新会员：23%</v>
          </cell>
          <cell r="O1821" t="str">
            <v>46-50岁22%; 51-55岁18%; 0-20岁17%</v>
          </cell>
          <cell r="P1821" t="str">
            <v>湖南24%;江苏13%;浙江10%</v>
          </cell>
        </row>
        <row r="1822">
          <cell r="A1822">
            <v>214915</v>
          </cell>
          <cell r="B1822" t="str">
            <v>欣赏花开富贵前扣蚕丝内杯特供组</v>
          </cell>
          <cell r="C1822" t="str">
            <v>298</v>
          </cell>
          <cell r="D1822" t="str">
            <v>内衣</v>
          </cell>
          <cell r="E1822">
            <v>356111</v>
          </cell>
          <cell r="F1822">
            <v>268963</v>
          </cell>
          <cell r="G1822">
            <v>0.24472144921106101</v>
          </cell>
          <cell r="H1822" t="str">
            <v>20170314 192758;58%;4794</v>
          </cell>
          <cell r="I1822" t="str">
            <v>20170308 090356;70%;3309</v>
          </cell>
          <cell r="J1822"/>
          <cell r="K1822" t="str">
            <v>20170308 090356;70%;3309</v>
          </cell>
          <cell r="L1822">
            <v>0</v>
          </cell>
          <cell r="M1822"/>
          <cell r="N1822" t="str">
            <v>老会员：72%; 新会员：28%</v>
          </cell>
          <cell r="O1822" t="str">
            <v>0-20岁24%; 51-55岁21%; 46-50岁17%</v>
          </cell>
          <cell r="P1822" t="str">
            <v>湖南20%;江苏14%;浙江8%</v>
          </cell>
        </row>
        <row r="1823">
          <cell r="A1823">
            <v>214916</v>
          </cell>
          <cell r="B1823" t="str">
            <v>欣赏蕾丝零束缚内衣特供组</v>
          </cell>
          <cell r="C1823" t="str">
            <v>398</v>
          </cell>
          <cell r="D1823" t="str">
            <v>内衣</v>
          </cell>
          <cell r="E1823">
            <v>1210333</v>
          </cell>
          <cell r="F1823">
            <v>960592</v>
          </cell>
          <cell r="G1823">
            <v>0.206340734326834</v>
          </cell>
          <cell r="H1823" t="str">
            <v>20170417 142245;59%;2266</v>
          </cell>
          <cell r="I1823" t="str">
            <v>20170409 161711;34%;1548</v>
          </cell>
          <cell r="J1823" t="str">
            <v>20170405 101517;58%;2317</v>
          </cell>
          <cell r="K1823" t="str">
            <v>20170308 122402;92%;5548</v>
          </cell>
          <cell r="L1823">
            <v>0</v>
          </cell>
          <cell r="M1823"/>
          <cell r="N1823" t="str">
            <v>老会员：68%; 新会员：32%</v>
          </cell>
          <cell r="O1823" t="str">
            <v>0-20岁25%; 51-55岁20%; 46-50岁17%</v>
          </cell>
          <cell r="P1823" t="str">
            <v>湖南13%;江苏10%;北京8%</v>
          </cell>
        </row>
        <row r="1824">
          <cell r="A1824">
            <v>214919</v>
          </cell>
          <cell r="B1824" t="str">
            <v>鹿王.澳普蒂姆印花褶皱连衣裙两件组</v>
          </cell>
          <cell r="C1824" t="str">
            <v>499</v>
          </cell>
          <cell r="D1824" t="str">
            <v>服装</v>
          </cell>
          <cell r="E1824">
            <v>255027</v>
          </cell>
          <cell r="F1824">
            <v>143662</v>
          </cell>
          <cell r="G1824">
            <v>0.43667925356922999</v>
          </cell>
          <cell r="H1824" t="str">
            <v>20170514 143721;26%;1028</v>
          </cell>
          <cell r="I1824" t="str">
            <v>20170503 192603;24%;1527</v>
          </cell>
          <cell r="J1824" t="str">
            <v>20170425 102231;47%;3564</v>
          </cell>
          <cell r="K1824" t="str">
            <v>20170425 102231;47%;3564</v>
          </cell>
          <cell r="L1824">
            <v>0</v>
          </cell>
          <cell r="M1824"/>
          <cell r="N1824" t="str">
            <v>老会员：71%; 新会员：29%</v>
          </cell>
          <cell r="O1824" t="str">
            <v>51-55岁27%; 0-20岁21%; 61-65岁14%</v>
          </cell>
          <cell r="P1824" t="str">
            <v>湖南17%;江苏9%;湖北8%</v>
          </cell>
        </row>
        <row r="1825">
          <cell r="A1825">
            <v>214921</v>
          </cell>
          <cell r="B1825" t="str">
            <v>开诚 清新花语冰丝印花床单席套组</v>
          </cell>
          <cell r="C1825" t="str">
            <v>398</v>
          </cell>
          <cell r="D1825" t="str">
            <v>家纺用品</v>
          </cell>
          <cell r="E1825">
            <v>379622</v>
          </cell>
          <cell r="F1825">
            <v>306458</v>
          </cell>
          <cell r="G1825">
            <v>0.19272855630074101</v>
          </cell>
          <cell r="H1825" t="str">
            <v>20170510 094733;62%;2295</v>
          </cell>
          <cell r="I1825" t="str">
            <v>20170507 134705;45%;1913</v>
          </cell>
          <cell r="J1825" t="str">
            <v>20170502 094827;53%;1995</v>
          </cell>
          <cell r="K1825" t="str">
            <v>20170419 132030;65%;2742</v>
          </cell>
          <cell r="L1825">
            <v>0</v>
          </cell>
          <cell r="M1825"/>
          <cell r="N1825" t="str">
            <v>老会员：60%; 新会员：40%</v>
          </cell>
          <cell r="O1825" t="str">
            <v>0-20岁26%; 51-55岁16%; 56-60岁12%</v>
          </cell>
          <cell r="P1825" t="str">
            <v>湖南18%;江苏15%;广东8%</v>
          </cell>
        </row>
        <row r="1826">
          <cell r="A1826">
            <v>214922</v>
          </cell>
          <cell r="B1826" t="str">
            <v>开诚 印花冰丝席全家组</v>
          </cell>
          <cell r="C1826" t="str">
            <v>298</v>
          </cell>
          <cell r="D1826" t="str">
            <v>家纺用品</v>
          </cell>
          <cell r="E1826">
            <v>154378</v>
          </cell>
          <cell r="F1826">
            <v>136815</v>
          </cell>
          <cell r="G1826">
            <v>0.1137662102113</v>
          </cell>
          <cell r="H1826" t="str">
            <v>20170505 094359;33%;1251</v>
          </cell>
          <cell r="I1826" t="str">
            <v>20170421 102438;74%;2874</v>
          </cell>
          <cell r="J1826"/>
          <cell r="K1826" t="str">
            <v>20170421 102438;74%;2874</v>
          </cell>
          <cell r="L1826">
            <v>0</v>
          </cell>
          <cell r="M1826" t="str">
            <v>达成下滑30%</v>
          </cell>
          <cell r="N1826" t="str">
            <v>老会员：38%; 新会员：62%</v>
          </cell>
          <cell r="O1826" t="str">
            <v>21-25岁26%; 0-20岁18%; 61-65岁9%</v>
          </cell>
          <cell r="P1826" t="str">
            <v>湖南39%;江苏10%;北京7%</v>
          </cell>
        </row>
        <row r="1827">
          <cell r="A1827">
            <v>214923</v>
          </cell>
          <cell r="B1827" t="str">
            <v>开诚 养肤蚕丝提花冰凉席套组</v>
          </cell>
          <cell r="C1827" t="str">
            <v>498</v>
          </cell>
          <cell r="D1827" t="str">
            <v>家纺用品</v>
          </cell>
          <cell r="E1827">
            <v>71976</v>
          </cell>
          <cell r="F1827">
            <v>55476</v>
          </cell>
          <cell r="G1827">
            <v>0.22924308102700899</v>
          </cell>
          <cell r="H1827" t="str">
            <v>20170612 114153;23%;1001</v>
          </cell>
          <cell r="I1827" t="str">
            <v>20170528 160913;15%;644</v>
          </cell>
          <cell r="J1827"/>
          <cell r="K1827" t="str">
            <v>20170612 114153;23%;1001</v>
          </cell>
          <cell r="L1827">
            <v>0</v>
          </cell>
          <cell r="M1827"/>
          <cell r="N1827" t="str">
            <v>老会员：59%; 新会员：41%</v>
          </cell>
          <cell r="O1827" t="str">
            <v>0-20岁25%; 51-55岁20%; 56-60岁11%</v>
          </cell>
          <cell r="P1827" t="str">
            <v>湖南23%;浙江15%;江苏11%</v>
          </cell>
        </row>
        <row r="1828">
          <cell r="A1828">
            <v>214924</v>
          </cell>
          <cell r="B1828" t="str">
            <v>开诚彩绘头层牛皮软席套组</v>
          </cell>
          <cell r="C1828" t="str">
            <v>3980</v>
          </cell>
          <cell r="D1828" t="str">
            <v>家纺用品</v>
          </cell>
          <cell r="E1828">
            <v>214410</v>
          </cell>
          <cell r="F1828">
            <v>128630</v>
          </cell>
          <cell r="G1828">
            <v>0.40007462338510302</v>
          </cell>
          <cell r="H1828" t="str">
            <v>20170421 194710;38%;3092</v>
          </cell>
          <cell r="I1828"/>
          <cell r="J1828"/>
          <cell r="K1828" t="str">
            <v>20170421 194710;38%;3092</v>
          </cell>
          <cell r="L1828">
            <v>0</v>
          </cell>
          <cell r="M1828"/>
          <cell r="N1828" t="str">
            <v>老会员：70%; 新会员：30%</v>
          </cell>
          <cell r="O1828" t="str">
            <v>0-20岁26%; 61-65岁22%; 56-60岁15%</v>
          </cell>
          <cell r="P1828" t="str">
            <v>浙江15%;江苏15%;湖南11%</v>
          </cell>
        </row>
        <row r="1829">
          <cell r="A1829">
            <v>214925</v>
          </cell>
          <cell r="B1829" t="str">
            <v>开诚 头层牛皮压花软席加赠组</v>
          </cell>
          <cell r="C1829" t="str">
            <v>2980</v>
          </cell>
          <cell r="D1829" t="str">
            <v>家纺用品</v>
          </cell>
          <cell r="E1829">
            <v>519630</v>
          </cell>
          <cell r="F1829">
            <v>428390</v>
          </cell>
          <cell r="G1829">
            <v>0.17558647499182101</v>
          </cell>
          <cell r="H1829" t="str">
            <v>20170523 232047;14%;661</v>
          </cell>
          <cell r="I1829" t="str">
            <v>20170510 195311;66%;5465</v>
          </cell>
          <cell r="J1829" t="str">
            <v>20170506 215521;44%;4136</v>
          </cell>
          <cell r="K1829" t="str">
            <v>20170510 195311;66%;5465</v>
          </cell>
          <cell r="L1829">
            <v>0</v>
          </cell>
          <cell r="M1829" t="str">
            <v>达成下滑30%</v>
          </cell>
          <cell r="N1829" t="str">
            <v>老会员：59%; 新会员：41%</v>
          </cell>
          <cell r="O1829" t="str">
            <v>0-20岁26%; 56-60岁13%; 66-70岁11%</v>
          </cell>
          <cell r="P1829" t="str">
            <v>湖南14%;江苏11%;河南8%</v>
          </cell>
        </row>
        <row r="1830">
          <cell r="A1830">
            <v>214927</v>
          </cell>
          <cell r="B1830" t="str">
            <v>Style以色列死海奇迹手工皂特惠加赠组</v>
          </cell>
          <cell r="C1830" t="str">
            <v>298</v>
          </cell>
          <cell r="D1830" t="str">
            <v>美容美体</v>
          </cell>
          <cell r="E1830">
            <v>218130</v>
          </cell>
          <cell r="F1830">
            <v>193604</v>
          </cell>
          <cell r="G1830">
            <v>0.11243753724843</v>
          </cell>
          <cell r="H1830" t="str">
            <v>20170605 143216;74%;2119</v>
          </cell>
          <cell r="I1830" t="str">
            <v>20170520 090218;55%;1715</v>
          </cell>
          <cell r="J1830" t="str">
            <v>20170419 102918;53%;1691</v>
          </cell>
          <cell r="K1830" t="str">
            <v>20170605 143216;74%;2119</v>
          </cell>
          <cell r="L1830">
            <v>0</v>
          </cell>
          <cell r="M1830"/>
          <cell r="N1830" t="str">
            <v>老会员：78%; 新会员：22%</v>
          </cell>
          <cell r="O1830" t="str">
            <v>51-55岁21%; 0-20岁19%; 46-50岁13%</v>
          </cell>
          <cell r="P1830" t="str">
            <v>湖南11%;北京11%;江苏11%</v>
          </cell>
        </row>
        <row r="1831">
          <cell r="A1831">
            <v>214929</v>
          </cell>
          <cell r="B1831" t="str">
            <v>冰希黎缤纷夏日香氛套组</v>
          </cell>
          <cell r="C1831" t="str">
            <v>298</v>
          </cell>
          <cell r="D1831" t="str">
            <v>美容美体</v>
          </cell>
          <cell r="E1831">
            <v>266209</v>
          </cell>
          <cell r="F1831">
            <v>247309</v>
          </cell>
          <cell r="G1831">
            <v>7.0996848340965202E-2</v>
          </cell>
          <cell r="H1831" t="str">
            <v>20170606 093823;54%;1570</v>
          </cell>
          <cell r="I1831" t="str">
            <v>20170528 130702;40%;1499</v>
          </cell>
          <cell r="J1831" t="str">
            <v>20170423 122500;57%;2250</v>
          </cell>
          <cell r="K1831" t="str">
            <v>20170417 102508;67%;2315</v>
          </cell>
          <cell r="L1831">
            <v>0</v>
          </cell>
          <cell r="M1831"/>
          <cell r="N1831" t="str">
            <v>老会员：76%; 新会员：24%</v>
          </cell>
          <cell r="O1831" t="str">
            <v>0-20岁22%; 46-50岁17%; 51-55岁15%</v>
          </cell>
          <cell r="P1831" t="str">
            <v>湖南14%;江苏10%;北京9%</v>
          </cell>
        </row>
        <row r="1832">
          <cell r="A1832">
            <v>214931</v>
          </cell>
          <cell r="B1832" t="str">
            <v>美国HushPuppies男士V领羊绒衫（庆生价）</v>
          </cell>
          <cell r="C1832" t="str">
            <v>499</v>
          </cell>
          <cell r="D1832" t="str">
            <v>服装</v>
          </cell>
          <cell r="E1832">
            <v>246708</v>
          </cell>
          <cell r="F1832">
            <v>206250</v>
          </cell>
          <cell r="G1832">
            <v>0.163991439272338</v>
          </cell>
          <cell r="H1832" t="str">
            <v>20170317 162305;81%;6013</v>
          </cell>
          <cell r="I1832"/>
          <cell r="J1832"/>
          <cell r="K1832" t="str">
            <v>20170317 162305;81%;6013</v>
          </cell>
          <cell r="L1832">
            <v>0</v>
          </cell>
          <cell r="M1832"/>
          <cell r="N1832" t="str">
            <v>老会员：83%; 新会员：17%</v>
          </cell>
          <cell r="O1832" t="str">
            <v>51-55岁24%; 56-60岁18%; 46-50岁17%</v>
          </cell>
          <cell r="P1832" t="str">
            <v>江苏17%;湖南16%;北京7%</v>
          </cell>
        </row>
        <row r="1833">
          <cell r="A1833">
            <v>214950</v>
          </cell>
          <cell r="B1833" t="str">
            <v>双立人NovaPlus中式炒锅狂欢套组(庆生价)</v>
          </cell>
          <cell r="C1833" t="str">
            <v>1998</v>
          </cell>
          <cell r="D1833" t="str">
            <v>厨房</v>
          </cell>
          <cell r="E1833">
            <v>892094</v>
          </cell>
          <cell r="F1833">
            <v>782334</v>
          </cell>
          <cell r="G1833">
            <v>0.12303636163902</v>
          </cell>
          <cell r="H1833" t="str">
            <v>20170329 182511;31%;2116</v>
          </cell>
          <cell r="I1833" t="str">
            <v>20170319 132133;69%;6011</v>
          </cell>
          <cell r="J1833" t="str">
            <v>20170317 194931;72%;11430</v>
          </cell>
          <cell r="K1833" t="str">
            <v>20170317 194931;72%;11430</v>
          </cell>
          <cell r="L1833">
            <v>0</v>
          </cell>
          <cell r="M1833" t="str">
            <v>达成下滑30%</v>
          </cell>
          <cell r="N1833" t="str">
            <v>老会员：54%; 新会员：46%</v>
          </cell>
          <cell r="O1833" t="str">
            <v>0-20岁28%; 51-55岁19%; 41-45岁11%</v>
          </cell>
          <cell r="P1833" t="str">
            <v>湖南29%;江苏12%;湖北7%</v>
          </cell>
        </row>
        <row r="1834">
          <cell r="A1834">
            <v>214962</v>
          </cell>
          <cell r="B1834" t="str">
            <v>欣赏轻柔呼吸零束缚拉带文胸套组</v>
          </cell>
          <cell r="C1834" t="str">
            <v>398</v>
          </cell>
          <cell r="D1834" t="str">
            <v>内衣</v>
          </cell>
          <cell r="E1834">
            <v>145202</v>
          </cell>
          <cell r="F1834">
            <v>102192</v>
          </cell>
          <cell r="G1834">
            <v>0.29620804121155397</v>
          </cell>
          <cell r="H1834" t="str">
            <v>20170705 134719;45%;1501</v>
          </cell>
          <cell r="I1834" t="str">
            <v>20170622 105954;32%;1330</v>
          </cell>
          <cell r="J1834"/>
          <cell r="K1834" t="str">
            <v>20170705 134719;45%;1501</v>
          </cell>
          <cell r="L1834">
            <v>0</v>
          </cell>
          <cell r="M1834"/>
          <cell r="N1834" t="str">
            <v>老会员：66%; 新会员：34%</v>
          </cell>
          <cell r="O1834" t="str">
            <v>51-55岁26%; 46-50岁18%; 0-20岁18%</v>
          </cell>
          <cell r="P1834" t="str">
            <v>湖南16%;江苏12%;上海8%</v>
          </cell>
        </row>
        <row r="1835">
          <cell r="A1835">
            <v>214964</v>
          </cell>
          <cell r="B1835" t="str">
            <v>智享ROKI·老板跨界烟灶消三件套旗舰款</v>
          </cell>
          <cell r="C1835" t="str">
            <v>8580</v>
          </cell>
          <cell r="D1835" t="str">
            <v>厨房</v>
          </cell>
          <cell r="E1835">
            <v>3872800</v>
          </cell>
          <cell r="F1835">
            <v>2602720</v>
          </cell>
          <cell r="G1835">
            <v>0.3279487709151</v>
          </cell>
          <cell r="H1835" t="str">
            <v>20170611 214724;86%;7927</v>
          </cell>
          <cell r="I1835" t="str">
            <v>20170611 165831;87%;3374</v>
          </cell>
          <cell r="J1835" t="str">
            <v>20170611 134654;129%;5182</v>
          </cell>
          <cell r="K1835" t="str">
            <v>20170317 203645;164%;27022</v>
          </cell>
          <cell r="L1835" t="str">
            <v>畅销</v>
          </cell>
          <cell r="M1835"/>
          <cell r="N1835" t="str">
            <v>老会员：60%; 新会员：40%</v>
          </cell>
          <cell r="O1835" t="str">
            <v>0-20岁25%; 51-55岁19%; 46-50岁15%</v>
          </cell>
          <cell r="P1835" t="str">
            <v>湖南27%;江苏14%;浙江7%</v>
          </cell>
        </row>
        <row r="1836">
          <cell r="A1836">
            <v>214965</v>
          </cell>
          <cell r="B1836" t="str">
            <v>智享ROKI·老板跨界烟灶两件套旗舰款</v>
          </cell>
          <cell r="C1836" t="str">
            <v>6580</v>
          </cell>
          <cell r="D1836" t="str">
            <v>厨房</v>
          </cell>
          <cell r="E1836">
            <v>437860</v>
          </cell>
          <cell r="F1836">
            <v>308440</v>
          </cell>
          <cell r="G1836">
            <v>0.29557392773946001</v>
          </cell>
          <cell r="H1836" t="str">
            <v>20170611 214724;86%;7927</v>
          </cell>
          <cell r="I1836" t="str">
            <v>20170611 165831;87%;3374</v>
          </cell>
          <cell r="J1836" t="str">
            <v>20170611 134654;129%;5182</v>
          </cell>
          <cell r="K1836" t="str">
            <v>20170317 203645;164%;27022</v>
          </cell>
          <cell r="L1836" t="str">
            <v>畅销</v>
          </cell>
          <cell r="M1836"/>
          <cell r="N1836" t="str">
            <v>老会员：74%; 新会员：26%</v>
          </cell>
          <cell r="O1836" t="str">
            <v>0-20岁26%; 51-55岁15%; 46-50岁13%</v>
          </cell>
          <cell r="P1836" t="str">
            <v>江苏22%;湖南20%;北京9%</v>
          </cell>
        </row>
        <row r="1837">
          <cell r="A1837">
            <v>214966</v>
          </cell>
          <cell r="B1837" t="str">
            <v>老板空净智能烟灶消三件套尊享组</v>
          </cell>
          <cell r="C1837" t="str">
            <v>6980</v>
          </cell>
          <cell r="D1837" t="str">
            <v>厨房</v>
          </cell>
          <cell r="E1837">
            <v>265090</v>
          </cell>
          <cell r="F1837">
            <v>139470</v>
          </cell>
          <cell r="G1837">
            <v>0.47387679655965897</v>
          </cell>
          <cell r="H1837" t="str">
            <v>20170415 232019;51%;2604</v>
          </cell>
          <cell r="I1837" t="str">
            <v>20170415 122602;37%;1814</v>
          </cell>
          <cell r="J1837"/>
          <cell r="K1837" t="str">
            <v>20170415 232019;51%;2604</v>
          </cell>
          <cell r="L1837">
            <v>0</v>
          </cell>
          <cell r="M1837"/>
          <cell r="N1837" t="str">
            <v>老会员：56%; 新会员：44%</v>
          </cell>
          <cell r="O1837" t="str">
            <v>0-20岁31%; 51-55岁19%; 31-35岁13%</v>
          </cell>
          <cell r="P1837" t="str">
            <v>湖南25%;广东19%;湖北13%</v>
          </cell>
        </row>
        <row r="1838">
          <cell r="A1838">
            <v>214967</v>
          </cell>
          <cell r="B1838" t="str">
            <v>老板空净智能烟灶两件套尊享组</v>
          </cell>
          <cell r="C1838" t="str">
            <v>5280</v>
          </cell>
          <cell r="D1838" t="str">
            <v>厨房</v>
          </cell>
          <cell r="E1838">
            <v>42240</v>
          </cell>
          <cell r="F1838">
            <v>36960</v>
          </cell>
          <cell r="G1838">
            <v>0.125</v>
          </cell>
          <cell r="H1838" t="str">
            <v>20170415 232019;51%;2604</v>
          </cell>
          <cell r="I1838" t="str">
            <v>20170415 122602;37%;1814</v>
          </cell>
          <cell r="J1838"/>
          <cell r="K1838" t="str">
            <v>20170415 232019;51%;2604</v>
          </cell>
          <cell r="L1838">
            <v>0</v>
          </cell>
          <cell r="M1838"/>
          <cell r="N1838" t="str">
            <v>老会员：33%; 新会员：67%</v>
          </cell>
          <cell r="O1838" t="str">
            <v>61-65岁33%; 61-65岁33%; 51-55岁17%</v>
          </cell>
          <cell r="P1838" t="str">
            <v>湖南50%;上海17%;福建17%</v>
          </cell>
        </row>
        <row r="1839">
          <cell r="A1839">
            <v>214970</v>
          </cell>
          <cell r="B1839" t="str">
            <v>创维·酷开60英寸4K超高清多核智能网络电视60U2</v>
          </cell>
          <cell r="C1839" t="str">
            <v>4399</v>
          </cell>
          <cell r="D1839" t="str">
            <v>大家电</v>
          </cell>
          <cell r="E1839">
            <v>527227</v>
          </cell>
          <cell r="F1839">
            <v>432451</v>
          </cell>
          <cell r="G1839">
            <v>0.179763176013368</v>
          </cell>
          <cell r="H1839" t="str">
            <v>20170709 204349;47%;5045</v>
          </cell>
          <cell r="I1839" t="str">
            <v>20170623 204509;108%;11391</v>
          </cell>
          <cell r="J1839" t="str">
            <v>20170618 195004;106%;13549</v>
          </cell>
          <cell r="K1839" t="str">
            <v>20170527 222703;123%;11631</v>
          </cell>
          <cell r="L1839">
            <v>0</v>
          </cell>
          <cell r="M1839" t="str">
            <v>达成下滑30%</v>
          </cell>
          <cell r="N1839" t="str">
            <v>老会员：56%; 新会员：44%</v>
          </cell>
          <cell r="O1839" t="str">
            <v>0-20岁29%; 51-55岁15%; 56-60岁14%</v>
          </cell>
          <cell r="P1839" t="str">
            <v>湖南17%;湖北15%;江苏13%</v>
          </cell>
        </row>
        <row r="1840">
          <cell r="A1840">
            <v>214971</v>
          </cell>
          <cell r="B1840" t="str">
            <v>创维·酷开65英寸4K超高清多核智能网络电视65U2</v>
          </cell>
          <cell r="C1840" t="str">
            <v>5599</v>
          </cell>
          <cell r="D1840" t="str">
            <v>大家电</v>
          </cell>
          <cell r="E1840">
            <v>984326</v>
          </cell>
          <cell r="F1840">
            <v>730486</v>
          </cell>
          <cell r="G1840">
            <v>0.25788204314424301</v>
          </cell>
          <cell r="H1840" t="str">
            <v>20170709 204349;43%;4621</v>
          </cell>
          <cell r="I1840" t="str">
            <v>20170623 204509;108%;11391</v>
          </cell>
          <cell r="J1840" t="str">
            <v>20170618 195004;106%;13549</v>
          </cell>
          <cell r="K1840" t="str">
            <v>20170618 121850;152%;9219</v>
          </cell>
          <cell r="L1840">
            <v>0</v>
          </cell>
          <cell r="M1840" t="str">
            <v>达成下滑30%</v>
          </cell>
          <cell r="N1840" t="str">
            <v>老会员：60%; 新会员：40%</v>
          </cell>
          <cell r="O1840" t="str">
            <v>0-20岁32%; 51-55岁19%; 46-50岁11%</v>
          </cell>
          <cell r="P1840" t="str">
            <v>湖南19%;山东10%;江苏10%</v>
          </cell>
        </row>
        <row r="1841">
          <cell r="A1841">
            <v>214972</v>
          </cell>
          <cell r="B1841" t="str">
            <v>威力8公斤智能免清洗双动力洗衣机</v>
          </cell>
          <cell r="C1841" t="str">
            <v>1780</v>
          </cell>
          <cell r="D1841" t="str">
            <v>大家电</v>
          </cell>
          <cell r="E1841">
            <v>71990</v>
          </cell>
          <cell r="F1841">
            <v>56190</v>
          </cell>
          <cell r="G1841">
            <v>0.21947492707320501</v>
          </cell>
          <cell r="H1841" t="str">
            <v>20170320 124233;21%;1463</v>
          </cell>
          <cell r="I1841"/>
          <cell r="J1841"/>
          <cell r="K1841" t="str">
            <v>20170320 124233;21%;1463</v>
          </cell>
          <cell r="L1841">
            <v>0</v>
          </cell>
          <cell r="M1841"/>
          <cell r="N1841" t="str">
            <v>老会员：62%; 新会员：38%</v>
          </cell>
          <cell r="O1841" t="str">
            <v>0-20岁23%; 56-60岁19%; 51-55岁19%</v>
          </cell>
          <cell r="P1841" t="str">
            <v>湖南15%;北京15%;海南12%</v>
          </cell>
        </row>
        <row r="1842">
          <cell r="A1842">
            <v>214975</v>
          </cell>
          <cell r="B1842" t="str">
            <v>德国原装进口飞利浦红外线理疗仪大功率定时版(庆生价）</v>
          </cell>
          <cell r="C1842" t="str">
            <v>1580</v>
          </cell>
          <cell r="D1842" t="str">
            <v>健康用品</v>
          </cell>
          <cell r="E1842">
            <v>298770</v>
          </cell>
          <cell r="F1842">
            <v>232740</v>
          </cell>
          <cell r="G1842">
            <v>0.221006125112963</v>
          </cell>
          <cell r="H1842" t="str">
            <v>20170329 153950;53%;2743</v>
          </cell>
          <cell r="I1842" t="str">
            <v>20170318 141802;57%;4333</v>
          </cell>
          <cell r="J1842"/>
          <cell r="K1842" t="str">
            <v>20170318 141802;57%;4333</v>
          </cell>
          <cell r="L1842">
            <v>0</v>
          </cell>
          <cell r="M1842"/>
          <cell r="N1842" t="str">
            <v>老会员：76%; 新会员：24%</v>
          </cell>
          <cell r="O1842" t="str">
            <v>0-20岁21%; 56-60岁18%; 51-55岁13%</v>
          </cell>
          <cell r="P1842" t="str">
            <v>北京17%;广东12%;湖南11%</v>
          </cell>
        </row>
        <row r="1843">
          <cell r="A1843">
            <v>214976</v>
          </cell>
          <cell r="B1843" t="str">
            <v>意大利原装进口范思哲尊享奢侈组</v>
          </cell>
          <cell r="C1843" t="str">
            <v>2999</v>
          </cell>
          <cell r="D1843" t="str">
            <v>食品</v>
          </cell>
          <cell r="E1843">
            <v>221466</v>
          </cell>
          <cell r="F1843">
            <v>164525</v>
          </cell>
          <cell r="G1843">
            <v>0.257109443436013</v>
          </cell>
          <cell r="H1843" t="str">
            <v>20170318 194904;26%;4483</v>
          </cell>
          <cell r="I1843"/>
          <cell r="J1843"/>
          <cell r="K1843" t="str">
            <v>20170318 194904;26%;4483</v>
          </cell>
          <cell r="L1843">
            <v>0</v>
          </cell>
          <cell r="M1843"/>
          <cell r="N1843" t="str">
            <v>老会员：73%; 新会员：27%</v>
          </cell>
          <cell r="O1843" t="str">
            <v>0-20岁27%; 46-50岁24%; 56-60岁12%</v>
          </cell>
          <cell r="P1843" t="str">
            <v>广东20%;湖南20%;江苏10%</v>
          </cell>
        </row>
        <row r="1844">
          <cell r="A1844">
            <v>214979</v>
          </cell>
          <cell r="B1844" t="str">
            <v>梦洁乳胶椰梦维软硬两面床垫1.8米(庆生价)</v>
          </cell>
          <cell r="C1844" t="str">
            <v>1680</v>
          </cell>
          <cell r="D1844" t="str">
            <v>家具灯饰</v>
          </cell>
          <cell r="E1844">
            <v>526077</v>
          </cell>
          <cell r="F1844">
            <v>417017</v>
          </cell>
          <cell r="G1844">
            <v>0.207308055664855</v>
          </cell>
          <cell r="H1844" t="str">
            <v>20170319 190028;44%;6989</v>
          </cell>
          <cell r="I1844" t="str">
            <v>20170317 212858;56%;11483</v>
          </cell>
          <cell r="J1844"/>
          <cell r="K1844" t="str">
            <v>20170317 212858;56%;11483</v>
          </cell>
          <cell r="L1844">
            <v>0</v>
          </cell>
          <cell r="M1844"/>
          <cell r="N1844" t="str">
            <v>老会员：72%; 新会员：28%</v>
          </cell>
          <cell r="O1844" t="str">
            <v>46-50岁20%; 0-20岁15%; 51-55岁14%</v>
          </cell>
          <cell r="P1844" t="str">
            <v>湖南41%;江苏13%;浙江7%</v>
          </cell>
        </row>
        <row r="1845">
          <cell r="A1845">
            <v>214980</v>
          </cell>
          <cell r="B1845" t="str">
            <v>海斯曼豪华多功能跑步机(庆生价)</v>
          </cell>
          <cell r="C1845" t="str">
            <v>2980</v>
          </cell>
          <cell r="D1845" t="str">
            <v>运动休闲</v>
          </cell>
          <cell r="E1845">
            <v>190000</v>
          </cell>
          <cell r="F1845">
            <v>166180</v>
          </cell>
          <cell r="G1845">
            <v>0.12536842105263199</v>
          </cell>
          <cell r="H1845" t="str">
            <v>20170318 165248;65%;5082</v>
          </cell>
          <cell r="I1845"/>
          <cell r="J1845"/>
          <cell r="K1845" t="str">
            <v>20170318 165248;65%;5082</v>
          </cell>
          <cell r="L1845">
            <v>0</v>
          </cell>
          <cell r="M1845"/>
          <cell r="N1845" t="str">
            <v>老会员：67%; 新会员：33%</v>
          </cell>
          <cell r="O1845" t="str">
            <v>51-55岁21%; 56-60岁17%; 46-50岁13%</v>
          </cell>
          <cell r="P1845" t="str">
            <v>湖南25%;江苏13%;广东12%</v>
          </cell>
        </row>
        <row r="1846">
          <cell r="A1846">
            <v>215012</v>
          </cell>
          <cell r="B1846" t="str">
            <v>韶能本色高端竹纤维纸品家庭装</v>
          </cell>
          <cell r="C1846" t="str">
            <v>229</v>
          </cell>
          <cell r="D1846" t="str">
            <v>生活用品</v>
          </cell>
          <cell r="E1846">
            <v>64566</v>
          </cell>
          <cell r="F1846">
            <v>62640</v>
          </cell>
          <cell r="G1846">
            <v>2.98299414552551E-2</v>
          </cell>
          <cell r="H1846" t="str">
            <v>20170427 123303;38%;1716</v>
          </cell>
          <cell r="I1846"/>
          <cell r="J1846"/>
          <cell r="K1846" t="str">
            <v>20170427 123303;38%;1716</v>
          </cell>
          <cell r="L1846">
            <v>0</v>
          </cell>
          <cell r="M1846"/>
          <cell r="N1846" t="str">
            <v>老会员：85%; 新会员：15%</v>
          </cell>
          <cell r="O1846" t="str">
            <v>0-20岁18%; 61-65岁17%; 56-60岁15%</v>
          </cell>
          <cell r="P1846" t="str">
            <v>北京15%;湖南13%;江苏12%</v>
          </cell>
        </row>
        <row r="1847">
          <cell r="A1847">
            <v>215015</v>
          </cell>
          <cell r="B1847" t="str">
            <v>凯莉聚美水晶金箔花朵变色口红组</v>
          </cell>
          <cell r="C1847" t="str">
            <v>298</v>
          </cell>
          <cell r="D1847" t="str">
            <v>美容美体</v>
          </cell>
          <cell r="E1847">
            <v>1394031</v>
          </cell>
          <cell r="F1847">
            <v>1193407</v>
          </cell>
          <cell r="G1847">
            <v>0.14391645522947499</v>
          </cell>
          <cell r="H1847" t="str">
            <v>20170628 123126;44%;1554</v>
          </cell>
          <cell r="I1847" t="str">
            <v>20170523 134727;37%;1141</v>
          </cell>
          <cell r="J1847" t="str">
            <v>20170507 184209;44%;2103</v>
          </cell>
          <cell r="K1847" t="str">
            <v>20170403 191617;86%;4876</v>
          </cell>
          <cell r="L1847">
            <v>0</v>
          </cell>
          <cell r="M1847"/>
          <cell r="N1847" t="str">
            <v>老会员：79%; 新会员：21%</v>
          </cell>
          <cell r="O1847" t="str">
            <v>51-55岁21%; 46-50岁17%; 0-20岁16%</v>
          </cell>
          <cell r="P1847" t="str">
            <v>湖南12%;江苏10%;北京9%</v>
          </cell>
        </row>
        <row r="1848">
          <cell r="A1848">
            <v>215027</v>
          </cell>
          <cell r="B1848" t="str">
            <v>茅台醇香珍藏1949尊享组(618特供)</v>
          </cell>
          <cell r="C1848" t="str">
            <v>698</v>
          </cell>
          <cell r="D1848" t="str">
            <v>食品</v>
          </cell>
          <cell r="E1848">
            <v>67854</v>
          </cell>
          <cell r="F1848">
            <v>57454</v>
          </cell>
          <cell r="G1848">
            <v>0.15327025672767999</v>
          </cell>
          <cell r="H1848" t="str">
            <v>20170616 175237;40%;1801</v>
          </cell>
          <cell r="I1848" t="str">
            <v>20170329 174424;49%;2973</v>
          </cell>
          <cell r="J1848" t="str">
            <v>20170318 185936;49%;6657</v>
          </cell>
          <cell r="K1848" t="str">
            <v>20170318 185936;49%;6657</v>
          </cell>
          <cell r="L1848">
            <v>0</v>
          </cell>
          <cell r="M1848"/>
          <cell r="N1848" t="str">
            <v>老会员：71%; 新会员：29%</v>
          </cell>
          <cell r="O1848" t="str">
            <v>0-20岁23%; 56-60岁18%; 51-55岁17%</v>
          </cell>
          <cell r="P1848" t="str">
            <v>湖南20%;广东12%;江苏8%</v>
          </cell>
        </row>
        <row r="1849">
          <cell r="A1849">
            <v>215028</v>
          </cell>
          <cell r="B1849" t="str">
            <v>金菊春暖花开印花羊毛连衣裙组（玫红+红）(庆生价)</v>
          </cell>
          <cell r="C1849" t="str">
            <v>598</v>
          </cell>
          <cell r="D1849" t="str">
            <v>服装</v>
          </cell>
          <cell r="E1849">
            <v>110786</v>
          </cell>
          <cell r="F1849">
            <v>79970</v>
          </cell>
          <cell r="G1849">
            <v>0.27815788998609903</v>
          </cell>
          <cell r="H1849" t="str">
            <v>20170330 090129;51%;2673</v>
          </cell>
          <cell r="I1849" t="str">
            <v>20170319 094316;59%;4608</v>
          </cell>
          <cell r="J1849"/>
          <cell r="K1849" t="str">
            <v>20170319 094316;59%;4608</v>
          </cell>
          <cell r="L1849">
            <v>0</v>
          </cell>
          <cell r="M1849"/>
          <cell r="N1849" t="str">
            <v>老会员：70%; 新会员：30%</v>
          </cell>
          <cell r="O1849" t="str">
            <v>51-55岁26%; 0-20岁23%; 46-50岁13%</v>
          </cell>
          <cell r="P1849" t="str">
            <v>湖南14%;江苏13%;北京7%</v>
          </cell>
        </row>
        <row r="1850">
          <cell r="A1850">
            <v>215029</v>
          </cell>
          <cell r="B1850" t="str">
            <v>金菊春意盎然印花羊毛连衣裙组（玫红+蓝）(庆生价)</v>
          </cell>
          <cell r="C1850" t="str">
            <v>598</v>
          </cell>
          <cell r="D1850" t="str">
            <v>服装</v>
          </cell>
          <cell r="E1850">
            <v>259354</v>
          </cell>
          <cell r="F1850">
            <v>170892</v>
          </cell>
          <cell r="G1850">
            <v>0.34108592888484501</v>
          </cell>
          <cell r="H1850" t="str">
            <v>20170330 090129;51%;2673</v>
          </cell>
          <cell r="I1850" t="str">
            <v>20170319 094316;59%;4608</v>
          </cell>
          <cell r="J1850"/>
          <cell r="K1850" t="str">
            <v>20170319 094316;59%;4608</v>
          </cell>
          <cell r="L1850">
            <v>0</v>
          </cell>
          <cell r="M1850"/>
          <cell r="N1850" t="str">
            <v>老会员：78%; 新会员：22%</v>
          </cell>
          <cell r="O1850" t="str">
            <v>51-55岁30%; 0-20岁14%; 46-50岁14%</v>
          </cell>
          <cell r="P1850" t="str">
            <v>湖南14%;江苏9%;重庆9%</v>
          </cell>
        </row>
        <row r="1851">
          <cell r="A1851">
            <v>215030</v>
          </cell>
          <cell r="B1851" t="str">
            <v>梦洁乳胶椰梦维软硬两面床垫1.5米(庆生价)</v>
          </cell>
          <cell r="C1851" t="str">
            <v>1580</v>
          </cell>
          <cell r="D1851" t="str">
            <v>家具灯饰</v>
          </cell>
          <cell r="E1851">
            <v>327643</v>
          </cell>
          <cell r="F1851">
            <v>251973</v>
          </cell>
          <cell r="G1851">
            <v>0.23095259169278801</v>
          </cell>
          <cell r="H1851" t="str">
            <v>20170319 190028;44%;6989</v>
          </cell>
          <cell r="I1851" t="str">
            <v>20170317 212858;56%;11483</v>
          </cell>
          <cell r="J1851"/>
          <cell r="K1851" t="str">
            <v>20170317 212858;56%;11483</v>
          </cell>
          <cell r="L1851">
            <v>0</v>
          </cell>
          <cell r="M1851"/>
          <cell r="N1851" t="str">
            <v>老会员：75%; 新会员：25%</v>
          </cell>
          <cell r="O1851" t="str">
            <v>0-20岁18%; 51-55岁17%; 41-45岁15%</v>
          </cell>
          <cell r="P1851" t="str">
            <v>湖南32%;广东11%;北京11%</v>
          </cell>
        </row>
        <row r="1852">
          <cell r="A1852">
            <v>215041</v>
          </cell>
          <cell r="B1852" t="str">
            <v>荣耀养生舱大师按摩椅（五一专供）</v>
          </cell>
          <cell r="C1852" t="str">
            <v>9980</v>
          </cell>
          <cell r="D1852" t="str">
            <v>健康用品</v>
          </cell>
          <cell r="E1852">
            <v>1773030</v>
          </cell>
          <cell r="F1852">
            <v>929920</v>
          </cell>
          <cell r="G1852">
            <v>0.47551930875394099</v>
          </cell>
          <cell r="H1852" t="str">
            <v>20170501 223518;70%;5818</v>
          </cell>
          <cell r="I1852" t="str">
            <v>20170329 223544;37%;3888</v>
          </cell>
          <cell r="J1852" t="str">
            <v>20170318 221603;49%;8602</v>
          </cell>
          <cell r="K1852" t="str">
            <v>20170501 223518;70%;5818</v>
          </cell>
          <cell r="L1852">
            <v>0</v>
          </cell>
          <cell r="M1852" t="str">
            <v>达成上浮30%</v>
          </cell>
          <cell r="N1852" t="str">
            <v>老会员：68%; 新会员：32%</v>
          </cell>
          <cell r="O1852" t="str">
            <v>0-20岁27%; 51-55岁20%; 56-60岁18%</v>
          </cell>
          <cell r="P1852" t="str">
            <v>湖南12%;江苏12%;广东8%</v>
          </cell>
        </row>
        <row r="1853">
          <cell r="A1853">
            <v>215042</v>
          </cell>
          <cell r="B1853" t="str">
            <v>澳大利亚原装进口康培尔牛初乳健康组</v>
          </cell>
          <cell r="C1853" t="str">
            <v>698</v>
          </cell>
          <cell r="D1853" t="str">
            <v>滋补食品</v>
          </cell>
          <cell r="E1853">
            <v>405440</v>
          </cell>
          <cell r="F1853">
            <v>359060</v>
          </cell>
          <cell r="G1853">
            <v>0.114394238358327</v>
          </cell>
          <cell r="H1853" t="str">
            <v>20170501 171425;73%;3349</v>
          </cell>
          <cell r="I1853" t="str">
            <v>20170330 135336;41%;2268</v>
          </cell>
          <cell r="J1853" t="str">
            <v>20170318 161322;67%;5309</v>
          </cell>
          <cell r="K1853" t="str">
            <v>20170501 171425;73%;3349</v>
          </cell>
          <cell r="L1853">
            <v>0</v>
          </cell>
          <cell r="M1853" t="str">
            <v>达成上浮30%</v>
          </cell>
          <cell r="N1853" t="str">
            <v>老会员：72%; 新会员：28%</v>
          </cell>
          <cell r="O1853" t="str">
            <v>0-20岁21%; 51-55岁15%; 61-65岁13%</v>
          </cell>
          <cell r="P1853" t="str">
            <v>湖南13%;江苏11%;北京10%</v>
          </cell>
        </row>
        <row r="1854">
          <cell r="A1854">
            <v>215046</v>
          </cell>
          <cell r="B1854" t="str">
            <v>艾力波登羊剪绒大翻领双面呢羊毛大衣(庆生价)</v>
          </cell>
          <cell r="C1854" t="str">
            <v>888</v>
          </cell>
          <cell r="D1854" t="str">
            <v>服装</v>
          </cell>
          <cell r="E1854">
            <v>383930</v>
          </cell>
          <cell r="F1854">
            <v>175522</v>
          </cell>
          <cell r="G1854">
            <v>0.54282811970932199</v>
          </cell>
          <cell r="H1854" t="str">
            <v>20170330 094214;46%;2540</v>
          </cell>
          <cell r="I1854" t="str">
            <v>20170317 154352;38%;2661</v>
          </cell>
          <cell r="J1854"/>
          <cell r="K1854" t="str">
            <v>20170330 094214;46%;2540</v>
          </cell>
          <cell r="L1854">
            <v>0</v>
          </cell>
          <cell r="M1854"/>
          <cell r="N1854" t="str">
            <v>老会员：81%; 新会员：19%</v>
          </cell>
          <cell r="O1854" t="str">
            <v>51-55岁26%; 0-20岁18%; 46-50岁15%</v>
          </cell>
          <cell r="P1854" t="str">
            <v>湖南18%;江苏9%;湖北7%</v>
          </cell>
        </row>
        <row r="1855">
          <cell r="A1855">
            <v>215047</v>
          </cell>
          <cell r="B1855" t="str">
            <v>德国米技远红外双圈辐热炉(庆生价)</v>
          </cell>
          <cell r="C1855" t="str">
            <v>1499</v>
          </cell>
          <cell r="D1855" t="str">
            <v>厨房</v>
          </cell>
          <cell r="E1855">
            <v>122418</v>
          </cell>
          <cell r="F1855">
            <v>103001</v>
          </cell>
          <cell r="G1855">
            <v>0.15861229557744799</v>
          </cell>
          <cell r="H1855" t="str">
            <v>20170318 173112;40%;3249</v>
          </cell>
          <cell r="I1855"/>
          <cell r="J1855"/>
          <cell r="K1855" t="str">
            <v>20170318 173112;40%;3249</v>
          </cell>
          <cell r="L1855">
            <v>0</v>
          </cell>
          <cell r="M1855"/>
          <cell r="N1855" t="str">
            <v>老会员：71%; 新会员：29%</v>
          </cell>
          <cell r="O1855" t="str">
            <v>0-20岁24%; 51-55岁20%; 61-65岁18%</v>
          </cell>
          <cell r="P1855" t="str">
            <v>湖南33%;浙江8%;福建8%</v>
          </cell>
        </row>
        <row r="1856">
          <cell r="A1856">
            <v>215048</v>
          </cell>
          <cell r="B1856" t="str">
            <v>格力·TOSOT智能微电脑IH电饭煲</v>
          </cell>
          <cell r="C1856" t="str">
            <v>899</v>
          </cell>
          <cell r="D1856" t="str">
            <v>厨房</v>
          </cell>
          <cell r="E1856">
            <v>1347704</v>
          </cell>
          <cell r="F1856">
            <v>1151210</v>
          </cell>
          <cell r="G1856">
            <v>0.14579907754224999</v>
          </cell>
          <cell r="H1856" t="str">
            <v>20170528 181301;30%;1430</v>
          </cell>
          <cell r="I1856" t="str">
            <v>20170510 173827;52%;2144</v>
          </cell>
          <cell r="J1856" t="str">
            <v>20170502 192048;37%;2428</v>
          </cell>
          <cell r="K1856" t="str">
            <v>20170321 184603;98%;8244</v>
          </cell>
          <cell r="L1856">
            <v>0</v>
          </cell>
          <cell r="M1856"/>
          <cell r="N1856" t="str">
            <v>老会员：64%; 新会员：36%</v>
          </cell>
          <cell r="O1856" t="str">
            <v>0-20岁25%; 51-55岁18%; 61-65岁13%</v>
          </cell>
          <cell r="P1856" t="str">
            <v>湖南20%;江苏11%;浙江7%</v>
          </cell>
        </row>
        <row r="1857">
          <cell r="A1857">
            <v>215052</v>
          </cell>
          <cell r="B1857" t="str">
            <v>福玛特智能扫拖一体保洁机器人(庆生价)</v>
          </cell>
          <cell r="C1857" t="str">
            <v>799</v>
          </cell>
          <cell r="D1857" t="str">
            <v>生活家电</v>
          </cell>
          <cell r="E1857">
            <v>472605</v>
          </cell>
          <cell r="F1857">
            <v>406728</v>
          </cell>
          <cell r="G1857">
            <v>0.139391246389691</v>
          </cell>
          <cell r="H1857" t="str">
            <v>20170319 161031;80%;6790</v>
          </cell>
          <cell r="I1857" t="str">
            <v>20170317 120948;52%;5037</v>
          </cell>
          <cell r="J1857"/>
          <cell r="K1857" t="str">
            <v>20170319 161031;80%;6790</v>
          </cell>
          <cell r="L1857">
            <v>0</v>
          </cell>
          <cell r="M1857"/>
          <cell r="N1857" t="str">
            <v>老会员：59%; 新会员：41%</v>
          </cell>
          <cell r="O1857" t="str">
            <v>0-20岁28%; 51-55岁17%; 46-50岁15%</v>
          </cell>
          <cell r="P1857" t="str">
            <v>湖南19%;江苏11%;浙江9%</v>
          </cell>
        </row>
        <row r="1858">
          <cell r="A1858">
            <v>215056</v>
          </cell>
          <cell r="B1858" t="str">
            <v>金菊男士商务休闲款羊毛衫(庆生价)</v>
          </cell>
          <cell r="C1858" t="str">
            <v>497</v>
          </cell>
          <cell r="D1858" t="str">
            <v>服装</v>
          </cell>
          <cell r="E1858">
            <v>136216</v>
          </cell>
          <cell r="F1858">
            <v>109588</v>
          </cell>
          <cell r="G1858">
            <v>0.195483643624831</v>
          </cell>
          <cell r="H1858" t="str">
            <v>20170318 095755;40%;3271</v>
          </cell>
          <cell r="I1858"/>
          <cell r="J1858"/>
          <cell r="K1858" t="str">
            <v>20170318 095755;40%;3271</v>
          </cell>
          <cell r="L1858">
            <v>0</v>
          </cell>
          <cell r="M1858"/>
          <cell r="N1858" t="str">
            <v>老会员：81%; 新会员：19%</v>
          </cell>
          <cell r="O1858" t="str">
            <v>51-55岁22%; 46-50岁17%; 0-20岁15%</v>
          </cell>
          <cell r="P1858" t="str">
            <v>湖南24%;江苏14%;重庆7%</v>
          </cell>
        </row>
        <row r="1859">
          <cell r="A1859">
            <v>215060</v>
          </cell>
          <cell r="B1859" t="str">
            <v>美国滨特尔母婴级直饮净水器(庆生价)</v>
          </cell>
          <cell r="C1859" t="str">
            <v>1680</v>
          </cell>
          <cell r="D1859" t="str">
            <v>厨房</v>
          </cell>
          <cell r="E1859">
            <v>271420</v>
          </cell>
          <cell r="F1859">
            <v>174020</v>
          </cell>
          <cell r="G1859">
            <v>0.35885343747697301</v>
          </cell>
          <cell r="H1859" t="str">
            <v>20170329 124405;24%;1565</v>
          </cell>
          <cell r="I1859" t="str">
            <v>20170319 140551;47%;3493</v>
          </cell>
          <cell r="J1859"/>
          <cell r="K1859" t="str">
            <v>20170319 140551;47%;3493</v>
          </cell>
          <cell r="L1859">
            <v>0</v>
          </cell>
          <cell r="M1859"/>
          <cell r="N1859" t="str">
            <v>老会员：72%; 新会员：28%</v>
          </cell>
          <cell r="O1859" t="str">
            <v>51-55岁27%; 0-20岁21%; 41-45岁9%</v>
          </cell>
          <cell r="P1859" t="str">
            <v>湖南31%;江苏16%;天津7%</v>
          </cell>
        </row>
        <row r="1860">
          <cell r="A1860">
            <v>215061</v>
          </cell>
          <cell r="B1860" t="str">
            <v>中粮悦润亚麻籽油养生特惠组</v>
          </cell>
          <cell r="C1860" t="str">
            <v>499</v>
          </cell>
          <cell r="D1860" t="str">
            <v>滋补食品</v>
          </cell>
          <cell r="E1860">
            <v>476419</v>
          </cell>
          <cell r="F1860">
            <v>431622</v>
          </cell>
          <cell r="G1860">
            <v>9.4028575686528004E-2</v>
          </cell>
          <cell r="H1860" t="str">
            <v>20170411 104005;34%;1669</v>
          </cell>
          <cell r="I1860" t="str">
            <v>20170330 143416;67%;3570</v>
          </cell>
          <cell r="J1860" t="str">
            <v>20170329 170635;49%;2705</v>
          </cell>
          <cell r="K1860" t="str">
            <v>20170330 143416;67%;3570</v>
          </cell>
          <cell r="L1860">
            <v>0</v>
          </cell>
          <cell r="M1860" t="str">
            <v>达成下滑30%</v>
          </cell>
          <cell r="N1860" t="str">
            <v>老会员：73%; 新会员：27%</v>
          </cell>
          <cell r="O1860" t="str">
            <v>0-20岁20%; 51-55岁15%; 56-60岁13%</v>
          </cell>
          <cell r="P1860" t="str">
            <v>湖南23%;江苏10%;浙江8%</v>
          </cell>
        </row>
        <row r="1861">
          <cell r="A1861">
            <v>215063</v>
          </cell>
          <cell r="B1861" t="str">
            <v>英国摩飞（Morphyrichards）酵素原液机乐享组</v>
          </cell>
          <cell r="C1861" t="str">
            <v>398</v>
          </cell>
          <cell r="D1861" t="str">
            <v>厨房</v>
          </cell>
          <cell r="E1861">
            <v>3454056</v>
          </cell>
          <cell r="F1861">
            <v>2978118</v>
          </cell>
          <cell r="G1861">
            <v>0.13779104913180301</v>
          </cell>
          <cell r="H1861" t="str">
            <v>20170707 131157;55%;2038</v>
          </cell>
          <cell r="I1861" t="str">
            <v>20170629 122859;63%;2735</v>
          </cell>
          <cell r="J1861" t="str">
            <v>20170624 170247;74%;2989</v>
          </cell>
          <cell r="K1861" t="str">
            <v>20170404 174629;125%;5780</v>
          </cell>
          <cell r="L1861">
            <v>0</v>
          </cell>
          <cell r="M1861"/>
          <cell r="N1861" t="str">
            <v>老会员：72%; 新会员：28%</v>
          </cell>
          <cell r="O1861" t="str">
            <v>0-20岁21%; 51-55岁19%; 56-60岁14%</v>
          </cell>
          <cell r="P1861" t="str">
            <v>湖南12%;江苏11%;北京8%</v>
          </cell>
        </row>
        <row r="1862">
          <cell r="A1862">
            <v>215064</v>
          </cell>
          <cell r="B1862" t="str">
            <v>景德镇瑞韵描金浮雕骨瓷餐具尊享组</v>
          </cell>
          <cell r="C1862" t="str">
            <v>999</v>
          </cell>
          <cell r="D1862" t="str">
            <v>厨房</v>
          </cell>
          <cell r="E1862">
            <v>171831</v>
          </cell>
          <cell r="F1862">
            <v>136288</v>
          </cell>
          <cell r="G1862">
            <v>0.20684858960257499</v>
          </cell>
          <cell r="H1862" t="str">
            <v>20170704 122849;16%;633</v>
          </cell>
          <cell r="I1862" t="str">
            <v>20170506 190135;45%;3095</v>
          </cell>
          <cell r="J1862"/>
          <cell r="K1862" t="str">
            <v>20170506 190135;45%;3095</v>
          </cell>
          <cell r="L1862">
            <v>0</v>
          </cell>
          <cell r="M1862"/>
          <cell r="N1862" t="str">
            <v>老会员：76%; 新会员：24%</v>
          </cell>
          <cell r="O1862" t="str">
            <v>46-50岁17%; 51-55岁16%; 31-35岁15%</v>
          </cell>
          <cell r="P1862" t="str">
            <v>湖南40%;江苏11%;浙江6%</v>
          </cell>
        </row>
        <row r="1863">
          <cell r="A1863">
            <v>215065</v>
          </cell>
          <cell r="B1863" t="str">
            <v>参慕进口优品即食海参实惠组（五一专供）</v>
          </cell>
          <cell r="C1863" t="str">
            <v>999</v>
          </cell>
          <cell r="D1863" t="str">
            <v>滋补食品</v>
          </cell>
          <cell r="E1863">
            <v>1308464</v>
          </cell>
          <cell r="F1863">
            <v>1001584</v>
          </cell>
          <cell r="G1863">
            <v>0.23453453820663001</v>
          </cell>
          <cell r="H1863" t="str">
            <v>20170501 183235;79%;4562</v>
          </cell>
          <cell r="I1863" t="str">
            <v>20170330 155408;78%;4325</v>
          </cell>
          <cell r="J1863" t="str">
            <v>20170330 114156;68%;4419</v>
          </cell>
          <cell r="K1863" t="str">
            <v>20170319 172842;112%;9068</v>
          </cell>
          <cell r="L1863">
            <v>0</v>
          </cell>
          <cell r="M1863"/>
          <cell r="N1863" t="str">
            <v>老会员：69%; 新会员：31%</v>
          </cell>
          <cell r="O1863" t="str">
            <v>0-20岁19%; 51-55岁15%; 56-60岁15%</v>
          </cell>
          <cell r="P1863" t="str">
            <v>湖南15%;江苏10%;北京10%</v>
          </cell>
        </row>
        <row r="1864">
          <cell r="A1864">
            <v>215066</v>
          </cell>
          <cell r="B1864" t="str">
            <v>帕格尼欧式风情客卧大套房(庆生价)</v>
          </cell>
          <cell r="C1864" t="str">
            <v>36999</v>
          </cell>
          <cell r="D1864" t="str">
            <v>家具灯饰</v>
          </cell>
          <cell r="E1864">
            <v>4328723</v>
          </cell>
          <cell r="F1864">
            <v>1109900</v>
          </cell>
          <cell r="G1864">
            <v>0.74359643710165801</v>
          </cell>
          <cell r="H1864" t="str">
            <v>20170317 221903;119%;22022</v>
          </cell>
          <cell r="I1864"/>
          <cell r="J1864"/>
          <cell r="K1864" t="str">
            <v>20170317 221903;119%;22022</v>
          </cell>
          <cell r="L1864" t="str">
            <v>准热卖</v>
          </cell>
          <cell r="M1864"/>
          <cell r="N1864" t="str">
            <v>老会员：65%; 新会员：35%</v>
          </cell>
          <cell r="O1864" t="str">
            <v>0-20岁30%; 56-60岁26%; 61-65岁17%</v>
          </cell>
          <cell r="P1864" t="str">
            <v>云南13%;浙江9%;广东9%</v>
          </cell>
        </row>
        <row r="1865">
          <cell r="A1865">
            <v>215070</v>
          </cell>
          <cell r="B1865" t="str">
            <v>LaVillosa活细胞眼部精华组(瑞士原装进口)</v>
          </cell>
          <cell r="C1865" t="str">
            <v>1580</v>
          </cell>
          <cell r="D1865" t="str">
            <v>美容美体</v>
          </cell>
          <cell r="E1865">
            <v>123806</v>
          </cell>
          <cell r="F1865">
            <v>106756</v>
          </cell>
          <cell r="G1865">
            <v>0.13771545805534499</v>
          </cell>
          <cell r="H1865" t="str">
            <v>20170511 202659;38%;2689</v>
          </cell>
          <cell r="I1865"/>
          <cell r="J1865"/>
          <cell r="K1865" t="str">
            <v>20170511 202659;38%;2689</v>
          </cell>
          <cell r="L1865">
            <v>0</v>
          </cell>
          <cell r="M1865"/>
          <cell r="N1865" t="str">
            <v>老会员：98%; 新会员：2%</v>
          </cell>
          <cell r="O1865" t="str">
            <v>46-50岁24%; 51-55岁22%; 0-20岁10%</v>
          </cell>
          <cell r="P1865" t="str">
            <v>湖南14%;北京10%;湖北8%</v>
          </cell>
        </row>
        <row r="1866">
          <cell r="A1866">
            <v>215103</v>
          </cell>
          <cell r="B1866" t="str">
            <v>达米尼金色盛宴1+1变频冰洗尊享组</v>
          </cell>
          <cell r="C1866" t="str">
            <v>6498</v>
          </cell>
          <cell r="D1866" t="str">
            <v>大家电</v>
          </cell>
          <cell r="E1866">
            <v>4913855</v>
          </cell>
          <cell r="F1866">
            <v>3582715</v>
          </cell>
          <cell r="G1866">
            <v>0.27089525433697198</v>
          </cell>
          <cell r="H1866" t="str">
            <v>20170705 221732;65%;5446</v>
          </cell>
          <cell r="I1866" t="str">
            <v>20170629 210113;128%;14423</v>
          </cell>
          <cell r="J1866" t="str">
            <v>20170614 205721;129%;14322</v>
          </cell>
          <cell r="K1866" t="str">
            <v>20170406 210011;147%;16434</v>
          </cell>
          <cell r="L1866">
            <v>0</v>
          </cell>
          <cell r="M1866" t="str">
            <v>达成下滑30%</v>
          </cell>
          <cell r="N1866" t="str">
            <v>老会员：52%; 新会员：48%</v>
          </cell>
          <cell r="O1866" t="str">
            <v>0-20岁29%; 51-55岁17%; 46-50岁13%</v>
          </cell>
          <cell r="P1866" t="str">
            <v>江苏15%;湖南15%;浙江8%</v>
          </cell>
        </row>
        <row r="1867">
          <cell r="A1867">
            <v>215104</v>
          </cell>
          <cell r="B1867" t="str">
            <v>韩束素颜霜莹润超值组(庆生价)</v>
          </cell>
          <cell r="C1867" t="str">
            <v>399</v>
          </cell>
          <cell r="D1867" t="str">
            <v>美容美体</v>
          </cell>
          <cell r="E1867">
            <v>264808</v>
          </cell>
          <cell r="F1867">
            <v>222675</v>
          </cell>
          <cell r="G1867">
            <v>0.159107730884263</v>
          </cell>
          <cell r="H1867" t="str">
            <v>20170329 090252;50%;2065</v>
          </cell>
          <cell r="I1867" t="str">
            <v>20170317 094821;76%;4595</v>
          </cell>
          <cell r="J1867"/>
          <cell r="K1867" t="str">
            <v>20170317 094821;76%;4595</v>
          </cell>
          <cell r="L1867">
            <v>0</v>
          </cell>
          <cell r="M1867"/>
          <cell r="N1867" t="str">
            <v>老会员：70%; 新会员：30%</v>
          </cell>
          <cell r="O1867" t="str">
            <v>0-20岁17%; 51-55岁16%; 46-50岁16%</v>
          </cell>
          <cell r="P1867" t="str">
            <v>湖南29%;江苏9%;浙江9%</v>
          </cell>
        </row>
        <row r="1868">
          <cell r="A1868">
            <v>215105</v>
          </cell>
          <cell r="B1868" t="str">
            <v>一叶子沁润保湿玻尿酸原液组</v>
          </cell>
          <cell r="C1868" t="str">
            <v>299</v>
          </cell>
          <cell r="D1868" t="str">
            <v>美容美体</v>
          </cell>
          <cell r="E1868">
            <v>1147713</v>
          </cell>
          <cell r="F1868">
            <v>1010985</v>
          </cell>
          <cell r="G1868">
            <v>0.119130828003168</v>
          </cell>
          <cell r="H1868" t="str">
            <v>20170616 090251;33%;1006</v>
          </cell>
          <cell r="I1868" t="str">
            <v>20170518 192232;44%;2207</v>
          </cell>
          <cell r="J1868" t="str">
            <v>20170428 173315;43%;1486</v>
          </cell>
          <cell r="K1868" t="str">
            <v>20170328 101248;95%;3602</v>
          </cell>
          <cell r="L1868">
            <v>0</v>
          </cell>
          <cell r="M1868"/>
          <cell r="N1868" t="str">
            <v>老会员：66%; 新会员：34%</v>
          </cell>
          <cell r="O1868" t="str">
            <v>0-20岁26%; 51-55岁15%; 46-50岁14%</v>
          </cell>
          <cell r="P1868" t="str">
            <v>湖南20%;江苏11%;浙江8%</v>
          </cell>
        </row>
        <row r="1869">
          <cell r="A1869">
            <v>215109</v>
          </cell>
          <cell r="B1869" t="str">
            <v>优上便携式膳食机1+1特惠组</v>
          </cell>
          <cell r="C1869" t="str">
            <v>298</v>
          </cell>
          <cell r="D1869" t="str">
            <v>厨房</v>
          </cell>
          <cell r="E1869">
            <v>294287</v>
          </cell>
          <cell r="F1869">
            <v>253266</v>
          </cell>
          <cell r="G1869">
            <v>0.13939113858240401</v>
          </cell>
          <cell r="H1869" t="str">
            <v>20170601 163803;51%;1909</v>
          </cell>
          <cell r="I1869" t="str">
            <v>20170522 103252;54%;2027</v>
          </cell>
          <cell r="J1869" t="str">
            <v>20170508 103320;64%;2447</v>
          </cell>
          <cell r="K1869" t="str">
            <v>20170508 103320;64%;2447</v>
          </cell>
          <cell r="L1869">
            <v>0</v>
          </cell>
          <cell r="M1869"/>
          <cell r="N1869" t="str">
            <v>老会员：58%; 新会员：42%</v>
          </cell>
          <cell r="O1869" t="str">
            <v>0-20岁27%; 51-55岁17%; 61-65岁12%</v>
          </cell>
          <cell r="P1869" t="str">
            <v>湖南14%;江苏10%;北京9%</v>
          </cell>
        </row>
        <row r="1870">
          <cell r="A1870">
            <v>215119</v>
          </cell>
          <cell r="B1870" t="str">
            <v>瑞兹清风荷影抗菌防螨牛皮席</v>
          </cell>
          <cell r="C1870" t="str">
            <v>3680</v>
          </cell>
          <cell r="D1870" t="str">
            <v>家纺用品</v>
          </cell>
          <cell r="E1870">
            <v>458020</v>
          </cell>
          <cell r="F1870">
            <v>371520</v>
          </cell>
          <cell r="G1870">
            <v>0.18885638181738801</v>
          </cell>
          <cell r="H1870" t="str">
            <v>20170428 193409;26%;1941</v>
          </cell>
          <cell r="I1870" t="str">
            <v>20170414 211432;88%;7745</v>
          </cell>
          <cell r="J1870"/>
          <cell r="K1870" t="str">
            <v>20170414 211432;88%;7745</v>
          </cell>
          <cell r="L1870">
            <v>0</v>
          </cell>
          <cell r="M1870" t="str">
            <v>达成下滑30%</v>
          </cell>
          <cell r="N1870" t="str">
            <v>老会员：66%; 新会员：34%</v>
          </cell>
          <cell r="O1870" t="str">
            <v>0-20岁21%; 51-55岁20%; 56-60岁15%</v>
          </cell>
          <cell r="P1870" t="str">
            <v>重庆15%;江苏11%;湖南10%</v>
          </cell>
        </row>
        <row r="1871">
          <cell r="A1871">
            <v>215120</v>
          </cell>
          <cell r="B1871" t="str">
            <v>新西兰原装进口瑞琪奥兰麦卢卡蜂蜜UMF10+全家福组(庆生价)</v>
          </cell>
          <cell r="C1871" t="str">
            <v>799</v>
          </cell>
          <cell r="D1871" t="str">
            <v>滋补食品</v>
          </cell>
          <cell r="E1871">
            <v>344755</v>
          </cell>
          <cell r="F1871">
            <v>291532</v>
          </cell>
          <cell r="G1871">
            <v>0.15437919682093099</v>
          </cell>
          <cell r="H1871" t="str">
            <v>20170330 151602;73%;3481</v>
          </cell>
          <cell r="I1871" t="str">
            <v>20170317 170433;72%;5222</v>
          </cell>
          <cell r="J1871"/>
          <cell r="K1871" t="str">
            <v>20170330 151602;73%;3481</v>
          </cell>
          <cell r="L1871">
            <v>0</v>
          </cell>
          <cell r="M1871"/>
          <cell r="N1871" t="str">
            <v>老会员：79%; 新会员：21%</v>
          </cell>
          <cell r="O1871" t="str">
            <v>51-55岁21%; 56-60岁19%; 0-20岁17%</v>
          </cell>
          <cell r="P1871" t="str">
            <v>湖南20%;江苏8%;浙江7%</v>
          </cell>
        </row>
        <row r="1872">
          <cell r="A1872">
            <v>215122</v>
          </cell>
          <cell r="B1872" t="str">
            <v>今昇优雅休闲风琴褶4+1组合</v>
          </cell>
          <cell r="C1872" t="str">
            <v>499</v>
          </cell>
          <cell r="D1872" t="str">
            <v>服装</v>
          </cell>
          <cell r="E1872">
            <v>211447</v>
          </cell>
          <cell r="F1872">
            <v>117474</v>
          </cell>
          <cell r="G1872">
            <v>0.44442815457301399</v>
          </cell>
          <cell r="H1872" t="str">
            <v>20170404 150644;34%;1196</v>
          </cell>
          <cell r="I1872" t="str">
            <v>20170328 184229;29%;2006</v>
          </cell>
          <cell r="J1872"/>
          <cell r="K1872" t="str">
            <v>20170404 150644;34%;1196</v>
          </cell>
          <cell r="L1872">
            <v>0</v>
          </cell>
          <cell r="M1872"/>
          <cell r="N1872" t="str">
            <v>老会员：79%; 新会员：21%</v>
          </cell>
          <cell r="O1872" t="str">
            <v>51-55岁23%; 0-20岁22%; 46-50岁18%</v>
          </cell>
          <cell r="P1872" t="str">
            <v>湖南18%;江苏10%;浙江6%</v>
          </cell>
        </row>
        <row r="1873">
          <cell r="A1873">
            <v>215124</v>
          </cell>
          <cell r="B1873" t="str">
            <v>卡门澜蒂沙发组合(赠创维55X5/三洋WT5455M5S）</v>
          </cell>
          <cell r="C1873" t="str">
            <v>9999</v>
          </cell>
          <cell r="D1873" t="str">
            <v>家具灯饰</v>
          </cell>
          <cell r="E1873">
            <v>2859434</v>
          </cell>
          <cell r="F1873">
            <v>1349735</v>
          </cell>
          <cell r="G1873">
            <v>0.52797126983871601</v>
          </cell>
          <cell r="H1873" t="str">
            <v>20170318 212559;113%;25560</v>
          </cell>
          <cell r="I1873" t="str">
            <v>20170318 133119;81%;8459</v>
          </cell>
          <cell r="J1873"/>
          <cell r="K1873" t="str">
            <v>20170318 212559;113%;25560</v>
          </cell>
          <cell r="L1873" t="str">
            <v>准热卖</v>
          </cell>
          <cell r="M1873" t="str">
            <v>达成上浮30%</v>
          </cell>
          <cell r="N1873" t="str">
            <v>老会员：61%; 新会员：39%</v>
          </cell>
          <cell r="O1873" t="str">
            <v>0-20岁31%; 51-55岁14%; 46-50岁12%</v>
          </cell>
          <cell r="P1873" t="str">
            <v>湖南25%;江苏11%;河南7%</v>
          </cell>
        </row>
        <row r="1874">
          <cell r="A1874">
            <v>215131</v>
          </cell>
          <cell r="B1874" t="str">
            <v>金品质*享生活巴洛克多功能淋浴花洒(庆生价)</v>
          </cell>
          <cell r="C1874" t="str">
            <v>775</v>
          </cell>
          <cell r="D1874" t="str">
            <v>家装建材</v>
          </cell>
          <cell r="E1874">
            <v>135350</v>
          </cell>
          <cell r="F1874">
            <v>106955</v>
          </cell>
          <cell r="G1874">
            <v>0.20978943479866999</v>
          </cell>
          <cell r="H1874" t="str">
            <v>20170317 134102;36%;3450</v>
          </cell>
          <cell r="I1874"/>
          <cell r="J1874"/>
          <cell r="K1874" t="str">
            <v>20170317 134102;36%;3450</v>
          </cell>
          <cell r="L1874">
            <v>0</v>
          </cell>
          <cell r="M1874"/>
          <cell r="N1874" t="str">
            <v>老会员：68%; 新会员：32%</v>
          </cell>
          <cell r="O1874" t="str">
            <v>51-55岁23%; 0-20岁20%; 56-60岁14%</v>
          </cell>
          <cell r="P1874" t="str">
            <v>湖南25%;江苏15%;广东10%</v>
          </cell>
        </row>
        <row r="1875">
          <cell r="A1875">
            <v>215133</v>
          </cell>
          <cell r="B1875" t="str">
            <v>东方人颈椎治疗仪</v>
          </cell>
          <cell r="C1875" t="str">
            <v>598</v>
          </cell>
          <cell r="D1875" t="str">
            <v>健康用品</v>
          </cell>
          <cell r="E1875">
            <v>329979</v>
          </cell>
          <cell r="F1875">
            <v>257755</v>
          </cell>
          <cell r="G1875">
            <v>0.21887453444006999</v>
          </cell>
          <cell r="H1875" t="str">
            <v>20170610 232252;40%;2046</v>
          </cell>
          <cell r="I1875" t="str">
            <v>20170602 180055;45%;1950</v>
          </cell>
          <cell r="J1875" t="str">
            <v>20170514 163636;80%;3314</v>
          </cell>
          <cell r="K1875" t="str">
            <v>20170514 163636;80%;3314</v>
          </cell>
          <cell r="L1875">
            <v>0</v>
          </cell>
          <cell r="M1875"/>
          <cell r="N1875" t="str">
            <v>老会员：68%; 新会员：32%</v>
          </cell>
          <cell r="O1875" t="str">
            <v>0-20岁24%; 51-55岁20%; 46-50岁13%</v>
          </cell>
          <cell r="P1875" t="str">
            <v>湖南13%;江苏12%;北京8%</v>
          </cell>
        </row>
        <row r="1876">
          <cell r="A1876">
            <v>215167</v>
          </cell>
          <cell r="B1876" t="str">
            <v>Daphne达芙妮三生挚爱水钻单凉组(庆生价)</v>
          </cell>
          <cell r="C1876" t="str">
            <v>468</v>
          </cell>
          <cell r="D1876" t="str">
            <v>鞋类</v>
          </cell>
          <cell r="E1876">
            <v>92010</v>
          </cell>
          <cell r="F1876">
            <v>68552</v>
          </cell>
          <cell r="G1876">
            <v>0.25495054885338603</v>
          </cell>
          <cell r="H1876" t="str">
            <v>20170319 090726;31%;2293</v>
          </cell>
          <cell r="I1876"/>
          <cell r="J1876"/>
          <cell r="K1876" t="str">
            <v>20170319 090726;31%;2293</v>
          </cell>
          <cell r="L1876">
            <v>0</v>
          </cell>
          <cell r="M1876"/>
          <cell r="N1876" t="str">
            <v>老会员：84%; 新会员：16%</v>
          </cell>
          <cell r="O1876" t="str">
            <v>46-50岁25%; 51-55岁21%; 0-20岁14%</v>
          </cell>
          <cell r="P1876" t="str">
            <v>湖南21%;江苏9%;广西7%</v>
          </cell>
        </row>
        <row r="1877">
          <cell r="A1877">
            <v>215210</v>
          </cell>
          <cell r="B1877" t="str">
            <v>瑞兹 抗菌防螨床单式冰丝席三件套</v>
          </cell>
          <cell r="C1877" t="str">
            <v>298</v>
          </cell>
          <cell r="D1877" t="str">
            <v>家纺用品</v>
          </cell>
          <cell r="E1877">
            <v>82648</v>
          </cell>
          <cell r="F1877">
            <v>65500</v>
          </cell>
          <cell r="G1877">
            <v>0.20748233472074301</v>
          </cell>
          <cell r="H1877" t="str">
            <v>20170527 135337;52%;1945</v>
          </cell>
          <cell r="I1877" t="str">
            <v>20170424 094707;38%;1450</v>
          </cell>
          <cell r="J1877" t="str">
            <v>20170406 131222;76%;3342</v>
          </cell>
          <cell r="K1877" t="str">
            <v>20170406 131222;76%;3342</v>
          </cell>
          <cell r="L1877">
            <v>0</v>
          </cell>
          <cell r="M1877"/>
          <cell r="N1877" t="str">
            <v>老会员：46%; 新会员：54%</v>
          </cell>
          <cell r="O1877" t="str">
            <v>26-30岁35%; 0-20岁14%; 51-55岁12%</v>
          </cell>
          <cell r="P1877" t="str">
            <v>湖南47%;江苏11%;浙江7%</v>
          </cell>
        </row>
        <row r="1878">
          <cell r="A1878">
            <v>215232</v>
          </cell>
          <cell r="B1878" t="str">
            <v>美标致尚浴室柜套组</v>
          </cell>
          <cell r="C1878" t="str">
            <v>3698</v>
          </cell>
          <cell r="D1878" t="str">
            <v>家装建材</v>
          </cell>
          <cell r="E1878">
            <v>3698</v>
          </cell>
          <cell r="F1878">
            <v>3698</v>
          </cell>
          <cell r="G1878">
            <v>0</v>
          </cell>
          <cell r="H1878" t="str">
            <v>20170607 214117;43%;3665</v>
          </cell>
          <cell r="I1878" t="str">
            <v>20170528 202950;35%;3595</v>
          </cell>
          <cell r="J1878" t="str">
            <v>20170403 214356;75%;7540</v>
          </cell>
          <cell r="K1878" t="str">
            <v>20170330 214638;90%;11490</v>
          </cell>
          <cell r="L1878">
            <v>0</v>
          </cell>
          <cell r="M1878"/>
          <cell r="N1878" t="str">
            <v>老会员：100%; 新会员：0%</v>
          </cell>
          <cell r="O1878" t="str">
            <v>26-30岁100%; 71岁以上0%; 0-20岁0%</v>
          </cell>
          <cell r="P1878" t="str">
            <v>海南100%;重庆0%;安徽0%</v>
          </cell>
        </row>
        <row r="1879">
          <cell r="A1879">
            <v>215233</v>
          </cell>
          <cell r="B1879" t="str">
            <v>美标简约生活花洒套组</v>
          </cell>
          <cell r="C1879" t="str">
            <v>999</v>
          </cell>
          <cell r="D1879" t="str">
            <v>家装建材</v>
          </cell>
          <cell r="E1879">
            <v>12977</v>
          </cell>
          <cell r="F1879">
            <v>9980</v>
          </cell>
          <cell r="G1879">
            <v>0.230947060183401</v>
          </cell>
          <cell r="H1879" t="str">
            <v>20170607 214117;43%;3665</v>
          </cell>
          <cell r="I1879" t="str">
            <v>20170528 202950;35%;3595</v>
          </cell>
          <cell r="J1879" t="str">
            <v>20170403 214356;75%;7540</v>
          </cell>
          <cell r="K1879" t="str">
            <v>20170330 214638;90%;11490</v>
          </cell>
          <cell r="L1879">
            <v>0</v>
          </cell>
          <cell r="M1879"/>
          <cell r="N1879" t="str">
            <v>老会员：50%; 新会员：50%</v>
          </cell>
          <cell r="O1879" t="str">
            <v>61-65岁25%; 61-65岁25%; 0-20岁13%</v>
          </cell>
          <cell r="P1879" t="str">
            <v>湖南50%;浙江13%;海南13%</v>
          </cell>
        </row>
        <row r="1880">
          <cell r="A1880">
            <v>215247</v>
          </cell>
          <cell r="B1880" t="str">
            <v>小狗无线手持真空吸尘器D-531</v>
          </cell>
          <cell r="C1880" t="str">
            <v>999</v>
          </cell>
          <cell r="D1880" t="str">
            <v>生活家电</v>
          </cell>
          <cell r="E1880">
            <v>1063718</v>
          </cell>
          <cell r="F1880">
            <v>954524</v>
          </cell>
          <cell r="G1880">
            <v>0.102653146792665</v>
          </cell>
          <cell r="H1880" t="str">
            <v>20170711 110201;75%;3020</v>
          </cell>
          <cell r="I1880" t="str">
            <v>20170627 135328;86%;3542</v>
          </cell>
          <cell r="J1880" t="str">
            <v>20170625 102347;31%;1455</v>
          </cell>
          <cell r="K1880" t="str">
            <v>20170421 132231;96%;4532</v>
          </cell>
          <cell r="L1880">
            <v>0</v>
          </cell>
          <cell r="M1880"/>
          <cell r="N1880" t="str">
            <v>老会员：49%; 新会员：51%</v>
          </cell>
          <cell r="O1880" t="str">
            <v>0-20岁42%; 51-55岁14%; 56-60岁11%</v>
          </cell>
          <cell r="P1880" t="str">
            <v>湖南28%;江苏12%;北京11%</v>
          </cell>
        </row>
        <row r="1881">
          <cell r="A1881">
            <v>215248</v>
          </cell>
          <cell r="B1881" t="str">
            <v>诗蒂兰涂抹式水光针原液套组(庆生价)</v>
          </cell>
          <cell r="C1881" t="str">
            <v>998</v>
          </cell>
          <cell r="D1881" t="str">
            <v>美容美体</v>
          </cell>
          <cell r="E1881">
            <v>90986</v>
          </cell>
          <cell r="F1881">
            <v>83052</v>
          </cell>
          <cell r="G1881">
            <v>8.7200228606598804E-2</v>
          </cell>
          <cell r="H1881" t="str">
            <v>20170319 144440;42%;2407</v>
          </cell>
          <cell r="I1881"/>
          <cell r="J1881"/>
          <cell r="K1881" t="str">
            <v>20170319 144440;42%;2407</v>
          </cell>
          <cell r="L1881">
            <v>0</v>
          </cell>
          <cell r="M1881"/>
          <cell r="N1881" t="str">
            <v>老会员：75%; 新会员：25%</v>
          </cell>
          <cell r="O1881" t="str">
            <v>51-55岁21%; 0-20岁20%; 46-50岁16%</v>
          </cell>
          <cell r="P1881" t="str">
            <v>湖南21%;上海11%;广东7%</v>
          </cell>
        </row>
        <row r="1882">
          <cell r="A1882">
            <v>215348</v>
          </cell>
          <cell r="B1882" t="str">
            <v>蒂芙菲假两件欧根纱重工刺绣上衣</v>
          </cell>
          <cell r="C1882" t="str">
            <v>298</v>
          </cell>
          <cell r="D1882" t="str">
            <v>服装</v>
          </cell>
          <cell r="E1882">
            <v>280622</v>
          </cell>
          <cell r="F1882">
            <v>183627</v>
          </cell>
          <cell r="G1882">
            <v>0.345642893287055</v>
          </cell>
          <cell r="H1882" t="str">
            <v>20170403 090232;16%;618</v>
          </cell>
          <cell r="I1882" t="str">
            <v>20170312 134709;37%;1966</v>
          </cell>
          <cell r="J1882" t="str">
            <v>20170308 102202;52%;2726</v>
          </cell>
          <cell r="K1882" t="str">
            <v>20170308 102202;52%;2726</v>
          </cell>
          <cell r="L1882">
            <v>0</v>
          </cell>
          <cell r="M1882"/>
          <cell r="N1882" t="str">
            <v>老会员：76%; 新会员：24%</v>
          </cell>
          <cell r="O1882" t="str">
            <v>0-20岁23%; 51-55岁23%; 56-60岁17%</v>
          </cell>
          <cell r="P1882" t="str">
            <v>江苏12%;湖南11%;北京8%</v>
          </cell>
        </row>
        <row r="1883">
          <cell r="A1883">
            <v>215408</v>
          </cell>
          <cell r="B1883" t="str">
            <v>翠绿3D硬金旋转真言玫瑰足金吊坠4.5克</v>
          </cell>
          <cell r="C1883" t="str">
            <v>1935</v>
          </cell>
          <cell r="D1883" t="str">
            <v>珠宝首饰</v>
          </cell>
          <cell r="E1883">
            <v>51865</v>
          </cell>
          <cell r="F1883">
            <v>32575</v>
          </cell>
          <cell r="G1883">
            <v>0.371927118480671</v>
          </cell>
          <cell r="H1883" t="str">
            <v>20170502 102553;31%;969</v>
          </cell>
          <cell r="I1883"/>
          <cell r="J1883"/>
          <cell r="K1883" t="str">
            <v>20170502 102553;31%;969</v>
          </cell>
          <cell r="L1883">
            <v>0</v>
          </cell>
          <cell r="M1883"/>
          <cell r="N1883" t="str">
            <v>老会员：100%; 新会员：0%</v>
          </cell>
          <cell r="O1883" t="str">
            <v>0-20岁21%; 61-65岁21%; 56-60岁14%</v>
          </cell>
          <cell r="P1883" t="str">
            <v>山西22%;天津14%;广西14%</v>
          </cell>
        </row>
        <row r="1884">
          <cell r="A1884">
            <v>215463</v>
          </cell>
          <cell r="B1884" t="str">
            <v>兆君经典复古烫钻羊绒衫（庆生价）</v>
          </cell>
          <cell r="C1884" t="str">
            <v>568</v>
          </cell>
          <cell r="D1884" t="str">
            <v>服装</v>
          </cell>
          <cell r="E1884">
            <v>288533</v>
          </cell>
          <cell r="F1884">
            <v>217665</v>
          </cell>
          <cell r="G1884">
            <v>0.245614886338824</v>
          </cell>
          <cell r="H1884" t="str">
            <v>20170329 094215;38%;2155</v>
          </cell>
          <cell r="I1884" t="str">
            <v>20170317 091022;58%;4128</v>
          </cell>
          <cell r="J1884"/>
          <cell r="K1884" t="str">
            <v>20170317 091022;58%;4128</v>
          </cell>
          <cell r="L1884">
            <v>0</v>
          </cell>
          <cell r="M1884"/>
          <cell r="N1884" t="str">
            <v>老会员：81%; 新会员：19%</v>
          </cell>
          <cell r="O1884" t="str">
            <v>51-55岁23%; 56-60岁18%; 61-65岁17%</v>
          </cell>
          <cell r="P1884" t="str">
            <v>湖南16%;江苏13%;北京7%</v>
          </cell>
        </row>
        <row r="1885">
          <cell r="A1885">
            <v>215476</v>
          </cell>
          <cell r="B1885" t="str">
            <v>茗采丽人灵动百褶真丝连衣裙</v>
          </cell>
          <cell r="C1885" t="str">
            <v>499</v>
          </cell>
          <cell r="D1885" t="str">
            <v>服装</v>
          </cell>
          <cell r="E1885">
            <v>397433</v>
          </cell>
          <cell r="F1885">
            <v>198287</v>
          </cell>
          <cell r="G1885">
            <v>0.50108068529789895</v>
          </cell>
          <cell r="H1885" t="str">
            <v>20170608 193228;31%;2176</v>
          </cell>
          <cell r="I1885" t="str">
            <v>20170603 194030;44%;3508</v>
          </cell>
          <cell r="J1885"/>
          <cell r="K1885" t="str">
            <v>20170603 194030;44%;3508</v>
          </cell>
          <cell r="L1885">
            <v>0</v>
          </cell>
          <cell r="M1885"/>
          <cell r="N1885" t="str">
            <v>老会员：71%; 新会员：29%</v>
          </cell>
          <cell r="O1885" t="str">
            <v>0-20岁25%; 51-55岁24%; 56-60岁15%</v>
          </cell>
          <cell r="P1885" t="str">
            <v>江苏14%;湖南9%;重庆8%</v>
          </cell>
        </row>
        <row r="1886">
          <cell r="A1886">
            <v>215480</v>
          </cell>
          <cell r="B1886" t="str">
            <v>九朵云光彩美白霜套组</v>
          </cell>
          <cell r="C1886" t="str">
            <v>328</v>
          </cell>
          <cell r="D1886" t="str">
            <v>美容美体</v>
          </cell>
          <cell r="E1886">
            <v>32248</v>
          </cell>
          <cell r="F1886">
            <v>28384</v>
          </cell>
          <cell r="G1886">
            <v>0.119821384271893</v>
          </cell>
          <cell r="H1886" t="str">
            <v>20170529 105643;23%;818</v>
          </cell>
          <cell r="I1886"/>
          <cell r="J1886"/>
          <cell r="K1886" t="str">
            <v>20170529 105643;23%;818</v>
          </cell>
          <cell r="L1886">
            <v>0</v>
          </cell>
          <cell r="M1886"/>
          <cell r="N1886" t="str">
            <v>老会员：85%; 新会员：15%</v>
          </cell>
          <cell r="O1886" t="str">
            <v>51-55岁18%; 46-50岁16%; 41-45岁15%</v>
          </cell>
          <cell r="P1886" t="str">
            <v>湖南21%;江苏14%;浙江10%</v>
          </cell>
        </row>
        <row r="1887">
          <cell r="A1887">
            <v>215481</v>
          </cell>
          <cell r="B1887" t="str">
            <v>蓝树叶不伤手椰油清洁膏</v>
          </cell>
          <cell r="C1887" t="str">
            <v>299</v>
          </cell>
          <cell r="D1887" t="str">
            <v>生活用品</v>
          </cell>
          <cell r="E1887">
            <v>30448</v>
          </cell>
          <cell r="F1887">
            <v>23304</v>
          </cell>
          <cell r="G1887">
            <v>0.234629532317394</v>
          </cell>
          <cell r="H1887" t="str">
            <v>20170413 124628;17%;774</v>
          </cell>
          <cell r="I1887"/>
          <cell r="J1887"/>
          <cell r="K1887" t="str">
            <v>20170413 124628;17%;774</v>
          </cell>
          <cell r="L1887">
            <v>0</v>
          </cell>
          <cell r="M1887"/>
          <cell r="N1887" t="str">
            <v>老会员：64%; 新会员：36%</v>
          </cell>
          <cell r="O1887" t="str">
            <v>0-20岁26%; 61-65岁17%; 46-50岁13%</v>
          </cell>
          <cell r="P1887" t="str">
            <v>广东16%;湖南16%;浙江8%</v>
          </cell>
        </row>
        <row r="1888">
          <cell r="A1888">
            <v>215488</v>
          </cell>
          <cell r="B1888" t="str">
            <v>东芝55英寸4K超清智能网络电视55U6600C</v>
          </cell>
          <cell r="C1888" t="str">
            <v>4399</v>
          </cell>
          <cell r="D1888" t="str">
            <v>大家电</v>
          </cell>
          <cell r="E1888">
            <v>811287</v>
          </cell>
          <cell r="F1888">
            <v>623364</v>
          </cell>
          <cell r="G1888">
            <v>0.231635660376661</v>
          </cell>
          <cell r="H1888" t="str">
            <v>20170511 211348;61%;6183</v>
          </cell>
          <cell r="I1888" t="str">
            <v>20170506 223806;64%;5537</v>
          </cell>
          <cell r="J1888" t="str">
            <v>20170414 224419;181%;13870</v>
          </cell>
          <cell r="K1888" t="str">
            <v>20170414 224419;181%;13870</v>
          </cell>
          <cell r="L1888" t="str">
            <v>畅销</v>
          </cell>
          <cell r="M1888"/>
          <cell r="N1888" t="str">
            <v>老会员：51%; 新会员：49%</v>
          </cell>
          <cell r="O1888" t="str">
            <v>0-20岁32%; 51-55岁17%; 61-65岁12%</v>
          </cell>
          <cell r="P1888" t="str">
            <v>江苏13%;湖南13%;浙江9%</v>
          </cell>
        </row>
        <row r="1889">
          <cell r="A1889">
            <v>215493</v>
          </cell>
          <cell r="B1889" t="str">
            <v>东芝32英寸全高清液晶电视32L1500C</v>
          </cell>
          <cell r="C1889" t="str">
            <v>1399</v>
          </cell>
          <cell r="D1889" t="str">
            <v>大家电</v>
          </cell>
          <cell r="E1889">
            <v>40159</v>
          </cell>
          <cell r="F1889">
            <v>33664</v>
          </cell>
          <cell r="G1889">
            <v>0.161732114843497</v>
          </cell>
          <cell r="H1889" t="str">
            <v>20170313 123114;149%;8784</v>
          </cell>
          <cell r="I1889"/>
          <cell r="J1889"/>
          <cell r="K1889" t="str">
            <v>20170313 123114;149%;8784</v>
          </cell>
          <cell r="L1889" t="str">
            <v>准热卖</v>
          </cell>
          <cell r="M1889"/>
          <cell r="N1889" t="str">
            <v>老会员：81%; 新会员：19%</v>
          </cell>
          <cell r="O1889" t="str">
            <v>46-50岁33%; 61-65岁14%; 0-20岁14%</v>
          </cell>
          <cell r="P1889" t="str">
            <v>江苏33%;浙江19%;北京10%</v>
          </cell>
        </row>
        <row r="1890">
          <cell r="A1890">
            <v>215494</v>
          </cell>
          <cell r="B1890" t="str">
            <v>东芝43英寸全高清液晶电视43L1600C</v>
          </cell>
          <cell r="C1890" t="str">
            <v>2499</v>
          </cell>
          <cell r="D1890" t="str">
            <v>大家电</v>
          </cell>
          <cell r="E1890">
            <v>50538</v>
          </cell>
          <cell r="F1890">
            <v>34445</v>
          </cell>
          <cell r="G1890">
            <v>0.31843365388420602</v>
          </cell>
          <cell r="H1890" t="str">
            <v>20170313 123114;149%;8784</v>
          </cell>
          <cell r="I1890"/>
          <cell r="J1890"/>
          <cell r="K1890" t="str">
            <v>20170313 123114;149%;8784</v>
          </cell>
          <cell r="L1890" t="str">
            <v>准热卖</v>
          </cell>
          <cell r="M1890"/>
          <cell r="N1890" t="str">
            <v>老会员：64%; 新会员：36%</v>
          </cell>
          <cell r="O1890" t="str">
            <v>0-20岁36%; 61-65岁18%; 36-40岁18%</v>
          </cell>
          <cell r="P1890" t="str">
            <v>浙江18%;浙江18%;湖南18%</v>
          </cell>
        </row>
        <row r="1891">
          <cell r="A1891">
            <v>215495</v>
          </cell>
          <cell r="B1891" t="str">
            <v>东芝49英寸4K超清智能网络电视49U3600C</v>
          </cell>
          <cell r="C1891" t="str">
            <v>3799</v>
          </cell>
          <cell r="D1891" t="str">
            <v>大家电</v>
          </cell>
          <cell r="E1891">
            <v>115426</v>
          </cell>
          <cell r="F1891">
            <v>81436</v>
          </cell>
          <cell r="G1891">
            <v>0.29447438185504099</v>
          </cell>
          <cell r="H1891" t="str">
            <v>20170313 220113;156%;20174</v>
          </cell>
          <cell r="I1891"/>
          <cell r="J1891"/>
          <cell r="K1891" t="str">
            <v>20170313 220113;156%;20174</v>
          </cell>
          <cell r="L1891" t="str">
            <v>准热卖</v>
          </cell>
          <cell r="M1891"/>
          <cell r="N1891" t="str">
            <v>老会员：55%; 新会员：45%</v>
          </cell>
          <cell r="O1891" t="str">
            <v>0-20岁30%; 51-55岁20%; 46-50岁15%</v>
          </cell>
          <cell r="P1891" t="str">
            <v>湖南25%;江苏20%;广东15%</v>
          </cell>
        </row>
        <row r="1892">
          <cell r="A1892">
            <v>215496</v>
          </cell>
          <cell r="B1892" t="str">
            <v>东芝60英寸4K超清智能网络电视60U3600C</v>
          </cell>
          <cell r="C1892" t="str">
            <v>5999</v>
          </cell>
          <cell r="D1892" t="str">
            <v>大家电</v>
          </cell>
          <cell r="E1892">
            <v>1539942</v>
          </cell>
          <cell r="F1892">
            <v>1124585</v>
          </cell>
          <cell r="G1892">
            <v>0.269722496042059</v>
          </cell>
          <cell r="H1892" t="str">
            <v>20170511 211348;61%;6183</v>
          </cell>
          <cell r="I1892" t="str">
            <v>20170506 223806;64%;5537</v>
          </cell>
          <cell r="J1892" t="str">
            <v>20170414 224419;181%;13870</v>
          </cell>
          <cell r="K1892" t="str">
            <v>20170414 224419;181%;13870</v>
          </cell>
          <cell r="L1892" t="str">
            <v>畅销</v>
          </cell>
          <cell r="M1892"/>
          <cell r="N1892" t="str">
            <v>老会员：62%; 新会员：38%</v>
          </cell>
          <cell r="O1892" t="str">
            <v>0-20岁27%; 51-55岁17%; 56-60岁13%</v>
          </cell>
          <cell r="P1892" t="str">
            <v>湖南15%;江苏13%;北京11%</v>
          </cell>
        </row>
        <row r="1893">
          <cell r="A1893">
            <v>215509</v>
          </cell>
          <cell r="B1893" t="str">
            <v>川崎3公斤迷你洗衣机</v>
          </cell>
          <cell r="C1893" t="str">
            <v>398</v>
          </cell>
          <cell r="D1893" t="str">
            <v>生活家电</v>
          </cell>
          <cell r="E1893">
            <v>203311</v>
          </cell>
          <cell r="F1893">
            <v>133532</v>
          </cell>
          <cell r="G1893">
            <v>0.34321310701339303</v>
          </cell>
          <cell r="H1893" t="str">
            <v>20170601 102815;27%;1203</v>
          </cell>
          <cell r="I1893" t="str">
            <v>20170414 132030;53%;2544</v>
          </cell>
          <cell r="J1893"/>
          <cell r="K1893" t="str">
            <v>20170414 132030;53%;2544</v>
          </cell>
          <cell r="L1893">
            <v>0</v>
          </cell>
          <cell r="M1893"/>
          <cell r="N1893" t="str">
            <v>老会员：53%; 新会员：47%</v>
          </cell>
          <cell r="O1893" t="str">
            <v>0-20岁42%; 51-55岁13%; 61-65岁10%</v>
          </cell>
          <cell r="P1893" t="str">
            <v>湖南12%;江苏11%;重庆9%</v>
          </cell>
        </row>
        <row r="1894">
          <cell r="A1894">
            <v>215510</v>
          </cell>
          <cell r="B1894" t="str">
            <v>中粮集团福临门柬埔寨苏马里香米</v>
          </cell>
          <cell r="C1894" t="str">
            <v>299</v>
          </cell>
          <cell r="D1894" t="str">
            <v>食品</v>
          </cell>
          <cell r="E1894">
            <v>272662</v>
          </cell>
          <cell r="F1894">
            <v>244926</v>
          </cell>
          <cell r="G1894">
            <v>0.101723012374295</v>
          </cell>
          <cell r="H1894" t="str">
            <v>20170607 090244;41%;1395</v>
          </cell>
          <cell r="I1894" t="str">
            <v>20170507 163823;56%;2367</v>
          </cell>
          <cell r="J1894" t="str">
            <v>20170410 115539;67%;2981</v>
          </cell>
          <cell r="K1894" t="str">
            <v>20170410 115539;67%;2981</v>
          </cell>
          <cell r="L1894">
            <v>0</v>
          </cell>
          <cell r="M1894"/>
          <cell r="N1894" t="str">
            <v>老会员：69%; 新会员：31%</v>
          </cell>
          <cell r="O1894" t="str">
            <v>0-20岁27%; 51-55岁14%; 61-65岁12%</v>
          </cell>
          <cell r="P1894" t="str">
            <v>湖南19%;江苏11%;重庆9%</v>
          </cell>
        </row>
        <row r="1895">
          <cell r="A1895">
            <v>215511</v>
          </cell>
          <cell r="B1895" t="str">
            <v>飞利浦55英寸8核安卓智能网络电视</v>
          </cell>
          <cell r="C1895" t="str">
            <v>2999</v>
          </cell>
          <cell r="D1895" t="str">
            <v>大家电</v>
          </cell>
          <cell r="E1895">
            <v>562862</v>
          </cell>
          <cell r="F1895">
            <v>410063</v>
          </cell>
          <cell r="G1895">
            <v>0.271467961951597</v>
          </cell>
          <cell r="H1895" t="str">
            <v>20170622 192806;86%;6054</v>
          </cell>
          <cell r="I1895" t="str">
            <v>20170612 134506;73%;3376</v>
          </cell>
          <cell r="J1895" t="str">
            <v>20170421 223746;105%;7323</v>
          </cell>
          <cell r="K1895" t="str">
            <v>20170421 223746;105%;7323</v>
          </cell>
          <cell r="L1895" t="str">
            <v>畅销</v>
          </cell>
          <cell r="M1895"/>
          <cell r="N1895" t="str">
            <v>老会员：60%; 新会员：40%</v>
          </cell>
          <cell r="O1895" t="str">
            <v>0-20岁35%; 51-55岁13%; 46-50岁12%</v>
          </cell>
          <cell r="P1895" t="str">
            <v>江苏15%;湖南11%;广东9%</v>
          </cell>
        </row>
        <row r="1896">
          <cell r="A1896">
            <v>215513</v>
          </cell>
          <cell r="B1896" t="str">
            <v>Jeep户外男士速干舒适polo衫两件组</v>
          </cell>
          <cell r="C1896" t="str">
            <v>398</v>
          </cell>
          <cell r="D1896" t="str">
            <v>服装</v>
          </cell>
          <cell r="E1896">
            <v>817300</v>
          </cell>
          <cell r="F1896">
            <v>717082</v>
          </cell>
          <cell r="G1896">
            <v>0.122620824666585</v>
          </cell>
          <cell r="H1896" t="str">
            <v>20170523 184025;33%;1725</v>
          </cell>
          <cell r="I1896" t="str">
            <v>20170425 201502;64%;5498</v>
          </cell>
          <cell r="J1896" t="str">
            <v>20170416 094327;97%;4018</v>
          </cell>
          <cell r="K1896" t="str">
            <v>20170408 102259;145%;6228</v>
          </cell>
          <cell r="L1896">
            <v>0</v>
          </cell>
          <cell r="M1896" t="str">
            <v>达成下滑30%</v>
          </cell>
          <cell r="N1896" t="str">
            <v>老会员：70%; 新会员：30%</v>
          </cell>
          <cell r="O1896" t="str">
            <v>0-20岁24%; 51-55岁22%; 46-50岁16%</v>
          </cell>
          <cell r="P1896" t="str">
            <v>湖南20%;江苏10%;湖北6%</v>
          </cell>
        </row>
        <row r="1897">
          <cell r="A1897">
            <v>215519</v>
          </cell>
          <cell r="B1897" t="str">
            <v>先锋大风量蒲扇</v>
          </cell>
          <cell r="C1897" t="str">
            <v>399</v>
          </cell>
          <cell r="D1897" t="str">
            <v>生活家电</v>
          </cell>
          <cell r="E1897">
            <v>68418</v>
          </cell>
          <cell r="F1897">
            <v>64728</v>
          </cell>
          <cell r="G1897">
            <v>5.3933175480136798E-2</v>
          </cell>
          <cell r="H1897" t="str">
            <v>20170525 114805;34%;1614</v>
          </cell>
          <cell r="I1897"/>
          <cell r="J1897"/>
          <cell r="K1897" t="str">
            <v>20170525 114805;34%;1614</v>
          </cell>
          <cell r="L1897">
            <v>0</v>
          </cell>
          <cell r="M1897"/>
          <cell r="N1897" t="str">
            <v>老会员：60%; 新会员：40%</v>
          </cell>
          <cell r="O1897" t="str">
            <v>0-20岁28%; 51-55岁18%; 46-50岁11%</v>
          </cell>
          <cell r="P1897" t="str">
            <v>湖南10%;北京10%;四川10%</v>
          </cell>
        </row>
        <row r="1898">
          <cell r="A1898">
            <v>215542</v>
          </cell>
          <cell r="B1898" t="str">
            <v>百年龙腾高原100%全脂纯羊奶特惠组</v>
          </cell>
          <cell r="C1898" t="str">
            <v>499</v>
          </cell>
          <cell r="D1898" t="str">
            <v>滋补食品</v>
          </cell>
          <cell r="E1898">
            <v>774709</v>
          </cell>
          <cell r="F1898">
            <v>651888</v>
          </cell>
          <cell r="G1898">
            <v>0.158538238228806</v>
          </cell>
          <cell r="H1898" t="str">
            <v>20170703 184659;35%;1785</v>
          </cell>
          <cell r="I1898" t="str">
            <v>20170625 163039;70%;2883</v>
          </cell>
          <cell r="J1898" t="str">
            <v>20170529 215113;51%;4966</v>
          </cell>
          <cell r="K1898" t="str">
            <v>20170507 171819;90%;3780</v>
          </cell>
          <cell r="L1898">
            <v>0</v>
          </cell>
          <cell r="M1898" t="str">
            <v>达成下滑30%</v>
          </cell>
          <cell r="N1898" t="str">
            <v>老会员：68%; 新会员：32%</v>
          </cell>
          <cell r="O1898" t="str">
            <v>0-20岁22%; 51-55岁14%; 61-65岁14%</v>
          </cell>
          <cell r="P1898" t="str">
            <v>湖南18%;江苏9%;北京9%</v>
          </cell>
        </row>
        <row r="1899">
          <cell r="A1899">
            <v>215549</v>
          </cell>
          <cell r="B1899" t="str">
            <v>荣耀imo智能家居按摩椅豪华组</v>
          </cell>
          <cell r="C1899" t="str">
            <v>3980</v>
          </cell>
          <cell r="D1899" t="str">
            <v>健康用品</v>
          </cell>
          <cell r="E1899">
            <v>386210</v>
          </cell>
          <cell r="F1899">
            <v>269540</v>
          </cell>
          <cell r="G1899">
            <v>0.30208953678050798</v>
          </cell>
          <cell r="H1899" t="str">
            <v>20170604 223354;44%;3366</v>
          </cell>
          <cell r="I1899" t="str">
            <v>20170401 192615;30%;1918</v>
          </cell>
          <cell r="J1899" t="str">
            <v>20170401 110628;37%;1562</v>
          </cell>
          <cell r="K1899" t="str">
            <v>20170604 223354;44%;3366</v>
          </cell>
          <cell r="L1899">
            <v>0</v>
          </cell>
          <cell r="M1899"/>
          <cell r="N1899" t="str">
            <v>老会员：56%; 新会员：44%</v>
          </cell>
          <cell r="O1899" t="str">
            <v>0-20岁33%; 61-65岁13%; 46-50岁12%</v>
          </cell>
          <cell r="P1899" t="str">
            <v>江苏17%;湖南11%;广东11%</v>
          </cell>
        </row>
        <row r="1900">
          <cell r="A1900">
            <v>215552</v>
          </cell>
          <cell r="B1900" t="str">
            <v>方太 风魔方双核动力烟灶消三件套(庆生价)</v>
          </cell>
          <cell r="C1900" t="str">
            <v>7999</v>
          </cell>
          <cell r="D1900" t="str">
            <v>厨房</v>
          </cell>
          <cell r="E1900">
            <v>2207144</v>
          </cell>
          <cell r="F1900">
            <v>1343392</v>
          </cell>
          <cell r="G1900">
            <v>0.39134374558252699</v>
          </cell>
          <cell r="H1900" t="str">
            <v>20170330 205502;85%;11169</v>
          </cell>
          <cell r="I1900" t="str">
            <v>20170319 231441;95%;9106</v>
          </cell>
          <cell r="J1900" t="str">
            <v>20170319 194112;89%;14279</v>
          </cell>
          <cell r="K1900" t="str">
            <v>20170319 231441;95%;9106</v>
          </cell>
          <cell r="L1900" t="str">
            <v>畅销</v>
          </cell>
          <cell r="M1900"/>
          <cell r="N1900" t="str">
            <v>老会员：55%; 新会员：45%</v>
          </cell>
          <cell r="O1900" t="str">
            <v>0-20岁24%; 51-55岁15%; 46-50岁11%</v>
          </cell>
          <cell r="P1900" t="str">
            <v>湖南33%;江苏20%;浙江11%</v>
          </cell>
        </row>
        <row r="1901">
          <cell r="A1901">
            <v>215553</v>
          </cell>
          <cell r="B1901" t="str">
            <v>方太 风魔方双核动力烟灶两件套(庆生价)</v>
          </cell>
          <cell r="C1901" t="str">
            <v>3999</v>
          </cell>
          <cell r="D1901" t="str">
            <v>厨房</v>
          </cell>
          <cell r="E1901">
            <v>175866</v>
          </cell>
          <cell r="F1901">
            <v>119950</v>
          </cell>
          <cell r="G1901">
            <v>0.31794661844813699</v>
          </cell>
          <cell r="H1901" t="str">
            <v>20170330 205502;85%;11169</v>
          </cell>
          <cell r="I1901" t="str">
            <v>20170319 231441;95%;9106</v>
          </cell>
          <cell r="J1901" t="str">
            <v>20170319 194112;89%;14279</v>
          </cell>
          <cell r="K1901" t="str">
            <v>20170319 231441;95%;9106</v>
          </cell>
          <cell r="L1901" t="str">
            <v>畅销</v>
          </cell>
          <cell r="M1901"/>
          <cell r="N1901" t="str">
            <v>老会员：65%; 新会员：35%</v>
          </cell>
          <cell r="O1901" t="str">
            <v>46-50岁23%; 51-55岁19%; 0-20岁15%</v>
          </cell>
          <cell r="P1901" t="str">
            <v>江苏19%;湖南15%;北京12%</v>
          </cell>
        </row>
        <row r="1902">
          <cell r="A1902">
            <v>215557</v>
          </cell>
          <cell r="B1902" t="str">
            <v>优芬富贵花开多功能收纳超值组</v>
          </cell>
          <cell r="C1902" t="str">
            <v>399</v>
          </cell>
          <cell r="D1902" t="str">
            <v>生活用品</v>
          </cell>
          <cell r="E1902">
            <v>218812</v>
          </cell>
          <cell r="F1902">
            <v>200727</v>
          </cell>
          <cell r="G1902">
            <v>8.26508600990805E-2</v>
          </cell>
          <cell r="H1902" t="str">
            <v>20170711 102647;46%;1546</v>
          </cell>
          <cell r="I1902" t="str">
            <v>20170605 131248;51%;2132</v>
          </cell>
          <cell r="J1902" t="str">
            <v>20170421 094518;63%;2409</v>
          </cell>
          <cell r="K1902" t="str">
            <v>20170421 094518;63%;2409</v>
          </cell>
          <cell r="L1902">
            <v>0</v>
          </cell>
          <cell r="M1902"/>
          <cell r="N1902" t="str">
            <v>老会员：61%; 新会员：39%</v>
          </cell>
          <cell r="O1902" t="str">
            <v>0-20岁34%; 51-55岁15%; 56-60岁11%</v>
          </cell>
          <cell r="P1902" t="str">
            <v>江苏13%;湖南11%;湖北8%</v>
          </cell>
        </row>
        <row r="1903">
          <cell r="A1903">
            <v>215558</v>
          </cell>
          <cell r="B1903" t="str">
            <v>净善美3D立体雕花毛巾尊享组</v>
          </cell>
          <cell r="C1903" t="str">
            <v>298</v>
          </cell>
          <cell r="D1903" t="str">
            <v>生活用品</v>
          </cell>
          <cell r="E1903">
            <v>124080</v>
          </cell>
          <cell r="F1903">
            <v>89372</v>
          </cell>
          <cell r="G1903">
            <v>0.27972275950999398</v>
          </cell>
          <cell r="H1903" t="str">
            <v>20170621 094736;38%;1402</v>
          </cell>
          <cell r="I1903" t="str">
            <v>20170522 121218;22%;970</v>
          </cell>
          <cell r="J1903"/>
          <cell r="K1903" t="str">
            <v>20170621 094736;38%;1402</v>
          </cell>
          <cell r="L1903">
            <v>0</v>
          </cell>
          <cell r="M1903"/>
          <cell r="N1903" t="str">
            <v>老会员：78%; 新会员：22%</v>
          </cell>
          <cell r="O1903" t="str">
            <v>51-55岁19%; 61-65岁16%; 0-20岁14%</v>
          </cell>
          <cell r="P1903" t="str">
            <v>湖南11%;江苏9%;北京9%</v>
          </cell>
        </row>
        <row r="1904">
          <cell r="A1904">
            <v>215564</v>
          </cell>
          <cell r="B1904" t="str">
            <v>东芝43英寸4K超清智能网络电视43U3600C</v>
          </cell>
          <cell r="C1904" t="str">
            <v>3299</v>
          </cell>
          <cell r="D1904" t="str">
            <v>大家电</v>
          </cell>
          <cell r="E1904">
            <v>353522</v>
          </cell>
          <cell r="F1904">
            <v>293622</v>
          </cell>
          <cell r="G1904">
            <v>0.16943782848026401</v>
          </cell>
          <cell r="H1904" t="str">
            <v>20170704 204157;108%;10615</v>
          </cell>
          <cell r="I1904" t="str">
            <v>20170511 211348;61%;6183</v>
          </cell>
          <cell r="J1904" t="str">
            <v>20170506 223806;64%;5537</v>
          </cell>
          <cell r="K1904" t="str">
            <v>20170414 224419;181%;13870</v>
          </cell>
          <cell r="L1904" t="str">
            <v>准热卖</v>
          </cell>
          <cell r="M1904" t="str">
            <v>达成上浮30%</v>
          </cell>
          <cell r="N1904" t="str">
            <v>老会员：52%; 新会员：48%</v>
          </cell>
          <cell r="O1904" t="str">
            <v>0-20岁32%; 51-55岁19%; 61-65岁15%</v>
          </cell>
          <cell r="P1904" t="str">
            <v>江苏26%;浙江11%;湖南9%</v>
          </cell>
        </row>
        <row r="1905">
          <cell r="A1905">
            <v>215589</v>
          </cell>
          <cell r="B1905" t="str">
            <v>Quinn健康休闲多功能实木摇椅</v>
          </cell>
          <cell r="C1905" t="str">
            <v>1980</v>
          </cell>
          <cell r="D1905" t="str">
            <v>家装建材</v>
          </cell>
          <cell r="E1905">
            <v>114320</v>
          </cell>
          <cell r="F1905">
            <v>67770</v>
          </cell>
          <cell r="G1905">
            <v>0.40719034289713102</v>
          </cell>
          <cell r="H1905" t="str">
            <v>20170416 193629;23%;2138</v>
          </cell>
          <cell r="I1905"/>
          <cell r="J1905"/>
          <cell r="K1905" t="str">
            <v>20170416 193629;23%;2138</v>
          </cell>
          <cell r="L1905">
            <v>0</v>
          </cell>
          <cell r="M1905"/>
          <cell r="N1905" t="str">
            <v>老会员：48%; 新会员：52%</v>
          </cell>
          <cell r="O1905" t="str">
            <v>0-20岁31%; 56-60岁24%; 51-55岁14%</v>
          </cell>
          <cell r="P1905" t="str">
            <v>江苏28%;浙江10%;广东10%</v>
          </cell>
        </row>
        <row r="1906">
          <cell r="A1906">
            <v>215591</v>
          </cell>
          <cell r="B1906" t="str">
            <v>SIEMENS西门子开关豪华金全房超值套组（40只装）</v>
          </cell>
          <cell r="C1906" t="str">
            <v>899</v>
          </cell>
          <cell r="D1906" t="str">
            <v>家装建材</v>
          </cell>
          <cell r="E1906">
            <v>309709</v>
          </cell>
          <cell r="F1906">
            <v>246800</v>
          </cell>
          <cell r="G1906">
            <v>0.20312293152604499</v>
          </cell>
          <cell r="H1906" t="str">
            <v>20170519 232100;67%;3534</v>
          </cell>
          <cell r="I1906" t="str">
            <v>20170511 115346;37%;1878</v>
          </cell>
          <cell r="J1906" t="str">
            <v>20170506 125737;51%;2744</v>
          </cell>
          <cell r="K1906" t="str">
            <v>20170416 123855;68%;3820</v>
          </cell>
          <cell r="L1906">
            <v>0</v>
          </cell>
          <cell r="M1906" t="str">
            <v>达成上浮30%</v>
          </cell>
          <cell r="N1906" t="str">
            <v>老会员：62%; 新会员：38%</v>
          </cell>
          <cell r="O1906" t="str">
            <v>51-55岁22%; 56-60岁19%; 0-20岁19%</v>
          </cell>
          <cell r="P1906" t="str">
            <v>江苏14%;湖南12%;重庆6%</v>
          </cell>
        </row>
        <row r="1907">
          <cell r="A1907">
            <v>215592</v>
          </cell>
          <cell r="B1907" t="str">
            <v>SIEMENS西门子开关优雅白全房超值套组（40只装）</v>
          </cell>
          <cell r="C1907" t="str">
            <v>599</v>
          </cell>
          <cell r="D1907" t="str">
            <v>家装建材</v>
          </cell>
          <cell r="E1907">
            <v>186181</v>
          </cell>
          <cell r="F1907">
            <v>159247</v>
          </cell>
          <cell r="G1907">
            <v>0.14466567480032899</v>
          </cell>
          <cell r="H1907" t="str">
            <v>20170519 232100;67%;3534</v>
          </cell>
          <cell r="I1907" t="str">
            <v>20170511 115346;37%;1878</v>
          </cell>
          <cell r="J1907" t="str">
            <v>20170506 125737;51%;2744</v>
          </cell>
          <cell r="K1907" t="str">
            <v>20170416 123855;68%;3820</v>
          </cell>
          <cell r="L1907">
            <v>0</v>
          </cell>
          <cell r="M1907" t="str">
            <v>达成上浮30%</v>
          </cell>
          <cell r="N1907" t="str">
            <v>老会员：67%; 新会员：33%</v>
          </cell>
          <cell r="O1907" t="str">
            <v>51-55岁23%; 0-20岁20%; 56-60岁15%</v>
          </cell>
          <cell r="P1907" t="str">
            <v>江苏15%;北京9%;湖南9%</v>
          </cell>
        </row>
        <row r="1908">
          <cell r="A1908">
            <v>215594</v>
          </cell>
          <cell r="B1908" t="str">
            <v>翠绿PT950铂金水滴套链</v>
          </cell>
          <cell r="C1908" t="str">
            <v>2480</v>
          </cell>
          <cell r="D1908" t="str">
            <v>珠宝首饰</v>
          </cell>
          <cell r="E1908">
            <v>118560</v>
          </cell>
          <cell r="F1908">
            <v>66640</v>
          </cell>
          <cell r="G1908">
            <v>0.43792172739541202</v>
          </cell>
          <cell r="H1908" t="str">
            <v>20170605 223335;29%;1662</v>
          </cell>
          <cell r="I1908"/>
          <cell r="J1908"/>
          <cell r="K1908" t="str">
            <v>20170605 223335;29%;1662</v>
          </cell>
          <cell r="L1908">
            <v>0</v>
          </cell>
          <cell r="M1908"/>
          <cell r="N1908" t="str">
            <v>老会员：83%; 新会员：17%</v>
          </cell>
          <cell r="O1908" t="str">
            <v>51-55岁39%; 0-20岁17%; 46-50岁13%</v>
          </cell>
          <cell r="P1908" t="str">
            <v>湖南22%;湖北17%;四川13%</v>
          </cell>
        </row>
        <row r="1909">
          <cell r="A1909">
            <v>215595</v>
          </cell>
          <cell r="B1909" t="str">
            <v>时珍验方蕲艾足贴超值尊享组</v>
          </cell>
          <cell r="C1909" t="str">
            <v>298</v>
          </cell>
          <cell r="D1909" t="str">
            <v>健康用品</v>
          </cell>
          <cell r="E1909">
            <v>2667467</v>
          </cell>
          <cell r="F1909">
            <v>2480642</v>
          </cell>
          <cell r="G1909">
            <v>7.0038354738784003E-2</v>
          </cell>
          <cell r="H1909" t="str">
            <v>20170710 183643;84%;3763</v>
          </cell>
          <cell r="I1909" t="str">
            <v>20170705 231731;32%;1365</v>
          </cell>
          <cell r="J1909" t="str">
            <v>20170630 172558;87%;3248</v>
          </cell>
          <cell r="K1909" t="str">
            <v>20170514 155554;142%;5777</v>
          </cell>
          <cell r="L1909">
            <v>0</v>
          </cell>
          <cell r="M1909" t="str">
            <v>达成上浮30%</v>
          </cell>
          <cell r="N1909" t="str">
            <v>老会员：63%; 新会员：37%</v>
          </cell>
          <cell r="O1909" t="str">
            <v>0-20岁26%; 51-55岁18%; 46-50岁13%</v>
          </cell>
          <cell r="P1909" t="str">
            <v>湖南14%;江苏12%;北京6%</v>
          </cell>
        </row>
        <row r="1910">
          <cell r="A1910">
            <v>215596</v>
          </cell>
          <cell r="B1910" t="str">
            <v>时珍故里蕲艾艾烛健康加赠组</v>
          </cell>
          <cell r="C1910" t="str">
            <v>298</v>
          </cell>
          <cell r="D1910" t="str">
            <v>健康用品</v>
          </cell>
          <cell r="E1910">
            <v>299141</v>
          </cell>
          <cell r="F1910">
            <v>276189</v>
          </cell>
          <cell r="G1910">
            <v>7.6726359810256703E-2</v>
          </cell>
          <cell r="H1910" t="str">
            <v>20170418 102332;47%;1793</v>
          </cell>
          <cell r="I1910" t="str">
            <v>20170402 140011;64%;2540</v>
          </cell>
          <cell r="J1910" t="str">
            <v>20170326 164722;66%;3460</v>
          </cell>
          <cell r="K1910" t="str">
            <v>20170326 164722;66%;3460</v>
          </cell>
          <cell r="L1910">
            <v>0</v>
          </cell>
          <cell r="M1910"/>
          <cell r="N1910" t="str">
            <v>老会员：68%; 新会员：32%</v>
          </cell>
          <cell r="O1910" t="str">
            <v>0-20岁25%; 51-55岁18%; 46-50岁12%</v>
          </cell>
          <cell r="P1910" t="str">
            <v>湖南13%;江苏12%;北京8%</v>
          </cell>
        </row>
        <row r="1911">
          <cell r="A1911">
            <v>215597</v>
          </cell>
          <cell r="B1911" t="str">
            <v>金菊 烫钻印花两件套针织开衫（五一专供）</v>
          </cell>
          <cell r="C1911" t="str">
            <v>399</v>
          </cell>
          <cell r="D1911" t="str">
            <v>服装</v>
          </cell>
          <cell r="E1911">
            <v>174286</v>
          </cell>
          <cell r="F1911">
            <v>123181</v>
          </cell>
          <cell r="G1911">
            <v>0.29322492913946002</v>
          </cell>
          <cell r="H1911" t="str">
            <v>20170430 171255;35%;1534</v>
          </cell>
          <cell r="I1911" t="str">
            <v>20170407 094443;52%;1944</v>
          </cell>
          <cell r="J1911"/>
          <cell r="K1911" t="str">
            <v>20170407 094443;52%;1944</v>
          </cell>
          <cell r="L1911">
            <v>0</v>
          </cell>
          <cell r="M1911"/>
          <cell r="N1911" t="str">
            <v>老会员：67%; 新会员：33%</v>
          </cell>
          <cell r="O1911" t="str">
            <v>0-20岁22%; 51-55岁15%; 56-60岁14%</v>
          </cell>
          <cell r="P1911" t="str">
            <v>江苏13%;湖南12%;湖北8%</v>
          </cell>
        </row>
        <row r="1912">
          <cell r="A1912">
            <v>215599</v>
          </cell>
          <cell r="B1912" t="str">
            <v>瑞士天珺（TANGIN）真钻机械金表（白表盘）</v>
          </cell>
          <cell r="C1912" t="str">
            <v>9999</v>
          </cell>
          <cell r="D1912" t="str">
            <v>时尚精品</v>
          </cell>
          <cell r="E1912">
            <v>178442</v>
          </cell>
          <cell r="F1912">
            <v>59464</v>
          </cell>
          <cell r="G1912">
            <v>0.66676006769706697</v>
          </cell>
          <cell r="H1912" t="str">
            <v>20170707 231251;20%;671</v>
          </cell>
          <cell r="I1912" t="str">
            <v>20170607 223054;30%;1723</v>
          </cell>
          <cell r="J1912"/>
          <cell r="K1912" t="str">
            <v>20170607 223054;30%;1723</v>
          </cell>
          <cell r="L1912">
            <v>0</v>
          </cell>
          <cell r="M1912"/>
          <cell r="N1912" t="str">
            <v>老会员：50%; 新会员：50%</v>
          </cell>
          <cell r="O1912" t="str">
            <v>0-20岁33%; 56-60岁33%; 41-45岁17%</v>
          </cell>
          <cell r="P1912" t="str">
            <v>江苏33%;重庆17%;湖南17%</v>
          </cell>
        </row>
        <row r="1913">
          <cell r="A1913">
            <v>215603</v>
          </cell>
          <cell r="B1913" t="str">
            <v>皮尔卡丹男士冰爽四面弹三防裤</v>
          </cell>
          <cell r="C1913" t="str">
            <v>499</v>
          </cell>
          <cell r="D1913" t="str">
            <v>服装</v>
          </cell>
          <cell r="E1913">
            <v>577745</v>
          </cell>
          <cell r="F1913">
            <v>437248</v>
          </cell>
          <cell r="G1913">
            <v>0.24318168049918201</v>
          </cell>
          <cell r="H1913" t="str">
            <v>20170703 094211;52%;1702</v>
          </cell>
          <cell r="I1913" t="str">
            <v>20170621 102631;53%;2036</v>
          </cell>
          <cell r="J1913" t="str">
            <v>20170606 105550;71%;2914</v>
          </cell>
          <cell r="K1913" t="str">
            <v>20170529 093939;84%;3386</v>
          </cell>
          <cell r="L1913">
            <v>0</v>
          </cell>
          <cell r="M1913"/>
          <cell r="N1913" t="str">
            <v>老会员：63%; 新会员：37%</v>
          </cell>
          <cell r="O1913" t="str">
            <v>0-20岁26%; 51-55岁18%; 56-60岁14%</v>
          </cell>
          <cell r="P1913" t="str">
            <v>湖南15%;江苏9%;北京8%</v>
          </cell>
        </row>
        <row r="1914">
          <cell r="A1914">
            <v>215604</v>
          </cell>
          <cell r="B1914" t="str">
            <v>道途森男式户外登山徒步休闲鞋1+1套组</v>
          </cell>
          <cell r="C1914" t="str">
            <v>298</v>
          </cell>
          <cell r="D1914" t="str">
            <v>鞋类</v>
          </cell>
          <cell r="E1914">
            <v>34957</v>
          </cell>
          <cell r="F1914">
            <v>25209</v>
          </cell>
          <cell r="G1914">
            <v>0.27885688131132502</v>
          </cell>
          <cell r="H1914" t="str">
            <v>20170325 142224;36%;1741</v>
          </cell>
          <cell r="I1914"/>
          <cell r="J1914"/>
          <cell r="K1914" t="str">
            <v>20170325 142224;36%;1741</v>
          </cell>
          <cell r="L1914">
            <v>0</v>
          </cell>
          <cell r="M1914"/>
          <cell r="N1914" t="str">
            <v>老会员：64%; 新会员：36%</v>
          </cell>
          <cell r="O1914" t="str">
            <v>0-20岁30%; 56-60岁15%; 51-55岁12%</v>
          </cell>
          <cell r="P1914" t="str">
            <v>山东10%;湖南10%;江苏9%</v>
          </cell>
        </row>
        <row r="1915">
          <cell r="A1915">
            <v>215605</v>
          </cell>
          <cell r="B1915" t="str">
            <v>贝香琳春语亲肤打底裤套组</v>
          </cell>
          <cell r="C1915" t="str">
            <v>218</v>
          </cell>
          <cell r="D1915" t="str">
            <v>服装配饰</v>
          </cell>
          <cell r="E1915">
            <v>67143</v>
          </cell>
          <cell r="F1915">
            <v>49855</v>
          </cell>
          <cell r="G1915">
            <v>0.25748030323339699</v>
          </cell>
          <cell r="H1915" t="str">
            <v>20170420 090031;60%;1826</v>
          </cell>
          <cell r="I1915"/>
          <cell r="J1915"/>
          <cell r="K1915" t="str">
            <v>20170420 090031;60%;1826</v>
          </cell>
          <cell r="L1915">
            <v>0</v>
          </cell>
          <cell r="M1915"/>
          <cell r="N1915" t="str">
            <v>老会员：65%; 新会员：35%</v>
          </cell>
          <cell r="O1915" t="str">
            <v>0-20岁28%; 51-55岁21%; 56-60岁12%</v>
          </cell>
          <cell r="P1915" t="str">
            <v>湖南13%;广东11%;北京10%</v>
          </cell>
        </row>
        <row r="1916">
          <cell r="A1916">
            <v>215606</v>
          </cell>
          <cell r="B1916" t="str">
            <v>完美生活美标家庭卫浴全套</v>
          </cell>
          <cell r="C1916" t="str">
            <v>5999</v>
          </cell>
          <cell r="D1916" t="str">
            <v>家装建材</v>
          </cell>
          <cell r="E1916">
            <v>2236727</v>
          </cell>
          <cell r="F1916">
            <v>1385009</v>
          </cell>
          <cell r="G1916">
            <v>0.380787641942892</v>
          </cell>
          <cell r="H1916" t="str">
            <v>20170403 214356;75%;7540</v>
          </cell>
          <cell r="I1916" t="str">
            <v>20170330 214638;90%;11490</v>
          </cell>
          <cell r="J1916" t="str">
            <v>20170319 203724;83%;16063</v>
          </cell>
          <cell r="K1916" t="str">
            <v>20170330 214638;90%;11490</v>
          </cell>
          <cell r="L1916" t="str">
            <v>畅销</v>
          </cell>
          <cell r="M1916"/>
          <cell r="N1916" t="str">
            <v>老会员：53%; 新会员：47%</v>
          </cell>
          <cell r="O1916" t="str">
            <v>0-20岁25%; 46-50岁19%; 41-45岁15%</v>
          </cell>
          <cell r="P1916" t="str">
            <v>湖南18%;江苏17%;浙江10%</v>
          </cell>
        </row>
        <row r="1917">
          <cell r="A1917">
            <v>215607</v>
          </cell>
          <cell r="B1917" t="str">
            <v>Merefa真丝连衣裙《花之克里特》</v>
          </cell>
          <cell r="C1917" t="str">
            <v>498</v>
          </cell>
          <cell r="D1917" t="str">
            <v>服装</v>
          </cell>
          <cell r="E1917">
            <v>323602</v>
          </cell>
          <cell r="F1917">
            <v>162504</v>
          </cell>
          <cell r="G1917">
            <v>0.49782757832151803</v>
          </cell>
          <cell r="H1917" t="str">
            <v>20170528 104955;27%;1243</v>
          </cell>
          <cell r="I1917" t="str">
            <v>20170520 121624;39%;1854</v>
          </cell>
          <cell r="J1917" t="str">
            <v>20170520 102724;52%;2249</v>
          </cell>
          <cell r="K1917" t="str">
            <v>20170520 102724;52%;2249</v>
          </cell>
          <cell r="L1917">
            <v>0</v>
          </cell>
          <cell r="M1917"/>
          <cell r="N1917" t="str">
            <v>老会员：67%; 新会员：33%</v>
          </cell>
          <cell r="O1917" t="str">
            <v>0-20岁25%; 51-55岁16%; 46-50岁16%</v>
          </cell>
          <cell r="P1917" t="str">
            <v>湖南15%;江苏10%;湖北9%</v>
          </cell>
        </row>
        <row r="1918">
          <cell r="A1918">
            <v>215646</v>
          </cell>
          <cell r="B1918" t="str">
            <v>阿根廷原装进口红虾美味组</v>
          </cell>
          <cell r="C1918" t="str">
            <v>498</v>
          </cell>
          <cell r="D1918" t="str">
            <v>食品</v>
          </cell>
          <cell r="E1918">
            <v>619981</v>
          </cell>
          <cell r="F1918">
            <v>488500</v>
          </cell>
          <cell r="G1918">
            <v>0.21207262803214899</v>
          </cell>
          <cell r="H1918" t="str">
            <v>20170705 180154;45%;1698</v>
          </cell>
          <cell r="I1918" t="str">
            <v>20170628 184839;52%;3006</v>
          </cell>
          <cell r="J1918" t="str">
            <v>20170417 165726;61%;2560</v>
          </cell>
          <cell r="K1918" t="str">
            <v>20170410 180257;74%;3189</v>
          </cell>
          <cell r="L1918">
            <v>0</v>
          </cell>
          <cell r="M1918"/>
          <cell r="N1918" t="str">
            <v>老会员：75%; 新会员：25%</v>
          </cell>
          <cell r="O1918" t="str">
            <v>0-20岁20%; 51-55岁15%; 56-60岁15%</v>
          </cell>
          <cell r="P1918" t="str">
            <v>江苏12%;北京12%;湖南10%</v>
          </cell>
        </row>
        <row r="1919">
          <cell r="A1919">
            <v>215648</v>
          </cell>
          <cell r="B1919" t="str">
            <v>CROCS 多功能轻盈休闲包套组</v>
          </cell>
          <cell r="C1919" t="str">
            <v>499</v>
          </cell>
          <cell r="D1919" t="str">
            <v>箱包眼镜</v>
          </cell>
          <cell r="E1919">
            <v>123963</v>
          </cell>
          <cell r="F1919">
            <v>102122</v>
          </cell>
          <cell r="G1919">
            <v>0.17618966949815701</v>
          </cell>
          <cell r="H1919" t="str">
            <v>20170619 135318;32%;1205</v>
          </cell>
          <cell r="I1919" t="str">
            <v>20170420 102124;45%;1599</v>
          </cell>
          <cell r="J1919"/>
          <cell r="K1919" t="str">
            <v>20170420 102124;45%;1599</v>
          </cell>
          <cell r="L1919">
            <v>0</v>
          </cell>
          <cell r="M1919"/>
          <cell r="N1919" t="str">
            <v>老会员：79%; 新会员：21%</v>
          </cell>
          <cell r="O1919" t="str">
            <v>51-55岁23%; 56-60岁17%; 0-20岁17%</v>
          </cell>
          <cell r="P1919" t="str">
            <v>湖南16%;江苏9%;云南8%</v>
          </cell>
        </row>
        <row r="1920">
          <cell r="A1920">
            <v>215650</v>
          </cell>
          <cell r="B1920" t="str">
            <v>方太风魔方2017精钢武士烟灶消三件套直营款</v>
          </cell>
          <cell r="C1920" t="str">
            <v>7999</v>
          </cell>
          <cell r="D1920" t="str">
            <v>厨房</v>
          </cell>
          <cell r="E1920">
            <v>2159285</v>
          </cell>
          <cell r="F1920">
            <v>1063522</v>
          </cell>
          <cell r="G1920">
            <v>0.50746566571804996</v>
          </cell>
          <cell r="H1920" t="str">
            <v>20170513 230211;41%;2206</v>
          </cell>
          <cell r="I1920" t="str">
            <v>20170426 205152;52%;4593</v>
          </cell>
          <cell r="J1920" t="str">
            <v>20170418 224744;74%;4269</v>
          </cell>
          <cell r="K1920" t="str">
            <v>20170322 210944;96%;10124</v>
          </cell>
          <cell r="L1920">
            <v>0</v>
          </cell>
          <cell r="M1920"/>
          <cell r="N1920" t="str">
            <v>老会员：63%; 新会员：37%</v>
          </cell>
          <cell r="O1920" t="str">
            <v>0-20岁24%; 46-50岁22%; 41-45岁14%</v>
          </cell>
          <cell r="P1920" t="str">
            <v>湖南25%;江苏16%;浙江12%</v>
          </cell>
        </row>
        <row r="1921">
          <cell r="A1921">
            <v>215651</v>
          </cell>
          <cell r="B1921" t="str">
            <v>方太风魔方2017精钢武士烟灶两件套直营款</v>
          </cell>
          <cell r="C1921" t="str">
            <v>5999</v>
          </cell>
          <cell r="D1921" t="str">
            <v>厨房</v>
          </cell>
          <cell r="E1921">
            <v>203846</v>
          </cell>
          <cell r="F1921">
            <v>143856</v>
          </cell>
          <cell r="G1921">
            <v>0.29429078814399101</v>
          </cell>
          <cell r="H1921" t="str">
            <v>20170513 230211;41%;2206</v>
          </cell>
          <cell r="I1921" t="str">
            <v>20170426 205152;52%;4593</v>
          </cell>
          <cell r="J1921" t="str">
            <v>20170418 224744;74%;4269</v>
          </cell>
          <cell r="K1921" t="str">
            <v>20170322 210944;96%;10124</v>
          </cell>
          <cell r="L1921">
            <v>0</v>
          </cell>
          <cell r="M1921"/>
          <cell r="N1921" t="str">
            <v>老会员：81%; 新会员：19%</v>
          </cell>
          <cell r="O1921" t="str">
            <v>56-60岁25%; 46-50岁25%; 36-40岁19%</v>
          </cell>
          <cell r="P1921" t="str">
            <v>湖南31%;湖北19%;安徽6%</v>
          </cell>
        </row>
        <row r="1922">
          <cell r="A1922">
            <v>215656</v>
          </cell>
          <cell r="B1922" t="str">
            <v>派丽蒙 精致美颜偏光太阳眼镜组</v>
          </cell>
          <cell r="C1922" t="str">
            <v>218</v>
          </cell>
          <cell r="D1922" t="str">
            <v>箱包眼镜</v>
          </cell>
          <cell r="E1922">
            <v>134940</v>
          </cell>
          <cell r="F1922">
            <v>106168</v>
          </cell>
          <cell r="G1922">
            <v>0.21322069067733801</v>
          </cell>
          <cell r="H1922" t="str">
            <v>20170512 114616;42%;1827</v>
          </cell>
          <cell r="I1922" t="str">
            <v>20170402 094233;26%;952</v>
          </cell>
          <cell r="J1922" t="str">
            <v>20170325 114223;29%;1513</v>
          </cell>
          <cell r="K1922" t="str">
            <v>20170512 114616;42%;1827</v>
          </cell>
          <cell r="L1922">
            <v>0</v>
          </cell>
          <cell r="M1922"/>
          <cell r="N1922" t="str">
            <v>老会员：76%; 新会员：24%</v>
          </cell>
          <cell r="O1922" t="str">
            <v>51-55岁21%; 0-20岁19%; 46-50岁16%</v>
          </cell>
          <cell r="P1922" t="str">
            <v>湖南15%;北京10%;江苏9%</v>
          </cell>
        </row>
        <row r="1923">
          <cell r="A1923">
            <v>215657</v>
          </cell>
          <cell r="B1923" t="str">
            <v>道途森女式户外登山徒步休闲鞋1+1套组</v>
          </cell>
          <cell r="C1923" t="str">
            <v>298</v>
          </cell>
          <cell r="D1923" t="str">
            <v>鞋类</v>
          </cell>
          <cell r="E1923">
            <v>49411</v>
          </cell>
          <cell r="F1923">
            <v>35037</v>
          </cell>
          <cell r="G1923">
            <v>0.29090688308271401</v>
          </cell>
          <cell r="H1923" t="str">
            <v>20170325 142224;36%;1741</v>
          </cell>
          <cell r="I1923"/>
          <cell r="J1923"/>
          <cell r="K1923" t="str">
            <v>20170325 142224;36%;1741</v>
          </cell>
          <cell r="L1923">
            <v>0</v>
          </cell>
          <cell r="M1923"/>
          <cell r="N1923" t="str">
            <v>老会员：72%; 新会员：28%</v>
          </cell>
          <cell r="O1923" t="str">
            <v>0-20岁25%; 51-55岁25%; 46-50岁12%</v>
          </cell>
          <cell r="P1923" t="str">
            <v>湖南14%;浙江9%;北京9%</v>
          </cell>
        </row>
        <row r="1924">
          <cell r="A1924">
            <v>215661</v>
          </cell>
          <cell r="B1924" t="str">
            <v>卡门澜蒂1.8M时尚软床套组</v>
          </cell>
          <cell r="C1924" t="str">
            <v>5999</v>
          </cell>
          <cell r="D1924" t="str">
            <v>家具灯饰</v>
          </cell>
          <cell r="E1924">
            <v>3105254</v>
          </cell>
          <cell r="F1924">
            <v>1384116</v>
          </cell>
          <cell r="G1924">
            <v>0.55426641427722201</v>
          </cell>
          <cell r="H1924" t="str">
            <v>20170624 102506;49%;2495</v>
          </cell>
          <cell r="I1924" t="str">
            <v>20170520 231528;42%;2655</v>
          </cell>
          <cell r="J1924" t="str">
            <v>20170514 204336;55%;6407</v>
          </cell>
          <cell r="K1924" t="str">
            <v>20170424 224402;80%;6125</v>
          </cell>
          <cell r="L1924">
            <v>0</v>
          </cell>
          <cell r="M1924"/>
          <cell r="N1924" t="str">
            <v>老会员：58%; 新会员：42%</v>
          </cell>
          <cell r="O1924" t="str">
            <v>0-20岁24%; 51-55岁16%; 46-50岁12%</v>
          </cell>
          <cell r="P1924" t="str">
            <v>湖南19%;江苏17%;湖北10%</v>
          </cell>
        </row>
        <row r="1925">
          <cell r="A1925">
            <v>215662</v>
          </cell>
          <cell r="B1925" t="str">
            <v>卡门澜蒂1.5M时尚软床套组</v>
          </cell>
          <cell r="C1925" t="str">
            <v>5799</v>
          </cell>
          <cell r="D1925" t="str">
            <v>家具灯饰</v>
          </cell>
          <cell r="E1925">
            <v>909449</v>
          </cell>
          <cell r="F1925">
            <v>434260</v>
          </cell>
          <cell r="G1925">
            <v>0.52250208642815599</v>
          </cell>
          <cell r="H1925" t="str">
            <v>20170624 102506;49%;2495</v>
          </cell>
          <cell r="I1925" t="str">
            <v>20170520 231528;42%;2655</v>
          </cell>
          <cell r="J1925" t="str">
            <v>20170514 204336;55%;6407</v>
          </cell>
          <cell r="K1925" t="str">
            <v>20170424 224402;80%;6125</v>
          </cell>
          <cell r="L1925">
            <v>0</v>
          </cell>
          <cell r="M1925"/>
          <cell r="N1925" t="str">
            <v>老会员：65%; 新会员：35%</v>
          </cell>
          <cell r="O1925" t="str">
            <v>0-20岁26%; 46-50岁17%; 51-55岁17%</v>
          </cell>
          <cell r="P1925" t="str">
            <v>江苏15%;湖南12%;上海11%</v>
          </cell>
        </row>
        <row r="1926">
          <cell r="A1926">
            <v>215663</v>
          </cell>
          <cell r="B1926" t="str">
            <v>森之光高端居家逍遥椅（黑色）</v>
          </cell>
          <cell r="C1926" t="str">
            <v>798</v>
          </cell>
          <cell r="D1926" t="str">
            <v>家具灯饰</v>
          </cell>
          <cell r="E1926">
            <v>750470</v>
          </cell>
          <cell r="F1926">
            <v>648990</v>
          </cell>
          <cell r="G1926">
            <v>0.13522192759204199</v>
          </cell>
          <cell r="H1926" t="str">
            <v>20170625 183732;64%;3934</v>
          </cell>
          <cell r="I1926" t="str">
            <v>20170517 195600;31%;3428</v>
          </cell>
          <cell r="J1926" t="str">
            <v>20170505 114325;31%;1575</v>
          </cell>
          <cell r="K1926" t="str">
            <v>20170404 110753;100%;5271</v>
          </cell>
          <cell r="L1926">
            <v>0</v>
          </cell>
          <cell r="M1926" t="str">
            <v>达成上浮30%</v>
          </cell>
          <cell r="N1926" t="str">
            <v>老会员：68%; 新会员：32%</v>
          </cell>
          <cell r="O1926" t="str">
            <v>0-20岁23%; 51-55岁20%; 56-60岁16%</v>
          </cell>
          <cell r="P1926" t="str">
            <v>江苏15%;湖南12%;北京9%</v>
          </cell>
        </row>
        <row r="1927">
          <cell r="A1927">
            <v>215683</v>
          </cell>
          <cell r="B1927" t="str">
            <v>北美电器*ACA全营养多功能破壁料理机</v>
          </cell>
          <cell r="C1927" t="str">
            <v>599</v>
          </cell>
          <cell r="D1927" t="str">
            <v>厨房</v>
          </cell>
          <cell r="E1927">
            <v>218806</v>
          </cell>
          <cell r="F1927">
            <v>171251</v>
          </cell>
          <cell r="G1927">
            <v>0.21733864702064801</v>
          </cell>
          <cell r="H1927" t="str">
            <v>20170608 180347;63%;2693</v>
          </cell>
          <cell r="I1927" t="str">
            <v>20170423 182939;39%;1902</v>
          </cell>
          <cell r="J1927"/>
          <cell r="K1927" t="str">
            <v>20170608 180347;63%;2693</v>
          </cell>
          <cell r="L1927">
            <v>0</v>
          </cell>
          <cell r="M1927"/>
          <cell r="N1927" t="str">
            <v>老会员：57%; 新会员：43%</v>
          </cell>
          <cell r="O1927" t="str">
            <v>0-20岁31%; 51-55岁9%; 56-60岁8%</v>
          </cell>
          <cell r="P1927" t="str">
            <v>湖南35%;江苏8%;广东7%</v>
          </cell>
        </row>
        <row r="1928">
          <cell r="A1928">
            <v>215946</v>
          </cell>
          <cell r="B1928" t="str">
            <v>蓓欧菲多效面霜特惠组(庆生价)</v>
          </cell>
          <cell r="C1928" t="str">
            <v>1280</v>
          </cell>
          <cell r="D1928" t="str">
            <v>美容美体</v>
          </cell>
          <cell r="E1928">
            <v>224200</v>
          </cell>
          <cell r="F1928">
            <v>194890</v>
          </cell>
          <cell r="G1928">
            <v>0.130731489741302</v>
          </cell>
          <cell r="H1928" t="str">
            <v>20170317 102918;91%;5853</v>
          </cell>
          <cell r="I1928"/>
          <cell r="J1928"/>
          <cell r="K1928" t="str">
            <v>20170317 102918;91%;5853</v>
          </cell>
          <cell r="L1928">
            <v>0</v>
          </cell>
          <cell r="M1928"/>
          <cell r="N1928" t="str">
            <v>老会员：91%; 新会员：9%</v>
          </cell>
          <cell r="O1928" t="str">
            <v>51-55岁19%; 46-50岁18%; 0-20岁15%</v>
          </cell>
          <cell r="P1928" t="str">
            <v>湖南19%;浙江12%;北京9%</v>
          </cell>
        </row>
        <row r="1929">
          <cell r="A1929">
            <v>215954</v>
          </cell>
          <cell r="B1929" t="str">
            <v>意大利瑞欧皇家卧房组1.8M(赠夏普 60SU465A）</v>
          </cell>
          <cell r="C1929" t="str">
            <v>19999</v>
          </cell>
          <cell r="D1929" t="str">
            <v>家具灯饰</v>
          </cell>
          <cell r="E1929">
            <v>59997</v>
          </cell>
          <cell r="F1929">
            <v>0</v>
          </cell>
          <cell r="G1929">
            <v>1</v>
          </cell>
          <cell r="H1929" t="str">
            <v>20170319 213018;202%;44443</v>
          </cell>
          <cell r="I1929"/>
          <cell r="J1929"/>
          <cell r="K1929" t="str">
            <v>20170319 213018;202%;44443</v>
          </cell>
          <cell r="L1929" t="str">
            <v>准热卖</v>
          </cell>
          <cell r="M1929"/>
          <cell r="N1929"/>
          <cell r="O1929"/>
          <cell r="P1929"/>
        </row>
        <row r="1930">
          <cell r="A1930">
            <v>215958</v>
          </cell>
          <cell r="B1930" t="str">
            <v>意大利瑞欧皇家卧房组1.5M(赠夏普 60SU465A）</v>
          </cell>
          <cell r="C1930" t="str">
            <v>19799</v>
          </cell>
          <cell r="D1930" t="str">
            <v>家具灯饰</v>
          </cell>
          <cell r="E1930">
            <v>0</v>
          </cell>
          <cell r="F1930">
            <v>0</v>
          </cell>
          <cell r="G1930" t="e">
            <v>#DIV/0!</v>
          </cell>
          <cell r="H1930" t="str">
            <v>20170319 213018;202%;44443</v>
          </cell>
          <cell r="I1930"/>
          <cell r="J1930"/>
          <cell r="K1930" t="str">
            <v>20170319 213018;202%;44443</v>
          </cell>
          <cell r="L1930" t="str">
            <v>准热卖</v>
          </cell>
          <cell r="M1930"/>
          <cell r="N1930"/>
          <cell r="O1930"/>
          <cell r="P1930"/>
        </row>
        <row r="1931">
          <cell r="A1931">
            <v>215980</v>
          </cell>
          <cell r="B1931" t="str">
            <v>瑞欧全套赠夏普60SU465A 45SF460A TCLKFRd-72LW/23</v>
          </cell>
          <cell r="C1931" t="str">
            <v>59999</v>
          </cell>
          <cell r="D1931" t="str">
            <v>家具灯饰</v>
          </cell>
          <cell r="E1931">
            <v>8219783</v>
          </cell>
          <cell r="F1931">
            <v>2159944</v>
          </cell>
          <cell r="G1931">
            <v>0.73722615305051198</v>
          </cell>
          <cell r="H1931" t="str">
            <v>20170319 213018;202%;44443</v>
          </cell>
          <cell r="I1931"/>
          <cell r="J1931"/>
          <cell r="K1931" t="str">
            <v>20170319 213018;202%;44443</v>
          </cell>
          <cell r="L1931" t="str">
            <v>准热卖</v>
          </cell>
          <cell r="M1931"/>
          <cell r="N1931" t="str">
            <v>老会员：74%; 新会员：26%</v>
          </cell>
          <cell r="O1931" t="str">
            <v>0-20岁23%; 61-65岁20%; 51-55岁17%</v>
          </cell>
          <cell r="P1931" t="str">
            <v>江苏26%;北京17%;湖南9%</v>
          </cell>
        </row>
        <row r="1932">
          <cell r="A1932">
            <v>215982</v>
          </cell>
          <cell r="B1932" t="str">
            <v>奥马218升电脑温控3门冰箱</v>
          </cell>
          <cell r="C1932" t="str">
            <v>1499</v>
          </cell>
          <cell r="D1932" t="str">
            <v>大家电</v>
          </cell>
          <cell r="E1932">
            <v>428453</v>
          </cell>
          <cell r="F1932">
            <v>325332</v>
          </cell>
          <cell r="G1932">
            <v>0.24068217517440699</v>
          </cell>
          <cell r="H1932" t="str">
            <v>20170707 200706;85%;8046</v>
          </cell>
          <cell r="I1932" t="str">
            <v>20170626 231821;64%;3929</v>
          </cell>
          <cell r="J1932" t="str">
            <v>20170626 205014;111%;11918</v>
          </cell>
          <cell r="K1932" t="str">
            <v>20170421 123818;126%;6632</v>
          </cell>
          <cell r="L1932" t="str">
            <v>畅销</v>
          </cell>
          <cell r="M1932"/>
          <cell r="N1932" t="str">
            <v>老会员：65%; 新会员：35%</v>
          </cell>
          <cell r="O1932" t="str">
            <v>0-20岁29%; 56-60岁15%; 51-55岁12%</v>
          </cell>
          <cell r="P1932" t="str">
            <v>湖南19%;江苏14%;北京9%</v>
          </cell>
        </row>
        <row r="1933">
          <cell r="A1933">
            <v>215983</v>
          </cell>
          <cell r="B1933" t="str">
            <v>奥马405升电脑温控4门冰箱</v>
          </cell>
          <cell r="C1933" t="str">
            <v>2598</v>
          </cell>
          <cell r="D1933" t="str">
            <v>大家电</v>
          </cell>
          <cell r="E1933">
            <v>274480</v>
          </cell>
          <cell r="F1933">
            <v>194062</v>
          </cell>
          <cell r="G1933">
            <v>0.292983095307491</v>
          </cell>
          <cell r="H1933" t="str">
            <v>20170707 200706;83%;7862</v>
          </cell>
          <cell r="I1933" t="str">
            <v>20170626 231821;64%;3929</v>
          </cell>
          <cell r="J1933" t="str">
            <v>20170626 205014;111%;11918</v>
          </cell>
          <cell r="K1933" t="str">
            <v>20170421 123818;126%;6632</v>
          </cell>
          <cell r="L1933" t="str">
            <v>畅销</v>
          </cell>
          <cell r="M1933"/>
          <cell r="N1933" t="str">
            <v>老会员：59%; 新会员：41%</v>
          </cell>
          <cell r="O1933" t="str">
            <v>0-20岁21%; 46-50岁13%; 41-45岁13%</v>
          </cell>
          <cell r="P1933" t="str">
            <v>湖南29%;江苏10%;北京7%</v>
          </cell>
        </row>
        <row r="1934">
          <cell r="A1934">
            <v>216057</v>
          </cell>
          <cell r="B1934" t="str">
            <v>伟力通太阳能无线胎压监测仪</v>
          </cell>
          <cell r="C1934" t="str">
            <v>798</v>
          </cell>
          <cell r="D1934" t="str">
            <v>数码</v>
          </cell>
          <cell r="E1934">
            <v>44274</v>
          </cell>
          <cell r="F1934">
            <v>33642</v>
          </cell>
          <cell r="G1934">
            <v>0.24014094050684401</v>
          </cell>
          <cell r="H1934" t="str">
            <v>20170504 130907;18%;839</v>
          </cell>
          <cell r="I1934"/>
          <cell r="J1934"/>
          <cell r="K1934" t="str">
            <v>20170504 130907;18%;839</v>
          </cell>
          <cell r="L1934">
            <v>0</v>
          </cell>
          <cell r="M1934"/>
          <cell r="N1934" t="str">
            <v>老会员：68%; 新会员：32%</v>
          </cell>
          <cell r="O1934" t="str">
            <v>0-20岁24%; 51-55岁19%; 66-70岁14%</v>
          </cell>
          <cell r="P1934" t="str">
            <v>广东14%;内蒙古11%;湖南8%</v>
          </cell>
        </row>
        <row r="1935">
          <cell r="A1935">
            <v>216059</v>
          </cell>
          <cell r="B1935" t="str">
            <v>优上便携式膳食机</v>
          </cell>
          <cell r="C1935" t="str">
            <v>199</v>
          </cell>
          <cell r="D1935" t="str">
            <v>厨房</v>
          </cell>
          <cell r="E1935">
            <v>220542</v>
          </cell>
          <cell r="F1935">
            <v>190644</v>
          </cell>
          <cell r="G1935">
            <v>0.13556601463666801</v>
          </cell>
          <cell r="H1935" t="str">
            <v>20170601 163803;51%;1909</v>
          </cell>
          <cell r="I1935" t="str">
            <v>20170522 103252;54%;2027</v>
          </cell>
          <cell r="J1935" t="str">
            <v>20170508 103320;64%;2447</v>
          </cell>
          <cell r="K1935" t="str">
            <v>20170508 103320;64%;2447</v>
          </cell>
          <cell r="L1935">
            <v>0</v>
          </cell>
          <cell r="M1935"/>
          <cell r="N1935" t="str">
            <v>老会员：58%; 新会员：42%</v>
          </cell>
          <cell r="O1935" t="str">
            <v>0-20岁33%; 51-55岁13%; 56-60岁11%</v>
          </cell>
          <cell r="P1935" t="str">
            <v>湖南15%;江苏12%;北京9%</v>
          </cell>
        </row>
        <row r="1936">
          <cell r="A1936">
            <v>216185</v>
          </cell>
          <cell r="B1936" t="str">
            <v>京城之霜晶钻活颜玉润凝冻套组</v>
          </cell>
          <cell r="C1936" t="str">
            <v>598</v>
          </cell>
          <cell r="D1936" t="str">
            <v>美容美体</v>
          </cell>
          <cell r="E1936">
            <v>471395</v>
          </cell>
          <cell r="F1936">
            <v>418975</v>
          </cell>
          <cell r="G1936">
            <v>0.111201858314153</v>
          </cell>
          <cell r="H1936" t="str">
            <v>20170614 110223;51%;1711</v>
          </cell>
          <cell r="I1936" t="str">
            <v>20170525 192658;30%;1671</v>
          </cell>
          <cell r="J1936" t="str">
            <v>20170525 110355;46%;1521</v>
          </cell>
          <cell r="K1936" t="str">
            <v>20170513 204345;76%;5894</v>
          </cell>
          <cell r="L1936">
            <v>0</v>
          </cell>
          <cell r="M1936"/>
          <cell r="N1936" t="str">
            <v>老会员：75%; 新会员：25%</v>
          </cell>
          <cell r="O1936" t="str">
            <v>46-50岁20%; 51-55岁18%; 0-20岁18%</v>
          </cell>
          <cell r="P1936" t="str">
            <v>湖南12%;浙江10%;江苏10%</v>
          </cell>
        </row>
        <row r="1937">
          <cell r="A1937">
            <v>216186</v>
          </cell>
          <cell r="B1937" t="str">
            <v>京城之霜蜂皇凝润抗皱精华组套组</v>
          </cell>
          <cell r="C1937" t="str">
            <v>1580</v>
          </cell>
          <cell r="D1937" t="str">
            <v>美容美体</v>
          </cell>
          <cell r="E1937">
            <v>148063</v>
          </cell>
          <cell r="F1937">
            <v>115643</v>
          </cell>
          <cell r="G1937">
            <v>0.218960847747243</v>
          </cell>
          <cell r="H1937" t="str">
            <v>20170613 200111;49%;3333</v>
          </cell>
          <cell r="I1937"/>
          <cell r="J1937"/>
          <cell r="K1937" t="str">
            <v>20170613 200111;49%;3333</v>
          </cell>
          <cell r="L1937">
            <v>0</v>
          </cell>
          <cell r="M1937"/>
          <cell r="N1937" t="str">
            <v>老会员：81%; 新会员：19%</v>
          </cell>
          <cell r="O1937" t="str">
            <v>51-55岁25%; 46-50岁17%; 56-60岁15%</v>
          </cell>
          <cell r="P1937" t="str">
            <v>浙江15%;江苏13%;北京11%</v>
          </cell>
        </row>
        <row r="1938">
          <cell r="A1938">
            <v>216190</v>
          </cell>
          <cell r="B1938" t="str">
            <v>瑞士原装进口爱其华登峰系列满天星腕表</v>
          </cell>
          <cell r="C1938" t="str">
            <v>6980</v>
          </cell>
          <cell r="D1938" t="str">
            <v>时尚精品</v>
          </cell>
          <cell r="E1938">
            <v>82905</v>
          </cell>
          <cell r="F1938">
            <v>41445</v>
          </cell>
          <cell r="G1938">
            <v>0.50009046499004906</v>
          </cell>
          <cell r="H1938" t="str">
            <v>20170416 223531;20%;1320</v>
          </cell>
          <cell r="I1938"/>
          <cell r="J1938"/>
          <cell r="K1938" t="str">
            <v>20170416 223531;20%;1320</v>
          </cell>
          <cell r="L1938">
            <v>0</v>
          </cell>
          <cell r="M1938"/>
          <cell r="N1938" t="str">
            <v>老会员：80%; 新会员：20%</v>
          </cell>
          <cell r="O1938" t="str">
            <v>0-20岁40%; 46-50岁20%; 41-45岁20%</v>
          </cell>
          <cell r="P1938" t="str">
            <v>内蒙古20%;内蒙古20%;湖南20%</v>
          </cell>
        </row>
        <row r="1939">
          <cell r="A1939">
            <v>216194</v>
          </cell>
          <cell r="B1939" t="str">
            <v>梦洁美颂重磅天丝套件组</v>
          </cell>
          <cell r="C1939" t="str">
            <v>1599</v>
          </cell>
          <cell r="D1939" t="str">
            <v>家纺用品</v>
          </cell>
          <cell r="E1939">
            <v>714321</v>
          </cell>
          <cell r="F1939">
            <v>494732</v>
          </cell>
          <cell r="G1939">
            <v>0.30740941397494997</v>
          </cell>
          <cell r="H1939" t="str">
            <v>20170708 101612;57%;2155</v>
          </cell>
          <cell r="I1939" t="str">
            <v>20170630 164408;45%;1720</v>
          </cell>
          <cell r="J1939" t="str">
            <v>20170620 200449;33%;2819</v>
          </cell>
          <cell r="K1939" t="str">
            <v>20170604 132559;75%;3495</v>
          </cell>
          <cell r="L1939">
            <v>0</v>
          </cell>
          <cell r="M1939"/>
          <cell r="N1939" t="str">
            <v>老会员：76%; 新会员：24%</v>
          </cell>
          <cell r="O1939" t="str">
            <v>51-55岁26%; 0-20岁16%; 46-50岁15%</v>
          </cell>
          <cell r="P1939" t="str">
            <v>湖南27%;北京10%;江苏8%</v>
          </cell>
        </row>
        <row r="1940">
          <cell r="A1940">
            <v>216239</v>
          </cell>
          <cell r="B1940" t="str">
            <v>京城之霜鱼子青春驻颜精华套组</v>
          </cell>
          <cell r="C1940" t="str">
            <v>698</v>
          </cell>
          <cell r="D1940" t="str">
            <v>美容美体</v>
          </cell>
          <cell r="E1940">
            <v>68769</v>
          </cell>
          <cell r="F1940">
            <v>62797</v>
          </cell>
          <cell r="G1940">
            <v>8.6841454725239603E-2</v>
          </cell>
          <cell r="H1940" t="str">
            <v>20170613 192408;37%;1903</v>
          </cell>
          <cell r="I1940"/>
          <cell r="J1940"/>
          <cell r="K1940" t="str">
            <v>20170613 192408;37%;1903</v>
          </cell>
          <cell r="L1940">
            <v>0</v>
          </cell>
          <cell r="M1940"/>
          <cell r="N1940" t="str">
            <v>老会员：87%; 新会员：13%</v>
          </cell>
          <cell r="O1940" t="str">
            <v>46-50岁27%; 51-55岁24%; 0-20岁16%</v>
          </cell>
          <cell r="P1940" t="str">
            <v>湖南21%;浙江17%;北京8%</v>
          </cell>
        </row>
        <row r="1941">
          <cell r="A1941">
            <v>216331</v>
          </cell>
          <cell r="B1941" t="str">
            <v>芳庭鸿运高照铸铁锅套装</v>
          </cell>
          <cell r="C1941" t="str">
            <v>999</v>
          </cell>
          <cell r="D1941" t="str">
            <v>厨房</v>
          </cell>
          <cell r="E1941">
            <v>49429</v>
          </cell>
          <cell r="F1941">
            <v>36782</v>
          </cell>
          <cell r="G1941">
            <v>0.255861943393554</v>
          </cell>
          <cell r="H1941" t="str">
            <v>20170407 184902;19%;1091</v>
          </cell>
          <cell r="I1941"/>
          <cell r="J1941"/>
          <cell r="K1941" t="str">
            <v>20170407 184902;19%;1091</v>
          </cell>
          <cell r="L1941">
            <v>0</v>
          </cell>
          <cell r="M1941"/>
          <cell r="N1941" t="str">
            <v>老会员：57%; 新会员：43%</v>
          </cell>
          <cell r="O1941" t="str">
            <v>0-20岁28%; 51-55岁20%; 61-65岁14%</v>
          </cell>
          <cell r="P1941" t="str">
            <v>湖南12%;重庆11%;浙江11%</v>
          </cell>
        </row>
        <row r="1942">
          <cell r="A1942">
            <v>216554</v>
          </cell>
          <cell r="B1942" t="str">
            <v>金粤“三世情缘”海水珍珠吊坠</v>
          </cell>
          <cell r="C1942" t="str">
            <v>5980</v>
          </cell>
          <cell r="D1942" t="str">
            <v>珠宝首饰</v>
          </cell>
          <cell r="E1942">
            <v>59170</v>
          </cell>
          <cell r="F1942">
            <v>17730</v>
          </cell>
          <cell r="G1942">
            <v>0.70035490958255897</v>
          </cell>
          <cell r="H1942" t="str">
            <v>20170517 150748;16%;462</v>
          </cell>
          <cell r="I1942"/>
          <cell r="J1942"/>
          <cell r="K1942" t="str">
            <v>20170517 150748;16%;462</v>
          </cell>
          <cell r="L1942">
            <v>0</v>
          </cell>
          <cell r="M1942"/>
          <cell r="N1942" t="str">
            <v>老会员：50%; 新会员：50%</v>
          </cell>
          <cell r="O1942" t="str">
            <v>36-40岁50%; 36-40岁50%; 21-25岁0%</v>
          </cell>
          <cell r="P1942" t="str">
            <v>广东50%;广东50%;安徽0%</v>
          </cell>
        </row>
        <row r="1943">
          <cell r="A1943">
            <v>216577</v>
          </cell>
          <cell r="B1943" t="str">
            <v>奥克斯一级能效WIFI智能变频空调大1.5P</v>
          </cell>
          <cell r="C1943" t="str">
            <v>3399</v>
          </cell>
          <cell r="D1943" t="str">
            <v>大家电</v>
          </cell>
          <cell r="E1943">
            <v>166700</v>
          </cell>
          <cell r="F1943">
            <v>110047</v>
          </cell>
          <cell r="G1943">
            <v>0.33985002999400099</v>
          </cell>
          <cell r="H1943" t="str">
            <v>20170524 112319;45%;2584</v>
          </cell>
          <cell r="I1943" t="str">
            <v>20170401 210501;47%;5241</v>
          </cell>
          <cell r="J1943"/>
          <cell r="K1943" t="str">
            <v>20170401 210501;47%;5241</v>
          </cell>
          <cell r="L1943">
            <v>0</v>
          </cell>
          <cell r="M1943"/>
          <cell r="N1943" t="str">
            <v>老会员：71%; 新会员：29%</v>
          </cell>
          <cell r="O1943" t="str">
            <v>61-65岁19%; 0-20岁16%; 51-55岁13%</v>
          </cell>
          <cell r="P1943" t="str">
            <v>湖南16%;江苏16%;北京13%</v>
          </cell>
        </row>
        <row r="1944">
          <cell r="A1944">
            <v>216578</v>
          </cell>
          <cell r="B1944" t="str">
            <v>奥克斯一级能效WIFI智能变频空调正1.25P</v>
          </cell>
          <cell r="C1944" t="str">
            <v>3099</v>
          </cell>
          <cell r="D1944" t="str">
            <v>大家电</v>
          </cell>
          <cell r="E1944">
            <v>87961</v>
          </cell>
          <cell r="F1944">
            <v>51513</v>
          </cell>
          <cell r="G1944">
            <v>0.41436545741862901</v>
          </cell>
          <cell r="H1944" t="str">
            <v>20170524 112319;45%;2584</v>
          </cell>
          <cell r="I1944" t="str">
            <v>20170401 210501;47%;5241</v>
          </cell>
          <cell r="J1944"/>
          <cell r="K1944" t="str">
            <v>20170401 210501;47%;5241</v>
          </cell>
          <cell r="L1944">
            <v>0</v>
          </cell>
          <cell r="M1944"/>
          <cell r="N1944" t="str">
            <v>老会员：72%; 新会员：28%</v>
          </cell>
          <cell r="O1944" t="str">
            <v>31-35岁36%; 0-20岁21%; 46-50岁14%</v>
          </cell>
          <cell r="P1944" t="str">
            <v>湖南28%;天津22%;浙江22%</v>
          </cell>
        </row>
        <row r="1945">
          <cell r="A1945">
            <v>216579</v>
          </cell>
          <cell r="B1945" t="str">
            <v>奥克斯超静音自动水洗直流变频空调正1.25P</v>
          </cell>
          <cell r="C1945" t="str">
            <v>2699</v>
          </cell>
          <cell r="D1945" t="str">
            <v>大家电</v>
          </cell>
          <cell r="E1945">
            <v>96741</v>
          </cell>
          <cell r="F1945">
            <v>64553</v>
          </cell>
          <cell r="G1945">
            <v>0.33272345747924897</v>
          </cell>
          <cell r="H1945" t="str">
            <v>20170524 231948;64%;4075</v>
          </cell>
          <cell r="I1945" t="str">
            <v>20170524 191715;36%;2883</v>
          </cell>
          <cell r="J1945" t="str">
            <v>20170401 115100;33%;1744</v>
          </cell>
          <cell r="K1945" t="str">
            <v>20170524 231948;64%;4075</v>
          </cell>
          <cell r="L1945">
            <v>0</v>
          </cell>
          <cell r="M1945"/>
          <cell r="N1945" t="str">
            <v>老会员：50%; 新会员：50%</v>
          </cell>
          <cell r="O1945" t="str">
            <v>46-50岁39%; 36-40岁17%; 56-60岁17%</v>
          </cell>
          <cell r="P1945" t="str">
            <v>广东28%;四川17%;江苏11%</v>
          </cell>
        </row>
        <row r="1946">
          <cell r="A1946">
            <v>216604</v>
          </cell>
          <cell r="B1946" t="str">
            <v>艾芙兰尼欧式田园客卧大全套</v>
          </cell>
          <cell r="C1946" t="str">
            <v>29999</v>
          </cell>
          <cell r="D1946" t="str">
            <v>家具灯饰</v>
          </cell>
          <cell r="E1946">
            <v>2879414</v>
          </cell>
          <cell r="F1946">
            <v>1049745</v>
          </cell>
          <cell r="G1946">
            <v>0.63543102867458401</v>
          </cell>
          <cell r="H1946" t="str">
            <v>20170616 223922;74%;6711</v>
          </cell>
          <cell r="I1946" t="str">
            <v>20170429 215838;150%;18266</v>
          </cell>
          <cell r="J1946"/>
          <cell r="K1946" t="str">
            <v>20170429 215838;150%;18266</v>
          </cell>
          <cell r="L1946">
            <v>0</v>
          </cell>
          <cell r="M1946" t="str">
            <v>达成下滑30%</v>
          </cell>
          <cell r="N1946" t="str">
            <v>老会员：70%; 新会员：30%</v>
          </cell>
          <cell r="O1946" t="str">
            <v>56-60岁27%; 61-65岁13%; 41-45岁13%</v>
          </cell>
          <cell r="P1946" t="str">
            <v>北京17%;湖南10%;河南10%</v>
          </cell>
        </row>
        <row r="1947">
          <cell r="A1947">
            <v>216605</v>
          </cell>
          <cell r="B1947" t="str">
            <v>Slumberland斯林百兰皇家尊选乳胶护背弹簧床垫1.5米</v>
          </cell>
          <cell r="C1947" t="str">
            <v>2099</v>
          </cell>
          <cell r="D1947" t="str">
            <v>家具灯饰</v>
          </cell>
          <cell r="E1947">
            <v>40995</v>
          </cell>
          <cell r="F1947">
            <v>26647</v>
          </cell>
          <cell r="G1947">
            <v>0.34999390169532901</v>
          </cell>
          <cell r="H1947" t="str">
            <v>20170418 192858;27%;2204</v>
          </cell>
          <cell r="I1947"/>
          <cell r="J1947"/>
          <cell r="K1947" t="str">
            <v>20170418 192858;27%;2204</v>
          </cell>
          <cell r="L1947">
            <v>0</v>
          </cell>
          <cell r="M1947"/>
          <cell r="N1947" t="str">
            <v>老会员：50%; 新会员：50%</v>
          </cell>
          <cell r="O1947" t="str">
            <v>56-60岁30%; 66-70岁20%; 0-20岁20%</v>
          </cell>
          <cell r="P1947" t="str">
            <v>上海30%;上海30%;北京10%</v>
          </cell>
        </row>
        <row r="1948">
          <cell r="A1948">
            <v>216606</v>
          </cell>
          <cell r="B1948" t="str">
            <v>Slumberland斯林百兰皇家尊选乳胶护背弹簧床垫1.8米</v>
          </cell>
          <cell r="C1948" t="str">
            <v>2199</v>
          </cell>
          <cell r="D1948" t="str">
            <v>家具灯饰</v>
          </cell>
          <cell r="E1948">
            <v>87594</v>
          </cell>
          <cell r="F1948">
            <v>64155</v>
          </cell>
          <cell r="G1948">
            <v>0.26758682101513798</v>
          </cell>
          <cell r="H1948" t="str">
            <v>20170418 192858;27%;2204</v>
          </cell>
          <cell r="I1948"/>
          <cell r="J1948"/>
          <cell r="K1948" t="str">
            <v>20170418 192858;27%;2204</v>
          </cell>
          <cell r="L1948">
            <v>0</v>
          </cell>
          <cell r="M1948"/>
          <cell r="N1948" t="str">
            <v>老会员：69%; 新会员：31%</v>
          </cell>
          <cell r="O1948" t="str">
            <v>0-20岁26%; 56-60岁16%; 41-45岁16%</v>
          </cell>
          <cell r="P1948" t="str">
            <v>江苏16%;湖南16%;北京15%</v>
          </cell>
        </row>
        <row r="1949">
          <cell r="A1949">
            <v>216609</v>
          </cell>
          <cell r="B1949" t="str">
            <v>“财源滚滚”和田玉加赠组</v>
          </cell>
          <cell r="C1949" t="str">
            <v>998</v>
          </cell>
          <cell r="D1949" t="str">
            <v>珠宝首饰</v>
          </cell>
          <cell r="E1949">
            <v>71216</v>
          </cell>
          <cell r="F1949">
            <v>40518</v>
          </cell>
          <cell r="G1949">
            <v>0.43105481914176602</v>
          </cell>
          <cell r="H1949" t="str">
            <v>20170501 160117;32%;1154</v>
          </cell>
          <cell r="I1949"/>
          <cell r="J1949"/>
          <cell r="K1949" t="str">
            <v>20170501 160117;32%;1154</v>
          </cell>
          <cell r="L1949">
            <v>0</v>
          </cell>
          <cell r="M1949"/>
          <cell r="N1949" t="str">
            <v>老会员：50%; 新会员：50%</v>
          </cell>
          <cell r="O1949" t="str">
            <v>0-20岁29%; 51-55岁21%; 56-60岁14%</v>
          </cell>
          <cell r="P1949" t="str">
            <v>浙江14%;上海11%;江苏11%</v>
          </cell>
        </row>
        <row r="1950">
          <cell r="A1950">
            <v>216610</v>
          </cell>
          <cell r="B1950" t="str">
            <v>法国恺瑞真丝高定旗袍</v>
          </cell>
          <cell r="C1950" t="str">
            <v>699</v>
          </cell>
          <cell r="D1950" t="str">
            <v>服装</v>
          </cell>
          <cell r="E1950">
            <v>635752</v>
          </cell>
          <cell r="F1950">
            <v>338976</v>
          </cell>
          <cell r="G1950">
            <v>0.46681095773194597</v>
          </cell>
          <cell r="H1950" t="str">
            <v>20170514 195650;40%;3691</v>
          </cell>
          <cell r="I1950" t="str">
            <v>20170507 205205;55%;5456</v>
          </cell>
          <cell r="J1950"/>
          <cell r="K1950" t="str">
            <v>20170507 205205;55%;5456</v>
          </cell>
          <cell r="L1950">
            <v>0</v>
          </cell>
          <cell r="M1950"/>
          <cell r="N1950" t="str">
            <v>老会员：81%; 新会员：19%</v>
          </cell>
          <cell r="O1950" t="str">
            <v>51-55岁24%; 0-20岁18%; 46-50岁17%</v>
          </cell>
          <cell r="P1950" t="str">
            <v>江苏11%;四川10%;湖南8%</v>
          </cell>
        </row>
        <row r="1951">
          <cell r="A1951">
            <v>216613</v>
          </cell>
          <cell r="B1951" t="str">
            <v>土耳其原装进口洛神诗玫瑰纯露组</v>
          </cell>
          <cell r="C1951" t="str">
            <v>298</v>
          </cell>
          <cell r="D1951" t="str">
            <v>美容美体</v>
          </cell>
          <cell r="E1951">
            <v>96743</v>
          </cell>
          <cell r="F1951">
            <v>89523</v>
          </cell>
          <cell r="G1951">
            <v>7.4630722636263094E-2</v>
          </cell>
          <cell r="H1951" t="str">
            <v>20170324 124753;67%;2897</v>
          </cell>
          <cell r="I1951"/>
          <cell r="J1951"/>
          <cell r="K1951" t="str">
            <v>20170324 124753;67%;2897</v>
          </cell>
          <cell r="L1951">
            <v>0</v>
          </cell>
          <cell r="M1951"/>
          <cell r="N1951" t="str">
            <v>老会员：88%; 新会员：12%</v>
          </cell>
          <cell r="O1951" t="str">
            <v>51-55岁27%; 46-50岁23%; 0-20岁11%</v>
          </cell>
          <cell r="P1951" t="str">
            <v>湖南15%;江苏10%;北京10%</v>
          </cell>
        </row>
        <row r="1952">
          <cell r="A1952">
            <v>216615</v>
          </cell>
          <cell r="B1952" t="str">
            <v>百丹奴迷醉花苑免熨烫阔腿裙裤</v>
          </cell>
          <cell r="C1952" t="str">
            <v>298</v>
          </cell>
          <cell r="D1952" t="str">
            <v>服装</v>
          </cell>
          <cell r="E1952">
            <v>461723</v>
          </cell>
          <cell r="F1952">
            <v>344851</v>
          </cell>
          <cell r="G1952">
            <v>0.25312146026946902</v>
          </cell>
          <cell r="H1952" t="str">
            <v>20170516 123723;39%;1711</v>
          </cell>
          <cell r="I1952" t="str">
            <v>20170503 135037;50%;1849</v>
          </cell>
          <cell r="J1952" t="str">
            <v>20170428 130804;53%;2493</v>
          </cell>
          <cell r="K1952" t="str">
            <v>20170419 094345;100%;3724</v>
          </cell>
          <cell r="L1952">
            <v>0</v>
          </cell>
          <cell r="M1952"/>
          <cell r="N1952" t="str">
            <v>老会员：66%; 新会员：34%</v>
          </cell>
          <cell r="O1952" t="str">
            <v>0-20岁27%; 51-55岁17%; 61-65岁14%</v>
          </cell>
          <cell r="P1952" t="str">
            <v>江苏14%;湖南9%;北京8%</v>
          </cell>
        </row>
        <row r="1953">
          <cell r="A1953">
            <v>216616</v>
          </cell>
          <cell r="B1953" t="str">
            <v>法国百丹奴雍容典雅刺绣棉麻套装</v>
          </cell>
          <cell r="C1953" t="str">
            <v>398</v>
          </cell>
          <cell r="D1953" t="str">
            <v>服装</v>
          </cell>
          <cell r="E1953">
            <v>330928</v>
          </cell>
          <cell r="F1953">
            <v>221112</v>
          </cell>
          <cell r="G1953">
            <v>0.33184257602862299</v>
          </cell>
          <cell r="H1953" t="str">
            <v>20170530 114206;20%;952</v>
          </cell>
          <cell r="I1953" t="str">
            <v>20170430 163306;46%;2089</v>
          </cell>
          <cell r="J1953" t="str">
            <v>20170429 093856;77%;3490</v>
          </cell>
          <cell r="K1953" t="str">
            <v>20170429 093856;77%;3490</v>
          </cell>
          <cell r="L1953">
            <v>0</v>
          </cell>
          <cell r="M1953"/>
          <cell r="N1953" t="str">
            <v>老会员：77%; 新会员：23%</v>
          </cell>
          <cell r="O1953" t="str">
            <v>51-55岁24%; 0-20岁19%; 46-50岁16%</v>
          </cell>
          <cell r="P1953" t="str">
            <v>湖南15%;江苏12%;北京9%</v>
          </cell>
        </row>
        <row r="1954">
          <cell r="A1954">
            <v>216617</v>
          </cell>
          <cell r="B1954" t="str">
            <v>日本SK便携式单冷移动空调</v>
          </cell>
          <cell r="C1954" t="str">
            <v>1599</v>
          </cell>
          <cell r="D1954" t="str">
            <v>生活家电</v>
          </cell>
          <cell r="E1954">
            <v>3676817</v>
          </cell>
          <cell r="F1954">
            <v>2445452</v>
          </cell>
          <cell r="G1954">
            <v>0.33489972440836702</v>
          </cell>
          <cell r="H1954" t="str">
            <v>20170711 191611;74%;4799</v>
          </cell>
          <cell r="I1954" t="str">
            <v>20170627 192457;81%;5845</v>
          </cell>
          <cell r="J1954" t="str">
            <v>20170625 123408;80%;4304</v>
          </cell>
          <cell r="K1954" t="str">
            <v>20170611 143540;124%;5366</v>
          </cell>
          <cell r="L1954">
            <v>0</v>
          </cell>
          <cell r="M1954"/>
          <cell r="N1954" t="str">
            <v>老会员：55%; 新会员：45%</v>
          </cell>
          <cell r="O1954" t="str">
            <v>0-20岁30%; 51-55岁14%; 61-65岁13%</v>
          </cell>
          <cell r="P1954" t="str">
            <v>湖南14%;江苏13%;浙江6%</v>
          </cell>
        </row>
        <row r="1955">
          <cell r="A1955">
            <v>216618</v>
          </cell>
          <cell r="B1955" t="str">
            <v>日本SK超安全无叶风扇</v>
          </cell>
          <cell r="C1955" t="str">
            <v>399</v>
          </cell>
          <cell r="D1955" t="str">
            <v>生活家电</v>
          </cell>
          <cell r="E1955">
            <v>107965</v>
          </cell>
          <cell r="F1955">
            <v>107965</v>
          </cell>
          <cell r="G1955">
            <v>0</v>
          </cell>
          <cell r="H1955" t="str">
            <v>20170711 184142;55%;2829</v>
          </cell>
          <cell r="I1955" t="str">
            <v>20170705 184705;38%;2142</v>
          </cell>
          <cell r="J1955" t="str">
            <v>20170528 122705;63%;3360</v>
          </cell>
          <cell r="K1955" t="str">
            <v>20170528 122705;63%;3360</v>
          </cell>
          <cell r="L1955">
            <v>0</v>
          </cell>
          <cell r="M1955"/>
          <cell r="N1955" t="str">
            <v>老会员：65%; 新会员：35%</v>
          </cell>
          <cell r="O1955" t="str">
            <v>0-20岁25%; 61-65岁17%; 56-60岁16%</v>
          </cell>
          <cell r="P1955" t="str">
            <v>北京12%;湖南12%;江苏11%</v>
          </cell>
        </row>
        <row r="1956">
          <cell r="A1956">
            <v>216620</v>
          </cell>
          <cell r="B1956" t="str">
            <v>奥克斯超静音自动水洗直流变频空调大1.5P</v>
          </cell>
          <cell r="C1956" t="str">
            <v>2999</v>
          </cell>
          <cell r="D1956" t="str">
            <v>大家电</v>
          </cell>
          <cell r="E1956">
            <v>154127</v>
          </cell>
          <cell r="F1956">
            <v>107553</v>
          </cell>
          <cell r="G1956">
            <v>0.30217937155722202</v>
          </cell>
          <cell r="H1956" t="str">
            <v>20170524 231948;64%;4075</v>
          </cell>
          <cell r="I1956" t="str">
            <v>20170524 191715;36%;2883</v>
          </cell>
          <cell r="J1956" t="str">
            <v>20170401 115100;33%;1744</v>
          </cell>
          <cell r="K1956" t="str">
            <v>20170524 231948;64%;4075</v>
          </cell>
          <cell r="L1956">
            <v>0</v>
          </cell>
          <cell r="M1956"/>
          <cell r="N1956" t="str">
            <v>老会员：65%; 新会员：35%</v>
          </cell>
          <cell r="O1956" t="str">
            <v>46-50岁26%; 51-55岁19%; 41-45岁19%</v>
          </cell>
          <cell r="P1956" t="str">
            <v>江苏19%;湖北16%;湖南13%</v>
          </cell>
        </row>
        <row r="1957">
          <cell r="A1957">
            <v>216624</v>
          </cell>
          <cell r="B1957" t="str">
            <v>奥克斯一级能效WIFI智能变频艺术空调大3P</v>
          </cell>
          <cell r="C1957" t="str">
            <v>7699</v>
          </cell>
          <cell r="D1957" t="str">
            <v>大家电</v>
          </cell>
          <cell r="E1957">
            <v>379730</v>
          </cell>
          <cell r="F1957">
            <v>204973</v>
          </cell>
          <cell r="G1957">
            <v>0.460213836146736</v>
          </cell>
          <cell r="H1957" t="str">
            <v>20170524 112319;45%;2584</v>
          </cell>
          <cell r="I1957" t="str">
            <v>20170401 210501;47%;5241</v>
          </cell>
          <cell r="J1957" t="str">
            <v>20170401 115100;33%;1744</v>
          </cell>
          <cell r="K1957" t="str">
            <v>20170401 210501;47%;5241</v>
          </cell>
          <cell r="L1957">
            <v>0</v>
          </cell>
          <cell r="M1957"/>
          <cell r="N1957" t="str">
            <v>老会员：68%; 新会员：32%</v>
          </cell>
          <cell r="O1957" t="str">
            <v>51-55岁32%; 0-20岁24%; 56-60岁16%</v>
          </cell>
          <cell r="P1957" t="str">
            <v>湖南20%;广东12%;浙江8%</v>
          </cell>
        </row>
        <row r="1958">
          <cell r="A1958">
            <v>216625</v>
          </cell>
          <cell r="B1958" t="str">
            <v>奥克斯一级能效WIFI智能变频艺术空调大2P</v>
          </cell>
          <cell r="C1958" t="str">
            <v>6699</v>
          </cell>
          <cell r="D1958" t="str">
            <v>大家电</v>
          </cell>
          <cell r="E1958">
            <v>138239</v>
          </cell>
          <cell r="F1958">
            <v>52632</v>
          </cell>
          <cell r="G1958">
            <v>0.61926807919617499</v>
          </cell>
          <cell r="H1958" t="str">
            <v>20170524 112319;45%;2584</v>
          </cell>
          <cell r="I1958" t="str">
            <v>20170401 210501;47%;5241</v>
          </cell>
          <cell r="J1958" t="str">
            <v>20170401 115100;33%;1744</v>
          </cell>
          <cell r="K1958" t="str">
            <v>20170401 210501;47%;5241</v>
          </cell>
          <cell r="L1958">
            <v>0</v>
          </cell>
          <cell r="M1958"/>
          <cell r="N1958" t="str">
            <v>老会员：72%; 新会员：28%</v>
          </cell>
          <cell r="O1958" t="str">
            <v>56-60岁43%; 51-55岁14%; 31-35岁14%</v>
          </cell>
          <cell r="P1958" t="str">
            <v>湖北28%;辽宁28%;河北14%</v>
          </cell>
        </row>
        <row r="1959">
          <cell r="A1959">
            <v>216635</v>
          </cell>
          <cell r="B1959" t="str">
            <v>格力TOSOT直流变频超节能静音风扇</v>
          </cell>
          <cell r="C1959" t="str">
            <v>399</v>
          </cell>
          <cell r="D1959" t="str">
            <v>生活家电</v>
          </cell>
          <cell r="E1959">
            <v>1055901</v>
          </cell>
          <cell r="F1959">
            <v>991685</v>
          </cell>
          <cell r="G1959">
            <v>6.0816307589442599E-2</v>
          </cell>
          <cell r="H1959" t="str">
            <v>20170601 090352;81%;3080</v>
          </cell>
          <cell r="I1959" t="str">
            <v>20170526 192740;48%;3524</v>
          </cell>
          <cell r="J1959" t="str">
            <v>20170522 205318;62%;6092</v>
          </cell>
          <cell r="K1959" t="str">
            <v>20170421 090620;125%;4864</v>
          </cell>
          <cell r="L1959">
            <v>0</v>
          </cell>
          <cell r="M1959" t="str">
            <v>达成上浮30%</v>
          </cell>
          <cell r="N1959" t="str">
            <v>老会员：61%; 新会员：39%</v>
          </cell>
          <cell r="O1959" t="str">
            <v>0-20岁26%; 51-55岁15%; 61-65岁12%</v>
          </cell>
          <cell r="P1959" t="str">
            <v>湖南18%;江苏14%;湖北7%</v>
          </cell>
        </row>
        <row r="1960">
          <cell r="A1960">
            <v>216637</v>
          </cell>
          <cell r="B1960" t="str">
            <v>格力TOSOT大风量超静音平背风扇</v>
          </cell>
          <cell r="C1960" t="str">
            <v>299</v>
          </cell>
          <cell r="D1960" t="str">
            <v>生活家电</v>
          </cell>
          <cell r="E1960">
            <v>1386067</v>
          </cell>
          <cell r="F1960">
            <v>1277858</v>
          </cell>
          <cell r="G1960">
            <v>7.8069097669881807E-2</v>
          </cell>
          <cell r="H1960" t="str">
            <v>20170510 090514;68%;2593</v>
          </cell>
          <cell r="I1960" t="str">
            <v>20170503 180224;58%;2771</v>
          </cell>
          <cell r="J1960" t="str">
            <v>20170502 090456;100%;3846</v>
          </cell>
          <cell r="K1960" t="str">
            <v>20170502 090456;100%;3846</v>
          </cell>
          <cell r="L1960">
            <v>0</v>
          </cell>
          <cell r="M1960"/>
          <cell r="N1960" t="str">
            <v>老会员：59%; 新会员：41%</v>
          </cell>
          <cell r="O1960" t="str">
            <v>0-20岁29%; 51-55岁15%; 61-65岁12%</v>
          </cell>
          <cell r="P1960" t="str">
            <v>湖南16%;江苏13%;广东8%</v>
          </cell>
        </row>
        <row r="1961">
          <cell r="A1961">
            <v>216639</v>
          </cell>
          <cell r="B1961" t="str">
            <v>凯瑞摩男士夏季凉感舒适户外套组</v>
          </cell>
          <cell r="C1961" t="str">
            <v>298</v>
          </cell>
          <cell r="D1961" t="str">
            <v>服装</v>
          </cell>
          <cell r="E1961">
            <v>86571</v>
          </cell>
          <cell r="F1961">
            <v>76413</v>
          </cell>
          <cell r="G1961">
            <v>0.11733721454066599</v>
          </cell>
          <cell r="H1961" t="str">
            <v>20170525 131205;42%;1785</v>
          </cell>
          <cell r="I1961" t="str">
            <v>20170427 090236;59%;2030</v>
          </cell>
          <cell r="J1961"/>
          <cell r="K1961" t="str">
            <v>20170427 090236;59%;2030</v>
          </cell>
          <cell r="L1961">
            <v>0</v>
          </cell>
          <cell r="M1961"/>
          <cell r="N1961" t="str">
            <v>老会员：69%; 新会员：31%</v>
          </cell>
          <cell r="O1961" t="str">
            <v>51-55岁24%; 0-20岁22%; 56-60岁17%</v>
          </cell>
          <cell r="P1961" t="str">
            <v>湖南16%;江苏11%;北京8%</v>
          </cell>
        </row>
        <row r="1962">
          <cell r="A1962">
            <v>216640</v>
          </cell>
          <cell r="B1962" t="str">
            <v>凯瑞摩女士夏季凉感舒适户外套组</v>
          </cell>
          <cell r="C1962" t="str">
            <v>298</v>
          </cell>
          <cell r="D1962" t="str">
            <v>服装</v>
          </cell>
          <cell r="E1962">
            <v>76791</v>
          </cell>
          <cell r="F1962">
            <v>52723</v>
          </cell>
          <cell r="G1962">
            <v>0.31342214582437999</v>
          </cell>
          <cell r="H1962" t="str">
            <v>20170525 131205;42%;1785</v>
          </cell>
          <cell r="I1962" t="str">
            <v>20170427 090236;59%;2030</v>
          </cell>
          <cell r="J1962"/>
          <cell r="K1962" t="str">
            <v>20170427 090236;59%;2030</v>
          </cell>
          <cell r="L1962">
            <v>0</v>
          </cell>
          <cell r="M1962"/>
          <cell r="N1962" t="str">
            <v>老会员：73%; 新会员：27%</v>
          </cell>
          <cell r="O1962" t="str">
            <v>51-55岁25%; 56-60岁20%; 0-20岁16%</v>
          </cell>
          <cell r="P1962" t="str">
            <v>湖南13%;广东8%;江苏8%</v>
          </cell>
        </row>
        <row r="1963">
          <cell r="A1963">
            <v>216682</v>
          </cell>
          <cell r="B1963" t="str">
            <v>2017新慨念自动反折伞家庭组</v>
          </cell>
          <cell r="C1963" t="str">
            <v>298</v>
          </cell>
          <cell r="D1963" t="str">
            <v>生活用品</v>
          </cell>
          <cell r="E1963">
            <v>377089</v>
          </cell>
          <cell r="F1963">
            <v>344776</v>
          </cell>
          <cell r="G1963">
            <v>8.5690645974822899E-2</v>
          </cell>
          <cell r="H1963" t="str">
            <v>20170709 114210;66%;2775</v>
          </cell>
          <cell r="I1963" t="str">
            <v>20170701 140307;92%;3226</v>
          </cell>
          <cell r="J1963" t="str">
            <v>20170415 140300;31%;1208</v>
          </cell>
          <cell r="K1963" t="str">
            <v>20170701 140307;92%;3226</v>
          </cell>
          <cell r="L1963">
            <v>0</v>
          </cell>
          <cell r="M1963"/>
          <cell r="N1963" t="str">
            <v>老会员：70%; 新会员：30%</v>
          </cell>
          <cell r="O1963" t="str">
            <v>0-20岁26%; 51-55岁17%; 56-60岁14%</v>
          </cell>
          <cell r="P1963" t="str">
            <v>湖南12%;江苏11%;北京10%</v>
          </cell>
        </row>
        <row r="1964">
          <cell r="A1964">
            <v>216685</v>
          </cell>
          <cell r="B1964" t="str">
            <v>TCL518升电脑温控风冷无霜对开门冰箱</v>
          </cell>
          <cell r="C1964" t="str">
            <v>2999</v>
          </cell>
          <cell r="D1964" t="str">
            <v>大家电</v>
          </cell>
          <cell r="E1964">
            <v>382531</v>
          </cell>
          <cell r="F1964">
            <v>252035</v>
          </cell>
          <cell r="G1964">
            <v>0.34113836525667202</v>
          </cell>
          <cell r="H1964" t="str">
            <v>20170321 215118;41%;6943</v>
          </cell>
          <cell r="I1964"/>
          <cell r="J1964"/>
          <cell r="K1964" t="str">
            <v>20170321 215118;41%;6943</v>
          </cell>
          <cell r="L1964">
            <v>0</v>
          </cell>
          <cell r="M1964"/>
          <cell r="N1964" t="str">
            <v>老会员：52%; 新会员：48%</v>
          </cell>
          <cell r="O1964" t="str">
            <v>0-20岁30%; 51-55岁17%; 46-50岁14%</v>
          </cell>
          <cell r="P1964" t="str">
            <v>湖南29%;江苏16%;四川8%</v>
          </cell>
        </row>
        <row r="1965">
          <cell r="A1965">
            <v>216690</v>
          </cell>
          <cell r="B1965" t="str">
            <v>雷瓦卷直吹百变造型器特惠组</v>
          </cell>
          <cell r="C1965" t="str">
            <v>399</v>
          </cell>
          <cell r="D1965" t="str">
            <v>美容器械</v>
          </cell>
          <cell r="E1965">
            <v>37978</v>
          </cell>
          <cell r="F1965">
            <v>33879</v>
          </cell>
          <cell r="G1965">
            <v>0.107930907367423</v>
          </cell>
          <cell r="H1965" t="str">
            <v>20170420 123237;31%;1086</v>
          </cell>
          <cell r="I1965"/>
          <cell r="J1965"/>
          <cell r="K1965" t="str">
            <v>20170420 123237;31%;1086</v>
          </cell>
          <cell r="L1965">
            <v>0</v>
          </cell>
          <cell r="M1965"/>
          <cell r="N1965" t="str">
            <v>老会员：61%; 新会员：39%</v>
          </cell>
          <cell r="O1965" t="str">
            <v>0-20岁33%; 51-55岁23%; 46-50岁12%</v>
          </cell>
          <cell r="P1965" t="str">
            <v>湖南14%;江苏13%;四川9%</v>
          </cell>
        </row>
        <row r="1966">
          <cell r="A1966">
            <v>216691</v>
          </cell>
          <cell r="B1966" t="str">
            <v>雷瓦家庭理发剃须护理套组</v>
          </cell>
          <cell r="C1966" t="str">
            <v>258</v>
          </cell>
          <cell r="D1966" t="str">
            <v>美容器械</v>
          </cell>
          <cell r="E1966">
            <v>203777</v>
          </cell>
          <cell r="F1966">
            <v>188819</v>
          </cell>
          <cell r="G1966">
            <v>7.3403769807191196E-2</v>
          </cell>
          <cell r="H1966" t="str">
            <v>20170423 110329;51%;1895</v>
          </cell>
          <cell r="I1966" t="str">
            <v>20170415 144124;67%;2057</v>
          </cell>
          <cell r="J1966" t="str">
            <v>20170407 132217;56%;1936</v>
          </cell>
          <cell r="K1966" t="str">
            <v>20170415 144124;67%;2057</v>
          </cell>
          <cell r="L1966">
            <v>0</v>
          </cell>
          <cell r="M1966"/>
          <cell r="N1966" t="str">
            <v>老会员：63%; 新会员：37%</v>
          </cell>
          <cell r="O1966" t="str">
            <v>0-20岁25%; 51-55岁14%; 61-65岁13%</v>
          </cell>
          <cell r="P1966" t="str">
            <v>江苏13%;北京11%;湖南9%</v>
          </cell>
        </row>
        <row r="1967">
          <cell r="A1967">
            <v>216697</v>
          </cell>
          <cell r="B1967" t="str">
            <v>台湾森田药妆玻尿酸锁水面膜保湿组（美人杀特供）</v>
          </cell>
          <cell r="C1967" t="str">
            <v>219</v>
          </cell>
          <cell r="D1967" t="str">
            <v>美容美体</v>
          </cell>
          <cell r="E1967">
            <v>89499</v>
          </cell>
          <cell r="F1967">
            <v>84403</v>
          </cell>
          <cell r="G1967">
            <v>5.69391836780299E-2</v>
          </cell>
          <cell r="H1967" t="str">
            <v>20170324 184315;52%;2723</v>
          </cell>
          <cell r="I1967"/>
          <cell r="J1967"/>
          <cell r="K1967" t="str">
            <v>20170324 184315;52%;2723</v>
          </cell>
          <cell r="L1967">
            <v>0</v>
          </cell>
          <cell r="M1967"/>
          <cell r="N1967" t="str">
            <v>老会员：86%; 新会员：14%</v>
          </cell>
          <cell r="O1967" t="str">
            <v>51-55岁25%; 46-50岁20%; 41-45岁15%</v>
          </cell>
          <cell r="P1967" t="str">
            <v>湖南24%;江苏9%;浙江7%</v>
          </cell>
        </row>
        <row r="1968">
          <cell r="A1968">
            <v>216705</v>
          </cell>
          <cell r="B1968" t="str">
            <v>金菊 炫彩夏日重磅真丝T恤</v>
          </cell>
          <cell r="C1968" t="str">
            <v>498</v>
          </cell>
          <cell r="D1968" t="str">
            <v>服装</v>
          </cell>
          <cell r="E1968">
            <v>222642</v>
          </cell>
          <cell r="F1968">
            <v>170170</v>
          </cell>
          <cell r="G1968">
            <v>0.23567880274162101</v>
          </cell>
          <cell r="H1968" t="str">
            <v>20170502 135424;51%;1900</v>
          </cell>
          <cell r="I1968" t="str">
            <v>20170423 094043;72%;2969</v>
          </cell>
          <cell r="J1968"/>
          <cell r="K1968" t="str">
            <v>20170423 094043;72%;2969</v>
          </cell>
          <cell r="L1968">
            <v>0</v>
          </cell>
          <cell r="M1968"/>
          <cell r="N1968" t="str">
            <v>老会员：74%; 新会员：26%</v>
          </cell>
          <cell r="O1968" t="str">
            <v>56-60岁21%; 0-20岁20%; 51-55岁17%</v>
          </cell>
          <cell r="P1968" t="str">
            <v>江苏14%;北京10%;湖南7%</v>
          </cell>
        </row>
        <row r="1969">
          <cell r="A1969">
            <v>216708</v>
          </cell>
          <cell r="B1969" t="str">
            <v>洁净生活*康宝多功能食具消毒柜</v>
          </cell>
          <cell r="C1969" t="str">
            <v>699</v>
          </cell>
          <cell r="D1969" t="str">
            <v>厨房</v>
          </cell>
          <cell r="E1969">
            <v>33714</v>
          </cell>
          <cell r="F1969">
            <v>27034</v>
          </cell>
          <cell r="G1969">
            <v>0.198137272349766</v>
          </cell>
          <cell r="H1969" t="str">
            <v>20170525 184910;14%;788</v>
          </cell>
          <cell r="I1969"/>
          <cell r="J1969"/>
          <cell r="K1969" t="str">
            <v>20170525 184910;14%;788</v>
          </cell>
          <cell r="L1969">
            <v>0</v>
          </cell>
          <cell r="M1969"/>
          <cell r="N1969" t="str">
            <v>老会员：68%; 新会员：32%</v>
          </cell>
          <cell r="O1969" t="str">
            <v>66-70岁16%; 56-60岁16%; 51-55岁16%</v>
          </cell>
          <cell r="P1969" t="str">
            <v>福建13%;江苏10%;广东10%</v>
          </cell>
        </row>
        <row r="1970">
          <cell r="A1970">
            <v>216713</v>
          </cell>
          <cell r="B1970" t="str">
            <v>韩束红CC气垫组</v>
          </cell>
          <cell r="C1970" t="str">
            <v>259</v>
          </cell>
          <cell r="D1970" t="str">
            <v>美容美体</v>
          </cell>
          <cell r="E1970">
            <v>52877</v>
          </cell>
          <cell r="F1970">
            <v>44998</v>
          </cell>
          <cell r="G1970">
            <v>0.14900618416324701</v>
          </cell>
          <cell r="H1970" t="str">
            <v>20170410 094256;44%;1339</v>
          </cell>
          <cell r="I1970"/>
          <cell r="J1970"/>
          <cell r="K1970" t="str">
            <v>20170410 094256;44%;1339</v>
          </cell>
          <cell r="L1970">
            <v>0</v>
          </cell>
          <cell r="M1970"/>
          <cell r="N1970" t="str">
            <v>老会员：70%; 新会员：30%</v>
          </cell>
          <cell r="O1970" t="str">
            <v>0-20岁31%; 51-55岁14%; 46-50岁13%</v>
          </cell>
          <cell r="P1970" t="str">
            <v>湖南20%;江苏11%;湖北9%</v>
          </cell>
        </row>
        <row r="1971">
          <cell r="A1971">
            <v>216714</v>
          </cell>
          <cell r="B1971" t="str">
            <v>一叶子黑松露眼膜组</v>
          </cell>
          <cell r="C1971" t="str">
            <v>209</v>
          </cell>
          <cell r="D1971" t="str">
            <v>美容美体</v>
          </cell>
          <cell r="E1971">
            <v>334133</v>
          </cell>
          <cell r="F1971">
            <v>316058</v>
          </cell>
          <cell r="G1971">
            <v>5.4095225553896203E-2</v>
          </cell>
          <cell r="H1971" t="str">
            <v>20170708 094307;94%;2695</v>
          </cell>
          <cell r="I1971" t="str">
            <v>20170428 122819;48%;1903</v>
          </cell>
          <cell r="J1971" t="str">
            <v>20170422 094151;47%;1661</v>
          </cell>
          <cell r="K1971" t="str">
            <v>20170708 094307;94%;2695</v>
          </cell>
          <cell r="L1971">
            <v>0</v>
          </cell>
          <cell r="M1971" t="str">
            <v>达成上浮30%</v>
          </cell>
          <cell r="N1971" t="str">
            <v>老会员：73%; 新会员：27%</v>
          </cell>
          <cell r="O1971" t="str">
            <v>51-55岁21%; 0-20岁20%; 46-50岁16%</v>
          </cell>
          <cell r="P1971" t="str">
            <v>湖南17%;江苏11%;安徽6%</v>
          </cell>
        </row>
        <row r="1972">
          <cell r="A1972">
            <v>216715</v>
          </cell>
          <cell r="B1972" t="str">
            <v>意大利东方宝石异域风情精油香水超值组</v>
          </cell>
          <cell r="C1972" t="str">
            <v>298</v>
          </cell>
          <cell r="D1972" t="str">
            <v>美容美体</v>
          </cell>
          <cell r="E1972">
            <v>55581</v>
          </cell>
          <cell r="F1972">
            <v>49639</v>
          </cell>
          <cell r="G1972">
            <v>0.106907036577248</v>
          </cell>
          <cell r="H1972" t="str">
            <v>20170413 094808;40%;1244</v>
          </cell>
          <cell r="I1972"/>
          <cell r="J1972"/>
          <cell r="K1972" t="str">
            <v>20170413 094808;40%;1244</v>
          </cell>
          <cell r="L1972">
            <v>0</v>
          </cell>
          <cell r="M1972"/>
          <cell r="N1972" t="str">
            <v>老会员：76%; 新会员：24%</v>
          </cell>
          <cell r="O1972" t="str">
            <v>0-20岁20%; 51-55岁17%; 56-60岁13%</v>
          </cell>
          <cell r="P1972" t="str">
            <v>北京10%;湖南8%;山西7%</v>
          </cell>
        </row>
        <row r="1973">
          <cell r="A1973">
            <v>216719</v>
          </cell>
          <cell r="B1973" t="str">
            <v>J国色生香荧光纱长裙四件组</v>
          </cell>
          <cell r="C1973" t="str">
            <v>299</v>
          </cell>
          <cell r="D1973" t="str">
            <v>服装</v>
          </cell>
          <cell r="E1973">
            <v>109635</v>
          </cell>
          <cell r="F1973">
            <v>62237</v>
          </cell>
          <cell r="G1973">
            <v>0.43232544351712499</v>
          </cell>
          <cell r="H1973" t="str">
            <v>20170607 114657;35%;1514</v>
          </cell>
          <cell r="I1973" t="str">
            <v>20170512 110705;29%;1200</v>
          </cell>
          <cell r="J1973" t="str">
            <v>20170507 090058;39%;1504</v>
          </cell>
          <cell r="K1973" t="str">
            <v>20170507 090058;39%;1504</v>
          </cell>
          <cell r="L1973">
            <v>0</v>
          </cell>
          <cell r="M1973"/>
          <cell r="N1973" t="str">
            <v>老会员：67%; 新会员：33%</v>
          </cell>
          <cell r="O1973" t="str">
            <v>0-20岁25%; 51-55岁18%; 56-60岁15%</v>
          </cell>
          <cell r="P1973" t="str">
            <v>江苏11%;湖南9%;北京7%</v>
          </cell>
        </row>
        <row r="1974">
          <cell r="A1974">
            <v>216724</v>
          </cell>
          <cell r="B1974" t="str">
            <v>飞利浦新安怡4合1健康辅食机</v>
          </cell>
          <cell r="C1974" t="str">
            <v>999</v>
          </cell>
          <cell r="D1974" t="str">
            <v>厨房</v>
          </cell>
          <cell r="E1974">
            <v>43706</v>
          </cell>
          <cell r="F1974">
            <v>37742</v>
          </cell>
          <cell r="G1974">
            <v>0.13645723699263301</v>
          </cell>
          <cell r="H1974" t="str">
            <v>20170408 182754;19%;985</v>
          </cell>
          <cell r="I1974"/>
          <cell r="J1974"/>
          <cell r="K1974" t="str">
            <v>20170408 182754;19%;985</v>
          </cell>
          <cell r="L1974">
            <v>0</v>
          </cell>
          <cell r="M1974"/>
          <cell r="N1974" t="str">
            <v>老会员：70%; 新会员：30%</v>
          </cell>
          <cell r="O1974" t="str">
            <v>56-60岁18%; 0-20岁18%; 51-55岁18%</v>
          </cell>
          <cell r="P1974" t="str">
            <v>江苏15%;辽宁12%;北京9%</v>
          </cell>
        </row>
        <row r="1975">
          <cell r="A1975">
            <v>216725</v>
          </cell>
          <cell r="B1975" t="str">
            <v>ALLPURPOSE金盏花全效浓缩洗洁液超值组</v>
          </cell>
          <cell r="C1975" t="str">
            <v>268</v>
          </cell>
          <cell r="D1975" t="str">
            <v>生活用品</v>
          </cell>
          <cell r="E1975">
            <v>47958</v>
          </cell>
          <cell r="F1975">
            <v>42614</v>
          </cell>
          <cell r="G1975">
            <v>0.11143083531423301</v>
          </cell>
          <cell r="H1975" t="str">
            <v>20170402 164327;32%;1357</v>
          </cell>
          <cell r="I1975"/>
          <cell r="J1975"/>
          <cell r="K1975" t="str">
            <v>20170402 164327;32%;1357</v>
          </cell>
          <cell r="L1975">
            <v>0</v>
          </cell>
          <cell r="M1975"/>
          <cell r="N1975" t="str">
            <v>老会员：76%; 新会员：24%</v>
          </cell>
          <cell r="O1975" t="str">
            <v>0-20岁21%; 51-55岁16%; 56-60岁16%</v>
          </cell>
          <cell r="P1975" t="str">
            <v>浙江11%;湖南10%;江苏10%</v>
          </cell>
        </row>
        <row r="1976">
          <cell r="A1976">
            <v>216732</v>
          </cell>
          <cell r="B1976" t="str">
            <v>皇家豪华水晶LED隐形风扇灯</v>
          </cell>
          <cell r="C1976" t="str">
            <v>998</v>
          </cell>
          <cell r="D1976" t="str">
            <v>家装建材</v>
          </cell>
          <cell r="E1976">
            <v>337860</v>
          </cell>
          <cell r="F1976">
            <v>249186</v>
          </cell>
          <cell r="G1976">
            <v>0.262457822766826</v>
          </cell>
          <cell r="H1976" t="str">
            <v>20170519 125448;35%;1642</v>
          </cell>
          <cell r="I1976" t="str">
            <v>20170511 123236;32%;1671</v>
          </cell>
          <cell r="J1976" t="str">
            <v>20170417 190032;38%;3131</v>
          </cell>
          <cell r="K1976" t="str">
            <v>20170417 190032;38%;3131</v>
          </cell>
          <cell r="L1976">
            <v>0</v>
          </cell>
          <cell r="M1976"/>
          <cell r="N1976" t="str">
            <v>老会员：66%; 新会员：34%</v>
          </cell>
          <cell r="O1976" t="str">
            <v>51-55岁23%; 0-20岁22%; 56-60岁13%</v>
          </cell>
          <cell r="P1976" t="str">
            <v>湖南15%;江苏14%;北京9%</v>
          </cell>
        </row>
        <row r="1977">
          <cell r="A1977">
            <v>216733</v>
          </cell>
          <cell r="B1977" t="str">
            <v>皇家复古琉璃遥控LED风扇灯</v>
          </cell>
          <cell r="C1977" t="str">
            <v>798</v>
          </cell>
          <cell r="D1977" t="str">
            <v>家装建材</v>
          </cell>
          <cell r="E1977">
            <v>377349</v>
          </cell>
          <cell r="F1977">
            <v>298801</v>
          </cell>
          <cell r="G1977">
            <v>0.208157435159494</v>
          </cell>
          <cell r="H1977" t="str">
            <v>20170708 181709;57%;2624</v>
          </cell>
          <cell r="I1977" t="str">
            <v>20170624 133512;45%;2222</v>
          </cell>
          <cell r="J1977" t="str">
            <v>20170603 130510;66%;3442</v>
          </cell>
          <cell r="K1977" t="str">
            <v>20170603 130510;66%;3442</v>
          </cell>
          <cell r="L1977">
            <v>0</v>
          </cell>
          <cell r="M1977"/>
          <cell r="N1977" t="str">
            <v>老会员：65%; 新会员：35%</v>
          </cell>
          <cell r="O1977" t="str">
            <v>0-20岁26%; 61-65岁16%; 51-55岁16%</v>
          </cell>
          <cell r="P1977" t="str">
            <v>湖南21%;江苏10%;广东7%</v>
          </cell>
        </row>
        <row r="1978">
          <cell r="A1978">
            <v>216734</v>
          </cell>
          <cell r="B1978" t="str">
            <v>易登铝合金加厚伸缩多功能折叠梯（五一专供）</v>
          </cell>
          <cell r="C1978" t="str">
            <v>398</v>
          </cell>
          <cell r="D1978" t="str">
            <v>家装建材</v>
          </cell>
          <cell r="E1978">
            <v>198226</v>
          </cell>
          <cell r="F1978">
            <v>179626</v>
          </cell>
          <cell r="G1978">
            <v>9.3832292433888603E-2</v>
          </cell>
          <cell r="H1978" t="str">
            <v>20170501 102242;66%;3551</v>
          </cell>
          <cell r="I1978" t="str">
            <v>20170420 184733;43%;2826</v>
          </cell>
          <cell r="J1978"/>
          <cell r="K1978" t="str">
            <v>20170501 102242;66%;3551</v>
          </cell>
          <cell r="L1978">
            <v>0</v>
          </cell>
          <cell r="M1978"/>
          <cell r="N1978" t="str">
            <v>老会员：61%; 新会员：39%</v>
          </cell>
          <cell r="O1978" t="str">
            <v>0-20岁29%; 51-55岁17%; 46-50岁12%</v>
          </cell>
          <cell r="P1978" t="str">
            <v>湖南14%;江苏12%;浙江8%</v>
          </cell>
        </row>
        <row r="1979">
          <cell r="A1979">
            <v>216735</v>
          </cell>
          <cell r="B1979" t="str">
            <v>平西府鲜香牛肉川西风味组</v>
          </cell>
          <cell r="C1979" t="str">
            <v>268</v>
          </cell>
          <cell r="D1979" t="str">
            <v>食品</v>
          </cell>
          <cell r="E1979">
            <v>179608</v>
          </cell>
          <cell r="F1979">
            <v>158352</v>
          </cell>
          <cell r="G1979">
            <v>0.118346621531335</v>
          </cell>
          <cell r="H1979" t="str">
            <v>20170605 173323;72%;2802</v>
          </cell>
          <cell r="I1979" t="str">
            <v>20170516 110315;41%;1686</v>
          </cell>
          <cell r="J1979"/>
          <cell r="K1979" t="str">
            <v>20170605 173323;72%;2802</v>
          </cell>
          <cell r="L1979">
            <v>0</v>
          </cell>
          <cell r="M1979" t="str">
            <v>达成上浮30%</v>
          </cell>
          <cell r="N1979" t="str">
            <v>老会员：53%; 新会员：47%</v>
          </cell>
          <cell r="O1979" t="str">
            <v>0-20岁31%; 61-65岁12%; 51-55岁11%</v>
          </cell>
          <cell r="P1979" t="str">
            <v>湖南13%;江苏10%;浙江8%</v>
          </cell>
        </row>
        <row r="1980">
          <cell r="A1980">
            <v>216763</v>
          </cell>
          <cell r="B1980" t="str">
            <v>SK多功能料理搅拌机</v>
          </cell>
          <cell r="C1980" t="str">
            <v>298</v>
          </cell>
          <cell r="D1980" t="str">
            <v>厨房</v>
          </cell>
          <cell r="E1980">
            <v>161211</v>
          </cell>
          <cell r="F1980">
            <v>136019</v>
          </cell>
          <cell r="G1980">
            <v>0.15626725223464899</v>
          </cell>
          <cell r="H1980" t="str">
            <v>20170606 113830;57%;2397</v>
          </cell>
          <cell r="I1980" t="str">
            <v>20170528 173154;31%;1350</v>
          </cell>
          <cell r="J1980"/>
          <cell r="K1980" t="str">
            <v>20170606 113830;57%;2397</v>
          </cell>
          <cell r="L1980">
            <v>0</v>
          </cell>
          <cell r="M1980"/>
          <cell r="N1980" t="str">
            <v>老会员：54%; 新会员：46%</v>
          </cell>
          <cell r="O1980" t="str">
            <v>0-20岁35%; 56-60岁13%; 61-65岁12%</v>
          </cell>
          <cell r="P1980" t="str">
            <v>湖南14%;江苏13%;北京9%</v>
          </cell>
        </row>
        <row r="1981">
          <cell r="A1981">
            <v>216823</v>
          </cell>
          <cell r="B1981" t="str">
            <v>奥力福 90%白鹅绒水洗空调被套组</v>
          </cell>
          <cell r="C1981" t="str">
            <v>399</v>
          </cell>
          <cell r="D1981" t="str">
            <v>家纺用品</v>
          </cell>
          <cell r="E1981">
            <v>60437</v>
          </cell>
          <cell r="F1981">
            <v>52279</v>
          </cell>
          <cell r="G1981">
            <v>0.13498353657527701</v>
          </cell>
          <cell r="H1981" t="str">
            <v>20170513 094054;35%;1448</v>
          </cell>
          <cell r="I1981"/>
          <cell r="J1981"/>
          <cell r="K1981" t="str">
            <v>20170513 094054;35%;1448</v>
          </cell>
          <cell r="L1981">
            <v>0</v>
          </cell>
          <cell r="M1981"/>
          <cell r="N1981" t="str">
            <v>老会员：68%; 新会员：32%</v>
          </cell>
          <cell r="O1981" t="str">
            <v>0-20岁23%; 51-55岁17%; 56-60岁16%</v>
          </cell>
          <cell r="P1981" t="str">
            <v>江苏18%;浙江11%;湖南9%</v>
          </cell>
        </row>
        <row r="1982">
          <cell r="A1982">
            <v>216862</v>
          </cell>
          <cell r="B1982" t="str">
            <v>藤井焗油染发膏超值特惠升级组</v>
          </cell>
          <cell r="C1982" t="str">
            <v>298</v>
          </cell>
          <cell r="D1982" t="str">
            <v>美容美体</v>
          </cell>
          <cell r="E1982">
            <v>156078</v>
          </cell>
          <cell r="F1982">
            <v>138448</v>
          </cell>
          <cell r="G1982">
            <v>0.11295634234165</v>
          </cell>
          <cell r="H1982" t="str">
            <v>20170404 090311;63%;1969</v>
          </cell>
          <cell r="I1982" t="str">
            <v>20170325 093804;55%;2229</v>
          </cell>
          <cell r="J1982"/>
          <cell r="K1982" t="str">
            <v>20170404 090311;63%;1969</v>
          </cell>
          <cell r="L1982">
            <v>0</v>
          </cell>
          <cell r="M1982"/>
          <cell r="N1982" t="str">
            <v>老会员：65%; 新会员：35%</v>
          </cell>
          <cell r="O1982" t="str">
            <v>0-20岁26%; 51-55岁18%; 46-50岁16%</v>
          </cell>
          <cell r="P1982" t="str">
            <v>湖南22%;江苏13%;北京8%</v>
          </cell>
        </row>
        <row r="1983">
          <cell r="A1983">
            <v>216864</v>
          </cell>
          <cell r="B1983" t="str">
            <v>金一 玫瑰之心钻石套链</v>
          </cell>
          <cell r="C1983" t="str">
            <v>3480</v>
          </cell>
          <cell r="D1983" t="str">
            <v>珠宝首饰</v>
          </cell>
          <cell r="E1983">
            <v>125000</v>
          </cell>
          <cell r="F1983">
            <v>62490</v>
          </cell>
          <cell r="G1983">
            <v>0.50007999999999997</v>
          </cell>
          <cell r="H1983" t="str">
            <v>20170401 215954;21%;1450</v>
          </cell>
          <cell r="I1983"/>
          <cell r="J1983"/>
          <cell r="K1983" t="str">
            <v>20170401 215954;21%;1450</v>
          </cell>
          <cell r="L1983">
            <v>0</v>
          </cell>
          <cell r="M1983"/>
          <cell r="N1983" t="str">
            <v>老会员：80%; 新会员：20%</v>
          </cell>
          <cell r="O1983" t="str">
            <v>0-20岁33%; 51-55岁13%; 56-60岁13%</v>
          </cell>
          <cell r="P1983" t="str">
            <v>河南20%;四川13%;江苏13%</v>
          </cell>
        </row>
        <row r="1984">
          <cell r="A1984">
            <v>216866</v>
          </cell>
          <cell r="B1984" t="str">
            <v>御泥坊紧致娇颜太空面膜组</v>
          </cell>
          <cell r="C1984" t="str">
            <v>299</v>
          </cell>
          <cell r="D1984" t="str">
            <v>美容美体</v>
          </cell>
          <cell r="E1984">
            <v>150544</v>
          </cell>
          <cell r="F1984">
            <v>139824</v>
          </cell>
          <cell r="G1984">
            <v>7.1208417472632596E-2</v>
          </cell>
          <cell r="H1984" t="str">
            <v>20170504 184253;38%;1611</v>
          </cell>
          <cell r="I1984" t="str">
            <v>20170408 110248;65%;2369</v>
          </cell>
          <cell r="J1984"/>
          <cell r="K1984" t="str">
            <v>20170408 110248;65%;2369</v>
          </cell>
          <cell r="L1984">
            <v>0</v>
          </cell>
          <cell r="M1984"/>
          <cell r="N1984" t="str">
            <v>老会员：80%; 新会员：20%</v>
          </cell>
          <cell r="O1984" t="str">
            <v>51-55岁21%; 46-50岁20%; 0-20岁18%</v>
          </cell>
          <cell r="P1984" t="str">
            <v>湖南26%;江苏10%;浙江8%</v>
          </cell>
        </row>
        <row r="1985">
          <cell r="A1985">
            <v>216904</v>
          </cell>
          <cell r="B1985" t="str">
            <v>味品堂美味带鱼罐头30罐组</v>
          </cell>
          <cell r="C1985" t="str">
            <v>299</v>
          </cell>
          <cell r="D1985" t="str">
            <v>食品</v>
          </cell>
          <cell r="E1985">
            <v>65397</v>
          </cell>
          <cell r="F1985">
            <v>62796</v>
          </cell>
          <cell r="G1985">
            <v>3.9772466626909503E-2</v>
          </cell>
          <cell r="H1985" t="str">
            <v>20170707 180157;42%;1593</v>
          </cell>
          <cell r="I1985"/>
          <cell r="J1985"/>
          <cell r="K1985" t="str">
            <v>20170707 180157;42%;1593</v>
          </cell>
          <cell r="L1985">
            <v>0</v>
          </cell>
          <cell r="M1985"/>
          <cell r="N1985" t="str">
            <v>老会员：62%; 新会员：38%</v>
          </cell>
          <cell r="O1985" t="str">
            <v>0-20岁27%; 51-55岁17%; 61-65岁14%</v>
          </cell>
          <cell r="P1985" t="str">
            <v>湖南15%;江苏9%;四川8%</v>
          </cell>
        </row>
        <row r="1986">
          <cell r="A1986">
            <v>216906</v>
          </cell>
          <cell r="B1986" t="str">
            <v>J中国风水墨印花冰爽长裙两条组</v>
          </cell>
          <cell r="C1986" t="str">
            <v>298</v>
          </cell>
          <cell r="D1986" t="str">
            <v>服装</v>
          </cell>
          <cell r="E1986">
            <v>228676</v>
          </cell>
          <cell r="F1986">
            <v>102274</v>
          </cell>
          <cell r="G1986">
            <v>0.55275586419213196</v>
          </cell>
          <cell r="H1986" t="str">
            <v>20170531 132759;53%;2290</v>
          </cell>
          <cell r="I1986" t="str">
            <v>20170507 151604;42%;1478</v>
          </cell>
          <cell r="J1986" t="str">
            <v>20170428 090242;37%;1382</v>
          </cell>
          <cell r="K1986" t="str">
            <v>20170531 132759;53%;2290</v>
          </cell>
          <cell r="L1986">
            <v>0</v>
          </cell>
          <cell r="M1986"/>
          <cell r="N1986" t="str">
            <v>老会员：70%; 新会员：30%</v>
          </cell>
          <cell r="O1986" t="str">
            <v>51-55岁24%; 0-20岁22%; 56-60岁15%</v>
          </cell>
          <cell r="P1986" t="str">
            <v>湖南12%;江苏9%;北京7%</v>
          </cell>
        </row>
        <row r="1987">
          <cell r="A1987">
            <v>216907</v>
          </cell>
          <cell r="B1987" t="str">
            <v>今昇高端定制真丝长裤组</v>
          </cell>
          <cell r="C1987" t="str">
            <v>599</v>
          </cell>
          <cell r="D1987" t="str">
            <v>服装</v>
          </cell>
          <cell r="E1987">
            <v>612129</v>
          </cell>
          <cell r="F1987">
            <v>374259</v>
          </cell>
          <cell r="G1987">
            <v>0.38859456095038802</v>
          </cell>
          <cell r="H1987" t="str">
            <v>20170707 094057;22%;746</v>
          </cell>
          <cell r="I1987" t="str">
            <v>20170704 094112;64%;2106</v>
          </cell>
          <cell r="J1987" t="str">
            <v>20170620 102523;38%;1486</v>
          </cell>
          <cell r="K1987" t="str">
            <v>20170704 094112;64%;2106</v>
          </cell>
          <cell r="L1987">
            <v>0</v>
          </cell>
          <cell r="M1987" t="str">
            <v>达成下滑30%</v>
          </cell>
          <cell r="N1987" t="str">
            <v>老会员：78%; 新会员：22%</v>
          </cell>
          <cell r="O1987" t="str">
            <v>51-55岁26%; 56-60岁19%; 0-20岁18%</v>
          </cell>
          <cell r="P1987" t="str">
            <v>江苏11%;湖南11%;北京10%</v>
          </cell>
        </row>
        <row r="1988">
          <cell r="A1988">
            <v>216909</v>
          </cell>
          <cell r="B1988" t="str">
            <v>山东微山湖散养咸鸭蛋80枚</v>
          </cell>
          <cell r="C1988" t="str">
            <v>298</v>
          </cell>
          <cell r="D1988" t="str">
            <v>食品</v>
          </cell>
          <cell r="E1988">
            <v>407692</v>
          </cell>
          <cell r="F1988">
            <v>359482</v>
          </cell>
          <cell r="G1988">
            <v>0.11825103264228901</v>
          </cell>
          <cell r="H1988" t="str">
            <v>20170605 110339;31%;1269</v>
          </cell>
          <cell r="I1988" t="str">
            <v>20170529 173305;50%;2162</v>
          </cell>
          <cell r="J1988" t="str">
            <v>20170519 094841;69%;2639</v>
          </cell>
          <cell r="K1988" t="str">
            <v>20170516 102302;99%;3853</v>
          </cell>
          <cell r="L1988">
            <v>0</v>
          </cell>
          <cell r="M1988"/>
          <cell r="N1988" t="str">
            <v>老会员：72%; 新会员：28%</v>
          </cell>
          <cell r="O1988" t="str">
            <v>0-20岁24%; 51-55岁16%; 56-60岁14%</v>
          </cell>
          <cell r="P1988" t="str">
            <v>湖南14%;北京11%;江苏7%</v>
          </cell>
        </row>
        <row r="1989">
          <cell r="A1989">
            <v>216944</v>
          </cell>
          <cell r="B1989" t="str">
            <v>嘉兴正宗真真老老传人粽端午节特供组</v>
          </cell>
          <cell r="C1989" t="str">
            <v>238</v>
          </cell>
          <cell r="D1989" t="str">
            <v>食品</v>
          </cell>
          <cell r="E1989">
            <v>438413</v>
          </cell>
          <cell r="F1989">
            <v>410783</v>
          </cell>
          <cell r="G1989">
            <v>6.3022766204469297E-2</v>
          </cell>
          <cell r="H1989" t="str">
            <v>20170522 094718;50%;1942</v>
          </cell>
          <cell r="I1989" t="str">
            <v>20170518 110158;48%;2026</v>
          </cell>
          <cell r="J1989" t="str">
            <v>20170516 094420;45%;1684</v>
          </cell>
          <cell r="K1989" t="str">
            <v>20170511 180041;77%;3240</v>
          </cell>
          <cell r="L1989">
            <v>0</v>
          </cell>
          <cell r="M1989"/>
          <cell r="N1989" t="str">
            <v>老会员：78%; 新会员：22%</v>
          </cell>
          <cell r="O1989" t="str">
            <v>0-20岁20%; 71岁以上14%; 51-55岁14%</v>
          </cell>
          <cell r="P1989" t="str">
            <v>北京15%;湖南11%;江苏10%</v>
          </cell>
        </row>
        <row r="1990">
          <cell r="A1990">
            <v>216948</v>
          </cell>
          <cell r="B1990" t="str">
            <v>东芝50英寸4K超清智能网络电视50U6600C</v>
          </cell>
          <cell r="C1990" t="str">
            <v>3899</v>
          </cell>
          <cell r="D1990" t="str">
            <v>大家电</v>
          </cell>
          <cell r="E1990">
            <v>373355</v>
          </cell>
          <cell r="F1990">
            <v>291789</v>
          </cell>
          <cell r="G1990">
            <v>0.21846767821510399</v>
          </cell>
          <cell r="H1990" t="str">
            <v>20170704 204157;108%;10615</v>
          </cell>
          <cell r="I1990" t="str">
            <v>20170511 211348;61%;6183</v>
          </cell>
          <cell r="J1990" t="str">
            <v>20170506 223806;64%;5537</v>
          </cell>
          <cell r="K1990" t="str">
            <v>20170414 224419;181%;13870</v>
          </cell>
          <cell r="L1990" t="str">
            <v>准热卖</v>
          </cell>
          <cell r="M1990" t="str">
            <v>达成上浮30%</v>
          </cell>
          <cell r="N1990" t="str">
            <v>老会员：53%; 新会员：47%</v>
          </cell>
          <cell r="O1990" t="str">
            <v>51-55岁17%; 56-60岁17%; 0-20岁15%</v>
          </cell>
          <cell r="P1990" t="str">
            <v>湖南15%;江苏13%;广东8%</v>
          </cell>
        </row>
        <row r="1991">
          <cell r="A1991">
            <v>216951</v>
          </cell>
          <cell r="B1991" t="str">
            <v>美国原装进口SAHALE干烘果干美味健康组</v>
          </cell>
          <cell r="C1991" t="str">
            <v>328</v>
          </cell>
          <cell r="D1991" t="str">
            <v>食品</v>
          </cell>
          <cell r="E1991">
            <v>36814</v>
          </cell>
          <cell r="F1991">
            <v>34102</v>
          </cell>
          <cell r="G1991">
            <v>7.3667626446460605E-2</v>
          </cell>
          <cell r="H1991" t="str">
            <v>20170417 173801;22%;988</v>
          </cell>
          <cell r="I1991"/>
          <cell r="J1991"/>
          <cell r="K1991" t="str">
            <v>20170417 173801;22%;988</v>
          </cell>
          <cell r="L1991">
            <v>0</v>
          </cell>
          <cell r="M1991"/>
          <cell r="N1991" t="str">
            <v>老会员：80%; 新会员：20%</v>
          </cell>
          <cell r="O1991" t="str">
            <v>51-55岁17%; 0-20岁17%; 56-60岁15%</v>
          </cell>
          <cell r="P1991" t="str">
            <v>湖南18%;北京15%;浙江8%</v>
          </cell>
        </row>
        <row r="1992">
          <cell r="A1992">
            <v>216952</v>
          </cell>
          <cell r="B1992" t="str">
            <v>至尊鲸吸·老板跨界烟灶两件套超值组</v>
          </cell>
          <cell r="C1992" t="str">
            <v>4980</v>
          </cell>
          <cell r="D1992" t="str">
            <v>厨房</v>
          </cell>
          <cell r="E1992">
            <v>402352</v>
          </cell>
          <cell r="F1992">
            <v>238182</v>
          </cell>
          <cell r="G1992">
            <v>0.40802580824750501</v>
          </cell>
          <cell r="H1992" t="str">
            <v>20170703 231050;59%;2502</v>
          </cell>
          <cell r="I1992" t="str">
            <v>20170703 202346;79%;6049</v>
          </cell>
          <cell r="J1992" t="str">
            <v>20170703 110302;63%;2285</v>
          </cell>
          <cell r="K1992" t="str">
            <v>20170422 115237;89%;4545</v>
          </cell>
          <cell r="L1992">
            <v>0</v>
          </cell>
          <cell r="M1992"/>
          <cell r="N1992" t="str">
            <v>老会员：55%; 新会员：45%</v>
          </cell>
          <cell r="O1992" t="str">
            <v>0-20岁20%; 56-60岁15%; 46-50岁15%</v>
          </cell>
          <cell r="P1992" t="str">
            <v>江苏18%;上海12%;湖南10%</v>
          </cell>
        </row>
        <row r="1993">
          <cell r="A1993">
            <v>216953</v>
          </cell>
          <cell r="B1993" t="str">
            <v>巨幕天启·老板智尊侧吸烟灶消三件套尊享组</v>
          </cell>
          <cell r="C1993" t="str">
            <v>7580</v>
          </cell>
          <cell r="D1993" t="str">
            <v>厨房</v>
          </cell>
          <cell r="E1993">
            <v>6170820</v>
          </cell>
          <cell r="F1993">
            <v>4169460</v>
          </cell>
          <cell r="G1993">
            <v>0.32432642663373801</v>
          </cell>
          <cell r="H1993" t="str">
            <v>20170706 200640;111%;8335</v>
          </cell>
          <cell r="I1993" t="str">
            <v>20170706 130322;44%;1670</v>
          </cell>
          <cell r="J1993" t="str">
            <v>20170606 231815;40%;1882</v>
          </cell>
          <cell r="K1993" t="str">
            <v>20170422 202624;159%;16577</v>
          </cell>
          <cell r="L1993" t="str">
            <v>准热卖</v>
          </cell>
          <cell r="M1993" t="str">
            <v>达成上浮30%</v>
          </cell>
          <cell r="N1993" t="str">
            <v>老会员：55%; 新会员：45%</v>
          </cell>
          <cell r="O1993" t="str">
            <v>0-20岁24%; 51-55岁19%; 46-50岁12%</v>
          </cell>
          <cell r="P1993" t="str">
            <v>湖南27%;江苏13%;广东7%</v>
          </cell>
        </row>
        <row r="1994">
          <cell r="A1994">
            <v>216955</v>
          </cell>
          <cell r="B1994" t="str">
            <v>至尊鲸吸·老板跨界烟灶消三件套超值组</v>
          </cell>
          <cell r="C1994" t="str">
            <v>6980</v>
          </cell>
          <cell r="D1994" t="str">
            <v>厨房</v>
          </cell>
          <cell r="E1994">
            <v>2461334</v>
          </cell>
          <cell r="F1994">
            <v>1458034</v>
          </cell>
          <cell r="G1994">
            <v>0.40762448330864498</v>
          </cell>
          <cell r="H1994" t="str">
            <v>20170703 231050;59%;2502</v>
          </cell>
          <cell r="I1994" t="str">
            <v>20170703 202346;79%;6049</v>
          </cell>
          <cell r="J1994" t="str">
            <v>20170703 110302;63%;2285</v>
          </cell>
          <cell r="K1994" t="str">
            <v>20170422 115237;89%;4545</v>
          </cell>
          <cell r="L1994">
            <v>0</v>
          </cell>
          <cell r="M1994"/>
          <cell r="N1994" t="str">
            <v>老会员：53%; 新会员：47%</v>
          </cell>
          <cell r="O1994" t="str">
            <v>0-20岁28%; 46-50岁15%; 51-55岁13%</v>
          </cell>
          <cell r="P1994" t="str">
            <v>湖南25%;江苏13%;广东7%</v>
          </cell>
        </row>
        <row r="1995">
          <cell r="A1995">
            <v>216956</v>
          </cell>
          <cell r="B1995" t="str">
            <v>巨幕天启·老板智尊侧吸烟灶两件套尊享组</v>
          </cell>
          <cell r="C1995" t="str">
            <v>5580</v>
          </cell>
          <cell r="D1995" t="str">
            <v>厨房</v>
          </cell>
          <cell r="E1995">
            <v>512830</v>
          </cell>
          <cell r="F1995">
            <v>351170</v>
          </cell>
          <cell r="G1995">
            <v>0.31523116822338798</v>
          </cell>
          <cell r="H1995" t="str">
            <v>20170706 200640;111%;8335</v>
          </cell>
          <cell r="I1995" t="str">
            <v>20170706 130322;44%;1670</v>
          </cell>
          <cell r="J1995" t="str">
            <v>20170606 231815;40%;1882</v>
          </cell>
          <cell r="K1995" t="str">
            <v>20170422 202624;159%;16577</v>
          </cell>
          <cell r="L1995" t="str">
            <v>准热卖</v>
          </cell>
          <cell r="M1995" t="str">
            <v>达成上浮30%</v>
          </cell>
          <cell r="N1995" t="str">
            <v>老会员：62%; 新会员：38%</v>
          </cell>
          <cell r="O1995" t="str">
            <v>0-20岁27%; 51-55岁18%; 56-60岁13%</v>
          </cell>
          <cell r="P1995" t="str">
            <v>江苏29%;湖南18%;北京11%</v>
          </cell>
        </row>
        <row r="1996">
          <cell r="A1996">
            <v>216969</v>
          </cell>
          <cell r="B1996" t="str">
            <v>典雅生活*万和恒温智能燃气热水器16L</v>
          </cell>
          <cell r="C1996" t="str">
            <v>2599</v>
          </cell>
          <cell r="D1996" t="str">
            <v>厨房</v>
          </cell>
          <cell r="E1996">
            <v>85956</v>
          </cell>
          <cell r="F1996">
            <v>43103</v>
          </cell>
          <cell r="G1996">
            <v>0.49854576760202901</v>
          </cell>
          <cell r="H1996" t="str">
            <v>20170704 231338;14%;582</v>
          </cell>
          <cell r="I1996" t="str">
            <v>20170510 144245;39%;1266</v>
          </cell>
          <cell r="J1996"/>
          <cell r="K1996" t="str">
            <v>20170510 144245;39%;1266</v>
          </cell>
          <cell r="L1996">
            <v>0</v>
          </cell>
          <cell r="M1996"/>
          <cell r="N1996" t="str">
            <v>老会员：50%; 新会员：50%</v>
          </cell>
          <cell r="O1996" t="str">
            <v>0-20岁50%; 51-55岁14%; 26-30岁14%</v>
          </cell>
          <cell r="P1996" t="str">
            <v>湖南71%;广东7%;江苏7%</v>
          </cell>
        </row>
        <row r="1997">
          <cell r="A1997">
            <v>216975</v>
          </cell>
          <cell r="B1997" t="str">
            <v>法国弓箭-乐美雅玻璃保鲜盒12件组</v>
          </cell>
          <cell r="C1997" t="str">
            <v>299</v>
          </cell>
          <cell r="D1997" t="str">
            <v>厨房</v>
          </cell>
          <cell r="E1997">
            <v>358149</v>
          </cell>
          <cell r="F1997">
            <v>336734</v>
          </cell>
          <cell r="G1997">
            <v>5.9793549612033002E-2</v>
          </cell>
          <cell r="H1997" t="str">
            <v>20170707 135141;87%;2852</v>
          </cell>
          <cell r="I1997" t="str">
            <v>20170626 110216;71%;2984</v>
          </cell>
          <cell r="J1997" t="str">
            <v>20170622 122314;77%;3411</v>
          </cell>
          <cell r="K1997" t="str">
            <v>20170707 135141;87%;2852</v>
          </cell>
          <cell r="L1997">
            <v>0</v>
          </cell>
          <cell r="M1997"/>
          <cell r="N1997" t="str">
            <v>老会员：57%; 新会员：43%</v>
          </cell>
          <cell r="O1997" t="str">
            <v>0-20岁29%; 51-55岁15%; 56-60岁13%</v>
          </cell>
          <cell r="P1997" t="str">
            <v>湖南19%;江苏11%;上海9%</v>
          </cell>
        </row>
        <row r="1998">
          <cell r="A1998">
            <v>216976</v>
          </cell>
          <cell r="B1998" t="str">
            <v>美标新安可连体座厕</v>
          </cell>
          <cell r="C1998" t="str">
            <v>1799</v>
          </cell>
          <cell r="D1998" t="str">
            <v>家装建材</v>
          </cell>
          <cell r="E1998">
            <v>7036</v>
          </cell>
          <cell r="F1998">
            <v>5277</v>
          </cell>
          <cell r="G1998">
            <v>0.25</v>
          </cell>
          <cell r="H1998" t="str">
            <v>20170403 132005;28%;1570</v>
          </cell>
          <cell r="I1998"/>
          <cell r="J1998"/>
          <cell r="K1998" t="str">
            <v>20170403 132005;28%;1570</v>
          </cell>
          <cell r="L1998">
            <v>0</v>
          </cell>
          <cell r="M1998"/>
          <cell r="N1998" t="str">
            <v>老会员：0%; 新会员：100%</v>
          </cell>
          <cell r="O1998" t="str">
            <v>51-55岁100%; 71岁以上0%; 0-20岁0%</v>
          </cell>
          <cell r="P1998" t="str">
            <v>上海100%;重庆0%;安徽0%</v>
          </cell>
        </row>
        <row r="1999">
          <cell r="A1999">
            <v>216977</v>
          </cell>
          <cell r="B1999" t="str">
            <v>典雅生活*万和恒温智能燃气热水器12L</v>
          </cell>
          <cell r="C1999" t="str">
            <v>1599</v>
          </cell>
          <cell r="D1999" t="str">
            <v>厨房</v>
          </cell>
          <cell r="E1999">
            <v>40114</v>
          </cell>
          <cell r="F1999">
            <v>34008</v>
          </cell>
          <cell r="G1999">
            <v>0.15221618387595401</v>
          </cell>
          <cell r="H1999" t="str">
            <v>20170704 231338;14%;582</v>
          </cell>
          <cell r="I1999" t="str">
            <v>20170510 144245;39%;1266</v>
          </cell>
          <cell r="J1999"/>
          <cell r="K1999" t="str">
            <v>20170510 144245;39%;1266</v>
          </cell>
          <cell r="L1999">
            <v>0</v>
          </cell>
          <cell r="M1999"/>
          <cell r="N1999" t="str">
            <v>老会员：76%; 新会员：24%</v>
          </cell>
          <cell r="O1999" t="str">
            <v>56-60岁35%; 66-70岁12%; 0-20岁12%</v>
          </cell>
          <cell r="P1999" t="str">
            <v>湖南24%;北京23%;江苏23%</v>
          </cell>
        </row>
        <row r="2000">
          <cell r="A2000">
            <v>216979</v>
          </cell>
          <cell r="B2000" t="str">
            <v>禾凯发旺旺防脱洗发液3+2组</v>
          </cell>
          <cell r="C2000" t="str">
            <v>398</v>
          </cell>
          <cell r="D2000" t="str">
            <v>美容美体</v>
          </cell>
          <cell r="E2000">
            <v>18978</v>
          </cell>
          <cell r="F2000">
            <v>17854</v>
          </cell>
          <cell r="G2000">
            <v>5.92264727579302E-2</v>
          </cell>
          <cell r="H2000" t="str">
            <v>20170530 143249;17%;541</v>
          </cell>
          <cell r="I2000"/>
          <cell r="J2000"/>
          <cell r="K2000" t="str">
            <v>20170530 143249;17%;541</v>
          </cell>
          <cell r="L2000">
            <v>0</v>
          </cell>
          <cell r="M2000"/>
          <cell r="N2000" t="str">
            <v>老会员：69%; 新会员：31%</v>
          </cell>
          <cell r="O2000" t="str">
            <v>51-55岁23%; 56-60岁15%; 41-45岁15%</v>
          </cell>
          <cell r="P2000" t="str">
            <v>湖南21%;浙江18%;四川8%</v>
          </cell>
        </row>
        <row r="2001">
          <cell r="A2001">
            <v>216980</v>
          </cell>
          <cell r="B2001" t="str">
            <v>2017春茶‘贡牌’明前龙井G20峰会茶（300克）</v>
          </cell>
          <cell r="C2001" t="str">
            <v>398</v>
          </cell>
          <cell r="D2001" t="str">
            <v>食品</v>
          </cell>
          <cell r="E2001">
            <v>121896</v>
          </cell>
          <cell r="F2001">
            <v>116752</v>
          </cell>
          <cell r="G2001">
            <v>4.2199908118396003E-2</v>
          </cell>
          <cell r="H2001" t="str">
            <v>20170505 232215;21%;990</v>
          </cell>
          <cell r="I2001" t="str">
            <v>20170419 180241;56%;2395</v>
          </cell>
          <cell r="J2001"/>
          <cell r="K2001" t="str">
            <v>20170419 180241;56%;2395</v>
          </cell>
          <cell r="L2001">
            <v>0</v>
          </cell>
          <cell r="M2001" t="str">
            <v>达成下滑30%</v>
          </cell>
          <cell r="N2001" t="str">
            <v>老会员：70%; 新会员：30%</v>
          </cell>
          <cell r="O2001" t="str">
            <v>51-55岁19%; 0-20岁19%; 46-50岁12%</v>
          </cell>
          <cell r="P2001" t="str">
            <v>江苏13%;湖南12%;北京9%</v>
          </cell>
        </row>
        <row r="2002">
          <cell r="A2002">
            <v>216983</v>
          </cell>
          <cell r="B2002" t="str">
            <v>回硅自然*加拿大partita天然硅胶保鲜盒回馈组</v>
          </cell>
          <cell r="C2002" t="str">
            <v>398</v>
          </cell>
          <cell r="D2002" t="str">
            <v>厨房</v>
          </cell>
          <cell r="E2002">
            <v>130054</v>
          </cell>
          <cell r="F2002">
            <v>125766</v>
          </cell>
          <cell r="G2002">
            <v>3.2970919771787101E-2</v>
          </cell>
          <cell r="H2002" t="str">
            <v>20170709 130236;105%;4284</v>
          </cell>
          <cell r="I2002"/>
          <cell r="J2002"/>
          <cell r="K2002" t="str">
            <v>20170709 130236;105%;4284</v>
          </cell>
          <cell r="L2002" t="str">
            <v>准热卖</v>
          </cell>
          <cell r="M2002"/>
          <cell r="N2002" t="str">
            <v>老会员：67%; 新会员：33%</v>
          </cell>
          <cell r="O2002" t="str">
            <v>0-20岁22%; 51-55岁18%; 61-65岁18%</v>
          </cell>
          <cell r="P2002" t="str">
            <v>北京12%;上海10%;江苏9%</v>
          </cell>
        </row>
        <row r="2003">
          <cell r="A2003">
            <v>216984</v>
          </cell>
          <cell r="B2003" t="str">
            <v>百丹奴优雅廓形亲肤棉裙2+2套装</v>
          </cell>
          <cell r="C2003" t="str">
            <v>368</v>
          </cell>
          <cell r="D2003" t="str">
            <v>服装</v>
          </cell>
          <cell r="E2003">
            <v>323175</v>
          </cell>
          <cell r="F2003">
            <v>209689</v>
          </cell>
          <cell r="G2003">
            <v>0.351159588458266</v>
          </cell>
          <cell r="H2003" t="str">
            <v>20170518 090132;36%;1231</v>
          </cell>
          <cell r="I2003" t="str">
            <v>20170513 130241;41%;1885</v>
          </cell>
          <cell r="J2003" t="str">
            <v>20170505 134158;24%;978</v>
          </cell>
          <cell r="K2003" t="str">
            <v>20170414 094218;64%;2410</v>
          </cell>
          <cell r="L2003">
            <v>0</v>
          </cell>
          <cell r="M2003"/>
          <cell r="N2003" t="str">
            <v>老会员：79%; 新会员：21%</v>
          </cell>
          <cell r="O2003" t="str">
            <v>51-55岁25%; 0-20岁20%; 46-50岁14%</v>
          </cell>
          <cell r="P2003" t="str">
            <v>江苏11%;北京8%;湖南8%</v>
          </cell>
        </row>
        <row r="2004">
          <cell r="A2004">
            <v>216985</v>
          </cell>
          <cell r="B2004" t="str">
            <v>创维·酷开43英寸全高清多核智能网络电视43KX1</v>
          </cell>
          <cell r="C2004" t="str">
            <v>2199</v>
          </cell>
          <cell r="D2004" t="str">
            <v>大家电</v>
          </cell>
          <cell r="E2004">
            <v>53873</v>
          </cell>
          <cell r="F2004">
            <v>47976</v>
          </cell>
          <cell r="G2004">
            <v>0.109461140088727</v>
          </cell>
          <cell r="H2004" t="str">
            <v>20170618 121850;152%;9219</v>
          </cell>
          <cell r="I2004"/>
          <cell r="J2004"/>
          <cell r="K2004" t="str">
            <v>20170618 121850;152%;9219</v>
          </cell>
          <cell r="L2004" t="str">
            <v>准热卖</v>
          </cell>
          <cell r="M2004"/>
          <cell r="N2004" t="str">
            <v>老会员：33%; 新会员：67%</v>
          </cell>
          <cell r="O2004" t="str">
            <v>0-20岁43%; 51-55岁29%; 56-60岁10%</v>
          </cell>
          <cell r="P2004" t="str">
            <v>江苏19%;重庆14%;山东14%</v>
          </cell>
        </row>
        <row r="2005">
          <cell r="A2005">
            <v>216986</v>
          </cell>
          <cell r="B2005" t="str">
            <v>创维·酷开49英寸4K超高清多核智能网络电视49KX1</v>
          </cell>
          <cell r="C2005" t="str">
            <v>2699</v>
          </cell>
          <cell r="D2005" t="str">
            <v>大家电</v>
          </cell>
          <cell r="E2005">
            <v>387434</v>
          </cell>
          <cell r="F2005">
            <v>308166</v>
          </cell>
          <cell r="G2005">
            <v>0.20459742820712701</v>
          </cell>
          <cell r="H2005" t="str">
            <v>20170709 204349;47%;5045</v>
          </cell>
          <cell r="I2005" t="str">
            <v>20170623 204509;108%;11391</v>
          </cell>
          <cell r="J2005" t="str">
            <v>20170618 195004;106%;13549</v>
          </cell>
          <cell r="K2005" t="str">
            <v>20170618 121850;152%;9219</v>
          </cell>
          <cell r="L2005">
            <v>0</v>
          </cell>
          <cell r="M2005" t="str">
            <v>达成下滑30%</v>
          </cell>
          <cell r="N2005" t="str">
            <v>老会员：62%; 新会员：38%</v>
          </cell>
          <cell r="O2005" t="str">
            <v>0-20岁26%; 56-60岁15%; 46-50岁12%</v>
          </cell>
          <cell r="P2005" t="str">
            <v>湖南19%;江苏19%;广东8%</v>
          </cell>
        </row>
        <row r="2006">
          <cell r="A2006">
            <v>216988</v>
          </cell>
          <cell r="B2006" t="str">
            <v>创维·酷开55英寸4K超高清多核智能网络电视55KX1</v>
          </cell>
          <cell r="C2006" t="str">
            <v>3199</v>
          </cell>
          <cell r="D2006" t="str">
            <v>大家电</v>
          </cell>
          <cell r="E2006">
            <v>1064661</v>
          </cell>
          <cell r="F2006">
            <v>860862</v>
          </cell>
          <cell r="G2006">
            <v>0.191421494729308</v>
          </cell>
          <cell r="H2006" t="str">
            <v>20170709 204349;47%;5045</v>
          </cell>
          <cell r="I2006" t="str">
            <v>20170623 204509;108%;11391</v>
          </cell>
          <cell r="J2006" t="str">
            <v>20170618 195004;106%;13549</v>
          </cell>
          <cell r="K2006" t="str">
            <v>20170618 121850;152%;9219</v>
          </cell>
          <cell r="L2006">
            <v>0</v>
          </cell>
          <cell r="M2006" t="str">
            <v>达成下滑30%</v>
          </cell>
          <cell r="N2006" t="str">
            <v>老会员：55%; 新会员：45%</v>
          </cell>
          <cell r="O2006" t="str">
            <v>0-20岁29%; 51-55岁18%; 46-50岁11%</v>
          </cell>
          <cell r="P2006" t="str">
            <v>湖南18%;江苏12%;山东9%</v>
          </cell>
        </row>
        <row r="2007">
          <cell r="A2007">
            <v>216991</v>
          </cell>
          <cell r="B2007" t="str">
            <v>方太经典极致风魔方烟灶消三件套</v>
          </cell>
          <cell r="C2007" t="str">
            <v>5999</v>
          </cell>
          <cell r="D2007" t="str">
            <v>厨房</v>
          </cell>
          <cell r="E2007">
            <v>1372991</v>
          </cell>
          <cell r="F2007">
            <v>857257</v>
          </cell>
          <cell r="G2007">
            <v>0.37562809952869303</v>
          </cell>
          <cell r="H2007" t="str">
            <v>20170628 230711;30%;1412</v>
          </cell>
          <cell r="I2007" t="str">
            <v>20170628 202750;48%;3893</v>
          </cell>
          <cell r="J2007" t="str">
            <v>20170622 232006;43%;1998</v>
          </cell>
          <cell r="K2007" t="str">
            <v>20170518 213508;112%;9380</v>
          </cell>
          <cell r="L2007">
            <v>0</v>
          </cell>
          <cell r="M2007"/>
          <cell r="N2007" t="str">
            <v>老会员：50%; 新会员：50%</v>
          </cell>
          <cell r="O2007" t="str">
            <v>0-20岁21%; 51-55岁17%; 46-50岁14%</v>
          </cell>
          <cell r="P2007" t="str">
            <v>湖南22%;广东12%;江苏10%</v>
          </cell>
        </row>
        <row r="2008">
          <cell r="A2008">
            <v>216992</v>
          </cell>
          <cell r="B2008" t="str">
            <v>方太经典极致风魔方烟灶两件套</v>
          </cell>
          <cell r="C2008" t="str">
            <v>4399</v>
          </cell>
          <cell r="D2008" t="str">
            <v>厨房</v>
          </cell>
          <cell r="E2008">
            <v>360438</v>
          </cell>
          <cell r="F2008">
            <v>202094</v>
          </cell>
          <cell r="G2008">
            <v>0.43930995067112799</v>
          </cell>
          <cell r="H2008" t="str">
            <v>20170628 230711;30%;1412</v>
          </cell>
          <cell r="I2008" t="str">
            <v>20170628 202750;48%;3893</v>
          </cell>
          <cell r="J2008" t="str">
            <v>20170628 110318;48%;1972</v>
          </cell>
          <cell r="K2008" t="str">
            <v>20170518 213508;112%;9380</v>
          </cell>
          <cell r="L2008">
            <v>0</v>
          </cell>
          <cell r="M2008"/>
          <cell r="N2008" t="str">
            <v>老会员：51%; 新会员：49%</v>
          </cell>
          <cell r="O2008" t="str">
            <v>0-20岁37%; 51-55岁20%; 56-60岁11%</v>
          </cell>
          <cell r="P2008" t="str">
            <v>江苏31%;上海11%;江西9%</v>
          </cell>
        </row>
        <row r="2009">
          <cell r="A2009">
            <v>217020</v>
          </cell>
          <cell r="B2009" t="str">
            <v>欧米茄（OMEGA)星座机械男士腕表(玫瑰金）</v>
          </cell>
          <cell r="C2009" t="str">
            <v>39999</v>
          </cell>
          <cell r="D2009" t="str">
            <v>时尚精品</v>
          </cell>
          <cell r="E2009">
            <v>316762</v>
          </cell>
          <cell r="F2009">
            <v>118797</v>
          </cell>
          <cell r="G2009">
            <v>0.62496448437628205</v>
          </cell>
          <cell r="H2009" t="str">
            <v>20170520 220858;36%;2646</v>
          </cell>
          <cell r="I2009"/>
          <cell r="J2009"/>
          <cell r="K2009" t="str">
            <v>20170520 220858;36%;2646</v>
          </cell>
          <cell r="L2009">
            <v>0</v>
          </cell>
          <cell r="M2009"/>
          <cell r="N2009" t="str">
            <v>老会员：33%; 新会员：67%</v>
          </cell>
          <cell r="O2009" t="str">
            <v>61-65岁33%; 61-65岁33%; 0-20岁33%</v>
          </cell>
          <cell r="P2009" t="str">
            <v>江苏67%;北京33%;安徽0%</v>
          </cell>
        </row>
        <row r="2010">
          <cell r="A2010">
            <v>217044</v>
          </cell>
          <cell r="B2010" t="str">
            <v>凯瑞摩男士短袖T恤3+3超值组</v>
          </cell>
          <cell r="C2010" t="str">
            <v>299</v>
          </cell>
          <cell r="D2010" t="str">
            <v>服装</v>
          </cell>
          <cell r="E2010">
            <v>85978</v>
          </cell>
          <cell r="F2010">
            <v>76282</v>
          </cell>
          <cell r="G2010">
            <v>0.112773034962432</v>
          </cell>
          <cell r="H2010" t="str">
            <v>20170521 125532;38%;1719</v>
          </cell>
          <cell r="I2010" t="str">
            <v>20170513 133822;55%;2416</v>
          </cell>
          <cell r="J2010"/>
          <cell r="K2010" t="str">
            <v>20170513 133822;55%;2416</v>
          </cell>
          <cell r="L2010">
            <v>0</v>
          </cell>
          <cell r="M2010"/>
          <cell r="N2010" t="str">
            <v>老会员：69%; 新会员：31%</v>
          </cell>
          <cell r="O2010" t="str">
            <v>51-55岁26%; 0-20岁21%; 61-65岁11%</v>
          </cell>
          <cell r="P2010" t="str">
            <v>湖南12%;江苏11%;北京10%</v>
          </cell>
        </row>
        <row r="2011">
          <cell r="A2011">
            <v>217045</v>
          </cell>
          <cell r="B2011" t="str">
            <v>凯瑞摩女士短袖T恤3+3超值组</v>
          </cell>
          <cell r="C2011" t="str">
            <v>299</v>
          </cell>
          <cell r="D2011" t="str">
            <v>服装</v>
          </cell>
          <cell r="E2011">
            <v>93607</v>
          </cell>
          <cell r="F2011">
            <v>74247</v>
          </cell>
          <cell r="G2011">
            <v>0.206822139369919</v>
          </cell>
          <cell r="H2011" t="str">
            <v>20170521 125532;38%;1719</v>
          </cell>
          <cell r="I2011" t="str">
            <v>20170513 133822;55%;2416</v>
          </cell>
          <cell r="J2011"/>
          <cell r="K2011" t="str">
            <v>20170513 133822;55%;2416</v>
          </cell>
          <cell r="L2011">
            <v>0</v>
          </cell>
          <cell r="M2011"/>
          <cell r="N2011" t="str">
            <v>老会员：77%; 新会员：23%</v>
          </cell>
          <cell r="O2011" t="str">
            <v>51-55岁23%; 0-20岁17%; 46-50岁14%</v>
          </cell>
          <cell r="P2011" t="str">
            <v>湖南12%;北京11%;江苏11%</v>
          </cell>
        </row>
        <row r="2012">
          <cell r="A2012">
            <v>217046</v>
          </cell>
          <cell r="B2012" t="str">
            <v>美标卫浴背喷花洒+马桶套组</v>
          </cell>
          <cell r="C2012" t="str">
            <v>2799</v>
          </cell>
          <cell r="D2012" t="str">
            <v>家装建材</v>
          </cell>
          <cell r="E2012">
            <v>84839</v>
          </cell>
          <cell r="F2012">
            <v>46533</v>
          </cell>
          <cell r="G2012">
            <v>0.45151404424851799</v>
          </cell>
          <cell r="H2012" t="str">
            <v>20170403 132005;28%;1570</v>
          </cell>
          <cell r="I2012"/>
          <cell r="J2012"/>
          <cell r="K2012" t="str">
            <v>20170403 132005;28%;1570</v>
          </cell>
          <cell r="L2012">
            <v>0</v>
          </cell>
          <cell r="M2012"/>
          <cell r="N2012" t="str">
            <v>老会员：71%; 新会员：29%</v>
          </cell>
          <cell r="O2012" t="str">
            <v>46-50岁29%; 0-20岁18%; 56-60岁12%</v>
          </cell>
          <cell r="P2012" t="str">
            <v>江苏41%;重庆18%;广东12%</v>
          </cell>
        </row>
        <row r="2013">
          <cell r="A2013">
            <v>217056</v>
          </cell>
          <cell r="B2013" t="str">
            <v>韩电406升四门智能冰箱+8公斤洗衣机特惠套组</v>
          </cell>
          <cell r="C2013" t="str">
            <v>3999</v>
          </cell>
          <cell r="D2013" t="str">
            <v>大家电</v>
          </cell>
          <cell r="E2013">
            <v>167908</v>
          </cell>
          <cell r="F2013">
            <v>107923</v>
          </cell>
          <cell r="G2013">
            <v>0.35724920789956399</v>
          </cell>
          <cell r="H2013" t="str">
            <v>20170523 204931;21%;2420</v>
          </cell>
          <cell r="I2013"/>
          <cell r="J2013"/>
          <cell r="K2013" t="str">
            <v>20170523 204931;21%;2420</v>
          </cell>
          <cell r="L2013">
            <v>0</v>
          </cell>
          <cell r="M2013"/>
          <cell r="N2013" t="str">
            <v>老会员：62%; 新会员：38%</v>
          </cell>
          <cell r="O2013" t="str">
            <v>0-20岁38%; 46-50岁14%; 41-45岁10%</v>
          </cell>
          <cell r="P2013" t="str">
            <v>湖南33%;江苏19%;四川14%</v>
          </cell>
        </row>
        <row r="2014">
          <cell r="A2014">
            <v>217058</v>
          </cell>
          <cell r="B2014" t="str">
            <v>奥吉兰莉 零束缚无痕内衣6件组</v>
          </cell>
          <cell r="C2014" t="str">
            <v>358</v>
          </cell>
          <cell r="D2014" t="str">
            <v>内衣</v>
          </cell>
          <cell r="E2014">
            <v>57688</v>
          </cell>
          <cell r="F2014">
            <v>45468</v>
          </cell>
          <cell r="G2014">
            <v>0.21182914990985999</v>
          </cell>
          <cell r="H2014" t="str">
            <v>20170609 135033;35%;1307</v>
          </cell>
          <cell r="I2014" t="str">
            <v>20170526 115215;22%;946</v>
          </cell>
          <cell r="J2014"/>
          <cell r="K2014" t="str">
            <v>20170609 135033;35%;1307</v>
          </cell>
          <cell r="L2014">
            <v>0</v>
          </cell>
          <cell r="M2014"/>
          <cell r="N2014" t="str">
            <v>老会员：76%; 新会员：24%</v>
          </cell>
          <cell r="O2014" t="str">
            <v>51-55岁20%; 0-20岁18%; 46-50岁16%</v>
          </cell>
          <cell r="P2014" t="str">
            <v>湖南13%;浙江11%;北京11%</v>
          </cell>
        </row>
        <row r="2015">
          <cell r="A2015">
            <v>217060</v>
          </cell>
          <cell r="B2015" t="str">
            <v>日本ASVEL易收纳自动计量米箱（12KG)</v>
          </cell>
          <cell r="C2015" t="str">
            <v>339</v>
          </cell>
          <cell r="D2015" t="str">
            <v>厨房</v>
          </cell>
          <cell r="E2015">
            <v>98842</v>
          </cell>
          <cell r="F2015">
            <v>91357</v>
          </cell>
          <cell r="G2015">
            <v>7.5726917707047606E-2</v>
          </cell>
          <cell r="H2015" t="str">
            <v>20170706 122245;74%;2724</v>
          </cell>
          <cell r="I2015"/>
          <cell r="J2015"/>
          <cell r="K2015" t="str">
            <v>20170706 122245;74%;2724</v>
          </cell>
          <cell r="L2015">
            <v>0</v>
          </cell>
          <cell r="M2015"/>
          <cell r="N2015" t="str">
            <v>老会员：69%; 新会员：31%</v>
          </cell>
          <cell r="O2015" t="str">
            <v>0-20岁19%; 51-55岁13%; 31-35岁12%</v>
          </cell>
          <cell r="P2015" t="str">
            <v>湖南31%;江苏11%;北京10%</v>
          </cell>
        </row>
        <row r="2016">
          <cell r="A2016">
            <v>217061</v>
          </cell>
          <cell r="B2016" t="str">
            <v>日本ASVEL易收纳自动计量米箱（6KG)</v>
          </cell>
          <cell r="C2016" t="str">
            <v>299</v>
          </cell>
          <cell r="D2016" t="str">
            <v>厨房</v>
          </cell>
          <cell r="E2016">
            <v>24291</v>
          </cell>
          <cell r="F2016">
            <v>20763</v>
          </cell>
          <cell r="G2016">
            <v>0.14523897739903699</v>
          </cell>
          <cell r="H2016" t="str">
            <v>20170706 122245;78%;2850</v>
          </cell>
          <cell r="I2016"/>
          <cell r="J2016"/>
          <cell r="K2016" t="str">
            <v>20170706 122245;78%;2850</v>
          </cell>
          <cell r="L2016">
            <v>0</v>
          </cell>
          <cell r="M2016"/>
          <cell r="N2016" t="str">
            <v>老会员：71%; 新会员：29%</v>
          </cell>
          <cell r="O2016" t="str">
            <v>0-20岁28%; 51-55岁16%; 46-50岁16%</v>
          </cell>
          <cell r="P2016" t="str">
            <v>北京19%;山东13%;重庆10%</v>
          </cell>
        </row>
        <row r="2017">
          <cell r="A2017">
            <v>217063</v>
          </cell>
          <cell r="B2017" t="str">
            <v>MONTAGUT 男士无痕自由裁短袖T恤套组</v>
          </cell>
          <cell r="C2017" t="str">
            <v>398</v>
          </cell>
          <cell r="D2017" t="str">
            <v>服装</v>
          </cell>
          <cell r="E2017">
            <v>805633</v>
          </cell>
          <cell r="F2017">
            <v>653380</v>
          </cell>
          <cell r="G2017">
            <v>0.18898555545763401</v>
          </cell>
          <cell r="H2017" t="str">
            <v>20170630 135044;65%;2421</v>
          </cell>
          <cell r="I2017" t="str">
            <v>20170622 102102;59%;2297</v>
          </cell>
          <cell r="J2017" t="str">
            <v>20170614 090116;53%;1887</v>
          </cell>
          <cell r="K2017" t="str">
            <v>20170507 155450;105%;4293</v>
          </cell>
          <cell r="L2017">
            <v>0</v>
          </cell>
          <cell r="M2017"/>
          <cell r="N2017" t="str">
            <v>老会员：61%; 新会员：39%</v>
          </cell>
          <cell r="O2017" t="str">
            <v>0-20岁26%; 51-55岁20%; 56-60岁14%</v>
          </cell>
          <cell r="P2017" t="str">
            <v>江苏16%;湖南15%;湖北7%</v>
          </cell>
        </row>
        <row r="2018">
          <cell r="A2018">
            <v>217064</v>
          </cell>
          <cell r="B2018" t="str">
            <v>格林盈璐双仿生LED健康灭蚊器(2017新旗舰)</v>
          </cell>
          <cell r="C2018" t="str">
            <v>279</v>
          </cell>
          <cell r="D2018" t="str">
            <v>生活家电</v>
          </cell>
          <cell r="E2018">
            <v>924564</v>
          </cell>
          <cell r="F2018">
            <v>758152</v>
          </cell>
          <cell r="G2018">
            <v>0.17998970325472299</v>
          </cell>
          <cell r="H2018" t="str">
            <v>20170615 192428;34%;2391</v>
          </cell>
          <cell r="I2018" t="str">
            <v>20170610 140124;50%;2174</v>
          </cell>
          <cell r="J2018" t="str">
            <v>20170531 144559;55%;2063</v>
          </cell>
          <cell r="K2018" t="str">
            <v>20170508 180403;87%;4174</v>
          </cell>
          <cell r="L2018">
            <v>0</v>
          </cell>
          <cell r="M2018"/>
          <cell r="N2018" t="str">
            <v>老会员：73%; 新会员：27%</v>
          </cell>
          <cell r="O2018" t="str">
            <v>0-20岁20%; 51-55岁17%; 61-65岁15%</v>
          </cell>
          <cell r="P2018" t="str">
            <v>湖南15%;江苏14%;北京9%</v>
          </cell>
        </row>
        <row r="2019">
          <cell r="A2019">
            <v>217066</v>
          </cell>
          <cell r="B2019" t="str">
            <v>西班牙帝娜女爵干红葡萄酒分享组</v>
          </cell>
          <cell r="C2019" t="str">
            <v>298</v>
          </cell>
          <cell r="D2019" t="str">
            <v>食品</v>
          </cell>
          <cell r="E2019">
            <v>185092</v>
          </cell>
          <cell r="F2019">
            <v>173644</v>
          </cell>
          <cell r="G2019">
            <v>6.1850323082575202E-2</v>
          </cell>
          <cell r="H2019" t="str">
            <v>20170613 180326;54%;2343</v>
          </cell>
          <cell r="I2019" t="str">
            <v>20170522 184821;44%;2597</v>
          </cell>
          <cell r="J2019"/>
          <cell r="K2019" t="str">
            <v>20170613 180326;54%;2343</v>
          </cell>
          <cell r="L2019">
            <v>0</v>
          </cell>
          <cell r="M2019"/>
          <cell r="N2019" t="str">
            <v>老会员：67%; 新会员：33%</v>
          </cell>
          <cell r="O2019" t="str">
            <v>0-20岁23%; 51-55岁18%; 56-60岁12%</v>
          </cell>
          <cell r="P2019" t="str">
            <v>湖南18%;江苏12%;浙江12%</v>
          </cell>
        </row>
        <row r="2020">
          <cell r="A2020">
            <v>217067</v>
          </cell>
          <cell r="B2020" t="str">
            <v>瑞士原装英纳格限量纪念版男表</v>
          </cell>
          <cell r="C2020" t="str">
            <v>10800</v>
          </cell>
          <cell r="D2020" t="str">
            <v>时尚精品</v>
          </cell>
          <cell r="E2020">
            <v>150200</v>
          </cell>
          <cell r="F2020">
            <v>85900</v>
          </cell>
          <cell r="G2020">
            <v>0.42809587217043898</v>
          </cell>
          <cell r="H2020" t="str">
            <v>20170605 231712;55%;2050</v>
          </cell>
          <cell r="I2020" t="str">
            <v>20170427 215305;86%;5525</v>
          </cell>
          <cell r="J2020"/>
          <cell r="K2020" t="str">
            <v>20170427 215305;86%;5525</v>
          </cell>
          <cell r="L2020">
            <v>0</v>
          </cell>
          <cell r="M2020" t="str">
            <v>达成下滑30%</v>
          </cell>
          <cell r="N2020" t="str">
            <v>老会员：43%; 新会员：57%</v>
          </cell>
          <cell r="O2020" t="str">
            <v>61-65岁43%; 56-60岁28%; 0-20岁14%</v>
          </cell>
          <cell r="P2020" t="str">
            <v>江苏43%;云南14%;河北14%</v>
          </cell>
        </row>
        <row r="2021">
          <cell r="A2021">
            <v>217068</v>
          </cell>
          <cell r="B2021" t="str">
            <v>瑞士原装英纳格限量纪念版女表</v>
          </cell>
          <cell r="C2021" t="str">
            <v>10800</v>
          </cell>
          <cell r="D2021" t="str">
            <v>时尚精品</v>
          </cell>
          <cell r="E2021">
            <v>117830</v>
          </cell>
          <cell r="F2021">
            <v>53560</v>
          </cell>
          <cell r="G2021">
            <v>0.54544683017907203</v>
          </cell>
          <cell r="H2021" t="str">
            <v>20170605 231712;55%;2050</v>
          </cell>
          <cell r="I2021" t="str">
            <v>20170427 215305;86%;5525</v>
          </cell>
          <cell r="J2021"/>
          <cell r="K2021" t="str">
            <v>20170427 215305;86%;5525</v>
          </cell>
          <cell r="L2021">
            <v>0</v>
          </cell>
          <cell r="M2021" t="str">
            <v>达成下滑30%</v>
          </cell>
          <cell r="N2021" t="str">
            <v>老会员：80%; 新会员：20%</v>
          </cell>
          <cell r="O2021" t="str">
            <v>51-55岁40%; 46-50岁20%; 41-45岁20%</v>
          </cell>
          <cell r="P2021" t="str">
            <v>福建20%;浙江20%;广东20%</v>
          </cell>
        </row>
        <row r="2022">
          <cell r="A2022">
            <v>217070</v>
          </cell>
          <cell r="B2022" t="str">
            <v>意大利CANDY520升典雅黑玻璃面板对开门冰箱</v>
          </cell>
          <cell r="C2022" t="str">
            <v>3999</v>
          </cell>
          <cell r="D2022" t="str">
            <v>大家电</v>
          </cell>
          <cell r="E2022">
            <v>91027</v>
          </cell>
          <cell r="F2022">
            <v>35631</v>
          </cell>
          <cell r="G2022">
            <v>0.60856668900436095</v>
          </cell>
          <cell r="H2022" t="str">
            <v>20170412 124104;17%;960</v>
          </cell>
          <cell r="I2022"/>
          <cell r="J2022"/>
          <cell r="K2022" t="str">
            <v>20170412 124104;17%;960</v>
          </cell>
          <cell r="L2022">
            <v>0</v>
          </cell>
          <cell r="M2022"/>
          <cell r="N2022" t="str">
            <v>老会员：71%; 新会员：29%</v>
          </cell>
          <cell r="O2022" t="str">
            <v>61-65岁43%; 71岁以上14%; 21-25岁14%</v>
          </cell>
          <cell r="P2022" t="str">
            <v>四川14%;四川14%;安徽14%</v>
          </cell>
        </row>
        <row r="2023">
          <cell r="A2023">
            <v>217075</v>
          </cell>
          <cell r="B2023" t="str">
            <v>汾酒集团珍品国宴1升大坛品鉴加赠组</v>
          </cell>
          <cell r="C2023" t="str">
            <v>998</v>
          </cell>
          <cell r="D2023" t="str">
            <v>食品</v>
          </cell>
          <cell r="E2023">
            <v>189794</v>
          </cell>
          <cell r="F2023">
            <v>167690</v>
          </cell>
          <cell r="G2023">
            <v>0.11646311263791299</v>
          </cell>
          <cell r="H2023" t="str">
            <v>20170530 232511;37%;1933</v>
          </cell>
          <cell r="I2023" t="str">
            <v>20170518 184336;53%;2927</v>
          </cell>
          <cell r="J2023"/>
          <cell r="K2023" t="str">
            <v>20170518 184336;53%;2927</v>
          </cell>
          <cell r="L2023">
            <v>0</v>
          </cell>
          <cell r="M2023"/>
          <cell r="N2023" t="str">
            <v>老会员：56%; 新会员：44%</v>
          </cell>
          <cell r="O2023" t="str">
            <v>0-20岁24%; 51-55岁18%; 56-60岁15%</v>
          </cell>
          <cell r="P2023" t="str">
            <v>湖南20%;江苏12%;广东6%</v>
          </cell>
        </row>
        <row r="2024">
          <cell r="A2024">
            <v>217096</v>
          </cell>
          <cell r="B2024" t="str">
            <v>crocs 超轻时尚双肩包组合</v>
          </cell>
          <cell r="C2024" t="str">
            <v>368</v>
          </cell>
          <cell r="D2024" t="str">
            <v>箱包眼镜</v>
          </cell>
          <cell r="E2024">
            <v>71992</v>
          </cell>
          <cell r="F2024">
            <v>55152</v>
          </cell>
          <cell r="G2024">
            <v>0.233914879431048</v>
          </cell>
          <cell r="H2024" t="str">
            <v>20170521 133308;33%;1503</v>
          </cell>
          <cell r="I2024"/>
          <cell r="J2024"/>
          <cell r="K2024" t="str">
            <v>20170521 133308;33%;1503</v>
          </cell>
          <cell r="L2024">
            <v>0</v>
          </cell>
          <cell r="M2024"/>
          <cell r="N2024" t="str">
            <v>老会员：82%; 新会员：18%</v>
          </cell>
          <cell r="O2024" t="str">
            <v>46-50岁24%; 51-55岁19%; 0-20岁15%</v>
          </cell>
          <cell r="P2024" t="str">
            <v>湖南20%;北京10%;江苏9%</v>
          </cell>
        </row>
        <row r="2025">
          <cell r="A2025">
            <v>217097</v>
          </cell>
          <cell r="B2025" t="str">
            <v>自由森林男士轻薄休闲外套超值组</v>
          </cell>
          <cell r="C2025" t="str">
            <v>298</v>
          </cell>
          <cell r="D2025" t="str">
            <v>服装</v>
          </cell>
          <cell r="E2025">
            <v>111932</v>
          </cell>
          <cell r="F2025">
            <v>89892</v>
          </cell>
          <cell r="G2025">
            <v>0.196905263910231</v>
          </cell>
          <cell r="H2025" t="str">
            <v>20170504 200006;31%;2586</v>
          </cell>
          <cell r="I2025" t="str">
            <v>20170504 102211;58%;2211</v>
          </cell>
          <cell r="J2025" t="str">
            <v>20170423 090033;52%;1985</v>
          </cell>
          <cell r="K2025" t="str">
            <v>20170504 102211;58%;2211</v>
          </cell>
          <cell r="L2025">
            <v>0</v>
          </cell>
          <cell r="M2025"/>
          <cell r="N2025" t="str">
            <v>老会员：68%; 新会员：32%</v>
          </cell>
          <cell r="O2025" t="str">
            <v>0-20岁27%; 51-55岁19%; 46-50岁14%</v>
          </cell>
          <cell r="P2025" t="str">
            <v>江苏12%;北京12%;湖南9%</v>
          </cell>
        </row>
        <row r="2026">
          <cell r="A2026">
            <v>217098</v>
          </cell>
          <cell r="B2026" t="str">
            <v>自由森林女士轻薄休闲外套超值组</v>
          </cell>
          <cell r="C2026" t="str">
            <v>298</v>
          </cell>
          <cell r="D2026" t="str">
            <v>服装</v>
          </cell>
          <cell r="E2026">
            <v>193450</v>
          </cell>
          <cell r="F2026">
            <v>148102</v>
          </cell>
          <cell r="G2026">
            <v>0.234417162057379</v>
          </cell>
          <cell r="H2026" t="str">
            <v>20170504 200006;31%;2586</v>
          </cell>
          <cell r="I2026" t="str">
            <v>20170504 102211;58%;2211</v>
          </cell>
          <cell r="J2026" t="str">
            <v>20170423 090033;52%;1985</v>
          </cell>
          <cell r="K2026" t="str">
            <v>20170504 102211;58%;2211</v>
          </cell>
          <cell r="L2026">
            <v>0</v>
          </cell>
          <cell r="M2026"/>
          <cell r="N2026" t="str">
            <v>老会员：75%; 新会员：25%</v>
          </cell>
          <cell r="O2026" t="str">
            <v>51-55岁23%; 0-20岁22%; 56-60岁14%</v>
          </cell>
          <cell r="P2026" t="str">
            <v>北京12%;江苏10%;辽宁7%</v>
          </cell>
        </row>
        <row r="2027">
          <cell r="A2027">
            <v>217099</v>
          </cell>
          <cell r="B2027" t="str">
            <v>自由森林 男士时尚棉t五件组（五一专供）</v>
          </cell>
          <cell r="C2027" t="str">
            <v>298</v>
          </cell>
          <cell r="D2027" t="str">
            <v>服装</v>
          </cell>
          <cell r="E2027">
            <v>89898</v>
          </cell>
          <cell r="F2027">
            <v>81158</v>
          </cell>
          <cell r="G2027">
            <v>9.72212952457229E-2</v>
          </cell>
          <cell r="H2027" t="str">
            <v>20170501 093750;48%;2130</v>
          </cell>
          <cell r="I2027"/>
          <cell r="J2027"/>
          <cell r="K2027" t="str">
            <v>20170501 093750;48%;2130</v>
          </cell>
          <cell r="L2027">
            <v>0</v>
          </cell>
          <cell r="M2027"/>
          <cell r="N2027" t="str">
            <v>老会员：72%; 新会员：28%</v>
          </cell>
          <cell r="O2027" t="str">
            <v>0-20岁23%; 51-55岁20%; 46-50岁16%</v>
          </cell>
          <cell r="P2027" t="str">
            <v>江苏14%;湖南12%;湖北9%</v>
          </cell>
        </row>
        <row r="2028">
          <cell r="A2028">
            <v>217142</v>
          </cell>
          <cell r="B2028" t="str">
            <v>金菊 草长莺飞真丝拼接上衣组</v>
          </cell>
          <cell r="C2028" t="str">
            <v>498</v>
          </cell>
          <cell r="D2028" t="str">
            <v>服装</v>
          </cell>
          <cell r="E2028">
            <v>68340</v>
          </cell>
          <cell r="F2028">
            <v>47996</v>
          </cell>
          <cell r="G2028">
            <v>0.29768803043605502</v>
          </cell>
          <cell r="H2028" t="str">
            <v>20170515 192146;21%;1491</v>
          </cell>
          <cell r="I2028"/>
          <cell r="J2028"/>
          <cell r="K2028" t="str">
            <v>20170515 192146;21%;1491</v>
          </cell>
          <cell r="L2028">
            <v>0</v>
          </cell>
          <cell r="M2028"/>
          <cell r="N2028" t="str">
            <v>老会员：84%; 新会员：16%</v>
          </cell>
          <cell r="O2028" t="str">
            <v>46-50岁29%; 0-20岁18%; 51-55岁18%</v>
          </cell>
          <cell r="P2028" t="str">
            <v>湖南12%;江苏10%;四川10%</v>
          </cell>
        </row>
        <row r="2029">
          <cell r="A2029">
            <v>217143</v>
          </cell>
          <cell r="B2029" t="str">
            <v>华慕大颗粒按摩天然乳胶枕一对装</v>
          </cell>
          <cell r="C2029" t="str">
            <v>399</v>
          </cell>
          <cell r="D2029" t="str">
            <v>家纺用品</v>
          </cell>
          <cell r="E2029">
            <v>200761</v>
          </cell>
          <cell r="F2029">
            <v>176865</v>
          </cell>
          <cell r="G2029">
            <v>0.119027101877357</v>
          </cell>
          <cell r="H2029" t="str">
            <v>20170522 125653;43%;1880</v>
          </cell>
          <cell r="I2029" t="str">
            <v>20170508 132113;64%;2798</v>
          </cell>
          <cell r="J2029"/>
          <cell r="K2029" t="str">
            <v>20170508 132113;64%;2798</v>
          </cell>
          <cell r="L2029">
            <v>0</v>
          </cell>
          <cell r="M2029"/>
          <cell r="N2029" t="str">
            <v>老会员：74%; 新会员：26%</v>
          </cell>
          <cell r="O2029" t="str">
            <v>36-40岁20%; 0-20岁16%; 56-60岁14%</v>
          </cell>
          <cell r="P2029" t="str">
            <v>湖南33%;江苏10%;浙江6%</v>
          </cell>
        </row>
        <row r="2030">
          <cell r="A2030">
            <v>217152</v>
          </cell>
          <cell r="B2030" t="str">
            <v>1992-2011中国邮政编年邮票厂铭邮票册</v>
          </cell>
          <cell r="C2030" t="str">
            <v>39800</v>
          </cell>
          <cell r="D2030" t="str">
            <v>投资收藏</v>
          </cell>
          <cell r="E2030">
            <v>119400</v>
          </cell>
          <cell r="F2030">
            <v>119400</v>
          </cell>
          <cell r="G2030">
            <v>0</v>
          </cell>
          <cell r="H2030" t="str">
            <v>20170606 222806;50%;3461</v>
          </cell>
          <cell r="I2030"/>
          <cell r="J2030"/>
          <cell r="K2030" t="str">
            <v>20170606 222806;50%;3461</v>
          </cell>
          <cell r="L2030">
            <v>0</v>
          </cell>
          <cell r="M2030"/>
          <cell r="N2030" t="str">
            <v>老会员：0%; 新会员：100%</v>
          </cell>
          <cell r="O2030" t="str">
            <v>61-65岁50%; 61-65岁50%; 21-25岁0%</v>
          </cell>
          <cell r="P2030" t="str">
            <v>江西50%;江西50%;安徽0%</v>
          </cell>
        </row>
        <row r="2031">
          <cell r="A2031">
            <v>217155</v>
          </cell>
          <cell r="B2031" t="str">
            <v>上市邮钞瑰宝珍藏组</v>
          </cell>
          <cell r="C2031" t="str">
            <v>3980</v>
          </cell>
          <cell r="D2031" t="str">
            <v>投资收藏</v>
          </cell>
          <cell r="E2031">
            <v>78360</v>
          </cell>
          <cell r="F2031">
            <v>43190</v>
          </cell>
          <cell r="G2031">
            <v>0.44882593159775402</v>
          </cell>
          <cell r="H2031" t="str">
            <v>20170423 232137;8%;439</v>
          </cell>
          <cell r="I2031" t="str">
            <v>20170419 225405;15%;824</v>
          </cell>
          <cell r="J2031"/>
          <cell r="K2031" t="str">
            <v>20170419 225405;15%;824</v>
          </cell>
          <cell r="L2031">
            <v>0</v>
          </cell>
          <cell r="M2031"/>
          <cell r="N2031" t="str">
            <v>老会员：50%; 新会员：50%</v>
          </cell>
          <cell r="O2031" t="str">
            <v>46-50岁40%; 66-70岁10%; 36-40岁10%</v>
          </cell>
          <cell r="P2031" t="str">
            <v>辽宁40%;广东20%;江西10%</v>
          </cell>
        </row>
        <row r="2032">
          <cell r="A2032">
            <v>217202</v>
          </cell>
          <cell r="B2032" t="str">
            <v>瑞士原装英纳格限量纪念版对表</v>
          </cell>
          <cell r="C2032" t="str">
            <v>19600</v>
          </cell>
          <cell r="D2032" t="str">
            <v>时尚精品</v>
          </cell>
          <cell r="E2032">
            <v>271970</v>
          </cell>
          <cell r="F2032">
            <v>174970</v>
          </cell>
          <cell r="G2032">
            <v>0.35665698422620101</v>
          </cell>
          <cell r="H2032" t="str">
            <v>20170605 231712;55%;2050</v>
          </cell>
          <cell r="I2032" t="str">
            <v>20170427 215305;86%;5525</v>
          </cell>
          <cell r="J2032"/>
          <cell r="K2032" t="str">
            <v>20170427 215305;86%;5525</v>
          </cell>
          <cell r="L2032">
            <v>0</v>
          </cell>
          <cell r="M2032" t="str">
            <v>达成下滑30%</v>
          </cell>
          <cell r="N2032" t="str">
            <v>老会员：88%; 新会员：12%</v>
          </cell>
          <cell r="O2032" t="str">
            <v>51-55岁62%; 56-60岁13%; 0-20岁12%</v>
          </cell>
          <cell r="P2032" t="str">
            <v>天津13%;天津13%;湖南12%</v>
          </cell>
        </row>
        <row r="2033">
          <cell r="A2033">
            <v>217225</v>
          </cell>
          <cell r="B2033" t="str">
            <v>和合玉器 蝴蝶款和田玉珠项链</v>
          </cell>
          <cell r="C2033" t="str">
            <v>3280</v>
          </cell>
          <cell r="D2033" t="str">
            <v>珠宝首饰</v>
          </cell>
          <cell r="E2033">
            <v>22930</v>
          </cell>
          <cell r="F2033">
            <v>13100</v>
          </cell>
          <cell r="G2033">
            <v>0.42869603139991302</v>
          </cell>
          <cell r="H2033" t="str">
            <v>20170506 145447;65%;1809</v>
          </cell>
          <cell r="I2033"/>
          <cell r="J2033"/>
          <cell r="K2033" t="str">
            <v>20170506 145447;65%;1809</v>
          </cell>
          <cell r="L2033">
            <v>0</v>
          </cell>
          <cell r="M2033"/>
          <cell r="N2033" t="str">
            <v>老会员：33%; 新会员：67%</v>
          </cell>
          <cell r="O2033" t="str">
            <v>0-20岁67%; 36-40岁33%; 21-25岁0%</v>
          </cell>
          <cell r="P2033" t="str">
            <v>上海67%;广东33%;安徽0%</v>
          </cell>
        </row>
        <row r="2034">
          <cell r="A2034">
            <v>217226</v>
          </cell>
          <cell r="B2034" t="str">
            <v>和合玉器 灵动款和田玉珠项链</v>
          </cell>
          <cell r="C2034" t="str">
            <v>3280</v>
          </cell>
          <cell r="D2034" t="str">
            <v>珠宝首饰</v>
          </cell>
          <cell r="E2034">
            <v>98130</v>
          </cell>
          <cell r="F2034">
            <v>58880</v>
          </cell>
          <cell r="G2034">
            <v>0.39997961887292399</v>
          </cell>
          <cell r="H2034" t="str">
            <v>20170506 145447;65%;1809</v>
          </cell>
          <cell r="I2034"/>
          <cell r="J2034"/>
          <cell r="K2034" t="str">
            <v>20170506 145447;65%;1809</v>
          </cell>
          <cell r="L2034">
            <v>0</v>
          </cell>
          <cell r="M2034"/>
          <cell r="N2034" t="str">
            <v>老会员：93%; 新会员：7%</v>
          </cell>
          <cell r="O2034" t="str">
            <v>51-55岁47%; 46-50岁13%; 0-20岁13%</v>
          </cell>
          <cell r="P2034" t="str">
            <v>江苏20%;广西13%;福建13%</v>
          </cell>
        </row>
        <row r="2035">
          <cell r="A2035">
            <v>217248</v>
          </cell>
          <cell r="B2035" t="str">
            <v>美国康宁晶彩透明锅回馈特惠组</v>
          </cell>
          <cell r="C2035" t="str">
            <v>999</v>
          </cell>
          <cell r="D2035" t="str">
            <v>厨房</v>
          </cell>
          <cell r="E2035">
            <v>197387</v>
          </cell>
          <cell r="F2035">
            <v>160325</v>
          </cell>
          <cell r="G2035">
            <v>0.18776312523114499</v>
          </cell>
          <cell r="H2035" t="str">
            <v>20170424 111859;48%;2016</v>
          </cell>
          <cell r="I2035" t="str">
            <v>20170420 210436;27%;2361</v>
          </cell>
          <cell r="J2035"/>
          <cell r="K2035" t="str">
            <v>20170424 111859;48%;2016</v>
          </cell>
          <cell r="L2035">
            <v>0</v>
          </cell>
          <cell r="M2035"/>
          <cell r="N2035" t="str">
            <v>老会员：43%; 新会员：57%</v>
          </cell>
          <cell r="O2035" t="str">
            <v>0-20岁30%; 46-50岁14%; 51-55岁12%</v>
          </cell>
          <cell r="P2035" t="str">
            <v>江苏23%;浙江12%;河南8%</v>
          </cell>
        </row>
        <row r="2036">
          <cell r="A2036">
            <v>217286</v>
          </cell>
          <cell r="B2036" t="str">
            <v>也雅欧式巴洛克钻石纹收纳组合</v>
          </cell>
          <cell r="C2036" t="str">
            <v>698</v>
          </cell>
          <cell r="D2036" t="str">
            <v>生活用品</v>
          </cell>
          <cell r="E2036">
            <v>212646</v>
          </cell>
          <cell r="F2036">
            <v>171544</v>
          </cell>
          <cell r="G2036">
            <v>0.19328837598638099</v>
          </cell>
          <cell r="H2036" t="str">
            <v>20170607 135226;62%;2287</v>
          </cell>
          <cell r="I2036" t="str">
            <v>20170527 184057;33%;1673</v>
          </cell>
          <cell r="J2036" t="str">
            <v>20170524 134855;62%;2529</v>
          </cell>
          <cell r="K2036" t="str">
            <v>20170507 130913;72%;3283</v>
          </cell>
          <cell r="L2036">
            <v>0</v>
          </cell>
          <cell r="M2036"/>
          <cell r="N2036" t="str">
            <v>老会员：65%; 新会员：35%</v>
          </cell>
          <cell r="O2036" t="str">
            <v>0-20岁23%; 51-55岁22%; 46-50岁13%</v>
          </cell>
          <cell r="P2036" t="str">
            <v>湖南17%;江苏16%;湖北8%</v>
          </cell>
        </row>
        <row r="2037">
          <cell r="A2037">
            <v>217299</v>
          </cell>
          <cell r="B2037" t="str">
            <v>莲生“玉润冰清”和田玉手镯</v>
          </cell>
          <cell r="C2037" t="str">
            <v>4980</v>
          </cell>
          <cell r="D2037" t="str">
            <v>珠宝首饰</v>
          </cell>
          <cell r="E2037">
            <v>214440</v>
          </cell>
          <cell r="F2037">
            <v>43880</v>
          </cell>
          <cell r="G2037">
            <v>0.79537399738854697</v>
          </cell>
          <cell r="H2037" t="str">
            <v>20170428 222459;16%;1137</v>
          </cell>
          <cell r="I2037"/>
          <cell r="J2037"/>
          <cell r="K2037" t="str">
            <v>20170428 222459;16%;1137</v>
          </cell>
          <cell r="L2037">
            <v>0</v>
          </cell>
          <cell r="M2037"/>
          <cell r="N2037" t="str">
            <v>老会员：75%; 新会员：25%</v>
          </cell>
          <cell r="O2037" t="str">
            <v>51-55岁50%; 0-20岁37%; 41-45岁13%</v>
          </cell>
          <cell r="P2037" t="str">
            <v>湖南25%;江苏13%;河北13%</v>
          </cell>
        </row>
        <row r="2038">
          <cell r="A2038">
            <v>217300</v>
          </cell>
          <cell r="B2038" t="str">
            <v>莲生“温润凝脂”和田白玉手镯</v>
          </cell>
          <cell r="C2038" t="str">
            <v>19800</v>
          </cell>
          <cell r="D2038" t="str">
            <v>珠宝首饰</v>
          </cell>
          <cell r="E2038">
            <v>708580</v>
          </cell>
          <cell r="F2038">
            <v>78990</v>
          </cell>
          <cell r="G2038">
            <v>0.88852352592508999</v>
          </cell>
          <cell r="H2038" t="str">
            <v>20170517 222740;7%;439</v>
          </cell>
          <cell r="I2038" t="str">
            <v>20170504 225022;35%;1692</v>
          </cell>
          <cell r="J2038" t="str">
            <v>20170420 224239;0%;0</v>
          </cell>
          <cell r="K2038" t="str">
            <v>20170504 225022;35%;1692</v>
          </cell>
          <cell r="L2038">
            <v>0</v>
          </cell>
          <cell r="M2038"/>
          <cell r="N2038" t="str">
            <v>老会员：75%; 新会员：25%</v>
          </cell>
          <cell r="O2038" t="str">
            <v>51-55岁25%; 51-55岁25%; 46-50岁25%</v>
          </cell>
          <cell r="P2038" t="str">
            <v>浙江25%;浙江25%;湖南25%</v>
          </cell>
        </row>
        <row r="2039">
          <cell r="A2039">
            <v>217327</v>
          </cell>
          <cell r="B2039" t="str">
            <v>御牌雨前特级牛皮纸包西湖龙井</v>
          </cell>
          <cell r="C2039" t="str">
            <v>298</v>
          </cell>
          <cell r="D2039" t="str">
            <v>食品</v>
          </cell>
          <cell r="E2039">
            <v>95560</v>
          </cell>
          <cell r="F2039">
            <v>89670</v>
          </cell>
          <cell r="G2039">
            <v>6.1636668061950603E-2</v>
          </cell>
          <cell r="H2039" t="str">
            <v>20170420 110706;37%;1521</v>
          </cell>
          <cell r="I2039" t="str">
            <v>20170407 193519;79%;5492</v>
          </cell>
          <cell r="J2039" t="str">
            <v>20170407 103358;79%;3216</v>
          </cell>
          <cell r="K2039" t="str">
            <v>20170407 103358;79%;3216</v>
          </cell>
          <cell r="L2039">
            <v>0</v>
          </cell>
          <cell r="M2039" t="str">
            <v>达成下滑30%</v>
          </cell>
          <cell r="N2039" t="str">
            <v>老会员：69%; 新会员：31%</v>
          </cell>
          <cell r="O2039" t="str">
            <v>0-20岁26%; 51-55岁15%; 46-50岁14%</v>
          </cell>
          <cell r="P2039" t="str">
            <v>江苏17%;北京12%;重庆7%</v>
          </cell>
        </row>
        <row r="2040">
          <cell r="A2040">
            <v>217328</v>
          </cell>
          <cell r="B2040" t="str">
            <v>御牌明前特级西湖龙井礼盒装</v>
          </cell>
          <cell r="C2040" t="str">
            <v>388</v>
          </cell>
          <cell r="D2040" t="str">
            <v>食品</v>
          </cell>
          <cell r="E2040">
            <v>300903</v>
          </cell>
          <cell r="F2040">
            <v>276699</v>
          </cell>
          <cell r="G2040">
            <v>8.0437881975254505E-2</v>
          </cell>
          <cell r="H2040" t="str">
            <v>20170420 110706;37%;1521</v>
          </cell>
          <cell r="I2040" t="str">
            <v>20170407 193519;79%;5492</v>
          </cell>
          <cell r="J2040" t="str">
            <v>20170407 103358;79%;3216</v>
          </cell>
          <cell r="K2040" t="str">
            <v>20170407 103358;79%;3216</v>
          </cell>
          <cell r="L2040">
            <v>0</v>
          </cell>
          <cell r="M2040" t="str">
            <v>达成下滑30%</v>
          </cell>
          <cell r="N2040" t="str">
            <v>老会员：73%; 新会员：27%</v>
          </cell>
          <cell r="O2040" t="str">
            <v>0-20岁22%; 51-55岁17%; 61-65岁13%</v>
          </cell>
          <cell r="P2040" t="str">
            <v>江苏18%;北京11%;广东8%</v>
          </cell>
        </row>
        <row r="2041">
          <cell r="A2041">
            <v>217329</v>
          </cell>
          <cell r="B2041" t="str">
            <v>泰国榴莲脆脆分享组</v>
          </cell>
          <cell r="C2041" t="str">
            <v>299</v>
          </cell>
          <cell r="D2041" t="str">
            <v>食品</v>
          </cell>
          <cell r="E2041">
            <v>603720</v>
          </cell>
          <cell r="F2041">
            <v>549125</v>
          </cell>
          <cell r="G2041">
            <v>9.0430994500761905E-2</v>
          </cell>
          <cell r="H2041" t="str">
            <v>20170701 090309;50%;1718</v>
          </cell>
          <cell r="I2041" t="str">
            <v>20170626 184230;62%;3337</v>
          </cell>
          <cell r="J2041" t="str">
            <v>20170609 094032;61%;2245</v>
          </cell>
          <cell r="K2041" t="str">
            <v>20170420 115055;75%;3356</v>
          </cell>
          <cell r="L2041">
            <v>0</v>
          </cell>
          <cell r="M2041"/>
          <cell r="N2041" t="str">
            <v>老会员：73%; 新会员：27%</v>
          </cell>
          <cell r="O2041" t="str">
            <v>0-20岁21%; 61-65岁16%; 51-55岁16%</v>
          </cell>
          <cell r="P2041" t="str">
            <v>江苏13%;北京12%;湖南11%</v>
          </cell>
        </row>
        <row r="2042">
          <cell r="A2042">
            <v>217341</v>
          </cell>
          <cell r="B2042" t="str">
            <v>轩皇山东烟台大樱桃AAA级美早原产地直供</v>
          </cell>
          <cell r="C2042" t="str">
            <v>299</v>
          </cell>
          <cell r="D2042" t="str">
            <v>食品</v>
          </cell>
          <cell r="E2042">
            <v>904652</v>
          </cell>
          <cell r="F2042">
            <v>732498</v>
          </cell>
          <cell r="G2042">
            <v>0.19029858995503199</v>
          </cell>
          <cell r="H2042" t="str">
            <v>20170603 182637;31%;1516</v>
          </cell>
          <cell r="I2042" t="str">
            <v>20170603 122243;48%;2258</v>
          </cell>
          <cell r="J2042" t="str">
            <v>20170525 090147;36%;1258</v>
          </cell>
          <cell r="K2042" t="str">
            <v>20170505 185307;88%;5297</v>
          </cell>
          <cell r="L2042">
            <v>0</v>
          </cell>
          <cell r="M2042"/>
          <cell r="N2042" t="str">
            <v>老会员：82%; 新会员：18%</v>
          </cell>
          <cell r="O2042" t="str">
            <v>51-55岁20%; 0-20岁17%; 46-50岁14%</v>
          </cell>
          <cell r="P2042" t="str">
            <v>湖南22%;江苏10%;北京9%</v>
          </cell>
        </row>
        <row r="2043">
          <cell r="A2043">
            <v>217357</v>
          </cell>
          <cell r="B2043" t="str">
            <v>索薇娅 红参洗发护发套组</v>
          </cell>
          <cell r="C2043" t="str">
            <v>299</v>
          </cell>
          <cell r="D2043" t="str">
            <v>美容美体</v>
          </cell>
          <cell r="E2043">
            <v>60865</v>
          </cell>
          <cell r="F2043">
            <v>53930</v>
          </cell>
          <cell r="G2043">
            <v>0.113940688408774</v>
          </cell>
          <cell r="H2043" t="str">
            <v>20170609 191804;31%;1545</v>
          </cell>
          <cell r="I2043"/>
          <cell r="J2043"/>
          <cell r="K2043" t="str">
            <v>20170609 191804;31%;1545</v>
          </cell>
          <cell r="L2043">
            <v>0</v>
          </cell>
          <cell r="M2043"/>
          <cell r="N2043" t="str">
            <v>老会员：81%; 新会员：19%</v>
          </cell>
          <cell r="O2043" t="str">
            <v>51-55岁25%; 46-50岁21%; 41-45岁12%</v>
          </cell>
          <cell r="P2043" t="str">
            <v>湖南14%;浙江12%;北京7%</v>
          </cell>
        </row>
        <row r="2044">
          <cell r="A2044">
            <v>217358</v>
          </cell>
          <cell r="B2044" t="str">
            <v>LONKOOM朗金三生三世爱恋香氛套组</v>
          </cell>
          <cell r="C2044" t="str">
            <v>298</v>
          </cell>
          <cell r="D2044" t="str">
            <v>美容美体</v>
          </cell>
          <cell r="E2044">
            <v>313785</v>
          </cell>
          <cell r="F2044">
            <v>280376</v>
          </cell>
          <cell r="G2044">
            <v>0.10647099128384099</v>
          </cell>
          <cell r="H2044" t="str">
            <v>20170608 110551;45%;1484</v>
          </cell>
          <cell r="I2044" t="str">
            <v>20170531 102216;37%;1137</v>
          </cell>
          <cell r="J2044" t="str">
            <v>20170519 111724;57%;1928</v>
          </cell>
          <cell r="K2044" t="str">
            <v>20170514 102229;95%;3285</v>
          </cell>
          <cell r="L2044">
            <v>0</v>
          </cell>
          <cell r="M2044"/>
          <cell r="N2044" t="str">
            <v>老会员：70%; 新会员：30%</v>
          </cell>
          <cell r="O2044" t="str">
            <v>0-20岁23%; 51-55岁15%; 46-50岁15%</v>
          </cell>
          <cell r="P2044" t="str">
            <v>湖南13%;江苏8%;广东7%</v>
          </cell>
        </row>
        <row r="2045">
          <cell r="A2045">
            <v>217360</v>
          </cell>
          <cell r="B2045" t="str">
            <v>金一 金枝玉叶翡翠手镯</v>
          </cell>
          <cell r="C2045" t="str">
            <v>9999</v>
          </cell>
          <cell r="D2045" t="str">
            <v>珠宝首饰</v>
          </cell>
          <cell r="E2045">
            <v>119888</v>
          </cell>
          <cell r="F2045">
            <v>9999</v>
          </cell>
          <cell r="G2045">
            <v>0.91659715734685698</v>
          </cell>
          <cell r="H2045" t="str">
            <v>20170601 222614;4%;249</v>
          </cell>
          <cell r="I2045"/>
          <cell r="J2045"/>
          <cell r="K2045" t="str">
            <v>20170601 222614;4%;249</v>
          </cell>
          <cell r="L2045">
            <v>0</v>
          </cell>
          <cell r="M2045"/>
          <cell r="N2045" t="str">
            <v>老会员：100%; 新会员：0%</v>
          </cell>
          <cell r="O2045" t="str">
            <v>61-65岁100%; 71岁以上0%; 0-20岁0%</v>
          </cell>
          <cell r="P2045" t="str">
            <v>江苏100%;重庆0%;安徽0%</v>
          </cell>
        </row>
        <row r="2046">
          <cell r="A2046">
            <v>217368</v>
          </cell>
          <cell r="B2046" t="str">
            <v>奇动力智能健康懒人塑身机</v>
          </cell>
          <cell r="C2046" t="str">
            <v>1299</v>
          </cell>
          <cell r="D2046" t="str">
            <v>运动休闲</v>
          </cell>
          <cell r="E2046">
            <v>227795</v>
          </cell>
          <cell r="F2046">
            <v>193592</v>
          </cell>
          <cell r="G2046">
            <v>0.150148159529401</v>
          </cell>
          <cell r="H2046" t="str">
            <v>20170427 193308;58%;4350</v>
          </cell>
          <cell r="I2046"/>
          <cell r="J2046"/>
          <cell r="K2046" t="str">
            <v>20170427 193308;58%;4350</v>
          </cell>
          <cell r="L2046">
            <v>0</v>
          </cell>
          <cell r="M2046"/>
          <cell r="N2046" t="str">
            <v>老会员：44%; 新会员：56%</v>
          </cell>
          <cell r="O2046" t="str">
            <v>0-20岁30%; 46-50岁12%; 41-45岁10%</v>
          </cell>
          <cell r="P2046" t="str">
            <v>湖南24%;浙江13%;江苏8%</v>
          </cell>
        </row>
        <row r="2047">
          <cell r="A2047">
            <v>217369</v>
          </cell>
          <cell r="B2047" t="str">
            <v>海斯曼家用多功能健身车</v>
          </cell>
          <cell r="C2047" t="str">
            <v>599</v>
          </cell>
          <cell r="D2047" t="str">
            <v>运动休闲</v>
          </cell>
          <cell r="E2047">
            <v>124265</v>
          </cell>
          <cell r="F2047">
            <v>91523</v>
          </cell>
          <cell r="G2047">
            <v>0.26348529352593197</v>
          </cell>
          <cell r="H2047" t="str">
            <v>20170412 094553;73%;2773</v>
          </cell>
          <cell r="I2047"/>
          <cell r="J2047"/>
          <cell r="K2047" t="str">
            <v>20170412 094553;73%;2773</v>
          </cell>
          <cell r="L2047">
            <v>0</v>
          </cell>
          <cell r="M2047"/>
          <cell r="N2047" t="str">
            <v>老会员：54%; 新会员：46%</v>
          </cell>
          <cell r="O2047" t="str">
            <v>0-20岁32%; 51-55岁16%; 56-60岁9%</v>
          </cell>
          <cell r="P2047" t="str">
            <v>湖南15%;北京9%;江苏8%</v>
          </cell>
        </row>
        <row r="2048">
          <cell r="A2048">
            <v>217384</v>
          </cell>
          <cell r="B2048" t="str">
            <v>中华老字号·徽六 六安瓜片潜香1000（400克）</v>
          </cell>
          <cell r="C2048" t="str">
            <v>598</v>
          </cell>
          <cell r="D2048" t="str">
            <v>食品</v>
          </cell>
          <cell r="E2048">
            <v>105004</v>
          </cell>
          <cell r="F2048">
            <v>97046</v>
          </cell>
          <cell r="G2048">
            <v>7.5787589044226902E-2</v>
          </cell>
          <cell r="H2048" t="str">
            <v>20170426 180432;57%;2394</v>
          </cell>
          <cell r="I2048" t="str">
            <v>20170426 110533;41%;1687</v>
          </cell>
          <cell r="J2048"/>
          <cell r="K2048" t="str">
            <v>20170426 180432;57%;2394</v>
          </cell>
          <cell r="L2048">
            <v>0</v>
          </cell>
          <cell r="M2048"/>
          <cell r="N2048" t="str">
            <v>老会员：76%; 新会员：24%</v>
          </cell>
          <cell r="O2048" t="str">
            <v>0-20岁21%; 51-55岁21%; 46-50岁16%</v>
          </cell>
          <cell r="P2048" t="str">
            <v>湖南13%;北京9%;广东8%</v>
          </cell>
        </row>
        <row r="2049">
          <cell r="A2049">
            <v>217386</v>
          </cell>
          <cell r="B2049" t="str">
            <v>中华老字号·徽六 六安瓜片潜香1000（200克）</v>
          </cell>
          <cell r="C2049" t="str">
            <v>368</v>
          </cell>
          <cell r="D2049" t="str">
            <v>食品</v>
          </cell>
          <cell r="E2049">
            <v>40464</v>
          </cell>
          <cell r="F2049">
            <v>38704</v>
          </cell>
          <cell r="G2049">
            <v>4.3495452748121798E-2</v>
          </cell>
          <cell r="H2049" t="str">
            <v>20170426 180432;57%;2394</v>
          </cell>
          <cell r="I2049" t="str">
            <v>20170426 110533;41%;1687</v>
          </cell>
          <cell r="J2049"/>
          <cell r="K2049" t="str">
            <v>20170426 180432;57%;2394</v>
          </cell>
          <cell r="L2049">
            <v>0</v>
          </cell>
          <cell r="M2049"/>
          <cell r="N2049" t="str">
            <v>老会员：75%; 新会员：25%</v>
          </cell>
          <cell r="O2049" t="str">
            <v>61-65岁17%; 51-55岁16%; 0-20岁15%</v>
          </cell>
          <cell r="P2049" t="str">
            <v>湖南11%;江苏9%;广东9%</v>
          </cell>
        </row>
        <row r="2050">
          <cell r="A2050">
            <v>217388</v>
          </cell>
          <cell r="B2050" t="str">
            <v>台湾DR.WU美白精华组</v>
          </cell>
          <cell r="C2050" t="str">
            <v>698</v>
          </cell>
          <cell r="D2050" t="str">
            <v>美容美体</v>
          </cell>
          <cell r="E2050">
            <v>50788</v>
          </cell>
          <cell r="F2050">
            <v>42114</v>
          </cell>
          <cell r="G2050">
            <v>0.170788375206742</v>
          </cell>
          <cell r="H2050" t="str">
            <v>20170515 104527;32%;1200</v>
          </cell>
          <cell r="I2050"/>
          <cell r="J2050"/>
          <cell r="K2050" t="str">
            <v>20170515 104527;32%;1200</v>
          </cell>
          <cell r="L2050">
            <v>0</v>
          </cell>
          <cell r="M2050"/>
          <cell r="N2050" t="str">
            <v>老会员：87%; 新会员：13%</v>
          </cell>
          <cell r="O2050" t="str">
            <v>51-55岁20%; 46-50岁20%; 56-60岁18%</v>
          </cell>
          <cell r="P2050" t="str">
            <v>云南11%;江苏9%;湖南9%</v>
          </cell>
        </row>
        <row r="2051">
          <cell r="A2051">
            <v>217400</v>
          </cell>
          <cell r="B2051" t="str">
            <v>贵州茅台集团贵州特曲窖藏实惠组</v>
          </cell>
          <cell r="C2051" t="str">
            <v>698</v>
          </cell>
          <cell r="D2051" t="str">
            <v>食品</v>
          </cell>
          <cell r="E2051">
            <v>70596</v>
          </cell>
          <cell r="F2051">
            <v>63676</v>
          </cell>
          <cell r="G2051">
            <v>9.8022550852739504E-2</v>
          </cell>
          <cell r="H2051" t="str">
            <v>20170501 175307;36%;1804</v>
          </cell>
          <cell r="I2051"/>
          <cell r="J2051"/>
          <cell r="K2051" t="str">
            <v>20170501 175307;36%;1804</v>
          </cell>
          <cell r="L2051">
            <v>0</v>
          </cell>
          <cell r="M2051"/>
          <cell r="N2051" t="str">
            <v>老会员：54%; 新会员：46%</v>
          </cell>
          <cell r="O2051" t="str">
            <v>0-20岁32%; 51-55岁17%; 46-50岁16%</v>
          </cell>
          <cell r="P2051" t="str">
            <v>湖南23%;江苏11%;安徽9%</v>
          </cell>
        </row>
        <row r="2052">
          <cell r="A2052">
            <v>217401</v>
          </cell>
          <cell r="B2052" t="str">
            <v>荷兰乳牛高钙营养奶粉健康组</v>
          </cell>
          <cell r="C2052" t="str">
            <v>398</v>
          </cell>
          <cell r="D2052" t="str">
            <v>食品</v>
          </cell>
          <cell r="E2052">
            <v>70536</v>
          </cell>
          <cell r="F2052">
            <v>65790</v>
          </cell>
          <cell r="G2052">
            <v>6.7284790745151396E-2</v>
          </cell>
          <cell r="H2052" t="str">
            <v>20170624 162336;47%;1907</v>
          </cell>
          <cell r="I2052"/>
          <cell r="J2052"/>
          <cell r="K2052" t="str">
            <v>20170624 162336;47%;1907</v>
          </cell>
          <cell r="L2052">
            <v>0</v>
          </cell>
          <cell r="M2052"/>
          <cell r="N2052" t="str">
            <v>老会员：59%; 新会员：41%</v>
          </cell>
          <cell r="O2052" t="str">
            <v>0-20岁19%; 56-60岁19%; 51-55岁15%</v>
          </cell>
          <cell r="P2052" t="str">
            <v>湖南15%;上海12%;北京8%</v>
          </cell>
        </row>
        <row r="2053">
          <cell r="A2053">
            <v>217405</v>
          </cell>
          <cell r="B2053" t="str">
            <v>金粤“爱恋”拼镶豪华50分大钻戒</v>
          </cell>
          <cell r="C2053" t="str">
            <v>3480</v>
          </cell>
          <cell r="D2053" t="str">
            <v>珠宝首饰</v>
          </cell>
          <cell r="E2053">
            <v>198930</v>
          </cell>
          <cell r="F2053">
            <v>95850</v>
          </cell>
          <cell r="G2053">
            <v>0.51817222138440699</v>
          </cell>
          <cell r="H2053" t="str">
            <v>20170520 140627;33%;1033</v>
          </cell>
          <cell r="I2053" t="str">
            <v>20170506 153934;52%;1600</v>
          </cell>
          <cell r="J2053"/>
          <cell r="K2053" t="str">
            <v>20170506 153934;52%;1600</v>
          </cell>
          <cell r="L2053">
            <v>0</v>
          </cell>
          <cell r="M2053"/>
          <cell r="N2053" t="str">
            <v>老会员：75%; 新会员：25%</v>
          </cell>
          <cell r="O2053" t="str">
            <v>56-60岁25%; 61-65岁21%; 0-20岁21%</v>
          </cell>
          <cell r="P2053" t="str">
            <v>江苏21%;上海17%;北京17%</v>
          </cell>
        </row>
        <row r="2054">
          <cell r="A2054">
            <v>217406</v>
          </cell>
          <cell r="B2054" t="str">
            <v>鹿王男士双面穿商务休闲防水外套</v>
          </cell>
          <cell r="C2054" t="str">
            <v>299</v>
          </cell>
          <cell r="D2054" t="str">
            <v>服装</v>
          </cell>
          <cell r="E2054">
            <v>42399</v>
          </cell>
          <cell r="F2054">
            <v>31333</v>
          </cell>
          <cell r="G2054">
            <v>0.26099672162079302</v>
          </cell>
          <cell r="H2054" t="str">
            <v>20170415 102126;57%;2500</v>
          </cell>
          <cell r="I2054"/>
          <cell r="J2054"/>
          <cell r="K2054" t="str">
            <v>20170415 102126;57%;2500</v>
          </cell>
          <cell r="L2054">
            <v>0</v>
          </cell>
          <cell r="M2054"/>
          <cell r="N2054" t="str">
            <v>老会员：61%; 新会员：39%</v>
          </cell>
          <cell r="O2054" t="str">
            <v>0-20岁28%; 61-65岁13%; 66-70岁13%</v>
          </cell>
          <cell r="P2054" t="str">
            <v>江苏14%;山东9%;山西7%</v>
          </cell>
        </row>
        <row r="2055">
          <cell r="A2055">
            <v>217407</v>
          </cell>
          <cell r="B2055" t="str">
            <v>鹿王欧美女士双面穿舒适休闲外套</v>
          </cell>
          <cell r="C2055" t="str">
            <v>299</v>
          </cell>
          <cell r="D2055" t="str">
            <v>服装</v>
          </cell>
          <cell r="E2055">
            <v>76229</v>
          </cell>
          <cell r="F2055">
            <v>52680</v>
          </cell>
          <cell r="G2055">
            <v>0.30892442508756501</v>
          </cell>
          <cell r="H2055" t="str">
            <v>20170415 102126;57%;2500</v>
          </cell>
          <cell r="I2055"/>
          <cell r="J2055"/>
          <cell r="K2055" t="str">
            <v>20170415 102126;57%;2500</v>
          </cell>
          <cell r="L2055">
            <v>0</v>
          </cell>
          <cell r="M2055"/>
          <cell r="N2055" t="str">
            <v>老会员：65%; 新会员：35%</v>
          </cell>
          <cell r="O2055" t="str">
            <v>0-20岁30%; 61-65岁18%; 51-55岁16%</v>
          </cell>
          <cell r="P2055" t="str">
            <v>江苏11%;北京10%;山东10%</v>
          </cell>
        </row>
        <row r="2056">
          <cell r="A2056">
            <v>217410</v>
          </cell>
          <cell r="B2056" t="str">
            <v>AMOLEGNO3D功能豪华鞋柜</v>
          </cell>
          <cell r="C2056" t="str">
            <v>1680</v>
          </cell>
          <cell r="D2056" t="str">
            <v>家具灯饰</v>
          </cell>
          <cell r="E2056">
            <v>988423</v>
          </cell>
          <cell r="F2056">
            <v>778131</v>
          </cell>
          <cell r="G2056">
            <v>0.212755065392044</v>
          </cell>
          <cell r="H2056" t="str">
            <v>20170706 223036;65%;5151</v>
          </cell>
          <cell r="I2056" t="str">
            <v>20170624 191055;41%;3461</v>
          </cell>
          <cell r="J2056" t="str">
            <v>20170607 201147;47%;4747</v>
          </cell>
          <cell r="K2056" t="str">
            <v>20170521 191702;66%;5589</v>
          </cell>
          <cell r="L2056">
            <v>0</v>
          </cell>
          <cell r="M2056"/>
          <cell r="N2056" t="str">
            <v>老会员：67%; 新会员：33%</v>
          </cell>
          <cell r="O2056" t="str">
            <v>0-20岁24%; 51-55岁23%; 46-50岁13%</v>
          </cell>
          <cell r="P2056" t="str">
            <v>湖南13%;江苏12%;北京10%</v>
          </cell>
        </row>
        <row r="2057">
          <cell r="A2057">
            <v>217426</v>
          </cell>
          <cell r="B2057" t="str">
            <v>天鑫室内折叠动感蹦床</v>
          </cell>
          <cell r="C2057" t="str">
            <v>328</v>
          </cell>
          <cell r="D2057" t="str">
            <v>运动休闲</v>
          </cell>
          <cell r="E2057">
            <v>127838</v>
          </cell>
          <cell r="F2057">
            <v>116956</v>
          </cell>
          <cell r="G2057">
            <v>8.5123359251552705E-2</v>
          </cell>
          <cell r="H2057" t="str">
            <v>20170709 145913;47%;1674</v>
          </cell>
          <cell r="I2057" t="str">
            <v>20170610 180736;33%;1511</v>
          </cell>
          <cell r="J2057"/>
          <cell r="K2057" t="str">
            <v>20170709 145913;47%;1674</v>
          </cell>
          <cell r="L2057">
            <v>0</v>
          </cell>
          <cell r="M2057"/>
          <cell r="N2057" t="str">
            <v>老会员：58%; 新会员：42%</v>
          </cell>
          <cell r="O2057" t="str">
            <v>0-20岁31%; 51-55岁16%; 61-65岁12%</v>
          </cell>
          <cell r="P2057" t="str">
            <v>江苏10%;湖南10%;北京9%</v>
          </cell>
        </row>
        <row r="2058">
          <cell r="A2058">
            <v>217427</v>
          </cell>
          <cell r="B2058" t="str">
            <v>森之光高端居家逍遥椅（咖啡色）</v>
          </cell>
          <cell r="C2058" t="str">
            <v>798</v>
          </cell>
          <cell r="D2058" t="str">
            <v>家具灯饰</v>
          </cell>
          <cell r="E2058">
            <v>170018</v>
          </cell>
          <cell r="F2058">
            <v>146574</v>
          </cell>
          <cell r="G2058">
            <v>0.13789128209954199</v>
          </cell>
          <cell r="H2058" t="str">
            <v>20170517 195600;31%;3428</v>
          </cell>
          <cell r="I2058" t="str">
            <v>20170505 114325;31%;1575</v>
          </cell>
          <cell r="J2058" t="str">
            <v>20170428 214455;48%;5146</v>
          </cell>
          <cell r="K2058" t="str">
            <v>20170404 110753;100%;5271</v>
          </cell>
          <cell r="L2058">
            <v>0</v>
          </cell>
          <cell r="M2058"/>
          <cell r="N2058" t="str">
            <v>老会员：68%; 新会员：32%</v>
          </cell>
          <cell r="O2058" t="str">
            <v>0-20岁26%; 51-55岁17%; 61-65岁17%</v>
          </cell>
          <cell r="P2058" t="str">
            <v>江苏11%;湖南10%;山东6%</v>
          </cell>
        </row>
        <row r="2059">
          <cell r="A2059">
            <v>217428</v>
          </cell>
          <cell r="B2059" t="str">
            <v>卡门澜蒂全房套组</v>
          </cell>
          <cell r="C2059" t="str">
            <v>15998</v>
          </cell>
          <cell r="D2059" t="str">
            <v>家具灯饰</v>
          </cell>
          <cell r="E2059">
            <v>1635844</v>
          </cell>
          <cell r="F2059">
            <v>905356</v>
          </cell>
          <cell r="G2059">
            <v>0.446551138128086</v>
          </cell>
          <cell r="H2059" t="str">
            <v>20170705 212822;55%;5069</v>
          </cell>
          <cell r="I2059" t="str">
            <v>20170612 213826;86%;9124</v>
          </cell>
          <cell r="J2059"/>
          <cell r="K2059" t="str">
            <v>20170612 213826;86%;9124</v>
          </cell>
          <cell r="L2059">
            <v>0</v>
          </cell>
          <cell r="M2059" t="str">
            <v>达成下滑30%</v>
          </cell>
          <cell r="N2059" t="str">
            <v>老会员：54%; 新会员：46%</v>
          </cell>
          <cell r="O2059" t="str">
            <v>0-20岁33%; 56-60岁15%; 46-50岁13%</v>
          </cell>
          <cell r="P2059" t="str">
            <v>湖南17%;江苏15%;安徽7%</v>
          </cell>
        </row>
        <row r="2060">
          <cell r="A2060">
            <v>217429</v>
          </cell>
          <cell r="B2060" t="str">
            <v>Ace beaut 新款睡衣家居服4件组</v>
          </cell>
          <cell r="C2060" t="str">
            <v>299</v>
          </cell>
          <cell r="D2060" t="str">
            <v>内衣</v>
          </cell>
          <cell r="E2060">
            <v>60231</v>
          </cell>
          <cell r="F2060">
            <v>48599</v>
          </cell>
          <cell r="G2060">
            <v>0.19312314256778099</v>
          </cell>
          <cell r="H2060" t="str">
            <v>20170526 090032;40%;1377</v>
          </cell>
          <cell r="I2060"/>
          <cell r="J2060"/>
          <cell r="K2060" t="str">
            <v>20170526 090032;40%;1377</v>
          </cell>
          <cell r="L2060">
            <v>0</v>
          </cell>
          <cell r="M2060"/>
          <cell r="N2060" t="str">
            <v>老会员：80%; 新会员：20%</v>
          </cell>
          <cell r="O2060" t="str">
            <v>51-55岁26%; 46-50岁21%; 0-20岁15%</v>
          </cell>
          <cell r="P2060" t="str">
            <v>湖南14%;江苏9%;北京8%</v>
          </cell>
        </row>
        <row r="2061">
          <cell r="A2061">
            <v>217430</v>
          </cell>
          <cell r="B2061" t="str">
            <v>欧芙裴星光彩气垫BB霜组</v>
          </cell>
          <cell r="C2061" t="str">
            <v>328</v>
          </cell>
          <cell r="D2061" t="str">
            <v>美容美体</v>
          </cell>
          <cell r="E2061">
            <v>214286</v>
          </cell>
          <cell r="F2061">
            <v>189000</v>
          </cell>
          <cell r="G2061">
            <v>0.118001175998432</v>
          </cell>
          <cell r="H2061" t="str">
            <v>20170428 152616;101%;2988</v>
          </cell>
          <cell r="I2061" t="str">
            <v>20170428 111020;74%;2728</v>
          </cell>
          <cell r="J2061"/>
          <cell r="K2061" t="str">
            <v>20170428 152616;101%;2988</v>
          </cell>
          <cell r="L2061" t="str">
            <v>准热卖</v>
          </cell>
          <cell r="M2061"/>
          <cell r="N2061" t="str">
            <v>老会员：82%; 新会员：18%</v>
          </cell>
          <cell r="O2061" t="str">
            <v>51-55岁21%; 46-50岁17%; 0-20岁16%</v>
          </cell>
          <cell r="P2061" t="str">
            <v>湖南13%;江苏9%;浙江8%</v>
          </cell>
        </row>
        <row r="2062">
          <cell r="A2062">
            <v>217432</v>
          </cell>
          <cell r="B2062" t="str">
            <v>1992-2001中国邮政编年邮票厂铭邮票册</v>
          </cell>
          <cell r="C2062" t="str">
            <v>19800</v>
          </cell>
          <cell r="D2062" t="str">
            <v>投资收藏</v>
          </cell>
          <cell r="E2062">
            <v>19800</v>
          </cell>
          <cell r="F2062">
            <v>19800</v>
          </cell>
          <cell r="G2062">
            <v>0</v>
          </cell>
          <cell r="H2062" t="str">
            <v>20170606 222806;50%;3461</v>
          </cell>
          <cell r="I2062"/>
          <cell r="J2062"/>
          <cell r="K2062" t="str">
            <v>20170606 222806;50%;3461</v>
          </cell>
          <cell r="L2062">
            <v>0</v>
          </cell>
          <cell r="M2062"/>
          <cell r="N2062" t="str">
            <v>老会员：100%; 新会员：0%</v>
          </cell>
          <cell r="O2062" t="str">
            <v>0-20岁100%; 71岁以上0%; 21-25岁0%</v>
          </cell>
          <cell r="P2062" t="str">
            <v>四川100%;重庆0%;安徽0%</v>
          </cell>
        </row>
        <row r="2063">
          <cell r="A2063">
            <v>217433</v>
          </cell>
          <cell r="B2063" t="str">
            <v>2002-2011中国邮政编年邮票厂铭邮票册</v>
          </cell>
          <cell r="C2063" t="str">
            <v>23800</v>
          </cell>
          <cell r="D2063" t="str">
            <v>投资收藏</v>
          </cell>
          <cell r="E2063">
            <v>23800</v>
          </cell>
          <cell r="F2063">
            <v>23800</v>
          </cell>
          <cell r="G2063">
            <v>0</v>
          </cell>
          <cell r="H2063" t="str">
            <v>20170606 222806;50%;3461</v>
          </cell>
          <cell r="I2063"/>
          <cell r="J2063"/>
          <cell r="K2063" t="str">
            <v>20170606 222806;50%;3461</v>
          </cell>
          <cell r="L2063">
            <v>0</v>
          </cell>
          <cell r="M2063"/>
          <cell r="N2063" t="str">
            <v>老会员：100%; 新会员：0%</v>
          </cell>
          <cell r="O2063" t="str">
            <v>0-20岁100%; 71岁以上0%; 21-25岁0%</v>
          </cell>
          <cell r="P2063" t="str">
            <v>四川100%;重庆0%;安徽0%</v>
          </cell>
        </row>
        <row r="2064">
          <cell r="A2064">
            <v>217435</v>
          </cell>
          <cell r="B2064" t="str">
            <v>三生三世泸州老窖桃花醉时尚果露酒</v>
          </cell>
          <cell r="C2064" t="str">
            <v>834</v>
          </cell>
          <cell r="D2064" t="str">
            <v>食品</v>
          </cell>
          <cell r="E2064">
            <v>30701</v>
          </cell>
          <cell r="F2064">
            <v>27455</v>
          </cell>
          <cell r="G2064">
            <v>0.10572945506661</v>
          </cell>
          <cell r="H2064" t="str">
            <v>20170514 172044;21%;834</v>
          </cell>
          <cell r="I2064"/>
          <cell r="J2064"/>
          <cell r="K2064" t="str">
            <v>20170514 172044;21%;834</v>
          </cell>
          <cell r="L2064">
            <v>0</v>
          </cell>
          <cell r="M2064"/>
          <cell r="N2064" t="str">
            <v>老会员：100%; 新会员：0%</v>
          </cell>
          <cell r="O2064" t="str">
            <v>51-55岁40%; 61-65岁17%; 0-20岁10%</v>
          </cell>
          <cell r="P2064" t="str">
            <v>江苏14%;湖北13%;浙江10%</v>
          </cell>
        </row>
        <row r="2065">
          <cell r="A2065">
            <v>217436</v>
          </cell>
          <cell r="B2065" t="str">
            <v>德国凯驰多功能蒸汽清洁机升级加赠组</v>
          </cell>
          <cell r="C2065" t="str">
            <v>1490</v>
          </cell>
          <cell r="D2065" t="str">
            <v>生活家电</v>
          </cell>
          <cell r="E2065">
            <v>37100</v>
          </cell>
          <cell r="F2065">
            <v>26700</v>
          </cell>
          <cell r="G2065">
            <v>0.280323450134771</v>
          </cell>
          <cell r="H2065" t="str">
            <v>20170416 120521;17%;905</v>
          </cell>
          <cell r="I2065"/>
          <cell r="J2065"/>
          <cell r="K2065" t="str">
            <v>20170416 120521;17%;905</v>
          </cell>
          <cell r="L2065">
            <v>0</v>
          </cell>
          <cell r="M2065"/>
          <cell r="N2065" t="str">
            <v>老会员：67%; 新会员：33%</v>
          </cell>
          <cell r="O2065" t="str">
            <v>0-20岁40%; 61-65岁20%; 21-25岁7%</v>
          </cell>
          <cell r="P2065" t="str">
            <v>江苏27%;北京13%;河南7%</v>
          </cell>
        </row>
        <row r="2066">
          <cell r="A2066">
            <v>217437</v>
          </cell>
          <cell r="B2066" t="str">
            <v>德国凯驰无线立式多功能吸尘器</v>
          </cell>
          <cell r="C2066" t="str">
            <v>1990</v>
          </cell>
          <cell r="D2066" t="str">
            <v>生活家电</v>
          </cell>
          <cell r="E2066">
            <v>120870</v>
          </cell>
          <cell r="F2066">
            <v>99080</v>
          </cell>
          <cell r="G2066">
            <v>0.180276329941259</v>
          </cell>
          <cell r="H2066" t="str">
            <v>20170416 220417;33%;3336</v>
          </cell>
          <cell r="I2066"/>
          <cell r="J2066"/>
          <cell r="K2066" t="str">
            <v>20170416 220417;33%;3336</v>
          </cell>
          <cell r="L2066">
            <v>0</v>
          </cell>
          <cell r="M2066"/>
          <cell r="N2066" t="str">
            <v>老会员：43%; 新会员：57%</v>
          </cell>
          <cell r="O2066" t="str">
            <v>0-20岁37%; 46-50岁23%; 56-60岁11%</v>
          </cell>
          <cell r="P2066" t="str">
            <v>江苏20%;河南14%;湖南9%</v>
          </cell>
        </row>
        <row r="2067">
          <cell r="A2067">
            <v>217442</v>
          </cell>
          <cell r="B2067" t="str">
            <v>方太全自动智能增压风魔方烟灶消热四件套</v>
          </cell>
          <cell r="C2067" t="str">
            <v>7999</v>
          </cell>
          <cell r="D2067" t="str">
            <v>厨房</v>
          </cell>
          <cell r="E2067">
            <v>3475213</v>
          </cell>
          <cell r="F2067">
            <v>2184995</v>
          </cell>
          <cell r="G2067">
            <v>0.37126299884352398</v>
          </cell>
          <cell r="H2067" t="str">
            <v>20170602 205209;99%;8048</v>
          </cell>
          <cell r="I2067" t="str">
            <v>20170602 121933;77%;3291</v>
          </cell>
          <cell r="J2067" t="str">
            <v>20170510 213255;121%;10393</v>
          </cell>
          <cell r="K2067" t="str">
            <v>20170409 174018;195%;9078</v>
          </cell>
          <cell r="L2067" t="str">
            <v>畅销</v>
          </cell>
          <cell r="M2067"/>
          <cell r="N2067" t="str">
            <v>老会员：50%; 新会员：50%</v>
          </cell>
          <cell r="O2067" t="str">
            <v>0-20岁27%; 51-55岁14%; 46-50岁13%</v>
          </cell>
          <cell r="P2067" t="str">
            <v>湖南24%;江苏19%;浙江9%</v>
          </cell>
        </row>
        <row r="2068">
          <cell r="A2068">
            <v>217443</v>
          </cell>
          <cell r="B2068" t="str">
            <v>方太全自动智能增压风魔方烟灶消三件套</v>
          </cell>
          <cell r="C2068" t="str">
            <v>5999</v>
          </cell>
          <cell r="D2068" t="str">
            <v>厨房</v>
          </cell>
          <cell r="E2068">
            <v>1110034</v>
          </cell>
          <cell r="F2068">
            <v>823252</v>
          </cell>
          <cell r="G2068">
            <v>0.25835424860860101</v>
          </cell>
          <cell r="H2068" t="str">
            <v>20170602 205209;99%;8048</v>
          </cell>
          <cell r="I2068" t="str">
            <v>20170602 121933;77%;3291</v>
          </cell>
          <cell r="J2068" t="str">
            <v>20170510 213255;121%;10393</v>
          </cell>
          <cell r="K2068" t="str">
            <v>20170409 174018;195%;9078</v>
          </cell>
          <cell r="L2068" t="str">
            <v>畅销</v>
          </cell>
          <cell r="M2068"/>
          <cell r="N2068" t="str">
            <v>老会员：51%; 新会员：49%</v>
          </cell>
          <cell r="O2068" t="str">
            <v>0-20岁27%; 46-50岁18%; 51-55岁14%</v>
          </cell>
          <cell r="P2068" t="str">
            <v>湖南23%;江苏12%;浙江11%</v>
          </cell>
        </row>
        <row r="2069">
          <cell r="A2069">
            <v>217444</v>
          </cell>
          <cell r="B2069" t="str">
            <v>方太欧式智能云魔方烟灶消三件套</v>
          </cell>
          <cell r="C2069" t="str">
            <v>5999</v>
          </cell>
          <cell r="D2069" t="str">
            <v>厨房</v>
          </cell>
          <cell r="E2069">
            <v>1228743</v>
          </cell>
          <cell r="F2069">
            <v>884341</v>
          </cell>
          <cell r="G2069">
            <v>0.28028806674788798</v>
          </cell>
          <cell r="H2069" t="str">
            <v>20170409 223116;48%;4146</v>
          </cell>
          <cell r="I2069" t="str">
            <v>20170409 205233;88%;8851</v>
          </cell>
          <cell r="J2069" t="str">
            <v>20170409 153101;126%;4906</v>
          </cell>
          <cell r="K2069" t="str">
            <v>20170409 111841;145%;7229</v>
          </cell>
          <cell r="L2069">
            <v>0</v>
          </cell>
          <cell r="M2069" t="str">
            <v>达成下滑30%</v>
          </cell>
          <cell r="N2069" t="str">
            <v>老会员：54%; 新会员：46%</v>
          </cell>
          <cell r="O2069" t="str">
            <v>0-20岁23%; 46-50岁15%; 31-35岁13%</v>
          </cell>
          <cell r="P2069" t="str">
            <v>湖南24%;江苏15%;浙江11%</v>
          </cell>
        </row>
        <row r="2070">
          <cell r="A2070">
            <v>217464</v>
          </cell>
          <cell r="B2070" t="str">
            <v>方太欧式智能云魔方烟灶两件套</v>
          </cell>
          <cell r="C2070" t="str">
            <v>4399</v>
          </cell>
          <cell r="D2070" t="str">
            <v>厨房</v>
          </cell>
          <cell r="E2070">
            <v>178679</v>
          </cell>
          <cell r="F2070">
            <v>135189</v>
          </cell>
          <cell r="G2070">
            <v>0.24339737741984199</v>
          </cell>
          <cell r="H2070" t="str">
            <v>20170710 223021;105%;6950</v>
          </cell>
          <cell r="I2070" t="str">
            <v>20170710 200239;122%;8928</v>
          </cell>
          <cell r="J2070" t="str">
            <v>20170710 125743;109%;3984</v>
          </cell>
          <cell r="K2070" t="str">
            <v>20170409 111841;145%;7229</v>
          </cell>
          <cell r="L2070" t="str">
            <v>爆品</v>
          </cell>
          <cell r="M2070"/>
          <cell r="N2070" t="str">
            <v>老会员：54%; 新会员：46%</v>
          </cell>
          <cell r="O2070" t="str">
            <v>0-20岁15%; 61-65岁15%; 46-50岁15%</v>
          </cell>
          <cell r="P2070" t="str">
            <v>江苏31%;北京12%;重庆8%</v>
          </cell>
        </row>
        <row r="2071">
          <cell r="A2071">
            <v>217465</v>
          </cell>
          <cell r="B2071" t="str">
            <v>方太黑晶智能管家风魔方三件套</v>
          </cell>
          <cell r="C2071" t="str">
            <v>7999</v>
          </cell>
          <cell r="D2071" t="str">
            <v>厨房</v>
          </cell>
          <cell r="E2071">
            <v>7919</v>
          </cell>
          <cell r="F2071">
            <v>7919</v>
          </cell>
          <cell r="G2071">
            <v>0</v>
          </cell>
          <cell r="H2071" t="str">
            <v>20170409 214314;155%;13670</v>
          </cell>
          <cell r="I2071"/>
          <cell r="J2071"/>
          <cell r="K2071" t="str">
            <v>20170409 214314;155%;13670</v>
          </cell>
          <cell r="L2071" t="str">
            <v>准热卖</v>
          </cell>
          <cell r="M2071"/>
          <cell r="N2071" t="str">
            <v>老会员：100%; 新会员：0%</v>
          </cell>
          <cell r="O2071" t="str">
            <v>51-55岁100%; 71岁以上0%; 0-20岁0%</v>
          </cell>
          <cell r="P2071" t="str">
            <v>江苏100%;重庆0%;安徽0%</v>
          </cell>
        </row>
        <row r="2072">
          <cell r="A2072">
            <v>217466</v>
          </cell>
          <cell r="B2072" t="str">
            <v>方太黑晶智能管家风魔方两件套</v>
          </cell>
          <cell r="C2072" t="str">
            <v>5999</v>
          </cell>
          <cell r="D2072" t="str">
            <v>厨房</v>
          </cell>
          <cell r="E2072">
            <v>11878</v>
          </cell>
          <cell r="F2072">
            <v>11878</v>
          </cell>
          <cell r="G2072">
            <v>0</v>
          </cell>
          <cell r="H2072" t="str">
            <v>20170409 214314;155%;13670</v>
          </cell>
          <cell r="I2072"/>
          <cell r="J2072"/>
          <cell r="K2072" t="str">
            <v>20170409 214314;155%;13670</v>
          </cell>
          <cell r="L2072" t="str">
            <v>准热卖</v>
          </cell>
          <cell r="M2072"/>
          <cell r="N2072" t="str">
            <v>老会员：50%; 新会员：50%</v>
          </cell>
          <cell r="O2072" t="str">
            <v>51-55岁50%; 51-55岁50%; 0-20岁0%</v>
          </cell>
          <cell r="P2072" t="str">
            <v>湖南50%;湖南50%;安徽0%</v>
          </cell>
        </row>
        <row r="2073">
          <cell r="A2073">
            <v>217467</v>
          </cell>
          <cell r="B2073" t="str">
            <v>方太全自动智能增压风魔方烟灶二件套</v>
          </cell>
          <cell r="C2073" t="str">
            <v>4399</v>
          </cell>
          <cell r="D2073" t="str">
            <v>厨房</v>
          </cell>
          <cell r="E2073">
            <v>262000</v>
          </cell>
          <cell r="F2073">
            <v>187777</v>
          </cell>
          <cell r="G2073">
            <v>0.28329389312977099</v>
          </cell>
          <cell r="H2073" t="str">
            <v>20170602 205209;99%;8048</v>
          </cell>
          <cell r="I2073" t="str">
            <v>20170602 121933;77%;3291</v>
          </cell>
          <cell r="J2073" t="str">
            <v>20170510 213255;121%;10393</v>
          </cell>
          <cell r="K2073" t="str">
            <v>20170409 174018;195%;9078</v>
          </cell>
          <cell r="L2073" t="str">
            <v>畅销</v>
          </cell>
          <cell r="M2073"/>
          <cell r="N2073" t="str">
            <v>老会员：59%; 新会员：41%</v>
          </cell>
          <cell r="O2073" t="str">
            <v>0-20岁24%; 61-65岁18%; 46-50岁15%</v>
          </cell>
          <cell r="P2073" t="str">
            <v>湖南24%;江苏18%;北京12%</v>
          </cell>
        </row>
        <row r="2074">
          <cell r="A2074">
            <v>217468</v>
          </cell>
          <cell r="B2074" t="str">
            <v>舜洁全智能一体型马桶坐便器</v>
          </cell>
          <cell r="C2074" t="str">
            <v>2599</v>
          </cell>
          <cell r="D2074" t="str">
            <v>家装建材</v>
          </cell>
          <cell r="E2074">
            <v>438483</v>
          </cell>
          <cell r="F2074">
            <v>347499</v>
          </cell>
          <cell r="G2074">
            <v>0.20749721197857199</v>
          </cell>
          <cell r="H2074" t="str">
            <v>20170706 231759;22%;1033</v>
          </cell>
          <cell r="I2074" t="str">
            <v>20170602 223718;66%;5038</v>
          </cell>
          <cell r="J2074" t="str">
            <v>20170417 194344;23%;2339</v>
          </cell>
          <cell r="K2074" t="str">
            <v>20170602 223718;66%;5038</v>
          </cell>
          <cell r="L2074">
            <v>0</v>
          </cell>
          <cell r="M2074" t="str">
            <v>达成下滑30%</v>
          </cell>
          <cell r="N2074" t="str">
            <v>老会员：59%; 新会员：41%</v>
          </cell>
          <cell r="O2074" t="str">
            <v>0-20岁23%; 46-50岁14%; 51-55岁12%</v>
          </cell>
          <cell r="P2074" t="str">
            <v>湖南25%;浙江20%;云南8%</v>
          </cell>
        </row>
        <row r="2075">
          <cell r="A2075">
            <v>217469</v>
          </cell>
          <cell r="B2075" t="str">
            <v>茗采丽人古韵气质重磅真丝连衣裙</v>
          </cell>
          <cell r="C2075" t="str">
            <v>499</v>
          </cell>
          <cell r="D2075" t="str">
            <v>服装</v>
          </cell>
          <cell r="E2075">
            <v>1040011</v>
          </cell>
          <cell r="F2075">
            <v>631896</v>
          </cell>
          <cell r="G2075">
            <v>0.39241411869682102</v>
          </cell>
          <cell r="H2075" t="str">
            <v>20170710 101804;57%;1944</v>
          </cell>
          <cell r="I2075" t="str">
            <v>20170612 125853;31%;1346</v>
          </cell>
          <cell r="J2075" t="str">
            <v>20170608 201347;43%;3701</v>
          </cell>
          <cell r="K2075" t="str">
            <v>20170513 162126;111%;4619</v>
          </cell>
          <cell r="L2075">
            <v>0</v>
          </cell>
          <cell r="M2075"/>
          <cell r="N2075" t="str">
            <v>老会员：72%; 新会员：28%</v>
          </cell>
          <cell r="O2075" t="str">
            <v>0-20岁24%; 51-55岁20%; 56-60岁16%</v>
          </cell>
          <cell r="P2075" t="str">
            <v>江苏14%;湖南10%;北京8%</v>
          </cell>
        </row>
        <row r="2076">
          <cell r="A2076">
            <v>217470</v>
          </cell>
          <cell r="B2076" t="str">
            <v>达米尼中式嵌入台上两用洗碗机</v>
          </cell>
          <cell r="C2076" t="str">
            <v>2599</v>
          </cell>
          <cell r="D2076" t="str">
            <v>厨房</v>
          </cell>
          <cell r="E2076">
            <v>202421</v>
          </cell>
          <cell r="F2076">
            <v>109897</v>
          </cell>
          <cell r="G2076">
            <v>0.45708696232110302</v>
          </cell>
          <cell r="H2076" t="str">
            <v>20170502 123402;24%;1033</v>
          </cell>
          <cell r="I2076" t="str">
            <v>20170424 192557;25%;1714</v>
          </cell>
          <cell r="J2076"/>
          <cell r="K2076" t="str">
            <v>20170424 192557;25%;1714</v>
          </cell>
          <cell r="L2076">
            <v>0</v>
          </cell>
          <cell r="M2076"/>
          <cell r="N2076" t="str">
            <v>老会员：57%; 新会员：43%</v>
          </cell>
          <cell r="O2076" t="str">
            <v>0-20岁33%; 51-55岁16%; 46-50岁13%</v>
          </cell>
          <cell r="P2076" t="str">
            <v>江苏11%;江苏11%;北京11%</v>
          </cell>
        </row>
        <row r="2077">
          <cell r="A2077">
            <v>217471</v>
          </cell>
          <cell r="B2077" t="str">
            <v>德国HOOEASY(好易点)自动智能晾衣机</v>
          </cell>
          <cell r="C2077" t="str">
            <v>1999</v>
          </cell>
          <cell r="D2077" t="str">
            <v>家装建材</v>
          </cell>
          <cell r="E2077">
            <v>97371</v>
          </cell>
          <cell r="F2077">
            <v>87506</v>
          </cell>
          <cell r="G2077">
            <v>0.10131353277669899</v>
          </cell>
          <cell r="H2077" t="str">
            <v>20170413 192844;37%;2814</v>
          </cell>
          <cell r="I2077"/>
          <cell r="J2077"/>
          <cell r="K2077" t="str">
            <v>20170413 192844;37%;2814</v>
          </cell>
          <cell r="L2077">
            <v>0</v>
          </cell>
          <cell r="M2077"/>
          <cell r="N2077" t="str">
            <v>老会员：39%; 新会员：61%</v>
          </cell>
          <cell r="O2077" t="str">
            <v>0-20岁36%; 51-55岁15%; 36-40岁8%</v>
          </cell>
          <cell r="P2077" t="str">
            <v>江苏21%;湖南21%;福建10%</v>
          </cell>
        </row>
        <row r="2078">
          <cell r="A2078">
            <v>217480</v>
          </cell>
          <cell r="B2078" t="str">
            <v>缅甸纯天然紫罗兰翡翠吊坠</v>
          </cell>
          <cell r="C2078" t="str">
            <v>29800</v>
          </cell>
          <cell r="D2078" t="str">
            <v>珠宝首饰</v>
          </cell>
          <cell r="E2078">
            <v>29500</v>
          </cell>
          <cell r="F2078">
            <v>0</v>
          </cell>
          <cell r="G2078">
            <v>1</v>
          </cell>
          <cell r="H2078" t="str">
            <v>20170514 222224;17%;1103</v>
          </cell>
          <cell r="I2078"/>
          <cell r="J2078"/>
          <cell r="K2078" t="str">
            <v>20170514 222224;17%;1103</v>
          </cell>
          <cell r="L2078">
            <v>0</v>
          </cell>
          <cell r="M2078"/>
          <cell r="N2078"/>
          <cell r="O2078"/>
          <cell r="P2078"/>
        </row>
        <row r="2079">
          <cell r="A2079">
            <v>217481</v>
          </cell>
          <cell r="B2079" t="str">
            <v>缅甸纯天然紫罗兰翡翠戒指</v>
          </cell>
          <cell r="C2079" t="str">
            <v>29800</v>
          </cell>
          <cell r="D2079" t="str">
            <v>珠宝首饰</v>
          </cell>
          <cell r="E2079">
            <v>0</v>
          </cell>
          <cell r="F2079">
            <v>0</v>
          </cell>
          <cell r="G2079" t="e">
            <v>#DIV/0!</v>
          </cell>
          <cell r="H2079" t="str">
            <v>20170514 222224;17%;1103</v>
          </cell>
          <cell r="I2079"/>
          <cell r="J2079"/>
          <cell r="K2079" t="str">
            <v>20170514 222224;17%;1103</v>
          </cell>
          <cell r="L2079">
            <v>0</v>
          </cell>
          <cell r="M2079"/>
          <cell r="N2079"/>
          <cell r="O2079"/>
          <cell r="P2079"/>
        </row>
        <row r="2080">
          <cell r="A2080">
            <v>217482</v>
          </cell>
          <cell r="B2080" t="str">
            <v>缅甸纯天然紫罗兰翡翠套组</v>
          </cell>
          <cell r="C2080" t="str">
            <v>49800</v>
          </cell>
          <cell r="D2080" t="str">
            <v>珠宝首饰</v>
          </cell>
          <cell r="E2080">
            <v>345226</v>
          </cell>
          <cell r="F2080">
            <v>49285</v>
          </cell>
          <cell r="G2080">
            <v>0.85723844669868399</v>
          </cell>
          <cell r="H2080" t="str">
            <v>20170514 222224;17%;1103</v>
          </cell>
          <cell r="I2080"/>
          <cell r="J2080"/>
          <cell r="K2080" t="str">
            <v>20170514 222224;17%;1103</v>
          </cell>
          <cell r="L2080">
            <v>0</v>
          </cell>
          <cell r="M2080"/>
          <cell r="N2080" t="str">
            <v>老会员：100%; 新会员：0%</v>
          </cell>
          <cell r="O2080" t="str">
            <v>46-50岁100%; 71岁以上0%; 0-20岁0%</v>
          </cell>
          <cell r="P2080" t="str">
            <v>广东100%;重庆0%;安徽0%</v>
          </cell>
        </row>
        <row r="2081">
          <cell r="A2081">
            <v>217491</v>
          </cell>
          <cell r="B2081" t="str">
            <v>川崎6.5公斤智能免污烘干洗衣机（2017新款）</v>
          </cell>
          <cell r="C2081" t="str">
            <v>1880</v>
          </cell>
          <cell r="D2081" t="str">
            <v>大家电</v>
          </cell>
          <cell r="E2081">
            <v>129500</v>
          </cell>
          <cell r="F2081">
            <v>84500</v>
          </cell>
          <cell r="G2081">
            <v>0.34749034749034802</v>
          </cell>
          <cell r="H2081" t="str">
            <v>20170605 214954;45%;5046</v>
          </cell>
          <cell r="I2081" t="str">
            <v>20170507 142751;72%;3559</v>
          </cell>
          <cell r="J2081"/>
          <cell r="K2081" t="str">
            <v>20170507 142751;72%;3559</v>
          </cell>
          <cell r="L2081">
            <v>0</v>
          </cell>
          <cell r="M2081"/>
          <cell r="N2081" t="str">
            <v>老会员：76%; 新会员：24%</v>
          </cell>
          <cell r="O2081" t="str">
            <v>56-60岁20%; 56-60岁20%; 46-50岁10%</v>
          </cell>
          <cell r="P2081" t="str">
            <v>北京17%;江西10%;江苏10%</v>
          </cell>
        </row>
        <row r="2082">
          <cell r="A2082">
            <v>217492</v>
          </cell>
          <cell r="B2082" t="str">
            <v>川崎8.5公斤智能免污烘干洗衣机（2017新款）</v>
          </cell>
          <cell r="C2082" t="str">
            <v>2380</v>
          </cell>
          <cell r="D2082" t="str">
            <v>大家电</v>
          </cell>
          <cell r="E2082">
            <v>410910</v>
          </cell>
          <cell r="F2082">
            <v>277800</v>
          </cell>
          <cell r="G2082">
            <v>0.32393954880630799</v>
          </cell>
          <cell r="H2082" t="str">
            <v>20170605 214954;45%;5046</v>
          </cell>
          <cell r="I2082" t="str">
            <v>20170507 142751;72%;3559</v>
          </cell>
          <cell r="J2082"/>
          <cell r="K2082" t="str">
            <v>20170507 142751;72%;3559</v>
          </cell>
          <cell r="L2082">
            <v>0</v>
          </cell>
          <cell r="M2082"/>
          <cell r="N2082" t="str">
            <v>老会员：61%; 新会员：39%</v>
          </cell>
          <cell r="O2082" t="str">
            <v>0-20岁26%; 56-60岁20%; 51-55岁20%</v>
          </cell>
          <cell r="P2082" t="str">
            <v>湖南17%;江苏13%;北京9%</v>
          </cell>
        </row>
        <row r="2083">
          <cell r="A2083">
            <v>217519</v>
          </cell>
          <cell r="B2083" t="str">
            <v>NEOGLORY真爱一生饰品套组</v>
          </cell>
          <cell r="C2083" t="str">
            <v>798</v>
          </cell>
          <cell r="D2083" t="str">
            <v>时尚精品</v>
          </cell>
          <cell r="E2083">
            <v>768151</v>
          </cell>
          <cell r="F2083">
            <v>511793</v>
          </cell>
          <cell r="G2083">
            <v>0.33373386222240198</v>
          </cell>
          <cell r="H2083" t="str">
            <v>20170708 141705;59%;1662</v>
          </cell>
          <cell r="I2083" t="str">
            <v>20170629 193254;39%;2204</v>
          </cell>
          <cell r="J2083" t="str">
            <v>20170521 145019;118%;3454</v>
          </cell>
          <cell r="K2083" t="str">
            <v>20170521 145019;118%;3454</v>
          </cell>
          <cell r="L2083">
            <v>0</v>
          </cell>
          <cell r="M2083"/>
          <cell r="N2083" t="str">
            <v>老会员：66%; 新会员：34%</v>
          </cell>
          <cell r="O2083" t="str">
            <v>0-20岁23%; 51-55岁16%; 46-50岁13%</v>
          </cell>
          <cell r="P2083" t="str">
            <v>北京11%;湖南10%;江苏8%</v>
          </cell>
        </row>
        <row r="2084">
          <cell r="A2084">
            <v>217550</v>
          </cell>
          <cell r="B2084" t="str">
            <v>《一带一路》珍藏纪念银章大全套</v>
          </cell>
          <cell r="C2084" t="str">
            <v>2980</v>
          </cell>
          <cell r="D2084" t="str">
            <v>投资收藏</v>
          </cell>
          <cell r="E2084">
            <v>535160</v>
          </cell>
          <cell r="F2084">
            <v>332920</v>
          </cell>
          <cell r="G2084">
            <v>0.37790567306973599</v>
          </cell>
          <cell r="H2084" t="str">
            <v>20170503 225428;36%;1970</v>
          </cell>
          <cell r="I2084" t="str">
            <v>20170428 231853;20%;1070</v>
          </cell>
          <cell r="J2084" t="str">
            <v>20170418 220127;63%;5465</v>
          </cell>
          <cell r="K2084" t="str">
            <v>20170418 220127;63%;5465</v>
          </cell>
          <cell r="L2084">
            <v>0</v>
          </cell>
          <cell r="M2084"/>
          <cell r="N2084" t="str">
            <v>老会员：66%; 新会员：34%</v>
          </cell>
          <cell r="O2084" t="str">
            <v>0-20岁21%; 56-60岁21%; 46-50岁15%</v>
          </cell>
          <cell r="P2084" t="str">
            <v>江苏13%;北京12%;湖南9%</v>
          </cell>
        </row>
        <row r="2085">
          <cell r="A2085">
            <v>217552</v>
          </cell>
          <cell r="B2085" t="str">
            <v>伊莱特第八代健康能量土锅养生电饭煲</v>
          </cell>
          <cell r="C2085" t="str">
            <v>999</v>
          </cell>
          <cell r="D2085" t="str">
            <v>厨房</v>
          </cell>
          <cell r="E2085">
            <v>96653</v>
          </cell>
          <cell r="F2085">
            <v>32717</v>
          </cell>
          <cell r="G2085">
            <v>0.66150041902475898</v>
          </cell>
          <cell r="H2085" t="str">
            <v>20170526 111000;20%;841</v>
          </cell>
          <cell r="I2085"/>
          <cell r="J2085"/>
          <cell r="K2085" t="str">
            <v>20170526 111000;20%;841</v>
          </cell>
          <cell r="L2085">
            <v>0</v>
          </cell>
          <cell r="M2085"/>
          <cell r="N2085" t="str">
            <v>老会员：76%; 新会员：24%</v>
          </cell>
          <cell r="O2085" t="str">
            <v>0-20岁24%; 56-60岁17%; 51-55岁17%</v>
          </cell>
          <cell r="P2085" t="str">
            <v>江苏14%;北京14%;广东10%</v>
          </cell>
        </row>
        <row r="2086">
          <cell r="A2086">
            <v>217555</v>
          </cell>
          <cell r="B2086" t="str">
            <v>中国原产桑植五道水原生态大鲵2公斤尊享组</v>
          </cell>
          <cell r="C2086" t="str">
            <v>1098</v>
          </cell>
          <cell r="D2086" t="str">
            <v>滋补食品</v>
          </cell>
          <cell r="E2086">
            <v>27240</v>
          </cell>
          <cell r="F2086">
            <v>23976</v>
          </cell>
          <cell r="G2086">
            <v>0.119823788546255</v>
          </cell>
          <cell r="H2086" t="str">
            <v>20170422 163333;12%;511</v>
          </cell>
          <cell r="I2086" t="str">
            <v>20170422 102646;11%;491</v>
          </cell>
          <cell r="J2086"/>
          <cell r="K2086" t="str">
            <v>20170422 163333;12%;511</v>
          </cell>
          <cell r="L2086">
            <v>0</v>
          </cell>
          <cell r="M2086"/>
          <cell r="N2086" t="str">
            <v>老会员：89%; 新会员：11%</v>
          </cell>
          <cell r="O2086" t="str">
            <v>51-55岁22%; 0-20岁17%; 46-50岁17%</v>
          </cell>
          <cell r="P2086" t="str">
            <v>重庆17%;北京17%;山东11%</v>
          </cell>
        </row>
        <row r="2087">
          <cell r="A2087">
            <v>217556</v>
          </cell>
          <cell r="B2087" t="str">
            <v>中国原产桑植五道水原生态大鲵1公斤限量组</v>
          </cell>
          <cell r="C2087" t="str">
            <v>598</v>
          </cell>
          <cell r="D2087" t="str">
            <v>滋补食品</v>
          </cell>
          <cell r="E2087">
            <v>11072</v>
          </cell>
          <cell r="F2087">
            <v>8112</v>
          </cell>
          <cell r="G2087">
            <v>0.26734104046242801</v>
          </cell>
          <cell r="H2087" t="str">
            <v>20170422 163333;12%;511</v>
          </cell>
          <cell r="I2087" t="str">
            <v>20170422 102646;11%;491</v>
          </cell>
          <cell r="J2087"/>
          <cell r="K2087" t="str">
            <v>20170422 163333;12%;511</v>
          </cell>
          <cell r="L2087">
            <v>0</v>
          </cell>
          <cell r="M2087"/>
          <cell r="N2087" t="str">
            <v>老会员：100%; 新会员：0%</v>
          </cell>
          <cell r="O2087" t="str">
            <v>56-60岁28%; 51-55岁28%; 66-70岁17%</v>
          </cell>
          <cell r="P2087" t="str">
            <v>江苏28%;北京26%;广东9%</v>
          </cell>
        </row>
        <row r="2088">
          <cell r="A2088">
            <v>217557</v>
          </cell>
          <cell r="B2088" t="str">
            <v>快乐购自营五常金方田无公害黑土香米</v>
          </cell>
          <cell r="C2088" t="str">
            <v>298</v>
          </cell>
          <cell r="D2088" t="str">
            <v>食品</v>
          </cell>
          <cell r="E2088">
            <v>212745</v>
          </cell>
          <cell r="F2088">
            <v>200483</v>
          </cell>
          <cell r="G2088">
            <v>5.7637077252109301E-2</v>
          </cell>
          <cell r="H2088" t="str">
            <v>20170630 180705;36%;1575</v>
          </cell>
          <cell r="I2088" t="str">
            <v>20170604 094431;40%;1642</v>
          </cell>
          <cell r="J2088" t="str">
            <v>20170529 181019;53%;2523</v>
          </cell>
          <cell r="K2088" t="str">
            <v>20170529 181019;53%;2523</v>
          </cell>
          <cell r="L2088">
            <v>0</v>
          </cell>
          <cell r="M2088"/>
          <cell r="N2088" t="str">
            <v>老会员：76%; 新会员：24%</v>
          </cell>
          <cell r="O2088" t="str">
            <v>0-20岁20%; 51-55岁19%; 61-65岁14%</v>
          </cell>
          <cell r="P2088" t="str">
            <v>湖南25%;北京9%;重庆9%</v>
          </cell>
        </row>
        <row r="2089">
          <cell r="A2089">
            <v>217562</v>
          </cell>
          <cell r="B2089" t="str">
            <v>森之光多功能健康逍遥椅（五一专供）</v>
          </cell>
          <cell r="C2089" t="str">
            <v>1298</v>
          </cell>
          <cell r="D2089" t="str">
            <v>家具灯饰</v>
          </cell>
          <cell r="E2089">
            <v>122896</v>
          </cell>
          <cell r="F2089">
            <v>95344</v>
          </cell>
          <cell r="G2089">
            <v>0.22418955865121701</v>
          </cell>
          <cell r="H2089" t="str">
            <v>20170604 144338;17%;764</v>
          </cell>
          <cell r="I2089" t="str">
            <v>20170501 105453;33%;1947</v>
          </cell>
          <cell r="J2089"/>
          <cell r="K2089" t="str">
            <v>20170501 105453;33%;1947</v>
          </cell>
          <cell r="L2089">
            <v>0</v>
          </cell>
          <cell r="M2089"/>
          <cell r="N2089" t="str">
            <v>老会员：50%; 新会员：50%</v>
          </cell>
          <cell r="O2089" t="str">
            <v>0-20岁32%; 51-55岁18%; 71岁以上12%</v>
          </cell>
          <cell r="P2089" t="str">
            <v>湖南20%;湖北14%;江苏12%</v>
          </cell>
        </row>
        <row r="2090">
          <cell r="A2090">
            <v>217570</v>
          </cell>
          <cell r="B2090" t="str">
            <v>梅龙镇冰岛进口即食海参春季滋补组</v>
          </cell>
          <cell r="C2090" t="str">
            <v>1198</v>
          </cell>
          <cell r="D2090" t="str">
            <v>滋补食品</v>
          </cell>
          <cell r="E2090">
            <v>113250</v>
          </cell>
          <cell r="F2090">
            <v>82192</v>
          </cell>
          <cell r="G2090">
            <v>0.27424282560706398</v>
          </cell>
          <cell r="H2090" t="str">
            <v>20170401 184354;42%;2328</v>
          </cell>
          <cell r="I2090"/>
          <cell r="J2090"/>
          <cell r="K2090" t="str">
            <v>20170401 184354;42%;2328</v>
          </cell>
          <cell r="L2090">
            <v>0</v>
          </cell>
          <cell r="M2090"/>
          <cell r="N2090" t="str">
            <v>老会员：64%; 新会员：36%</v>
          </cell>
          <cell r="O2090" t="str">
            <v>0-20岁25%; 56-60岁16%; 51-55岁16%</v>
          </cell>
          <cell r="P2090" t="str">
            <v>广东15%;湖南13%;北京12%</v>
          </cell>
        </row>
        <row r="2091">
          <cell r="A2091">
            <v>217576</v>
          </cell>
          <cell r="B2091" t="str">
            <v>艾莉诗美姿音波纤体仪</v>
          </cell>
          <cell r="C2091" t="str">
            <v>398</v>
          </cell>
          <cell r="D2091" t="str">
            <v>美容美体</v>
          </cell>
          <cell r="E2091">
            <v>114136</v>
          </cell>
          <cell r="F2091">
            <v>84782</v>
          </cell>
          <cell r="G2091">
            <v>0.25718441157916899</v>
          </cell>
          <cell r="H2091" t="str">
            <v>20170503 114803;30%;1062</v>
          </cell>
          <cell r="I2091" t="str">
            <v>20170415 094140;47%;1541</v>
          </cell>
          <cell r="J2091"/>
          <cell r="K2091" t="str">
            <v>20170415 094140;47%;1541</v>
          </cell>
          <cell r="L2091">
            <v>0</v>
          </cell>
          <cell r="M2091"/>
          <cell r="N2091" t="str">
            <v>老会员：58%; 新会员：42%</v>
          </cell>
          <cell r="O2091" t="str">
            <v>0-20岁27%; 51-55岁18%; 46-50岁18%</v>
          </cell>
          <cell r="P2091" t="str">
            <v>江苏16%;湖南12%;浙江8%</v>
          </cell>
        </row>
        <row r="2092">
          <cell r="A2092">
            <v>217615</v>
          </cell>
          <cell r="B2092" t="str">
            <v>多森蛋白生物酵素洗剂</v>
          </cell>
          <cell r="C2092" t="str">
            <v>298</v>
          </cell>
          <cell r="D2092" t="str">
            <v>生活用品</v>
          </cell>
          <cell r="E2092">
            <v>376562</v>
          </cell>
          <cell r="F2092">
            <v>339384</v>
          </cell>
          <cell r="G2092">
            <v>9.8730089600119003E-2</v>
          </cell>
          <cell r="H2092" t="str">
            <v>20170704 102231;71%;2398</v>
          </cell>
          <cell r="I2092" t="str">
            <v>20170623 135036;61%;2255</v>
          </cell>
          <cell r="J2092" t="str">
            <v>20170609 102349;62%;2397</v>
          </cell>
          <cell r="K2092" t="str">
            <v>20170704 102231;71%;2398</v>
          </cell>
          <cell r="L2092">
            <v>0</v>
          </cell>
          <cell r="M2092"/>
          <cell r="N2092" t="str">
            <v>老会员：62%; 新会员：38%</v>
          </cell>
          <cell r="O2092" t="str">
            <v>0-20岁27%; 51-55岁16%; 61-65岁12%</v>
          </cell>
          <cell r="P2092" t="str">
            <v>湖南15%;江苏12%;北京7%</v>
          </cell>
        </row>
        <row r="2093">
          <cell r="A2093">
            <v>217619</v>
          </cell>
          <cell r="B2093" t="str">
            <v>新西兰原装进口Theland纽仕兰牧场奶粉金罐白金组</v>
          </cell>
          <cell r="C2093" t="str">
            <v>368</v>
          </cell>
          <cell r="D2093" t="str">
            <v>食品</v>
          </cell>
          <cell r="E2093">
            <v>1803585.9</v>
          </cell>
          <cell r="F2093">
            <v>1712335.9</v>
          </cell>
          <cell r="G2093">
            <v>5.0593653454487499E-2</v>
          </cell>
          <cell r="H2093" t="str">
            <v>20170707 214728;57%;4411</v>
          </cell>
          <cell r="I2093" t="str">
            <v>20170627 184044;63%;3267</v>
          </cell>
          <cell r="J2093" t="str">
            <v>20170601 214527;64%;5589</v>
          </cell>
          <cell r="K2093" t="str">
            <v>20170426 184715;77%;4388</v>
          </cell>
          <cell r="L2093">
            <v>0</v>
          </cell>
          <cell r="M2093"/>
          <cell r="N2093" t="str">
            <v>老会员：71%; 新会员：29%</v>
          </cell>
          <cell r="O2093" t="str">
            <v>0-20岁21%; 51-55岁16%; 61-65岁14%</v>
          </cell>
          <cell r="P2093" t="str">
            <v>湖南17%;江苏10%;北京6%</v>
          </cell>
        </row>
        <row r="2094">
          <cell r="A2094">
            <v>217669</v>
          </cell>
          <cell r="B2094" t="str">
            <v>马来西亚原始森林天然采摘结晶牙胚树蜜超值组</v>
          </cell>
          <cell r="C2094" t="str">
            <v>298</v>
          </cell>
          <cell r="D2094" t="str">
            <v>滋补食品</v>
          </cell>
          <cell r="E2094">
            <v>526704</v>
          </cell>
          <cell r="F2094">
            <v>509488</v>
          </cell>
          <cell r="G2094">
            <v>3.2686290592059297E-2</v>
          </cell>
          <cell r="H2094" t="str">
            <v>20170711 200621;69%;5265</v>
          </cell>
          <cell r="I2094" t="str">
            <v>20170612 102100;91%;3473</v>
          </cell>
          <cell r="J2094" t="str">
            <v>20170505 181200;107%;4637</v>
          </cell>
          <cell r="K2094" t="str">
            <v>20170505 181200;107%;4637</v>
          </cell>
          <cell r="L2094" t="str">
            <v>畅销</v>
          </cell>
          <cell r="M2094"/>
          <cell r="N2094" t="str">
            <v>老会员：78%; 新会员：22%</v>
          </cell>
          <cell r="O2094" t="str">
            <v>0-20岁21%; 51-55岁16%; 61-65岁14%</v>
          </cell>
          <cell r="P2094" t="str">
            <v>湖南17%;江苏9%;重庆8%</v>
          </cell>
        </row>
        <row r="2095">
          <cell r="A2095">
            <v>217670</v>
          </cell>
          <cell r="B2095" t="str">
            <v>鼎匠百年传承古法老铁锅套组</v>
          </cell>
          <cell r="C2095" t="str">
            <v>999</v>
          </cell>
          <cell r="D2095" t="str">
            <v>厨房</v>
          </cell>
          <cell r="E2095">
            <v>1228912</v>
          </cell>
          <cell r="F2095">
            <v>927669</v>
          </cell>
          <cell r="G2095">
            <v>0.24512983842618499</v>
          </cell>
          <cell r="H2095" t="str">
            <v>20170627 114330;71%;3048</v>
          </cell>
          <cell r="I2095" t="str">
            <v>20170614 122803;57%;2507</v>
          </cell>
          <cell r="J2095" t="str">
            <v>20170608 184943;31%;1824</v>
          </cell>
          <cell r="K2095" t="str">
            <v>20170520 132309;101%;4738</v>
          </cell>
          <cell r="L2095">
            <v>0</v>
          </cell>
          <cell r="M2095"/>
          <cell r="N2095" t="str">
            <v>老会员：67%; 新会员：33%</v>
          </cell>
          <cell r="O2095" t="str">
            <v>0-20岁23%; 51-55岁20%; 46-50岁15%</v>
          </cell>
          <cell r="P2095" t="str">
            <v>湖南19%;江苏16%;浙江8%</v>
          </cell>
        </row>
        <row r="2096">
          <cell r="A2096">
            <v>217685</v>
          </cell>
          <cell r="B2096" t="str">
            <v>德国ALES（爱乐仕）大口径不锈钢锅具特惠组</v>
          </cell>
          <cell r="C2096" t="str">
            <v>698</v>
          </cell>
          <cell r="D2096" t="str">
            <v>厨房</v>
          </cell>
          <cell r="E2096">
            <v>169384</v>
          </cell>
          <cell r="F2096">
            <v>131523</v>
          </cell>
          <cell r="G2096">
            <v>0.223521702167855</v>
          </cell>
          <cell r="H2096" t="str">
            <v>20170706 135619;44%;1418</v>
          </cell>
          <cell r="I2096" t="str">
            <v>20170515 113011;53%;2446</v>
          </cell>
          <cell r="J2096"/>
          <cell r="K2096" t="str">
            <v>20170515 113011;53%;2446</v>
          </cell>
          <cell r="L2096">
            <v>0</v>
          </cell>
          <cell r="M2096"/>
          <cell r="N2096" t="str">
            <v>老会员：38%; 新会员：62%</v>
          </cell>
          <cell r="O2096" t="str">
            <v>0-20岁34%; 51-55岁14%; 61-65岁7%</v>
          </cell>
          <cell r="P2096" t="str">
            <v>江苏18%;湖南18%;浙江8%</v>
          </cell>
        </row>
        <row r="2097">
          <cell r="A2097">
            <v>217686</v>
          </cell>
          <cell r="B2097" t="str">
            <v>美国原装进口康宁花好月圆餐具尊享套装</v>
          </cell>
          <cell r="C2097" t="str">
            <v>1999</v>
          </cell>
          <cell r="D2097" t="str">
            <v>厨房</v>
          </cell>
          <cell r="E2097">
            <v>163479</v>
          </cell>
          <cell r="F2097">
            <v>138252</v>
          </cell>
          <cell r="G2097">
            <v>0.15431339805112601</v>
          </cell>
          <cell r="H2097" t="str">
            <v>20170612 184723;23%;1341</v>
          </cell>
          <cell r="I2097" t="str">
            <v>20170514 183946;43%;2435</v>
          </cell>
          <cell r="J2097"/>
          <cell r="K2097" t="str">
            <v>20170514 183946;43%;2435</v>
          </cell>
          <cell r="L2097">
            <v>0</v>
          </cell>
          <cell r="M2097"/>
          <cell r="N2097" t="str">
            <v>老会员：66%; 新会员：34%</v>
          </cell>
          <cell r="O2097" t="str">
            <v>51-55岁19%; 0-20岁15%; 56-60岁15%</v>
          </cell>
          <cell r="P2097" t="str">
            <v>湖南20%;江苏15%;广东9%</v>
          </cell>
        </row>
        <row r="2098">
          <cell r="A2098">
            <v>217691</v>
          </cell>
          <cell r="B2098" t="str">
            <v>富培美水精灵酵素有氧洗剂10+10家庭清洁套组</v>
          </cell>
          <cell r="C2098" t="str">
            <v>268</v>
          </cell>
          <cell r="D2098" t="str">
            <v>生活用品</v>
          </cell>
          <cell r="E2098">
            <v>270162</v>
          </cell>
          <cell r="F2098">
            <v>243584</v>
          </cell>
          <cell r="G2098">
            <v>9.8378010230898497E-2</v>
          </cell>
          <cell r="H2098" t="str">
            <v>20170607 131201;79%;3296</v>
          </cell>
          <cell r="I2098" t="str">
            <v>20170530 094255;92%;3820</v>
          </cell>
          <cell r="J2098"/>
          <cell r="K2098" t="str">
            <v>20170530 094255;92%;3820</v>
          </cell>
          <cell r="L2098">
            <v>0</v>
          </cell>
          <cell r="M2098"/>
          <cell r="N2098" t="str">
            <v>老会员：61%; 新会员：39%</v>
          </cell>
          <cell r="O2098" t="str">
            <v>0-20岁27%; 51-55岁17%; 61-65岁12%</v>
          </cell>
          <cell r="P2098" t="str">
            <v>湖南14%;江苏14%;北京7%</v>
          </cell>
        </row>
        <row r="2099">
          <cell r="A2099">
            <v>217703</v>
          </cell>
          <cell r="B2099" t="str">
            <v>茗采丽人飘逸印花雪纺拼接衬衫</v>
          </cell>
          <cell r="C2099" t="str">
            <v>299</v>
          </cell>
          <cell r="D2099" t="str">
            <v>服装</v>
          </cell>
          <cell r="E2099">
            <v>400604</v>
          </cell>
          <cell r="F2099">
            <v>254878</v>
          </cell>
          <cell r="G2099">
            <v>0.36376571377220401</v>
          </cell>
          <cell r="H2099" t="str">
            <v>20170706 102201;47%;1594</v>
          </cell>
          <cell r="I2099" t="str">
            <v>20170620 094134;46%;1705</v>
          </cell>
          <cell r="J2099" t="str">
            <v>20170612 122217;33%;1450</v>
          </cell>
          <cell r="K2099" t="str">
            <v>20170604 155640;51%;2091</v>
          </cell>
          <cell r="L2099">
            <v>0</v>
          </cell>
          <cell r="M2099"/>
          <cell r="N2099" t="str">
            <v>老会员：68%; 新会员：32%</v>
          </cell>
          <cell r="O2099" t="str">
            <v>0-20岁25%; 56-60岁16%; 51-55岁15%</v>
          </cell>
          <cell r="P2099" t="str">
            <v>江苏12%;湖南10%;北京8%</v>
          </cell>
        </row>
        <row r="2100">
          <cell r="A2100">
            <v>217708</v>
          </cell>
          <cell r="B2100" t="str">
            <v>双立人AirtechIII压力锅尊享套组</v>
          </cell>
          <cell r="C2100" t="str">
            <v>2998</v>
          </cell>
          <cell r="D2100" t="str">
            <v>厨房</v>
          </cell>
          <cell r="E2100">
            <v>1041164</v>
          </cell>
          <cell r="F2100">
            <v>852815</v>
          </cell>
          <cell r="G2100">
            <v>0.180902336231372</v>
          </cell>
          <cell r="H2100" t="str">
            <v>20170701 185810;47%;2898</v>
          </cell>
          <cell r="I2100" t="str">
            <v>20170524 213628;39%;3815</v>
          </cell>
          <cell r="J2100" t="str">
            <v>20170518 204208;52%;4610</v>
          </cell>
          <cell r="K2100" t="str">
            <v>20170512 201558;88%;7563</v>
          </cell>
          <cell r="L2100">
            <v>0</v>
          </cell>
          <cell r="M2100"/>
          <cell r="N2100" t="str">
            <v>老会员：51%; 新会员：49%</v>
          </cell>
          <cell r="O2100" t="str">
            <v>0-20岁25%; 51-55岁16%; 41-45岁12%</v>
          </cell>
          <cell r="P2100" t="str">
            <v>湖南23%;浙江13%;江苏12%</v>
          </cell>
        </row>
        <row r="2101">
          <cell r="A2101">
            <v>217709</v>
          </cell>
          <cell r="B2101" t="str">
            <v>茗采丽人大牌印花连衣衬衫裙组</v>
          </cell>
          <cell r="C2101" t="str">
            <v>399</v>
          </cell>
          <cell r="D2101" t="str">
            <v>服装</v>
          </cell>
          <cell r="E2101">
            <v>193442</v>
          </cell>
          <cell r="F2101">
            <v>105079</v>
          </cell>
          <cell r="G2101">
            <v>0.45679325069012899</v>
          </cell>
          <cell r="H2101" t="str">
            <v>20170604 152124;34%;1214</v>
          </cell>
          <cell r="I2101" t="str">
            <v>20170517 114228;39%;1906</v>
          </cell>
          <cell r="J2101"/>
          <cell r="K2101" t="str">
            <v>20170517 114228;39%;1906</v>
          </cell>
          <cell r="L2101">
            <v>0</v>
          </cell>
          <cell r="M2101"/>
          <cell r="N2101" t="str">
            <v>老会员：70%; 新会员：30%</v>
          </cell>
          <cell r="O2101" t="str">
            <v>0-20岁22%; 51-55岁17%; 56-60岁16%</v>
          </cell>
          <cell r="P2101" t="str">
            <v>江苏11%;湖北8%;湖南8%</v>
          </cell>
        </row>
        <row r="2102">
          <cell r="A2102">
            <v>217761</v>
          </cell>
          <cell r="B2102" t="str">
            <v>慈云中草药防霉抑菌桑蚕长丝被尊享组</v>
          </cell>
          <cell r="C2102" t="str">
            <v>1998</v>
          </cell>
          <cell r="D2102" t="str">
            <v>家纺用品</v>
          </cell>
          <cell r="E2102">
            <v>123194</v>
          </cell>
          <cell r="F2102">
            <v>91886</v>
          </cell>
          <cell r="G2102">
            <v>0.25413575336461203</v>
          </cell>
          <cell r="H2102" t="str">
            <v>20170525 205221;29%;2625</v>
          </cell>
          <cell r="I2102"/>
          <cell r="J2102"/>
          <cell r="K2102" t="str">
            <v>20170525 205221;29%;2625</v>
          </cell>
          <cell r="L2102">
            <v>0</v>
          </cell>
          <cell r="M2102"/>
          <cell r="N2102" t="str">
            <v>老会员：70%; 新会员：30%</v>
          </cell>
          <cell r="O2102" t="str">
            <v>0-20岁24%; 46-50岁18%; 51-55岁15%</v>
          </cell>
          <cell r="P2102" t="str">
            <v>湖南39%;广东12%;湖北9%</v>
          </cell>
        </row>
        <row r="2103">
          <cell r="A2103">
            <v>217763</v>
          </cell>
          <cell r="B2103" t="str">
            <v>贝香琳任意剪亲肤冰冻丝袜10+6组合</v>
          </cell>
          <cell r="C2103" t="str">
            <v>218</v>
          </cell>
          <cell r="D2103" t="str">
            <v>服装配饰</v>
          </cell>
          <cell r="E2103">
            <v>78468</v>
          </cell>
          <cell r="F2103">
            <v>71048</v>
          </cell>
          <cell r="G2103">
            <v>9.4560840087679093E-2</v>
          </cell>
          <cell r="H2103" t="str">
            <v>20170426 090218;57%;2042</v>
          </cell>
          <cell r="I2103"/>
          <cell r="J2103"/>
          <cell r="K2103" t="str">
            <v>20170426 090218;57%;2042</v>
          </cell>
          <cell r="L2103">
            <v>0</v>
          </cell>
          <cell r="M2103"/>
          <cell r="N2103" t="str">
            <v>老会员：67%; 新会员：33%</v>
          </cell>
          <cell r="O2103" t="str">
            <v>51-55岁24%; 0-20岁24%; 56-60岁14%</v>
          </cell>
          <cell r="P2103" t="str">
            <v>江苏12%;湖南11%;浙江10%</v>
          </cell>
        </row>
        <row r="2104">
          <cell r="A2104">
            <v>217766</v>
          </cell>
          <cell r="B2104" t="str">
            <v>金一 似水年华高冰种翡翠吊坠</v>
          </cell>
          <cell r="C2104" t="str">
            <v>3580</v>
          </cell>
          <cell r="D2104" t="str">
            <v>珠宝首饰</v>
          </cell>
          <cell r="E2104">
            <v>147329</v>
          </cell>
          <cell r="F2104">
            <v>45818</v>
          </cell>
          <cell r="G2104">
            <v>0.68900895275200402</v>
          </cell>
          <cell r="H2104" t="str">
            <v>20170607 231637;12%;447</v>
          </cell>
          <cell r="I2104" t="str">
            <v>20170521 141550;40%;1235</v>
          </cell>
          <cell r="J2104"/>
          <cell r="K2104" t="str">
            <v>20170521 141550;40%;1235</v>
          </cell>
          <cell r="L2104">
            <v>0</v>
          </cell>
          <cell r="M2104"/>
          <cell r="N2104" t="str">
            <v>老会员：100%; 新会员：0%</v>
          </cell>
          <cell r="O2104" t="str">
            <v>51-55岁40%; 56-60岁20%; 41-45岁20%</v>
          </cell>
          <cell r="P2104" t="str">
            <v>重庆10%;重庆10%;湖南10%</v>
          </cell>
        </row>
        <row r="2105">
          <cell r="A2105">
            <v>217767</v>
          </cell>
          <cell r="B2105" t="str">
            <v>金一 似水年华高冰种翡翠手链</v>
          </cell>
          <cell r="C2105" t="str">
            <v>3580</v>
          </cell>
          <cell r="D2105" t="str">
            <v>珠宝首饰</v>
          </cell>
          <cell r="E2105">
            <v>61771</v>
          </cell>
          <cell r="F2105">
            <v>10352</v>
          </cell>
          <cell r="G2105">
            <v>0.832413268362176</v>
          </cell>
          <cell r="H2105" t="str">
            <v>20170607 231637;12%;447</v>
          </cell>
          <cell r="I2105" t="str">
            <v>20170521 141550;40%;1235</v>
          </cell>
          <cell r="J2105"/>
          <cell r="K2105" t="str">
            <v>20170521 141550;40%;1235</v>
          </cell>
          <cell r="L2105">
            <v>0</v>
          </cell>
          <cell r="M2105"/>
          <cell r="N2105" t="str">
            <v>老会员：100%; 新会员：0%</v>
          </cell>
          <cell r="O2105" t="str">
            <v>56-60岁35%; 51-55岁33%; 0-20岁33%</v>
          </cell>
          <cell r="P2105" t="str">
            <v>湖北35%;河北33%;广东33%</v>
          </cell>
        </row>
        <row r="2106">
          <cell r="A2106">
            <v>217768</v>
          </cell>
          <cell r="B2106" t="str">
            <v>金一花开蝶来翡翠吊坠</v>
          </cell>
          <cell r="C2106" t="str">
            <v>7980</v>
          </cell>
          <cell r="D2106" t="str">
            <v>珠宝首饰</v>
          </cell>
          <cell r="E2106">
            <v>408607</v>
          </cell>
          <cell r="F2106">
            <v>95060</v>
          </cell>
          <cell r="G2106">
            <v>0.76735591901264499</v>
          </cell>
          <cell r="H2106" t="str">
            <v>20170620 222557;17%;1002</v>
          </cell>
          <cell r="I2106" t="str">
            <v>20170601 231056;27%;1059</v>
          </cell>
          <cell r="J2106"/>
          <cell r="K2106" t="str">
            <v>20170601 231056;27%;1059</v>
          </cell>
          <cell r="L2106">
            <v>0</v>
          </cell>
          <cell r="M2106"/>
          <cell r="N2106" t="str">
            <v>老会员：63%; 新会员：37%</v>
          </cell>
          <cell r="O2106" t="str">
            <v>61-65岁36%; 51-55岁27%; 56-60岁18%</v>
          </cell>
          <cell r="P2106" t="str">
            <v>北京27%;江苏18%;海南18%</v>
          </cell>
        </row>
        <row r="2107">
          <cell r="A2107">
            <v>217769</v>
          </cell>
          <cell r="B2107" t="str">
            <v>奥马526升风冷无霜电脑温控对开门冰箱</v>
          </cell>
          <cell r="C2107" t="str">
            <v>3299</v>
          </cell>
          <cell r="D2107" t="str">
            <v>大家电</v>
          </cell>
          <cell r="E2107">
            <v>4552227</v>
          </cell>
          <cell r="F2107">
            <v>3343171</v>
          </cell>
          <cell r="G2107">
            <v>0.26559659700625599</v>
          </cell>
          <cell r="H2107" t="str">
            <v>20170707 200706;83%;7862</v>
          </cell>
          <cell r="I2107" t="str">
            <v>20170626 231821;64%;3929</v>
          </cell>
          <cell r="J2107" t="str">
            <v>20170626 205014;111%;11918</v>
          </cell>
          <cell r="K2107" t="str">
            <v>20170421 123818;126%;6632</v>
          </cell>
          <cell r="L2107" t="str">
            <v>畅销</v>
          </cell>
          <cell r="M2107"/>
          <cell r="N2107" t="str">
            <v>老会员：51%; 新会员：49%</v>
          </cell>
          <cell r="O2107" t="str">
            <v>0-20岁36%; 51-55岁14%; 46-50岁11%</v>
          </cell>
          <cell r="P2107" t="str">
            <v>江苏17%;湖南15%;浙江7%</v>
          </cell>
        </row>
        <row r="2108">
          <cell r="A2108">
            <v>217770</v>
          </cell>
          <cell r="B2108" t="str">
            <v>奥克斯快速冷暖超静音变频空调正1.25P</v>
          </cell>
          <cell r="C2108" t="str">
            <v>2499</v>
          </cell>
          <cell r="D2108" t="str">
            <v>大家电</v>
          </cell>
          <cell r="E2108">
            <v>333966</v>
          </cell>
          <cell r="F2108">
            <v>201909</v>
          </cell>
          <cell r="G2108">
            <v>0.39542049190636203</v>
          </cell>
          <cell r="H2108" t="str">
            <v>20170524 222157;31%;3140</v>
          </cell>
          <cell r="I2108" t="str">
            <v>20170524 200807;40%;4958</v>
          </cell>
          <cell r="J2108" t="str">
            <v>20170524 102749;53%;3018</v>
          </cell>
          <cell r="K2108" t="str">
            <v>20170421 204921;94%;10429</v>
          </cell>
          <cell r="L2108">
            <v>0</v>
          </cell>
          <cell r="M2108"/>
          <cell r="N2108" t="str">
            <v>老会员：60%; 新会员：40%</v>
          </cell>
          <cell r="O2108" t="str">
            <v>0-20岁26%; 51-55岁17%; 46-50岁15%</v>
          </cell>
          <cell r="P2108" t="str">
            <v>湖南25%;江苏11%;北京8%</v>
          </cell>
        </row>
        <row r="2109">
          <cell r="A2109">
            <v>217771</v>
          </cell>
          <cell r="B2109" t="str">
            <v>奥克斯快速冷暖超静音变频空调大1.5P</v>
          </cell>
          <cell r="C2109" t="str">
            <v>2699</v>
          </cell>
          <cell r="D2109" t="str">
            <v>大家电</v>
          </cell>
          <cell r="E2109">
            <v>727460</v>
          </cell>
          <cell r="F2109">
            <v>479322</v>
          </cell>
          <cell r="G2109">
            <v>0.341101916256564</v>
          </cell>
          <cell r="H2109" t="str">
            <v>20170524 222157;31%;3140</v>
          </cell>
          <cell r="I2109" t="str">
            <v>20170524 200807;40%;4958</v>
          </cell>
          <cell r="J2109" t="str">
            <v>20170524 102749;53%;3018</v>
          </cell>
          <cell r="K2109" t="str">
            <v>20170421 204921;94%;10429</v>
          </cell>
          <cell r="L2109">
            <v>0</v>
          </cell>
          <cell r="M2109"/>
          <cell r="N2109" t="str">
            <v>老会员：54%; 新会员：46%</v>
          </cell>
          <cell r="O2109" t="str">
            <v>0-20岁24%; 51-55岁16%; 61-65岁14%</v>
          </cell>
          <cell r="P2109" t="str">
            <v>江苏19%;湖南14%;浙江11%</v>
          </cell>
        </row>
        <row r="2110">
          <cell r="A2110">
            <v>217773</v>
          </cell>
          <cell r="B2110" t="str">
            <v>WhiteGlo澳洲惠宝牙齿美白钻石套装（原装进口）</v>
          </cell>
          <cell r="C2110" t="str">
            <v>298</v>
          </cell>
          <cell r="D2110" t="str">
            <v>美容美体</v>
          </cell>
          <cell r="E2110">
            <v>62009</v>
          </cell>
          <cell r="F2110">
            <v>55901</v>
          </cell>
          <cell r="G2110">
            <v>9.8501830379461003E-2</v>
          </cell>
          <cell r="H2110" t="str">
            <v>20170408 134207;44%;1566</v>
          </cell>
          <cell r="I2110"/>
          <cell r="J2110"/>
          <cell r="K2110" t="str">
            <v>20170408 134207;44%;1566</v>
          </cell>
          <cell r="L2110">
            <v>0</v>
          </cell>
          <cell r="M2110"/>
          <cell r="N2110" t="str">
            <v>老会员：78%; 新会员：22%</v>
          </cell>
          <cell r="O2110" t="str">
            <v>46-50岁19%; 0-20岁18%; 51-55岁18%</v>
          </cell>
          <cell r="P2110" t="str">
            <v>湖南16%;北京11%;江苏8%</v>
          </cell>
        </row>
        <row r="2111">
          <cell r="A2111">
            <v>217774</v>
          </cell>
          <cell r="B2111" t="str">
            <v>安瑞祥“挚爱典藏”10克拉红碧玺戒指</v>
          </cell>
          <cell r="C2111" t="str">
            <v>69800</v>
          </cell>
          <cell r="D2111" t="str">
            <v>珠宝首饰</v>
          </cell>
          <cell r="E2111">
            <v>206800</v>
          </cell>
          <cell r="F2111">
            <v>206800</v>
          </cell>
          <cell r="G2111">
            <v>0</v>
          </cell>
          <cell r="H2111" t="str">
            <v>20170520 211813;127%;9903</v>
          </cell>
          <cell r="I2111"/>
          <cell r="J2111"/>
          <cell r="K2111" t="str">
            <v>20170520 211813;127%;9903</v>
          </cell>
          <cell r="L2111" t="str">
            <v>准热卖</v>
          </cell>
          <cell r="M2111"/>
          <cell r="N2111" t="str">
            <v>老会员：50%; 新会员：50%</v>
          </cell>
          <cell r="O2111" t="str">
            <v>41-45岁50%; 0-20岁50%; 21-25岁0%</v>
          </cell>
          <cell r="P2111" t="str">
            <v>河南50%;河北50%;安徽0%</v>
          </cell>
        </row>
        <row r="2112">
          <cell r="A2112">
            <v>217775</v>
          </cell>
          <cell r="B2112" t="str">
            <v>安瑞祥“挚爱典藏”5克拉红碧玺戒指</v>
          </cell>
          <cell r="C2112" t="str">
            <v>19800</v>
          </cell>
          <cell r="D2112" t="str">
            <v>珠宝首饰</v>
          </cell>
          <cell r="E2112">
            <v>548370</v>
          </cell>
          <cell r="F2112">
            <v>234860</v>
          </cell>
          <cell r="G2112">
            <v>0.57171252986122501</v>
          </cell>
          <cell r="H2112" t="str">
            <v>20170520 211813;127%;9903</v>
          </cell>
          <cell r="I2112"/>
          <cell r="J2112"/>
          <cell r="K2112" t="str">
            <v>20170520 211813;127%;9903</v>
          </cell>
          <cell r="L2112" t="str">
            <v>准热卖</v>
          </cell>
          <cell r="M2112"/>
          <cell r="N2112" t="str">
            <v>老会员：92%; 新会员：8%</v>
          </cell>
          <cell r="O2112" t="str">
            <v>51-55岁25%; 46-50岁25%; 66-70岁17%</v>
          </cell>
          <cell r="P2112" t="str">
            <v>北京25%;湖南17%;福建8%</v>
          </cell>
        </row>
        <row r="2113">
          <cell r="A2113">
            <v>217777</v>
          </cell>
          <cell r="B2113" t="str">
            <v>葛粉之乡承天府纯柴葛粉家庭健康实惠组</v>
          </cell>
          <cell r="C2113" t="str">
            <v>298</v>
          </cell>
          <cell r="D2113" t="str">
            <v>食品</v>
          </cell>
          <cell r="E2113">
            <v>347224</v>
          </cell>
          <cell r="F2113">
            <v>333618</v>
          </cell>
          <cell r="G2113">
            <v>3.91850793723936E-2</v>
          </cell>
          <cell r="H2113" t="str">
            <v>20170711 094420;52%;1715</v>
          </cell>
          <cell r="I2113" t="str">
            <v>20170708 165556;89%;3216</v>
          </cell>
          <cell r="J2113" t="str">
            <v>20170701 165118;101%;3712</v>
          </cell>
          <cell r="K2113" t="str">
            <v>20170701 165118;101%;3712</v>
          </cell>
          <cell r="L2113">
            <v>0</v>
          </cell>
          <cell r="M2113" t="str">
            <v>达成下滑30%</v>
          </cell>
          <cell r="N2113" t="str">
            <v>老会员：70%; 新会员：30%</v>
          </cell>
          <cell r="O2113" t="str">
            <v>0-20岁27%; 51-55岁15%; 56-60岁14%</v>
          </cell>
          <cell r="P2113" t="str">
            <v>上海11%;湖南10%;北京10%</v>
          </cell>
        </row>
        <row r="2114">
          <cell r="A2114">
            <v>217786</v>
          </cell>
          <cell r="B2114" t="str">
            <v>意大利宾渡男士纯棉纯色POLO衫</v>
          </cell>
          <cell r="C2114" t="str">
            <v>298</v>
          </cell>
          <cell r="D2114" t="str">
            <v>服装</v>
          </cell>
          <cell r="E2114">
            <v>125842</v>
          </cell>
          <cell r="F2114">
            <v>109062</v>
          </cell>
          <cell r="G2114">
            <v>0.133341809570732</v>
          </cell>
          <cell r="H2114" t="str">
            <v>20170503 131147;33%;1416</v>
          </cell>
          <cell r="I2114" t="str">
            <v>20170428 135327;38%;1619</v>
          </cell>
          <cell r="J2114"/>
          <cell r="K2114" t="str">
            <v>20170428 135327;38%;1619</v>
          </cell>
          <cell r="L2114">
            <v>0</v>
          </cell>
          <cell r="M2114"/>
          <cell r="N2114" t="str">
            <v>老会员：62%; 新会员：38%</v>
          </cell>
          <cell r="O2114" t="str">
            <v>0-20岁29%; 51-55岁18%; 56-60岁14%</v>
          </cell>
          <cell r="P2114" t="str">
            <v>湖南15%;湖北9%;重庆8%</v>
          </cell>
        </row>
        <row r="2115">
          <cell r="A2115">
            <v>217787</v>
          </cell>
          <cell r="B2115" t="str">
            <v>宾渡 男士撞色条纹POLO衫套组</v>
          </cell>
          <cell r="C2115" t="str">
            <v>398</v>
          </cell>
          <cell r="D2115" t="str">
            <v>服装</v>
          </cell>
          <cell r="E2115">
            <v>56754</v>
          </cell>
          <cell r="F2115">
            <v>45806</v>
          </cell>
          <cell r="G2115">
            <v>0.19290270289318801</v>
          </cell>
          <cell r="H2115" t="str">
            <v>20170530 163029;31%;1298</v>
          </cell>
          <cell r="I2115"/>
          <cell r="J2115"/>
          <cell r="K2115" t="str">
            <v>20170530 163029;31%;1298</v>
          </cell>
          <cell r="L2115">
            <v>0</v>
          </cell>
          <cell r="M2115"/>
          <cell r="N2115" t="str">
            <v>老会员：58%; 新会员：42%</v>
          </cell>
          <cell r="O2115" t="str">
            <v>0-20岁31%; 51-55岁27%; 56-60岁14%</v>
          </cell>
          <cell r="P2115" t="str">
            <v>江苏15%;湖南14%;北京9%</v>
          </cell>
        </row>
        <row r="2116">
          <cell r="A2116">
            <v>217789</v>
          </cell>
          <cell r="B2116" t="str">
            <v>宝家洁 新一代M8免手拖把1+1套组</v>
          </cell>
          <cell r="C2116" t="str">
            <v>299</v>
          </cell>
          <cell r="D2116" t="str">
            <v>生活用品</v>
          </cell>
          <cell r="E2116">
            <v>692338</v>
          </cell>
          <cell r="F2116">
            <v>620513</v>
          </cell>
          <cell r="G2116">
            <v>0.103742680598205</v>
          </cell>
          <cell r="H2116" t="str">
            <v>20170708 105954;68%;2747</v>
          </cell>
          <cell r="I2116" t="str">
            <v>20170624 090349;71%;2707</v>
          </cell>
          <cell r="J2116" t="str">
            <v>20170619 184140;43%;2323</v>
          </cell>
          <cell r="K2116" t="str">
            <v>20170521 090213;99%;3810</v>
          </cell>
          <cell r="L2116">
            <v>0</v>
          </cell>
          <cell r="M2116"/>
          <cell r="N2116" t="str">
            <v>老会员：54%; 新会员：46%</v>
          </cell>
          <cell r="O2116" t="str">
            <v>0-20岁31%; 51-55岁16%; 56-60岁10%</v>
          </cell>
          <cell r="P2116" t="str">
            <v>湖南13%;江苏11%;北京8%</v>
          </cell>
        </row>
        <row r="2117">
          <cell r="A2117">
            <v>217794</v>
          </cell>
          <cell r="B2117" t="str">
            <v>安瑞祥“佳期如梦”白玉串珠套组</v>
          </cell>
          <cell r="C2117" t="str">
            <v>998</v>
          </cell>
          <cell r="D2117" t="str">
            <v>珠宝首饰</v>
          </cell>
          <cell r="E2117">
            <v>73106</v>
          </cell>
          <cell r="F2117">
            <v>47430</v>
          </cell>
          <cell r="G2117">
            <v>0.35121604245889498</v>
          </cell>
          <cell r="H2117" t="str">
            <v>20170507 114755;36%;1379</v>
          </cell>
          <cell r="I2117"/>
          <cell r="J2117"/>
          <cell r="K2117" t="str">
            <v>20170507 114755;36%;1379</v>
          </cell>
          <cell r="L2117">
            <v>0</v>
          </cell>
          <cell r="M2117"/>
          <cell r="N2117" t="str">
            <v>老会员：77%; 新会员：23%</v>
          </cell>
          <cell r="O2117" t="str">
            <v>51-55岁23%; 0-20岁15%; 61-65岁13%</v>
          </cell>
          <cell r="P2117" t="str">
            <v>湖南15%;北京13%;江苏10%</v>
          </cell>
        </row>
        <row r="2118">
          <cell r="A2118">
            <v>217797</v>
          </cell>
          <cell r="B2118" t="str">
            <v>姑苏治锦 百年手工桑蚕长丝润肤被套组</v>
          </cell>
          <cell r="C2118" t="str">
            <v>1199</v>
          </cell>
          <cell r="D2118" t="str">
            <v>家纺用品</v>
          </cell>
          <cell r="E2118">
            <v>488819</v>
          </cell>
          <cell r="F2118">
            <v>369879</v>
          </cell>
          <cell r="G2118">
            <v>0.24332114750040401</v>
          </cell>
          <cell r="H2118" t="str">
            <v>20170529 130152;39%;1836</v>
          </cell>
          <cell r="I2118" t="str">
            <v>20170508 124307;61%;2696</v>
          </cell>
          <cell r="J2118" t="str">
            <v>20170428 185305;51%;3342</v>
          </cell>
          <cell r="K2118" t="str">
            <v>20170423 130239;73%;3414</v>
          </cell>
          <cell r="L2118">
            <v>0</v>
          </cell>
          <cell r="M2118"/>
          <cell r="N2118" t="str">
            <v>老会员：65%; 新会员：35%</v>
          </cell>
          <cell r="O2118" t="str">
            <v>0-20岁20%; 51-55岁20%; 46-50岁18%</v>
          </cell>
          <cell r="P2118" t="str">
            <v>湖南26%;江苏9%;广东7%</v>
          </cell>
        </row>
        <row r="2119">
          <cell r="A2119">
            <v>217829</v>
          </cell>
          <cell r="B2119" t="str">
            <v>米技 时尚折叠蒸箱</v>
          </cell>
          <cell r="C2119" t="str">
            <v>699</v>
          </cell>
          <cell r="D2119" t="str">
            <v>厨房</v>
          </cell>
          <cell r="E2119">
            <v>390619</v>
          </cell>
          <cell r="F2119">
            <v>313657</v>
          </cell>
          <cell r="G2119">
            <v>0.19702574631546299</v>
          </cell>
          <cell r="H2119" t="str">
            <v>20170527 180128;27%;1192</v>
          </cell>
          <cell r="I2119" t="str">
            <v>20170520 123755;59%;2847</v>
          </cell>
          <cell r="J2119" t="str">
            <v>20170506 102435;66%;2784</v>
          </cell>
          <cell r="K2119" t="str">
            <v>20170506 102435;66%;2784</v>
          </cell>
          <cell r="L2119">
            <v>0</v>
          </cell>
          <cell r="M2119" t="str">
            <v>达成下滑30%</v>
          </cell>
          <cell r="N2119" t="str">
            <v>老会员：62%; 新会员：38%</v>
          </cell>
          <cell r="O2119" t="str">
            <v>0-20岁26%; 51-55岁19%; 56-60岁14%</v>
          </cell>
          <cell r="P2119" t="str">
            <v>湖南11%;北京9%;江苏8%</v>
          </cell>
        </row>
        <row r="2120">
          <cell r="A2120">
            <v>217839</v>
          </cell>
          <cell r="B2120" t="str">
            <v>TCL 55英寸电视+冰洗家电尊惠套组</v>
          </cell>
          <cell r="C2120" t="str">
            <v>7998</v>
          </cell>
          <cell r="D2120" t="str">
            <v>大家电</v>
          </cell>
          <cell r="E2120">
            <v>399820</v>
          </cell>
          <cell r="F2120">
            <v>239860</v>
          </cell>
          <cell r="G2120">
            <v>0.40008003601620701</v>
          </cell>
          <cell r="H2120" t="str">
            <v>20170515 121002;62%;3627</v>
          </cell>
          <cell r="I2120" t="str">
            <v>20170411 215201;72%;8872</v>
          </cell>
          <cell r="J2120"/>
          <cell r="K2120" t="str">
            <v>20170411 215201;72%;8872</v>
          </cell>
          <cell r="L2120">
            <v>0</v>
          </cell>
          <cell r="M2120"/>
          <cell r="N2120" t="str">
            <v>老会员：46%; 新会员：54%</v>
          </cell>
          <cell r="O2120" t="str">
            <v>46-50岁27%; 46-50岁27%; 56-60岁15%</v>
          </cell>
          <cell r="P2120" t="str">
            <v>湖南23%;江苏19%;北京12%</v>
          </cell>
        </row>
        <row r="2121">
          <cell r="A2121">
            <v>217842</v>
          </cell>
          <cell r="B2121" t="str">
            <v>TCL 60英寸4K超清超薄智能网络电视60A730U</v>
          </cell>
          <cell r="C2121" t="str">
            <v>5399</v>
          </cell>
          <cell r="D2121" t="str">
            <v>大家电</v>
          </cell>
          <cell r="E2121">
            <v>24995</v>
          </cell>
          <cell r="F2121">
            <v>9998</v>
          </cell>
          <cell r="G2121">
            <v>0.6</v>
          </cell>
          <cell r="H2121" t="str">
            <v>20170515 121002;62%;3627</v>
          </cell>
          <cell r="I2121" t="str">
            <v>20170411 215201;72%;8872</v>
          </cell>
          <cell r="J2121" t="str">
            <v>20170411 121538;37%;2426</v>
          </cell>
          <cell r="K2121" t="str">
            <v>20170411 215201;72%;8872</v>
          </cell>
          <cell r="L2121">
            <v>0</v>
          </cell>
          <cell r="M2121"/>
          <cell r="N2121" t="str">
            <v>老会员：100%; 新会员：0%</v>
          </cell>
          <cell r="O2121" t="str">
            <v>51-55岁50%; 51-55岁50%; 0-20岁0%</v>
          </cell>
          <cell r="P2121" t="str">
            <v>湖南100%;重庆0%;安徽0%</v>
          </cell>
        </row>
        <row r="2122">
          <cell r="A2122">
            <v>217843</v>
          </cell>
          <cell r="B2122" t="str">
            <v>TCL 60英寸电视+冰洗家电尊享套组</v>
          </cell>
          <cell r="C2122" t="str">
            <v>8998</v>
          </cell>
          <cell r="D2122" t="str">
            <v>大家电</v>
          </cell>
          <cell r="E2122">
            <v>530872</v>
          </cell>
          <cell r="F2122">
            <v>260932</v>
          </cell>
          <cell r="G2122">
            <v>0.508484154372429</v>
          </cell>
          <cell r="H2122" t="str">
            <v>20170515 121002;62%;3627</v>
          </cell>
          <cell r="I2122" t="str">
            <v>20170411 215201;72%;8872</v>
          </cell>
          <cell r="J2122"/>
          <cell r="K2122" t="str">
            <v>20170411 215201;72%;8872</v>
          </cell>
          <cell r="L2122">
            <v>0</v>
          </cell>
          <cell r="M2122"/>
          <cell r="N2122" t="str">
            <v>老会员：60%; 新会员：40%</v>
          </cell>
          <cell r="O2122" t="str">
            <v>51-55岁20%; 51-55岁20%; 0-20岁16%</v>
          </cell>
          <cell r="P2122" t="str">
            <v>湖南24%;江苏12%;湖北12%</v>
          </cell>
        </row>
        <row r="2123">
          <cell r="A2123">
            <v>217852</v>
          </cell>
          <cell r="B2123" t="str">
            <v>“心心相印”灵动系列18K金钻石吊坠</v>
          </cell>
          <cell r="C2123" t="str">
            <v>3999</v>
          </cell>
          <cell r="D2123" t="str">
            <v>珠宝首饰</v>
          </cell>
          <cell r="E2123">
            <v>223830</v>
          </cell>
          <cell r="F2123">
            <v>113116</v>
          </cell>
          <cell r="G2123">
            <v>0.494634320689809</v>
          </cell>
          <cell r="H2123" t="str">
            <v>20170702 151416;42%;1186</v>
          </cell>
          <cell r="I2123" t="str">
            <v>20170514 135151;54%;1786</v>
          </cell>
          <cell r="J2123"/>
          <cell r="K2123" t="str">
            <v>20170514 135151;54%;1786</v>
          </cell>
          <cell r="L2123">
            <v>0</v>
          </cell>
          <cell r="M2123"/>
          <cell r="N2123" t="str">
            <v>老会员：83%; 新会员：17%</v>
          </cell>
          <cell r="O2123" t="str">
            <v>51-55岁37%; 0-20岁17%; 41-45岁17%</v>
          </cell>
          <cell r="P2123" t="str">
            <v>湖北25%;广西13%;北京12%</v>
          </cell>
        </row>
        <row r="2124">
          <cell r="A2124">
            <v>217978</v>
          </cell>
          <cell r="B2124" t="str">
            <v>百年承德宽城有机金栗原产地直供组</v>
          </cell>
          <cell r="C2124" t="str">
            <v>299</v>
          </cell>
          <cell r="D2124" t="str">
            <v>食品</v>
          </cell>
          <cell r="E2124">
            <v>172627</v>
          </cell>
          <cell r="F2124">
            <v>156676</v>
          </cell>
          <cell r="G2124">
            <v>9.2401536260260597E-2</v>
          </cell>
          <cell r="H2124" t="str">
            <v>20170705 094425;43%;1446</v>
          </cell>
          <cell r="I2124" t="str">
            <v>20170615 102345;69%;2656</v>
          </cell>
          <cell r="J2124"/>
          <cell r="K2124" t="str">
            <v>20170615 102345;69%;2656</v>
          </cell>
          <cell r="L2124">
            <v>0</v>
          </cell>
          <cell r="M2124"/>
          <cell r="N2124" t="str">
            <v>老会员：70%; 新会员：30%</v>
          </cell>
          <cell r="O2124" t="str">
            <v>0-20岁25%; 56-60岁13%; 61-65岁13%</v>
          </cell>
          <cell r="P2124" t="str">
            <v>湖南12%;江苏10%;北京7%</v>
          </cell>
        </row>
        <row r="2125">
          <cell r="A2125">
            <v>218000</v>
          </cell>
          <cell r="B2125" t="str">
            <v>也雅温馨马卡龙翻盖收纳套组</v>
          </cell>
          <cell r="C2125" t="str">
            <v>298</v>
          </cell>
          <cell r="D2125" t="str">
            <v>生活用品</v>
          </cell>
          <cell r="E2125">
            <v>93588</v>
          </cell>
          <cell r="F2125">
            <v>86520</v>
          </cell>
          <cell r="G2125">
            <v>7.5522502884985299E-2</v>
          </cell>
          <cell r="H2125" t="str">
            <v>20170513 090140;62%;2370</v>
          </cell>
          <cell r="I2125"/>
          <cell r="J2125"/>
          <cell r="K2125" t="str">
            <v>20170513 090140;62%;2370</v>
          </cell>
          <cell r="L2125">
            <v>0</v>
          </cell>
          <cell r="M2125"/>
          <cell r="N2125" t="str">
            <v>老会员：69%; 新会员：31%</v>
          </cell>
          <cell r="O2125" t="str">
            <v>0-20岁29%; 51-55岁18%; 56-60岁14%</v>
          </cell>
          <cell r="P2125" t="str">
            <v>北京14%;湖南12%;江苏10%</v>
          </cell>
        </row>
        <row r="2126">
          <cell r="A2126">
            <v>218027</v>
          </cell>
          <cell r="B2126" t="str">
            <v>乐青春 微晶提拉紧致焕肤仪</v>
          </cell>
          <cell r="C2126" t="str">
            <v>598</v>
          </cell>
          <cell r="D2126" t="str">
            <v>美容器械</v>
          </cell>
          <cell r="E2126">
            <v>20311</v>
          </cell>
          <cell r="F2126">
            <v>14371</v>
          </cell>
          <cell r="G2126">
            <v>0.29245236571316002</v>
          </cell>
          <cell r="H2126" t="str">
            <v>20170702 094240;15%;414</v>
          </cell>
          <cell r="I2126"/>
          <cell r="J2126"/>
          <cell r="K2126" t="str">
            <v>20170702 094240;15%;414</v>
          </cell>
          <cell r="L2126">
            <v>0</v>
          </cell>
          <cell r="M2126"/>
          <cell r="N2126" t="str">
            <v>老会员：58%; 新会员：42%</v>
          </cell>
          <cell r="O2126" t="str">
            <v>0-20岁32%; 51-55岁25%; 41-45岁16%</v>
          </cell>
          <cell r="P2126" t="str">
            <v>安徽15%;云南11%;湖北11%</v>
          </cell>
        </row>
        <row r="2127">
          <cell r="A2127">
            <v>218044</v>
          </cell>
          <cell r="B2127" t="str">
            <v>安瑞祥“经典传承”豪华坦桑石戒指（5克拉）</v>
          </cell>
          <cell r="C2127" t="str">
            <v>19800</v>
          </cell>
          <cell r="D2127" t="str">
            <v>珠宝首饰</v>
          </cell>
          <cell r="E2127">
            <v>98990</v>
          </cell>
          <cell r="F2127">
            <v>79190</v>
          </cell>
          <cell r="G2127">
            <v>0.200020204061016</v>
          </cell>
          <cell r="H2127" t="str">
            <v>20170702 222346;30%;1768</v>
          </cell>
          <cell r="I2127"/>
          <cell r="J2127"/>
          <cell r="K2127" t="str">
            <v>20170702 222346;30%;1768</v>
          </cell>
          <cell r="L2127">
            <v>0</v>
          </cell>
          <cell r="M2127"/>
          <cell r="N2127" t="str">
            <v>老会员：75%; 新会员：25%</v>
          </cell>
          <cell r="O2127" t="str">
            <v>56-60岁50%; 41-45岁25%; 0-20岁25%</v>
          </cell>
          <cell r="P2127" t="str">
            <v>浙江25%;浙江25%;江苏25%</v>
          </cell>
        </row>
        <row r="2128">
          <cell r="A2128">
            <v>218045</v>
          </cell>
          <cell r="B2128" t="str">
            <v>安瑞祥“经典传承”豪华坦桑石戒指（10克拉）</v>
          </cell>
          <cell r="C2128" t="str">
            <v>49800</v>
          </cell>
          <cell r="D2128" t="str">
            <v>珠宝首饰</v>
          </cell>
          <cell r="E2128">
            <v>49800</v>
          </cell>
          <cell r="F2128">
            <v>0</v>
          </cell>
          <cell r="G2128">
            <v>1</v>
          </cell>
          <cell r="H2128" t="str">
            <v>20170702 222346;30%;1768</v>
          </cell>
          <cell r="I2128"/>
          <cell r="J2128"/>
          <cell r="K2128" t="str">
            <v>20170702 222346;30%;1768</v>
          </cell>
          <cell r="L2128">
            <v>0</v>
          </cell>
          <cell r="M2128"/>
          <cell r="N2128"/>
          <cell r="O2128"/>
          <cell r="P2128"/>
        </row>
        <row r="2129">
          <cell r="A2129">
            <v>218048</v>
          </cell>
          <cell r="B2129" t="str">
            <v>Rosense土耳其原装玫瑰纯露套组</v>
          </cell>
          <cell r="C2129" t="str">
            <v>399</v>
          </cell>
          <cell r="D2129" t="str">
            <v>美容美体</v>
          </cell>
          <cell r="E2129">
            <v>316564</v>
          </cell>
          <cell r="F2129">
            <v>294485</v>
          </cell>
          <cell r="G2129">
            <v>6.9745770207604196E-2</v>
          </cell>
          <cell r="H2129" t="str">
            <v>20170509 124052;73%;2531</v>
          </cell>
          <cell r="I2129" t="str">
            <v>20170428 201450;83%;6256</v>
          </cell>
          <cell r="J2129"/>
          <cell r="K2129" t="str">
            <v>20170428 201450;83%;6256</v>
          </cell>
          <cell r="L2129">
            <v>0</v>
          </cell>
          <cell r="M2129"/>
          <cell r="N2129" t="str">
            <v>老会员：89%; 新会员：11%</v>
          </cell>
          <cell r="O2129" t="str">
            <v>46-50岁24%; 51-55岁19%; 41-45岁15%</v>
          </cell>
          <cell r="P2129" t="str">
            <v>湖南15%;江苏11%;浙江8%</v>
          </cell>
        </row>
        <row r="2130">
          <cell r="A2130">
            <v>218050</v>
          </cell>
          <cell r="B2130" t="str">
            <v>极速劲吸·老板烟灶消三件套超值组</v>
          </cell>
          <cell r="C2130" t="str">
            <v>5880</v>
          </cell>
          <cell r="D2130" t="str">
            <v>厨房</v>
          </cell>
          <cell r="E2130">
            <v>184020</v>
          </cell>
          <cell r="F2130">
            <v>122650</v>
          </cell>
          <cell r="G2130">
            <v>0.33349635909140302</v>
          </cell>
          <cell r="H2130" t="str">
            <v>20170422 175430;87%;4265</v>
          </cell>
          <cell r="I2130"/>
          <cell r="J2130"/>
          <cell r="K2130" t="str">
            <v>20170422 175430;87%;4265</v>
          </cell>
          <cell r="L2130">
            <v>0</v>
          </cell>
          <cell r="M2130"/>
          <cell r="N2130" t="str">
            <v>老会员：72%; 新会员：28%</v>
          </cell>
          <cell r="O2130" t="str">
            <v>51-55岁28%; 56-60岁17%; 36-40岁17%</v>
          </cell>
          <cell r="P2130" t="str">
            <v>江苏22%;湖南17%;广东17%</v>
          </cell>
        </row>
        <row r="2131">
          <cell r="A2131">
            <v>218051</v>
          </cell>
          <cell r="B2131" t="str">
            <v>极速劲吸·老板烟灶两件套超值组</v>
          </cell>
          <cell r="C2131" t="str">
            <v>4080</v>
          </cell>
          <cell r="D2131" t="str">
            <v>厨房</v>
          </cell>
          <cell r="E2131">
            <v>77310</v>
          </cell>
          <cell r="F2131">
            <v>48810</v>
          </cell>
          <cell r="G2131">
            <v>0.36864571206829599</v>
          </cell>
          <cell r="H2131" t="str">
            <v>20170422 175430;87%;4265</v>
          </cell>
          <cell r="I2131"/>
          <cell r="J2131"/>
          <cell r="K2131" t="str">
            <v>20170422 175430;87%;4265</v>
          </cell>
          <cell r="L2131">
            <v>0</v>
          </cell>
          <cell r="M2131"/>
          <cell r="N2131" t="str">
            <v>老会员：44%; 新会员：56%</v>
          </cell>
          <cell r="O2131" t="str">
            <v>51-55岁33%; 31-35岁22%; 0-20岁22%</v>
          </cell>
          <cell r="P2131" t="str">
            <v>江苏33%;浙江11%;河北11%</v>
          </cell>
        </row>
        <row r="2132">
          <cell r="A2132">
            <v>218052</v>
          </cell>
          <cell r="B2132" t="str">
            <v>锋睿传世·老板未来窗至尊款三件套</v>
          </cell>
          <cell r="C2132" t="str">
            <v>6580</v>
          </cell>
          <cell r="D2132" t="str">
            <v>厨房</v>
          </cell>
          <cell r="E2132">
            <v>1048250</v>
          </cell>
          <cell r="F2132">
            <v>564740</v>
          </cell>
          <cell r="G2132">
            <v>0.461254471738612</v>
          </cell>
          <cell r="H2132" t="str">
            <v>20170516 180320;25%;1064</v>
          </cell>
          <cell r="I2132" t="str">
            <v>20170516 114412;42%;1776</v>
          </cell>
          <cell r="J2132" t="str">
            <v>20170429 232942;49%;2716</v>
          </cell>
          <cell r="K2132" t="str">
            <v>20170429 203045;77%;7736</v>
          </cell>
          <cell r="L2132">
            <v>0</v>
          </cell>
          <cell r="M2132"/>
          <cell r="N2132" t="str">
            <v>老会员：62%; 新会员：38%</v>
          </cell>
          <cell r="O2132" t="str">
            <v>46-50岁24%; 51-55岁18%; 0-20岁17%</v>
          </cell>
          <cell r="P2132" t="str">
            <v>湖南20%;浙江10%;四川8%</v>
          </cell>
        </row>
        <row r="2133">
          <cell r="A2133">
            <v>218053</v>
          </cell>
          <cell r="B2133" t="str">
            <v>锋睿传世·老板未来窗至尊款两件套</v>
          </cell>
          <cell r="C2133" t="str">
            <v>4580</v>
          </cell>
          <cell r="D2133" t="str">
            <v>厨房</v>
          </cell>
          <cell r="E2133">
            <v>146520</v>
          </cell>
          <cell r="F2133">
            <v>91570</v>
          </cell>
          <cell r="G2133">
            <v>0.37503412503412498</v>
          </cell>
          <cell r="H2133" t="str">
            <v>20170516 180320;25%;1064</v>
          </cell>
          <cell r="I2133" t="str">
            <v>20170516 114412;42%;1776</v>
          </cell>
          <cell r="J2133" t="str">
            <v>20170429 232942;49%;2716</v>
          </cell>
          <cell r="K2133" t="str">
            <v>20170429 203045;77%;7736</v>
          </cell>
          <cell r="L2133">
            <v>0</v>
          </cell>
          <cell r="M2133"/>
          <cell r="N2133" t="str">
            <v>老会员：53%; 新会员：47%</v>
          </cell>
          <cell r="O2133" t="str">
            <v>0-20岁24%; 51-55岁18%; 31-35岁18%</v>
          </cell>
          <cell r="P2133" t="str">
            <v>湖南24%;浙江12%;山西12%</v>
          </cell>
        </row>
        <row r="2134">
          <cell r="A2134">
            <v>218058</v>
          </cell>
          <cell r="B2134" t="str">
            <v>DrSebagh微整抗老精华奢华订制组（原装进口）</v>
          </cell>
          <cell r="C2134" t="str">
            <v>1280</v>
          </cell>
          <cell r="D2134" t="str">
            <v>美容美体</v>
          </cell>
          <cell r="E2134">
            <v>962671</v>
          </cell>
          <cell r="F2134">
            <v>752539</v>
          </cell>
          <cell r="G2134">
            <v>0.21828018087176199</v>
          </cell>
          <cell r="H2134" t="str">
            <v>20170704 200049;36%;2141</v>
          </cell>
          <cell r="I2134" t="str">
            <v>20170606 200122;45%;3105</v>
          </cell>
          <cell r="J2134" t="str">
            <v>20170522 200558;40%;2808</v>
          </cell>
          <cell r="K2134" t="str">
            <v>20170415 152352;107%;3093</v>
          </cell>
          <cell r="L2134">
            <v>0</v>
          </cell>
          <cell r="M2134"/>
          <cell r="N2134" t="str">
            <v>老会员：78%; 新会员：22%</v>
          </cell>
          <cell r="O2134" t="str">
            <v>51-55岁21%; 0-20岁17%; 46-50岁14%</v>
          </cell>
          <cell r="P2134" t="str">
            <v>湖南15%;江苏12%;北京9%</v>
          </cell>
        </row>
        <row r="2135">
          <cell r="A2135">
            <v>218060</v>
          </cell>
          <cell r="B2135" t="str">
            <v>松下电子坐便盖(SD)</v>
          </cell>
          <cell r="C2135" t="str">
            <v>2780</v>
          </cell>
          <cell r="D2135" t="str">
            <v>家装建材</v>
          </cell>
          <cell r="E2135">
            <v>178230</v>
          </cell>
          <cell r="F2135">
            <v>112360</v>
          </cell>
          <cell r="G2135">
            <v>0.369578634348875</v>
          </cell>
          <cell r="H2135" t="str">
            <v>20170507 213317;21%;2491</v>
          </cell>
          <cell r="I2135"/>
          <cell r="J2135"/>
          <cell r="K2135" t="str">
            <v>20170507 213317;21%;2491</v>
          </cell>
          <cell r="L2135">
            <v>0</v>
          </cell>
          <cell r="M2135"/>
          <cell r="N2135" t="str">
            <v>老会员：41%; 新会员：59%</v>
          </cell>
          <cell r="O2135" t="str">
            <v>0-20岁26%; 51-55岁15%; 61-65岁15%</v>
          </cell>
          <cell r="P2135" t="str">
            <v>浙江11%;浙江11%;湖北11%</v>
          </cell>
        </row>
        <row r="2136">
          <cell r="A2136">
            <v>218062</v>
          </cell>
          <cell r="B2136" t="str">
            <v>LuckyLife日式豆袋 可拆洗懒人沙发三件组</v>
          </cell>
          <cell r="C2136" t="str">
            <v>699</v>
          </cell>
          <cell r="D2136" t="str">
            <v>家装建材</v>
          </cell>
          <cell r="E2136">
            <v>79735</v>
          </cell>
          <cell r="F2136">
            <v>67893</v>
          </cell>
          <cell r="G2136">
            <v>0.14851696243807599</v>
          </cell>
          <cell r="H2136" t="str">
            <v>20170708 233332;26%;1309</v>
          </cell>
          <cell r="I2136" t="str">
            <v>20170624 125527;16%;850</v>
          </cell>
          <cell r="J2136"/>
          <cell r="K2136" t="str">
            <v>20170708 233332;26%;1309</v>
          </cell>
          <cell r="L2136">
            <v>0</v>
          </cell>
          <cell r="M2136"/>
          <cell r="N2136" t="str">
            <v>老会员：70%; 新会员：30%</v>
          </cell>
          <cell r="O2136" t="str">
            <v>51-55岁23%; 0-20岁21%; 46-50岁15%</v>
          </cell>
          <cell r="P2136" t="str">
            <v>湖南19%;江苏15%;湖北11%</v>
          </cell>
        </row>
        <row r="2137">
          <cell r="A2137">
            <v>218063</v>
          </cell>
          <cell r="B2137" t="str">
            <v>贝尔丝塔漾“风花雪月”经典超值组（五一专供）</v>
          </cell>
          <cell r="C2137" t="str">
            <v>298</v>
          </cell>
          <cell r="D2137" t="str">
            <v>时尚精品</v>
          </cell>
          <cell r="E2137">
            <v>90963</v>
          </cell>
          <cell r="F2137">
            <v>62479</v>
          </cell>
          <cell r="G2137">
            <v>0.31313830898277301</v>
          </cell>
          <cell r="H2137" t="str">
            <v>20170429 141718;56%;1940</v>
          </cell>
          <cell r="I2137"/>
          <cell r="J2137"/>
          <cell r="K2137" t="str">
            <v>20170429 141718;56%;1940</v>
          </cell>
          <cell r="L2137">
            <v>0</v>
          </cell>
          <cell r="M2137"/>
          <cell r="N2137" t="str">
            <v>老会员：63%; 新会员：37%</v>
          </cell>
          <cell r="O2137" t="str">
            <v>0-20岁22%; 51-55岁18%; 46-50岁12%</v>
          </cell>
          <cell r="P2137" t="str">
            <v>湖北10%;湖南9%;北京9%</v>
          </cell>
        </row>
        <row r="2138">
          <cell r="A2138">
            <v>218064</v>
          </cell>
          <cell r="B2138" t="str">
            <v>一品福瑞“平安喜乐”天然冰种翡翠观音吊坠</v>
          </cell>
          <cell r="C2138" t="str">
            <v>3999</v>
          </cell>
          <cell r="D2138" t="str">
            <v>珠宝首饰</v>
          </cell>
          <cell r="E2138">
            <v>34011</v>
          </cell>
          <cell r="F2138">
            <v>11497</v>
          </cell>
          <cell r="G2138">
            <v>0.66196230631266395</v>
          </cell>
          <cell r="H2138" t="str">
            <v>20170603 162151;34%;1086</v>
          </cell>
          <cell r="I2138"/>
          <cell r="J2138"/>
          <cell r="K2138" t="str">
            <v>20170603 162151;34%;1086</v>
          </cell>
          <cell r="L2138">
            <v>0</v>
          </cell>
          <cell r="M2138"/>
          <cell r="N2138" t="str">
            <v>老会员：100%; 新会员：0%</v>
          </cell>
          <cell r="O2138" t="str">
            <v>56-60岁52%; 61-65岁48%; 0-20岁0%</v>
          </cell>
          <cell r="P2138" t="str">
            <v>江苏52%;北京48%;安徽0%</v>
          </cell>
        </row>
        <row r="2139">
          <cell r="A2139">
            <v>218065</v>
          </cell>
          <cell r="B2139" t="str">
            <v>一品福瑞“平安喜乐”天然冰种翡翠佛吊坠</v>
          </cell>
          <cell r="C2139" t="str">
            <v>3999</v>
          </cell>
          <cell r="D2139" t="str">
            <v>珠宝首饰</v>
          </cell>
          <cell r="E2139">
            <v>57485</v>
          </cell>
          <cell r="F2139">
            <v>31072</v>
          </cell>
          <cell r="G2139">
            <v>0.459476385143951</v>
          </cell>
          <cell r="H2139" t="str">
            <v>20170603 162151;34%;1086</v>
          </cell>
          <cell r="I2139"/>
          <cell r="J2139"/>
          <cell r="K2139" t="str">
            <v>20170603 162151;34%;1086</v>
          </cell>
          <cell r="L2139">
            <v>0</v>
          </cell>
          <cell r="M2139"/>
          <cell r="N2139" t="str">
            <v>老会员：100%; 新会员：0%</v>
          </cell>
          <cell r="O2139" t="str">
            <v>46-50岁52%; 61-65岁48%; 0-20岁0%</v>
          </cell>
          <cell r="P2139" t="str">
            <v>安徽52%;北京48%;福建0%</v>
          </cell>
        </row>
        <row r="2140">
          <cell r="A2140">
            <v>218069</v>
          </cell>
          <cell r="B2140" t="str">
            <v>燕天使 印尼冰糖即食燕窝超值组(16瓶)</v>
          </cell>
          <cell r="C2140" t="str">
            <v>499</v>
          </cell>
          <cell r="D2140" t="str">
            <v>滋补食品</v>
          </cell>
          <cell r="E2140">
            <v>7375</v>
          </cell>
          <cell r="F2140">
            <v>6876</v>
          </cell>
          <cell r="G2140">
            <v>6.7661016949152497E-2</v>
          </cell>
          <cell r="H2140" t="str">
            <v>20170512 094216;51%;1897</v>
          </cell>
          <cell r="I2140" t="str">
            <v>20170506 174321;60%;2551</v>
          </cell>
          <cell r="J2140"/>
          <cell r="K2140" t="str">
            <v>20170506 174321;60%;2551</v>
          </cell>
          <cell r="L2140">
            <v>0</v>
          </cell>
          <cell r="M2140"/>
          <cell r="N2140" t="str">
            <v>老会员：80%; 新会员：20%</v>
          </cell>
          <cell r="O2140" t="str">
            <v>0-20岁30%; 46-50岁30%; 31-35岁10%</v>
          </cell>
          <cell r="P2140" t="str">
            <v>湖南20%;湖南20%;四川20%</v>
          </cell>
        </row>
        <row r="2141">
          <cell r="A2141">
            <v>218070</v>
          </cell>
          <cell r="B2141" t="str">
            <v>养延天韵延缓衰老组</v>
          </cell>
          <cell r="C2141" t="str">
            <v>298</v>
          </cell>
          <cell r="D2141" t="str">
            <v>保健食品</v>
          </cell>
          <cell r="E2141">
            <v>76594</v>
          </cell>
          <cell r="F2141">
            <v>69910</v>
          </cell>
          <cell r="G2141">
            <v>8.7265321043423799E-2</v>
          </cell>
          <cell r="H2141" t="str">
            <v>20170430 152438;55%;2138</v>
          </cell>
          <cell r="I2141"/>
          <cell r="J2141"/>
          <cell r="K2141" t="str">
            <v>20170430 152438;55%;2138</v>
          </cell>
          <cell r="L2141">
            <v>0</v>
          </cell>
          <cell r="M2141"/>
          <cell r="N2141" t="str">
            <v>老会员：83%; 新会员：17%</v>
          </cell>
          <cell r="O2141" t="str">
            <v>46-50岁35%; 51-55岁22%; 41-45岁14%</v>
          </cell>
          <cell r="P2141" t="str">
            <v>湖南14%;江苏13%;浙江7%</v>
          </cell>
        </row>
        <row r="2142">
          <cell r="A2142">
            <v>218071</v>
          </cell>
          <cell r="B2142" t="str">
            <v>燕天使 印尼冰糖即食燕窝超值组(32瓶)</v>
          </cell>
          <cell r="C2142" t="str">
            <v>799</v>
          </cell>
          <cell r="D2142" t="str">
            <v>滋补食品</v>
          </cell>
          <cell r="E2142">
            <v>167008</v>
          </cell>
          <cell r="F2142">
            <v>152736</v>
          </cell>
          <cell r="G2142">
            <v>8.5456984096570196E-2</v>
          </cell>
          <cell r="H2142" t="str">
            <v>20170512 094216;51%;1897</v>
          </cell>
          <cell r="I2142" t="str">
            <v>20170506 174321;60%;2551</v>
          </cell>
          <cell r="J2142"/>
          <cell r="K2142" t="str">
            <v>20170506 174321;60%;2551</v>
          </cell>
          <cell r="L2142">
            <v>0</v>
          </cell>
          <cell r="M2142"/>
          <cell r="N2142" t="str">
            <v>老会员：72%; 新会员：28%</v>
          </cell>
          <cell r="O2142" t="str">
            <v>51-55岁21%; 0-20岁19%; 61-65岁12%</v>
          </cell>
          <cell r="P2142" t="str">
            <v>湖南14%;湖北11%;江苏9%</v>
          </cell>
        </row>
        <row r="2143">
          <cell r="A2143">
            <v>218073</v>
          </cell>
          <cell r="B2143" t="str">
            <v>北京同仁堂正宗辽刺参滋养组（50头）</v>
          </cell>
          <cell r="C2143" t="str">
            <v>1280</v>
          </cell>
          <cell r="D2143" t="str">
            <v>滋补食品</v>
          </cell>
          <cell r="E2143">
            <v>217620</v>
          </cell>
          <cell r="F2143">
            <v>161540</v>
          </cell>
          <cell r="G2143">
            <v>0.25769690285819302</v>
          </cell>
          <cell r="H2143" t="str">
            <v>20170510 165422;29%;1134</v>
          </cell>
          <cell r="I2143" t="str">
            <v>20170507 175709;62%;2975</v>
          </cell>
          <cell r="J2143"/>
          <cell r="K2143" t="str">
            <v>20170507 175709;62%;2975</v>
          </cell>
          <cell r="L2143">
            <v>0</v>
          </cell>
          <cell r="M2143" t="str">
            <v>达成下滑30%</v>
          </cell>
          <cell r="N2143" t="str">
            <v>老会员：65%; 新会员：35%</v>
          </cell>
          <cell r="O2143" t="str">
            <v>0-20岁25%; 41-45岁13%; 46-50岁11%</v>
          </cell>
          <cell r="P2143" t="str">
            <v>北京16%;湖南15%;江苏9%</v>
          </cell>
        </row>
        <row r="2144">
          <cell r="A2144">
            <v>218083</v>
          </cell>
          <cell r="B2144" t="str">
            <v>韩束巨白润美白祛斑专享组</v>
          </cell>
          <cell r="C2144" t="str">
            <v>359</v>
          </cell>
          <cell r="D2144" t="str">
            <v>美容美体</v>
          </cell>
          <cell r="E2144">
            <v>251308</v>
          </cell>
          <cell r="F2144">
            <v>217617</v>
          </cell>
          <cell r="G2144">
            <v>0.13406258455759501</v>
          </cell>
          <cell r="H2144" t="str">
            <v>20170518 200235;33%;2217</v>
          </cell>
          <cell r="I2144" t="str">
            <v>20170506 194317;29%;1967</v>
          </cell>
          <cell r="J2144" t="str">
            <v>20170506 113626;52%;2011</v>
          </cell>
          <cell r="K2144" t="str">
            <v>20170506 113626;52%;2011</v>
          </cell>
          <cell r="L2144">
            <v>0</v>
          </cell>
          <cell r="M2144"/>
          <cell r="N2144" t="str">
            <v>老会员：67%; 新会员：33%</v>
          </cell>
          <cell r="O2144" t="str">
            <v>0-20岁20%; 46-50岁20%; 51-55岁14%</v>
          </cell>
          <cell r="P2144" t="str">
            <v>湖南14%;江苏10%;浙江9%</v>
          </cell>
        </row>
        <row r="2145">
          <cell r="A2145">
            <v>218088</v>
          </cell>
          <cell r="B2145" t="str">
            <v>皇家巴蒂罗纳1克拉双圈款金绿猫眼戒指（五一专供）</v>
          </cell>
          <cell r="C2145" t="str">
            <v>9999</v>
          </cell>
          <cell r="D2145" t="str">
            <v>珠宝首饰</v>
          </cell>
          <cell r="E2145">
            <v>39986</v>
          </cell>
          <cell r="F2145">
            <v>0</v>
          </cell>
          <cell r="G2145">
            <v>1</v>
          </cell>
          <cell r="H2145" t="str">
            <v>20170430 223222;0%;0</v>
          </cell>
          <cell r="I2145"/>
          <cell r="J2145"/>
          <cell r="K2145" t="str">
            <v>20170430 223222;0%;0</v>
          </cell>
          <cell r="L2145">
            <v>0</v>
          </cell>
          <cell r="M2145"/>
          <cell r="N2145"/>
          <cell r="O2145"/>
          <cell r="P2145"/>
        </row>
        <row r="2146">
          <cell r="A2146">
            <v>218089</v>
          </cell>
          <cell r="B2146" t="str">
            <v>皇家巴蒂罗纳3克拉双圈款猫眼石戒指（五一专供）</v>
          </cell>
          <cell r="C2146" t="str">
            <v>49800</v>
          </cell>
          <cell r="D2146" t="str">
            <v>珠宝首饰</v>
          </cell>
          <cell r="E2146">
            <v>199200</v>
          </cell>
          <cell r="F2146">
            <v>0</v>
          </cell>
          <cell r="G2146">
            <v>1</v>
          </cell>
          <cell r="H2146" t="str">
            <v>20170430 223222;0%;0</v>
          </cell>
          <cell r="I2146"/>
          <cell r="J2146"/>
          <cell r="K2146" t="str">
            <v>20170430 223222;0%;0</v>
          </cell>
          <cell r="L2146">
            <v>0</v>
          </cell>
          <cell r="M2146"/>
          <cell r="N2146"/>
          <cell r="O2146"/>
          <cell r="P2146"/>
        </row>
        <row r="2147">
          <cell r="A2147">
            <v>218100</v>
          </cell>
          <cell r="B2147" t="str">
            <v>御泥坊亮肤明星黑膜组(五一专供)</v>
          </cell>
          <cell r="C2147" t="str">
            <v>269</v>
          </cell>
          <cell r="D2147" t="str">
            <v>美容美体</v>
          </cell>
          <cell r="E2147">
            <v>83777</v>
          </cell>
          <cell r="F2147">
            <v>79045</v>
          </cell>
          <cell r="G2147">
            <v>5.64832830013011E-2</v>
          </cell>
          <cell r="H2147" t="str">
            <v>20170430 101115;65%;2462</v>
          </cell>
          <cell r="I2147"/>
          <cell r="J2147"/>
          <cell r="K2147" t="str">
            <v>20170430 101115;65%;2462</v>
          </cell>
          <cell r="L2147">
            <v>0</v>
          </cell>
          <cell r="M2147"/>
          <cell r="N2147" t="str">
            <v>老会员：70%; 新会员：30%</v>
          </cell>
          <cell r="O2147" t="str">
            <v>46-50岁25%; 0-20岁18%; 51-55岁15%</v>
          </cell>
          <cell r="P2147" t="str">
            <v>湖南19%;江苏10%;天津7%</v>
          </cell>
        </row>
        <row r="2148">
          <cell r="A2148">
            <v>218170</v>
          </cell>
          <cell r="B2148" t="str">
            <v>皇家巴蒂罗纳2克拉双圈款猫眼石戒指（五一专供）</v>
          </cell>
          <cell r="C2148" t="str">
            <v>25800</v>
          </cell>
          <cell r="D2148" t="str">
            <v>珠宝首饰</v>
          </cell>
          <cell r="E2148">
            <v>77370</v>
          </cell>
          <cell r="F2148">
            <v>0</v>
          </cell>
          <cell r="G2148">
            <v>1</v>
          </cell>
          <cell r="H2148" t="str">
            <v>20170430 223222;0%;0</v>
          </cell>
          <cell r="I2148"/>
          <cell r="J2148"/>
          <cell r="K2148" t="str">
            <v>20170430 223222;0%;0</v>
          </cell>
          <cell r="L2148">
            <v>0</v>
          </cell>
          <cell r="M2148"/>
          <cell r="N2148"/>
          <cell r="O2148"/>
          <cell r="P2148"/>
        </row>
        <row r="2149">
          <cell r="A2149">
            <v>218171</v>
          </cell>
          <cell r="B2149" t="str">
            <v>欧格玛OGUMA玻尿酸原液套组</v>
          </cell>
          <cell r="C2149" t="str">
            <v>698</v>
          </cell>
          <cell r="D2149" t="str">
            <v>美容美体</v>
          </cell>
          <cell r="E2149">
            <v>55606</v>
          </cell>
          <cell r="F2149">
            <v>50282</v>
          </cell>
          <cell r="G2149">
            <v>9.5745063482358006E-2</v>
          </cell>
          <cell r="H2149" t="str">
            <v>20170529 193342;24%;1457</v>
          </cell>
          <cell r="I2149"/>
          <cell r="J2149"/>
          <cell r="K2149" t="str">
            <v>20170529 193342;24%;1457</v>
          </cell>
          <cell r="L2149">
            <v>0</v>
          </cell>
          <cell r="M2149"/>
          <cell r="N2149" t="str">
            <v>老会员：57%; 新会员：43%</v>
          </cell>
          <cell r="O2149" t="str">
            <v>0-20岁37%; 51-55岁13%; 46-50岁12%</v>
          </cell>
          <cell r="P2149" t="str">
            <v>北京17%;浙江10%;江苏10%</v>
          </cell>
        </row>
        <row r="2150">
          <cell r="A2150">
            <v>218176</v>
          </cell>
          <cell r="B2150" t="str">
            <v>金一天然花青翡翠手镯</v>
          </cell>
          <cell r="C2150" t="str">
            <v>9999</v>
          </cell>
          <cell r="D2150" t="str">
            <v>珠宝首饰</v>
          </cell>
          <cell r="E2150">
            <v>162720</v>
          </cell>
          <cell r="F2150">
            <v>0</v>
          </cell>
          <cell r="G2150">
            <v>1</v>
          </cell>
          <cell r="H2150" t="str">
            <v>20170620 222557;17%;1002</v>
          </cell>
          <cell r="I2150"/>
          <cell r="J2150"/>
          <cell r="K2150" t="str">
            <v>20170620 222557;17%;1002</v>
          </cell>
          <cell r="L2150">
            <v>0</v>
          </cell>
          <cell r="M2150"/>
          <cell r="N2150"/>
          <cell r="O2150"/>
          <cell r="P2150"/>
        </row>
        <row r="2151">
          <cell r="A2151">
            <v>218177</v>
          </cell>
          <cell r="B2151" t="str">
            <v>金一 3D硬金貔貅吊坠4.5g</v>
          </cell>
          <cell r="C2151" t="str">
            <v>2115</v>
          </cell>
          <cell r="D2151" t="str">
            <v>珠宝首饰</v>
          </cell>
          <cell r="E2151">
            <v>94005</v>
          </cell>
          <cell r="F2151">
            <v>52165</v>
          </cell>
          <cell r="G2151">
            <v>0.44508270836657599</v>
          </cell>
          <cell r="H2151" t="str">
            <v>20170628 135110;94%;2767</v>
          </cell>
          <cell r="I2151"/>
          <cell r="J2151"/>
          <cell r="K2151" t="str">
            <v>20170628 135110;94%;2767</v>
          </cell>
          <cell r="L2151">
            <v>0</v>
          </cell>
          <cell r="M2151"/>
          <cell r="N2151" t="str">
            <v>老会员：82%; 新会员：18%</v>
          </cell>
          <cell r="O2151" t="str">
            <v>51-55岁50%; 56-60岁18%; 61-65岁18%</v>
          </cell>
          <cell r="P2151" t="str">
            <v>湖南32%;江苏14%;广东9%</v>
          </cell>
        </row>
        <row r="2152">
          <cell r="A2152">
            <v>218194</v>
          </cell>
          <cell r="B2152" t="str">
            <v>国币大全 中国封装评级纪念币典藏</v>
          </cell>
          <cell r="C2152" t="str">
            <v>29800</v>
          </cell>
          <cell r="D2152" t="str">
            <v>投资收藏</v>
          </cell>
          <cell r="E2152">
            <v>1370430</v>
          </cell>
          <cell r="F2152">
            <v>744710</v>
          </cell>
          <cell r="G2152">
            <v>0.456586618798479</v>
          </cell>
          <cell r="H2152" t="str">
            <v>20170710 214514;81%;6213</v>
          </cell>
          <cell r="I2152" t="str">
            <v>20170627 214518;54%;4666</v>
          </cell>
          <cell r="J2152" t="str">
            <v>20170619 223044;67%;4905</v>
          </cell>
          <cell r="K2152" t="str">
            <v>20170710 214514;81%;6213</v>
          </cell>
          <cell r="L2152">
            <v>0</v>
          </cell>
          <cell r="M2152"/>
          <cell r="N2152" t="str">
            <v>老会员：61%; 新会员：39%</v>
          </cell>
          <cell r="O2152" t="str">
            <v>61-65岁30%; 0-20岁26%; 56-60岁13%</v>
          </cell>
          <cell r="P2152" t="str">
            <v>江苏22%;上海17%;广东9%</v>
          </cell>
        </row>
        <row r="2153">
          <cell r="A2153">
            <v>218196</v>
          </cell>
          <cell r="B2153" t="str">
            <v>浪漫满屋*景德镇瑞韵49头色釉玫瑰餐具乐享组</v>
          </cell>
          <cell r="C2153" t="str">
            <v>398</v>
          </cell>
          <cell r="D2153" t="str">
            <v>厨房</v>
          </cell>
          <cell r="E2153">
            <v>2607649</v>
          </cell>
          <cell r="F2153">
            <v>2201727</v>
          </cell>
          <cell r="G2153">
            <v>0.15566588908246501</v>
          </cell>
          <cell r="H2153" t="str">
            <v>20170630 122451;56%;2467</v>
          </cell>
          <cell r="I2153" t="str">
            <v>20170627 200815;60%;5212</v>
          </cell>
          <cell r="J2153" t="str">
            <v>20170627 122757;79%;3473</v>
          </cell>
          <cell r="K2153" t="str">
            <v>20170605 094401;138%;5146</v>
          </cell>
          <cell r="L2153">
            <v>0</v>
          </cell>
          <cell r="M2153"/>
          <cell r="N2153" t="str">
            <v>老会员：64%; 新会员：36%</v>
          </cell>
          <cell r="O2153" t="str">
            <v>0-20岁28%; 51-55岁19%; 56-60岁12%</v>
          </cell>
          <cell r="P2153" t="str">
            <v>湖南13%;江苏10%;北京7%</v>
          </cell>
        </row>
        <row r="2154">
          <cell r="A2154">
            <v>218198</v>
          </cell>
          <cell r="B2154" t="str">
            <v>纽斯葆广赛牌辅酶Q10维E软胶囊</v>
          </cell>
          <cell r="C2154" t="str">
            <v>399</v>
          </cell>
          <cell r="D2154" t="str">
            <v>保健食品</v>
          </cell>
          <cell r="E2154">
            <v>167483</v>
          </cell>
          <cell r="F2154">
            <v>145301</v>
          </cell>
          <cell r="G2154">
            <v>0.13244329275210001</v>
          </cell>
          <cell r="H2154" t="str">
            <v>20170614 135112;51%;1931</v>
          </cell>
          <cell r="I2154" t="str">
            <v>20170517 155202;52%;2081</v>
          </cell>
          <cell r="J2154"/>
          <cell r="K2154" t="str">
            <v>20170517 155202;52%;2081</v>
          </cell>
          <cell r="L2154">
            <v>0</v>
          </cell>
          <cell r="M2154"/>
          <cell r="N2154" t="str">
            <v>老会员：71%; 新会员：29%</v>
          </cell>
          <cell r="O2154" t="str">
            <v>61-65岁20%; 0-20岁18%; 71岁以上14%</v>
          </cell>
          <cell r="P2154" t="str">
            <v>江苏11%;湖南10%;北京10%</v>
          </cell>
        </row>
        <row r="2155">
          <cell r="A2155">
            <v>218200</v>
          </cell>
          <cell r="B2155" t="str">
            <v>先锋10叶大风量风扇</v>
          </cell>
          <cell r="C2155" t="str">
            <v>299</v>
          </cell>
          <cell r="D2155" t="str">
            <v>生活家电</v>
          </cell>
          <cell r="E2155">
            <v>92188</v>
          </cell>
          <cell r="F2155">
            <v>84734</v>
          </cell>
          <cell r="G2155">
            <v>8.0856510608755996E-2</v>
          </cell>
          <cell r="H2155" t="str">
            <v>20170609 110319;27%;1214</v>
          </cell>
          <cell r="I2155" t="str">
            <v>20170527 094217;26%;1042</v>
          </cell>
          <cell r="J2155"/>
          <cell r="K2155" t="str">
            <v>20170609 110319;27%;1214</v>
          </cell>
          <cell r="L2155">
            <v>0</v>
          </cell>
          <cell r="M2155"/>
          <cell r="N2155" t="str">
            <v>老会员：61%; 新会员：39%</v>
          </cell>
          <cell r="O2155" t="str">
            <v>0-20岁25%; 51-55岁16%; 71岁以上12%</v>
          </cell>
          <cell r="P2155" t="str">
            <v>江苏18%;湖南15%;湖北8%</v>
          </cell>
        </row>
        <row r="2156">
          <cell r="A2156">
            <v>218201</v>
          </cell>
          <cell r="B2156" t="str">
            <v>JHS智能豪华移动空调</v>
          </cell>
          <cell r="C2156" t="str">
            <v>1398</v>
          </cell>
          <cell r="D2156" t="str">
            <v>大家电</v>
          </cell>
          <cell r="E2156">
            <v>1690068</v>
          </cell>
          <cell r="F2156">
            <v>1122912</v>
          </cell>
          <cell r="G2156">
            <v>0.33558176357400998</v>
          </cell>
          <cell r="H2156" t="str">
            <v>20170701 222258;47%;4525</v>
          </cell>
          <cell r="I2156" t="str">
            <v>20170623 192411;38%;3116</v>
          </cell>
          <cell r="J2156" t="str">
            <v>20170612 205724;81%;9573</v>
          </cell>
          <cell r="K2156" t="str">
            <v>20170602 193012;87%;7976</v>
          </cell>
          <cell r="L2156">
            <v>0</v>
          </cell>
          <cell r="M2156"/>
          <cell r="N2156" t="str">
            <v>老会员：52%; 新会员：48%</v>
          </cell>
          <cell r="O2156" t="str">
            <v>0-20岁33%; 51-55岁15%; 61-65岁13%</v>
          </cell>
          <cell r="P2156" t="str">
            <v>江苏16%;湖南14%;湖北8%</v>
          </cell>
        </row>
        <row r="2157">
          <cell r="A2157">
            <v>218203</v>
          </cell>
          <cell r="B2157" t="str">
            <v>古丈县原产悬崖蜂蜜</v>
          </cell>
          <cell r="C2157" t="str">
            <v>460</v>
          </cell>
          <cell r="D2157" t="str">
            <v>食品</v>
          </cell>
          <cell r="E2157">
            <v>34793</v>
          </cell>
          <cell r="F2157">
            <v>32113</v>
          </cell>
          <cell r="G2157">
            <v>7.7026988187279002E-2</v>
          </cell>
          <cell r="H2157" t="str">
            <v>20170414 121403;90%;3869</v>
          </cell>
          <cell r="I2157"/>
          <cell r="J2157"/>
          <cell r="K2157" t="str">
            <v>20170414 121403;90%;3869</v>
          </cell>
          <cell r="L2157">
            <v>0</v>
          </cell>
          <cell r="M2157"/>
          <cell r="N2157" t="str">
            <v>老会员：95%; 新会员：5%</v>
          </cell>
          <cell r="O2157" t="str">
            <v>46-50岁26%; 51-55岁19%; 41-45岁14%</v>
          </cell>
          <cell r="P2157" t="str">
            <v>湖南41%;广东17%;云南12%</v>
          </cell>
        </row>
        <row r="2158">
          <cell r="A2158">
            <v>218210</v>
          </cell>
          <cell r="B2158" t="str">
            <v>五粮液股份富贵天下佳藏特卖组（五一专供）</v>
          </cell>
          <cell r="C2158" t="str">
            <v>799</v>
          </cell>
          <cell r="D2158" t="str">
            <v>食品</v>
          </cell>
          <cell r="E2158">
            <v>177796</v>
          </cell>
          <cell r="F2158">
            <v>153167</v>
          </cell>
          <cell r="G2158">
            <v>0.138523926297555</v>
          </cell>
          <cell r="H2158" t="str">
            <v>20170501 232752;43%;2459</v>
          </cell>
          <cell r="I2158" t="str">
            <v>20170430 183413;36%;2200</v>
          </cell>
          <cell r="J2158"/>
          <cell r="K2158" t="str">
            <v>20170501 232752;43%;2459</v>
          </cell>
          <cell r="L2158">
            <v>0</v>
          </cell>
          <cell r="M2158"/>
          <cell r="N2158" t="str">
            <v>老会员：56%; 新会员：44%</v>
          </cell>
          <cell r="O2158" t="str">
            <v>0-20岁34%; 51-55岁17%; 56-60岁13%</v>
          </cell>
          <cell r="P2158" t="str">
            <v>湖南27%;江苏12%;广东9%</v>
          </cell>
        </row>
        <row r="2159">
          <cell r="A2159">
            <v>218212</v>
          </cell>
          <cell r="B2159" t="str">
            <v>艾芙兰尼卧房舒适组合</v>
          </cell>
          <cell r="C2159" t="str">
            <v>6999</v>
          </cell>
          <cell r="D2159" t="str">
            <v>家具灯饰</v>
          </cell>
          <cell r="E2159">
            <v>264942</v>
          </cell>
          <cell r="F2159">
            <v>167436</v>
          </cell>
          <cell r="G2159">
            <v>0.36802771927440697</v>
          </cell>
          <cell r="H2159" t="str">
            <v>20170530 195600;27%;3060</v>
          </cell>
          <cell r="I2159"/>
          <cell r="J2159"/>
          <cell r="K2159" t="str">
            <v>20170530 195600;27%;3060</v>
          </cell>
          <cell r="L2159">
            <v>0</v>
          </cell>
          <cell r="M2159"/>
          <cell r="N2159" t="str">
            <v>老会员：81%; 新会员：19%</v>
          </cell>
          <cell r="O2159" t="str">
            <v>46-50岁29%; 51-55岁19%; 0-20岁14%</v>
          </cell>
          <cell r="P2159" t="str">
            <v>湖南24%;广东14%;四川10%</v>
          </cell>
        </row>
        <row r="2160">
          <cell r="A2160">
            <v>218213</v>
          </cell>
          <cell r="B2160" t="str">
            <v>艾芙兰尼功能沙发椅</v>
          </cell>
          <cell r="C2160" t="str">
            <v>1999</v>
          </cell>
          <cell r="D2160" t="str">
            <v>家具灯饰</v>
          </cell>
          <cell r="E2160">
            <v>3938</v>
          </cell>
          <cell r="F2160">
            <v>3938</v>
          </cell>
          <cell r="G2160">
            <v>0</v>
          </cell>
          <cell r="H2160" t="str">
            <v>20170530 195600;27%;3060</v>
          </cell>
          <cell r="I2160"/>
          <cell r="J2160"/>
          <cell r="K2160" t="str">
            <v>20170530 195600;27%;3060</v>
          </cell>
          <cell r="L2160">
            <v>0</v>
          </cell>
          <cell r="M2160"/>
          <cell r="N2160" t="str">
            <v>老会员：100%; 新会员：0%</v>
          </cell>
          <cell r="O2160" t="str">
            <v>46-50岁100%; 71岁以上0%; 0-20岁0%</v>
          </cell>
          <cell r="P2160" t="str">
            <v>湖南100%;重庆0%;安徽0%</v>
          </cell>
        </row>
        <row r="2161">
          <cell r="A2161">
            <v>218326</v>
          </cell>
          <cell r="B2161" t="str">
            <v>蜜多家用冰激凌机</v>
          </cell>
          <cell r="C2161" t="str">
            <v>338</v>
          </cell>
          <cell r="D2161" t="str">
            <v>厨房</v>
          </cell>
          <cell r="E2161">
            <v>189577</v>
          </cell>
          <cell r="F2161">
            <v>158207</v>
          </cell>
          <cell r="G2161">
            <v>0.16547365977940401</v>
          </cell>
          <cell r="H2161" t="str">
            <v>20170621 135258;43%;1606</v>
          </cell>
          <cell r="I2161" t="str">
            <v>20170614 180212;58%;2516</v>
          </cell>
          <cell r="J2161"/>
          <cell r="K2161" t="str">
            <v>20170614 180212;58%;2516</v>
          </cell>
          <cell r="L2161">
            <v>0</v>
          </cell>
          <cell r="M2161"/>
          <cell r="N2161" t="str">
            <v>老会员：69%; 新会员：31%</v>
          </cell>
          <cell r="O2161" t="str">
            <v>0-20岁28%; 56-60岁17%; 51-55岁12%</v>
          </cell>
          <cell r="P2161" t="str">
            <v>北京11%;湖南8%;江苏8%</v>
          </cell>
        </row>
        <row r="2162">
          <cell r="A2162">
            <v>218415</v>
          </cell>
          <cell r="B2162" t="str">
            <v>飞利浦高奢明星钻石声波牙刷</v>
          </cell>
          <cell r="C2162" t="str">
            <v>1499</v>
          </cell>
          <cell r="D2162" t="str">
            <v>美容器械</v>
          </cell>
          <cell r="E2162">
            <v>16036</v>
          </cell>
          <cell r="F2162">
            <v>13098</v>
          </cell>
          <cell r="G2162">
            <v>0.18321277126465499</v>
          </cell>
          <cell r="H2162" t="str">
            <v>20170527 110313;11%;385</v>
          </cell>
          <cell r="I2162"/>
          <cell r="J2162"/>
          <cell r="K2162" t="str">
            <v>20170527 110313;11%;385</v>
          </cell>
          <cell r="L2162">
            <v>0</v>
          </cell>
          <cell r="M2162"/>
          <cell r="N2162" t="str">
            <v>老会员：100%; 新会员：0%</v>
          </cell>
          <cell r="O2162" t="str">
            <v>61-65岁25%; 66-70岁25%; 0-20岁25%</v>
          </cell>
          <cell r="P2162" t="str">
            <v>北京50%;江苏25%;广西25%</v>
          </cell>
        </row>
        <row r="2163">
          <cell r="A2163">
            <v>218436</v>
          </cell>
          <cell r="B2163" t="str">
            <v>喜满堂“福星高照”红绿宝手镯（五一专供）</v>
          </cell>
          <cell r="C2163" t="str">
            <v>2280</v>
          </cell>
          <cell r="D2163" t="str">
            <v>珠宝首饰</v>
          </cell>
          <cell r="E2163">
            <v>122840</v>
          </cell>
          <cell r="F2163">
            <v>36360</v>
          </cell>
          <cell r="G2163">
            <v>0.70400521002930605</v>
          </cell>
          <cell r="H2163" t="str">
            <v>20170429 145620;33%;1066</v>
          </cell>
          <cell r="I2163"/>
          <cell r="J2163"/>
          <cell r="K2163" t="str">
            <v>20170429 145620;33%;1066</v>
          </cell>
          <cell r="L2163">
            <v>0</v>
          </cell>
          <cell r="M2163"/>
          <cell r="N2163" t="str">
            <v>老会员：79%; 新会员：21%</v>
          </cell>
          <cell r="O2163" t="str">
            <v>56-60岁36%; 46-50岁21%; 51-55岁14%</v>
          </cell>
          <cell r="P2163" t="str">
            <v>四川14%;四川14%;广东14%</v>
          </cell>
        </row>
        <row r="2164">
          <cell r="A2164">
            <v>218437</v>
          </cell>
          <cell r="B2164" t="str">
            <v>喜满堂“紫气东来”紫龙晶手镯（五一专供）</v>
          </cell>
          <cell r="C2164" t="str">
            <v>2980</v>
          </cell>
          <cell r="D2164" t="str">
            <v>珠宝首饰</v>
          </cell>
          <cell r="E2164">
            <v>166560</v>
          </cell>
          <cell r="F2164">
            <v>41650</v>
          </cell>
          <cell r="G2164">
            <v>0.74993996157540799</v>
          </cell>
          <cell r="H2164" t="str">
            <v>20170430 232017;25%;1183</v>
          </cell>
          <cell r="I2164"/>
          <cell r="J2164"/>
          <cell r="K2164" t="str">
            <v>20170430 232017;25%;1183</v>
          </cell>
          <cell r="L2164">
            <v>0</v>
          </cell>
          <cell r="M2164"/>
          <cell r="N2164" t="str">
            <v>老会员：62%; 新会员：38%</v>
          </cell>
          <cell r="O2164" t="str">
            <v>51-55岁31%; 56-60岁23%; 0-20岁23%</v>
          </cell>
          <cell r="P2164" t="str">
            <v>广东23%;海南15%;四川15%</v>
          </cell>
        </row>
        <row r="2165">
          <cell r="A2165">
            <v>218552</v>
          </cell>
          <cell r="B2165" t="str">
            <v>奥克斯快速冷暖超静音大风量圆柱空调大3P</v>
          </cell>
          <cell r="C2165" t="str">
            <v>5399</v>
          </cell>
          <cell r="D2165" t="str">
            <v>大家电</v>
          </cell>
          <cell r="E2165">
            <v>706489</v>
          </cell>
          <cell r="F2165">
            <v>426161</v>
          </cell>
          <cell r="G2165">
            <v>0.39679032511475798</v>
          </cell>
          <cell r="H2165" t="str">
            <v>20170524 222157;31%;3140</v>
          </cell>
          <cell r="I2165" t="str">
            <v>20170524 200807;40%;4958</v>
          </cell>
          <cell r="J2165" t="str">
            <v>20170524 102749;53%;3018</v>
          </cell>
          <cell r="K2165" t="str">
            <v>20170421 204921;94%;10429</v>
          </cell>
          <cell r="L2165">
            <v>0</v>
          </cell>
          <cell r="M2165"/>
          <cell r="N2165" t="str">
            <v>老会员：50%; 新会员：50%</v>
          </cell>
          <cell r="O2165" t="str">
            <v>0-20岁25%; 51-55岁22%; 46-50岁13%</v>
          </cell>
          <cell r="P2165" t="str">
            <v>江苏19%;浙江13%;湖南13%</v>
          </cell>
        </row>
        <row r="2166">
          <cell r="A2166">
            <v>218553</v>
          </cell>
          <cell r="B2166" t="str">
            <v>奥克斯快速冷暖超静音大风量圆柱空调大2P</v>
          </cell>
          <cell r="C2166" t="str">
            <v>4399</v>
          </cell>
          <cell r="D2166" t="str">
            <v>大家电</v>
          </cell>
          <cell r="E2166">
            <v>342812</v>
          </cell>
          <cell r="F2166">
            <v>206603</v>
          </cell>
          <cell r="G2166">
            <v>0.39732856492771501</v>
          </cell>
          <cell r="H2166" t="str">
            <v>20170524 222157;31%;3140</v>
          </cell>
          <cell r="I2166" t="str">
            <v>20170524 200807;40%;4958</v>
          </cell>
          <cell r="J2166" t="str">
            <v>20170524 102749;53%;3018</v>
          </cell>
          <cell r="K2166" t="str">
            <v>20170421 204921;94%;10429</v>
          </cell>
          <cell r="L2166">
            <v>0</v>
          </cell>
          <cell r="M2166"/>
          <cell r="N2166" t="str">
            <v>老会员：70%; 新会员：30%</v>
          </cell>
          <cell r="O2166" t="str">
            <v>56-60岁23%; 61-65岁16%; 0-20岁16%</v>
          </cell>
          <cell r="P2166" t="str">
            <v>湖南16%;江苏14%;重庆9%</v>
          </cell>
        </row>
        <row r="2167">
          <cell r="A2167">
            <v>218558</v>
          </cell>
          <cell r="B2167" t="str">
            <v>百年老字号东来顺羊肉烤串趣味组</v>
          </cell>
          <cell r="C2167" t="str">
            <v>298</v>
          </cell>
          <cell r="D2167" t="str">
            <v>食品</v>
          </cell>
          <cell r="E2167">
            <v>61896</v>
          </cell>
          <cell r="F2167">
            <v>52304</v>
          </cell>
          <cell r="G2167">
            <v>0.15496962647020801</v>
          </cell>
          <cell r="H2167" t="str">
            <v>20170609 180229;16%;671</v>
          </cell>
          <cell r="I2167" t="str">
            <v>20170526 180258;20%;839</v>
          </cell>
          <cell r="J2167"/>
          <cell r="K2167" t="str">
            <v>20170526 180258;20%;839</v>
          </cell>
          <cell r="L2167">
            <v>0</v>
          </cell>
          <cell r="M2167"/>
          <cell r="N2167" t="str">
            <v>老会员：68%; 新会员：32%</v>
          </cell>
          <cell r="O2167" t="str">
            <v>0-20岁30%; 51-55岁20%; 61-65岁15%</v>
          </cell>
          <cell r="P2167" t="str">
            <v>北京23%;江苏12%;天津10%</v>
          </cell>
        </row>
        <row r="2168">
          <cell r="A2168">
            <v>218664</v>
          </cell>
          <cell r="B2168" t="str">
            <v>自由森林女士功能休闲外套组</v>
          </cell>
          <cell r="C2168" t="str">
            <v>298</v>
          </cell>
          <cell r="D2168" t="str">
            <v>服装</v>
          </cell>
          <cell r="E2168">
            <v>219594</v>
          </cell>
          <cell r="F2168">
            <v>134471</v>
          </cell>
          <cell r="G2168">
            <v>0.38763809575853603</v>
          </cell>
          <cell r="H2168" t="str">
            <v>20170511 094847;42%;1555</v>
          </cell>
          <cell r="I2168" t="str">
            <v>20170503 090122;63%;2145</v>
          </cell>
          <cell r="J2168" t="str">
            <v>20170428 160157;60%;2416</v>
          </cell>
          <cell r="K2168" t="str">
            <v>20170416 090201;105%;3983</v>
          </cell>
          <cell r="L2168">
            <v>0</v>
          </cell>
          <cell r="M2168"/>
          <cell r="N2168" t="str">
            <v>老会员：76%; 新会员：24%</v>
          </cell>
          <cell r="O2168" t="str">
            <v>51-55岁21%; 0-20岁18%; 61-65岁16%</v>
          </cell>
          <cell r="P2168" t="str">
            <v>北京13%;江苏13%;湖南8%</v>
          </cell>
        </row>
        <row r="2169">
          <cell r="A2169">
            <v>218665</v>
          </cell>
          <cell r="B2169" t="str">
            <v>自由森林男士功能休闲外套组</v>
          </cell>
          <cell r="C2169" t="str">
            <v>298</v>
          </cell>
          <cell r="D2169" t="str">
            <v>服装</v>
          </cell>
          <cell r="E2169">
            <v>297045</v>
          </cell>
          <cell r="F2169">
            <v>230081</v>
          </cell>
          <cell r="G2169">
            <v>0.22543385682304001</v>
          </cell>
          <cell r="H2169" t="str">
            <v>20170511 094847;42%;1555</v>
          </cell>
          <cell r="I2169" t="str">
            <v>20170503 090122;63%;2145</v>
          </cell>
          <cell r="J2169" t="str">
            <v>20170428 160157;60%;2416</v>
          </cell>
          <cell r="K2169" t="str">
            <v>20170416 090201;105%;3983</v>
          </cell>
          <cell r="L2169">
            <v>0</v>
          </cell>
          <cell r="M2169"/>
          <cell r="N2169" t="str">
            <v>老会员：71%; 新会员：29%</v>
          </cell>
          <cell r="O2169" t="str">
            <v>0-20岁22%; 51-55岁21%; 56-60岁15%</v>
          </cell>
          <cell r="P2169" t="str">
            <v>江苏13%;湖南10%;重庆7%</v>
          </cell>
        </row>
        <row r="2170">
          <cell r="A2170">
            <v>218672</v>
          </cell>
          <cell r="B2170" t="str">
            <v>JANCYBONY 男士真丝提花衬衫</v>
          </cell>
          <cell r="C2170" t="str">
            <v>299</v>
          </cell>
          <cell r="D2170" t="str">
            <v>服装</v>
          </cell>
          <cell r="E2170">
            <v>552078</v>
          </cell>
          <cell r="F2170">
            <v>453950</v>
          </cell>
          <cell r="G2170">
            <v>0.177743000083322</v>
          </cell>
          <cell r="H2170" t="str">
            <v>20170603 110134;41%;1830</v>
          </cell>
          <cell r="I2170" t="str">
            <v>20170526 093943;45%;1686</v>
          </cell>
          <cell r="J2170" t="str">
            <v>20170518 134457;55%;2141</v>
          </cell>
          <cell r="K2170" t="str">
            <v>20170507 102154;82%;3516</v>
          </cell>
          <cell r="L2170">
            <v>0</v>
          </cell>
          <cell r="M2170"/>
          <cell r="N2170" t="str">
            <v>老会员：67%; 新会员：33%</v>
          </cell>
          <cell r="O2170" t="str">
            <v>0-20岁27%; 51-55岁16%; 56-60岁15%</v>
          </cell>
          <cell r="P2170" t="str">
            <v>江苏10%;湖南9%;北京9%</v>
          </cell>
        </row>
        <row r="2171">
          <cell r="A2171">
            <v>218743</v>
          </cell>
          <cell r="B2171" t="str">
            <v>云南龙润集团龙润国茶尊品组</v>
          </cell>
          <cell r="C2171" t="str">
            <v>999</v>
          </cell>
          <cell r="D2171" t="str">
            <v>食品</v>
          </cell>
          <cell r="E2171">
            <v>145658</v>
          </cell>
          <cell r="F2171">
            <v>124500</v>
          </cell>
          <cell r="G2171">
            <v>0.14525807027420401</v>
          </cell>
          <cell r="H2171" t="str">
            <v>20170701 231549;18%;843</v>
          </cell>
          <cell r="I2171" t="str">
            <v>20170623 200310;29%;2560</v>
          </cell>
          <cell r="J2171"/>
          <cell r="K2171" t="str">
            <v>20170623 200310;29%;2560</v>
          </cell>
          <cell r="L2171">
            <v>0</v>
          </cell>
          <cell r="M2171"/>
          <cell r="N2171" t="str">
            <v>老会员：63%; 新会员：37%</v>
          </cell>
          <cell r="O2171" t="str">
            <v>0-20岁29%; 51-55岁20%; 46-50岁16%</v>
          </cell>
          <cell r="P2171" t="str">
            <v>湖南13%;江苏10%;广东9%</v>
          </cell>
        </row>
        <row r="2172">
          <cell r="A2172">
            <v>218789</v>
          </cell>
          <cell r="B2172" t="str">
            <v>新西兰原装进口Theland纽仕兰高钙全脂牛奶组（特别加赠）</v>
          </cell>
          <cell r="C2172" t="str">
            <v>298</v>
          </cell>
          <cell r="D2172" t="str">
            <v>食品</v>
          </cell>
          <cell r="E2172">
            <v>271864</v>
          </cell>
          <cell r="F2172">
            <v>258212</v>
          </cell>
          <cell r="G2172">
            <v>5.02162846128947E-2</v>
          </cell>
          <cell r="H2172" t="str">
            <v>20170627 090337;64%;2181</v>
          </cell>
          <cell r="I2172" t="str">
            <v>20170623 090102;61%;2093</v>
          </cell>
          <cell r="J2172" t="str">
            <v>20170620 122811;66%;2873</v>
          </cell>
          <cell r="K2172" t="str">
            <v>20170605 114141;93%;4010</v>
          </cell>
          <cell r="L2172">
            <v>0</v>
          </cell>
          <cell r="M2172"/>
          <cell r="N2172" t="str">
            <v>老会员：78%; 新会员：22%</v>
          </cell>
          <cell r="O2172" t="str">
            <v>0-20岁19%; 51-55岁14%; 61-65岁13%</v>
          </cell>
          <cell r="P2172" t="str">
            <v>湖南13%;江苏10%;浙江9%</v>
          </cell>
        </row>
        <row r="2173">
          <cell r="A2173">
            <v>218790</v>
          </cell>
          <cell r="B2173" t="str">
            <v>新西兰原装进口Theland纽仕兰高钙低脂牛奶组（特别加赠）</v>
          </cell>
          <cell r="C2173" t="str">
            <v>298</v>
          </cell>
          <cell r="D2173" t="str">
            <v>食品</v>
          </cell>
          <cell r="E2173">
            <v>287955</v>
          </cell>
          <cell r="F2173">
            <v>269319</v>
          </cell>
          <cell r="G2173">
            <v>6.4718445590456794E-2</v>
          </cell>
          <cell r="H2173" t="str">
            <v>20170627 090337;64%;2181</v>
          </cell>
          <cell r="I2173" t="str">
            <v>20170623 090102;61%;2093</v>
          </cell>
          <cell r="J2173" t="str">
            <v>20170620 122811;66%;2873</v>
          </cell>
          <cell r="K2173" t="str">
            <v>20170605 114141;93%;4010</v>
          </cell>
          <cell r="L2173">
            <v>0</v>
          </cell>
          <cell r="M2173"/>
          <cell r="N2173" t="str">
            <v>老会员：79%; 新会员：21%</v>
          </cell>
          <cell r="O2173" t="str">
            <v>0-20岁18%; 51-55岁16%; 61-65岁16%</v>
          </cell>
          <cell r="P2173" t="str">
            <v>湖南16%;江苏10%;北京9%</v>
          </cell>
        </row>
        <row r="2174">
          <cell r="A2174">
            <v>218791</v>
          </cell>
          <cell r="B2174" t="str">
            <v>法国原装进口AOC级双狮干红礼品特惠组</v>
          </cell>
          <cell r="C2174" t="str">
            <v>498</v>
          </cell>
          <cell r="D2174" t="str">
            <v>食品</v>
          </cell>
          <cell r="E2174">
            <v>158492</v>
          </cell>
          <cell r="F2174">
            <v>145834</v>
          </cell>
          <cell r="G2174">
            <v>7.9865229790778106E-2</v>
          </cell>
          <cell r="H2174" t="str">
            <v>20170516 185154;43%;2534</v>
          </cell>
          <cell r="I2174" t="str">
            <v>20170506 170327;38%;1578</v>
          </cell>
          <cell r="J2174"/>
          <cell r="K2174" t="str">
            <v>20170516 185154;43%;2534</v>
          </cell>
          <cell r="L2174">
            <v>0</v>
          </cell>
          <cell r="M2174"/>
          <cell r="N2174" t="str">
            <v>老会员：70%; 新会员：30%</v>
          </cell>
          <cell r="O2174" t="str">
            <v>0-20岁21%; 46-50岁16%; 51-55岁14%</v>
          </cell>
          <cell r="P2174" t="str">
            <v>湖南22%;江苏11%;浙江9%</v>
          </cell>
        </row>
        <row r="2175">
          <cell r="A2175">
            <v>218792</v>
          </cell>
          <cell r="B2175" t="str">
            <v>泰源风来运转红宝石吊坠（五一专供）</v>
          </cell>
          <cell r="C2175" t="str">
            <v>2980</v>
          </cell>
          <cell r="D2175" t="str">
            <v>珠宝首饰</v>
          </cell>
          <cell r="E2175">
            <v>44700</v>
          </cell>
          <cell r="F2175">
            <v>26820</v>
          </cell>
          <cell r="G2175">
            <v>0.4</v>
          </cell>
          <cell r="H2175" t="str">
            <v>20170430 113212;30%;1181</v>
          </cell>
          <cell r="I2175"/>
          <cell r="J2175"/>
          <cell r="K2175" t="str">
            <v>20170430 113212;30%;1181</v>
          </cell>
          <cell r="L2175">
            <v>0</v>
          </cell>
          <cell r="M2175"/>
          <cell r="N2175" t="str">
            <v>老会员：100%; 新会员：0%</v>
          </cell>
          <cell r="O2175" t="str">
            <v>51-55岁44%; 61-65岁22%; 26-30岁11%</v>
          </cell>
          <cell r="P2175" t="str">
            <v>浙江22%;天津11%;安徽11%</v>
          </cell>
        </row>
        <row r="2176">
          <cell r="A2176">
            <v>218793</v>
          </cell>
          <cell r="B2176" t="str">
            <v>姑苏治锦 优等品桑蚕长丝被尊享全家套组</v>
          </cell>
          <cell r="C2176" t="str">
            <v>2980</v>
          </cell>
          <cell r="D2176" t="str">
            <v>家纺用品</v>
          </cell>
          <cell r="E2176">
            <v>107900</v>
          </cell>
          <cell r="F2176">
            <v>78720</v>
          </cell>
          <cell r="G2176">
            <v>0.27043558850787802</v>
          </cell>
          <cell r="H2176" t="str">
            <v>20170513 182705;38%;1968</v>
          </cell>
          <cell r="I2176"/>
          <cell r="J2176"/>
          <cell r="K2176" t="str">
            <v>20170513 182705;38%;1968</v>
          </cell>
          <cell r="L2176">
            <v>0</v>
          </cell>
          <cell r="M2176"/>
          <cell r="N2176" t="str">
            <v>老会员：58%; 新会员：42%</v>
          </cell>
          <cell r="O2176" t="str">
            <v>51-55岁37%; 46-50岁16%; 0-20岁16%</v>
          </cell>
          <cell r="P2176" t="str">
            <v>湖南21%;江苏16%;河南11%</v>
          </cell>
        </row>
        <row r="2177">
          <cell r="A2177">
            <v>218809</v>
          </cell>
          <cell r="B2177" t="str">
            <v>KEEFE 100%天然桑蚕丝抗菌内裤组</v>
          </cell>
          <cell r="C2177" t="str">
            <v>299</v>
          </cell>
          <cell r="D2177" t="str">
            <v>内衣</v>
          </cell>
          <cell r="E2177">
            <v>161912</v>
          </cell>
          <cell r="F2177">
            <v>141039</v>
          </cell>
          <cell r="G2177">
            <v>0.128915707297791</v>
          </cell>
          <cell r="H2177" t="str">
            <v>20170603 142200;51%;1978</v>
          </cell>
          <cell r="I2177" t="str">
            <v>20170525 135107;54%;2081</v>
          </cell>
          <cell r="J2177"/>
          <cell r="K2177" t="str">
            <v>20170525 135107;54%;2081</v>
          </cell>
          <cell r="L2177">
            <v>0</v>
          </cell>
          <cell r="M2177"/>
          <cell r="N2177" t="str">
            <v>老会员：80%; 新会员：20%</v>
          </cell>
          <cell r="O2177" t="str">
            <v>51-55岁20%; 46-50岁18%; 0-20岁16%</v>
          </cell>
          <cell r="P2177" t="str">
            <v>湖南12%;江苏12%;浙江8%</v>
          </cell>
        </row>
        <row r="2178">
          <cell r="A2178">
            <v>218816</v>
          </cell>
          <cell r="B2178" t="str">
            <v>阿尔帝夏夷贝罐头家庭分享组</v>
          </cell>
          <cell r="C2178" t="str">
            <v>298</v>
          </cell>
          <cell r="D2178" t="str">
            <v>食品</v>
          </cell>
          <cell r="E2178">
            <v>167432</v>
          </cell>
          <cell r="F2178">
            <v>146372</v>
          </cell>
          <cell r="G2178">
            <v>0.12578240718620101</v>
          </cell>
          <cell r="H2178" t="str">
            <v>20170523 103900;50%;2045</v>
          </cell>
          <cell r="I2178" t="str">
            <v>20170511 103343;46%;1834</v>
          </cell>
          <cell r="J2178"/>
          <cell r="K2178" t="str">
            <v>20170523 103900;50%;2045</v>
          </cell>
          <cell r="L2178">
            <v>0</v>
          </cell>
          <cell r="M2178"/>
          <cell r="N2178" t="str">
            <v>老会员：67%; 新会员：33%</v>
          </cell>
          <cell r="O2178" t="str">
            <v>0-20岁26%; 61-65岁19%; 71岁以上11%</v>
          </cell>
          <cell r="P2178" t="str">
            <v>北京12%;江苏9%;四川8%</v>
          </cell>
        </row>
        <row r="2179">
          <cell r="A2179">
            <v>218818</v>
          </cell>
          <cell r="B2179" t="str">
            <v>六谷千方—食疗养生谷物配方组</v>
          </cell>
          <cell r="C2179" t="str">
            <v>249</v>
          </cell>
          <cell r="D2179" t="str">
            <v>食品</v>
          </cell>
          <cell r="E2179">
            <v>47649</v>
          </cell>
          <cell r="F2179">
            <v>43438</v>
          </cell>
          <cell r="G2179">
            <v>8.8375411865936296E-2</v>
          </cell>
          <cell r="H2179" t="str">
            <v>20170512 090330;36%;1238</v>
          </cell>
          <cell r="I2179"/>
          <cell r="J2179"/>
          <cell r="K2179" t="str">
            <v>20170512 090330;36%;1238</v>
          </cell>
          <cell r="L2179">
            <v>0</v>
          </cell>
          <cell r="M2179"/>
          <cell r="N2179" t="str">
            <v>老会员：89%; 新会员：11%</v>
          </cell>
          <cell r="O2179" t="str">
            <v>51-55岁19%; 0-20岁16%; 71岁以上14%</v>
          </cell>
          <cell r="P2179" t="str">
            <v>北京13%;江苏10%;湖南9%</v>
          </cell>
        </row>
        <row r="2180">
          <cell r="A2180">
            <v>218821</v>
          </cell>
          <cell r="B2180" t="str">
            <v>BACO贝壳妈咪防滑舒适拖鞋特惠组</v>
          </cell>
          <cell r="C2180" t="str">
            <v>298</v>
          </cell>
          <cell r="D2180" t="str">
            <v>生活用品</v>
          </cell>
          <cell r="E2180">
            <v>329551</v>
          </cell>
          <cell r="F2180">
            <v>296807</v>
          </cell>
          <cell r="G2180">
            <v>9.9359431468877393E-2</v>
          </cell>
          <cell r="H2180" t="str">
            <v>20170612 110253;41%;1721</v>
          </cell>
          <cell r="I2180" t="str">
            <v>20170608 135124;40%;1534</v>
          </cell>
          <cell r="J2180" t="str">
            <v>20170530 090311;62%;2376</v>
          </cell>
          <cell r="K2180" t="str">
            <v>20170505 165343;79%;2934</v>
          </cell>
          <cell r="L2180">
            <v>0</v>
          </cell>
          <cell r="M2180"/>
          <cell r="N2180" t="str">
            <v>老会员：68%; 新会员：32%</v>
          </cell>
          <cell r="O2180" t="str">
            <v>0-20岁23%; 51-55岁18%; 56-60岁15%</v>
          </cell>
          <cell r="P2180" t="str">
            <v>湖南15%;江苏9%;广东7%</v>
          </cell>
        </row>
        <row r="2181">
          <cell r="A2181">
            <v>218822</v>
          </cell>
          <cell r="B2181" t="str">
            <v>金一3D硬金貔貅吊坠2.3g</v>
          </cell>
          <cell r="C2181" t="str">
            <v>1080</v>
          </cell>
          <cell r="D2181" t="str">
            <v>珠宝首饰</v>
          </cell>
          <cell r="E2181">
            <v>59980</v>
          </cell>
          <cell r="F2181">
            <v>44140</v>
          </cell>
          <cell r="G2181">
            <v>0.26408802934311398</v>
          </cell>
          <cell r="H2181" t="str">
            <v>20170628 135110;94%;2767</v>
          </cell>
          <cell r="I2181"/>
          <cell r="J2181"/>
          <cell r="K2181" t="str">
            <v>20170628 135110;94%;2767</v>
          </cell>
          <cell r="L2181">
            <v>0</v>
          </cell>
          <cell r="M2181"/>
          <cell r="N2181" t="str">
            <v>老会员：85%; 新会员：15%</v>
          </cell>
          <cell r="O2181" t="str">
            <v>51-55岁30%; 46-50岁12%; 0-20岁12%</v>
          </cell>
          <cell r="P2181" t="str">
            <v>湖南27%;上海12%;江苏12%</v>
          </cell>
        </row>
        <row r="2182">
          <cell r="A2182">
            <v>218832</v>
          </cell>
          <cell r="B2182" t="str">
            <v>德国菲仕乐6L进口高速快锅感恩回馈组</v>
          </cell>
          <cell r="C2182" t="str">
            <v>2598</v>
          </cell>
          <cell r="D2182" t="str">
            <v>厨房</v>
          </cell>
          <cell r="E2182">
            <v>2588094</v>
          </cell>
          <cell r="F2182">
            <v>2139849</v>
          </cell>
          <cell r="G2182">
            <v>0.17319502305557699</v>
          </cell>
          <cell r="H2182" t="str">
            <v>20170709 195103;60%;4881</v>
          </cell>
          <cell r="I2182" t="str">
            <v>20170630 184737;39%;2291</v>
          </cell>
          <cell r="J2182" t="str">
            <v>20170619 213800;63%;5395</v>
          </cell>
          <cell r="K2182" t="str">
            <v>20170521 205333;159%;15582</v>
          </cell>
          <cell r="L2182">
            <v>0</v>
          </cell>
          <cell r="M2182"/>
          <cell r="N2182" t="str">
            <v>老会员：52%; 新会员：48%</v>
          </cell>
          <cell r="O2182" t="str">
            <v>0-20岁30%; 51-55岁17%; 46-50岁11%</v>
          </cell>
          <cell r="P2182" t="str">
            <v>湖南20%;江苏12%;浙江12%</v>
          </cell>
        </row>
        <row r="2183">
          <cell r="A2183">
            <v>218834</v>
          </cell>
          <cell r="B2183" t="str">
            <v>意大利navigare纳维凯尔时尚休闲运动套装（五一专供）</v>
          </cell>
          <cell r="C2183" t="str">
            <v>298</v>
          </cell>
          <cell r="D2183" t="str">
            <v>服装</v>
          </cell>
          <cell r="E2183">
            <v>114712</v>
          </cell>
          <cell r="F2183">
            <v>82044</v>
          </cell>
          <cell r="G2183">
            <v>0.28478276030406602</v>
          </cell>
          <cell r="H2183" t="str">
            <v>20170501 090227;29%;1233</v>
          </cell>
          <cell r="I2183" t="str">
            <v>20170429 190642;17%;1296</v>
          </cell>
          <cell r="J2183"/>
          <cell r="K2183" t="str">
            <v>20170501 090227;29%;1233</v>
          </cell>
          <cell r="L2183">
            <v>0</v>
          </cell>
          <cell r="M2183"/>
          <cell r="N2183" t="str">
            <v>老会员：65%; 新会员：35%</v>
          </cell>
          <cell r="O2183" t="str">
            <v>0-20岁28%; 51-55岁23%; 46-50岁13%</v>
          </cell>
          <cell r="P2183" t="str">
            <v>湖南20%;江苏11%;辽宁9%</v>
          </cell>
        </row>
        <row r="2184">
          <cell r="A2184">
            <v>218836</v>
          </cell>
          <cell r="B2184" t="str">
            <v>真彩雕花真丝奢华上衣（五一专供）</v>
          </cell>
          <cell r="C2184" t="str">
            <v>498</v>
          </cell>
          <cell r="D2184" t="str">
            <v>服装</v>
          </cell>
          <cell r="E2184">
            <v>236808</v>
          </cell>
          <cell r="F2184">
            <v>134752</v>
          </cell>
          <cell r="G2184">
            <v>0.43096517009560498</v>
          </cell>
          <cell r="H2184" t="str">
            <v>20170429 194000;21%;1942</v>
          </cell>
          <cell r="I2184" t="str">
            <v>20170429 102341;40%;1848</v>
          </cell>
          <cell r="J2184"/>
          <cell r="K2184" t="str">
            <v>20170429 102341;40%;1848</v>
          </cell>
          <cell r="L2184">
            <v>0</v>
          </cell>
          <cell r="M2184"/>
          <cell r="N2184" t="str">
            <v>老会员：61%; 新会员：39%</v>
          </cell>
          <cell r="O2184" t="str">
            <v>0-20岁23%; 56-60岁18%; 61-65岁16%</v>
          </cell>
          <cell r="P2184" t="str">
            <v>江苏14%;广东8%;湖南7%</v>
          </cell>
        </row>
        <row r="2185">
          <cell r="A2185">
            <v>218846</v>
          </cell>
          <cell r="B2185" t="str">
            <v>欧米茄超霸精钢机械男表</v>
          </cell>
          <cell r="C2185" t="str">
            <v>41800</v>
          </cell>
          <cell r="D2185" t="str">
            <v>时尚精品</v>
          </cell>
          <cell r="E2185">
            <v>623560</v>
          </cell>
          <cell r="F2185">
            <v>83200</v>
          </cell>
          <cell r="G2185">
            <v>0.866572583231766</v>
          </cell>
          <cell r="H2185" t="str">
            <v>20170609 231847;28%;1053</v>
          </cell>
          <cell r="I2185" t="str">
            <v>20170509 215310;14%;950</v>
          </cell>
          <cell r="J2185"/>
          <cell r="K2185" t="str">
            <v>20170609 231847;28%;1053</v>
          </cell>
          <cell r="L2185">
            <v>0</v>
          </cell>
          <cell r="M2185"/>
          <cell r="N2185" t="str">
            <v>老会员：100%; 新会员：0%</v>
          </cell>
          <cell r="O2185" t="str">
            <v>56-60岁50%; 51-55岁50%; 0-20岁0%</v>
          </cell>
          <cell r="P2185" t="str">
            <v>四川50%;浙江50%;安徽0%</v>
          </cell>
        </row>
        <row r="2186">
          <cell r="A2186">
            <v>218850</v>
          </cell>
          <cell r="B2186" t="str">
            <v>老参舫即食海参超值组</v>
          </cell>
          <cell r="C2186" t="str">
            <v>1999</v>
          </cell>
          <cell r="D2186" t="str">
            <v>滋补食品</v>
          </cell>
          <cell r="E2186">
            <v>43918</v>
          </cell>
          <cell r="F2186">
            <v>41919</v>
          </cell>
          <cell r="G2186">
            <v>4.5516644655949699E-2</v>
          </cell>
          <cell r="H2186" t="str">
            <v>20170604 180457;44%;2069</v>
          </cell>
          <cell r="I2186"/>
          <cell r="J2186"/>
          <cell r="K2186" t="str">
            <v>20170604 180457;44%;2069</v>
          </cell>
          <cell r="L2186">
            <v>0</v>
          </cell>
          <cell r="M2186"/>
          <cell r="N2186" t="str">
            <v>老会员：5%; 新会员：95%</v>
          </cell>
          <cell r="O2186" t="str">
            <v>0-20岁37%; 41-45岁21%; 36-40岁21%</v>
          </cell>
          <cell r="P2186" t="str">
            <v>辽宁84%;湖南5%;广东5%</v>
          </cell>
        </row>
        <row r="2187">
          <cell r="A2187">
            <v>218851</v>
          </cell>
          <cell r="B2187" t="str">
            <v>老参舫即食海参特惠组</v>
          </cell>
          <cell r="C2187" t="str">
            <v>999</v>
          </cell>
          <cell r="D2187" t="str">
            <v>滋补食品</v>
          </cell>
          <cell r="E2187">
            <v>33816</v>
          </cell>
          <cell r="F2187">
            <v>28841</v>
          </cell>
          <cell r="G2187">
            <v>0.14711970664774099</v>
          </cell>
          <cell r="H2187" t="str">
            <v>20170604 180457;44%;2069</v>
          </cell>
          <cell r="I2187"/>
          <cell r="J2187"/>
          <cell r="K2187" t="str">
            <v>20170604 180457;44%;2069</v>
          </cell>
          <cell r="L2187">
            <v>0</v>
          </cell>
          <cell r="M2187"/>
          <cell r="N2187" t="str">
            <v>老会员：37%; 新会员：63%</v>
          </cell>
          <cell r="O2187" t="str">
            <v>31-35岁21%; 46-50岁21%; 26-30岁17%</v>
          </cell>
          <cell r="P2187" t="str">
            <v>辽宁50%;湖南17%;北京8%</v>
          </cell>
        </row>
        <row r="2188">
          <cell r="A2188">
            <v>218852</v>
          </cell>
          <cell r="B2188" t="str">
            <v>维灵牌深海鱼油软胶囊特惠组（五一专供）</v>
          </cell>
          <cell r="C2188" t="str">
            <v>258</v>
          </cell>
          <cell r="D2188" t="str">
            <v>保健食品</v>
          </cell>
          <cell r="E2188">
            <v>54497</v>
          </cell>
          <cell r="F2188">
            <v>47150</v>
          </cell>
          <cell r="G2188">
            <v>0.13481476044552901</v>
          </cell>
          <cell r="H2188" t="str">
            <v>20170501 144918;39%;1566</v>
          </cell>
          <cell r="I2188"/>
          <cell r="J2188"/>
          <cell r="K2188" t="str">
            <v>20170501 144918;39%;1566</v>
          </cell>
          <cell r="L2188">
            <v>0</v>
          </cell>
          <cell r="M2188"/>
          <cell r="N2188" t="str">
            <v>老会员：62%; 新会员：38%</v>
          </cell>
          <cell r="O2188" t="str">
            <v>0-20岁17%; 61-65岁16%; 51-55岁16%</v>
          </cell>
          <cell r="P2188" t="str">
            <v>湖南23%;江苏13%;湖北9%</v>
          </cell>
        </row>
        <row r="2189">
          <cell r="A2189">
            <v>218853</v>
          </cell>
          <cell r="B2189" t="str">
            <v>汤臣倍健 健力多氨糖软骨素钙片</v>
          </cell>
          <cell r="C2189" t="str">
            <v>298</v>
          </cell>
          <cell r="D2189" t="str">
            <v>保健食品</v>
          </cell>
          <cell r="E2189">
            <v>391296</v>
          </cell>
          <cell r="F2189">
            <v>372023</v>
          </cell>
          <cell r="G2189">
            <v>4.9254272980045803E-2</v>
          </cell>
          <cell r="H2189" t="str">
            <v>20170709 170104;86%;3151</v>
          </cell>
          <cell r="I2189" t="str">
            <v>20170704 135102;92%;3075</v>
          </cell>
          <cell r="J2189" t="str">
            <v>20170620 110559;84%;3425</v>
          </cell>
          <cell r="K2189" t="str">
            <v>20170704 135102;92%;3075</v>
          </cell>
          <cell r="L2189" t="str">
            <v>畅销</v>
          </cell>
          <cell r="M2189"/>
          <cell r="N2189" t="str">
            <v>老会员：58%; 新会员：42%</v>
          </cell>
          <cell r="O2189" t="str">
            <v>0-20岁29%; 51-55岁16%; 61-65岁12%</v>
          </cell>
          <cell r="P2189" t="str">
            <v>湖南13%;江苏10%;山东7%</v>
          </cell>
        </row>
        <row r="2190">
          <cell r="A2190">
            <v>219060</v>
          </cell>
          <cell r="B2190" t="str">
            <v>法国冰希黎水晶豪华香氛超值特惠套组(五一专供)</v>
          </cell>
          <cell r="C2190" t="str">
            <v>258</v>
          </cell>
          <cell r="D2190" t="str">
            <v>美容美体</v>
          </cell>
          <cell r="E2190">
            <v>80958</v>
          </cell>
          <cell r="F2190">
            <v>75680</v>
          </cell>
          <cell r="G2190">
            <v>6.5194298278119497E-2</v>
          </cell>
          <cell r="H2190" t="str">
            <v>20170430 093251;68%;2343</v>
          </cell>
          <cell r="I2190"/>
          <cell r="J2190"/>
          <cell r="K2190" t="str">
            <v>20170430 093251;68%;2343</v>
          </cell>
          <cell r="L2190">
            <v>0</v>
          </cell>
          <cell r="M2190"/>
          <cell r="N2190" t="str">
            <v>老会员：72%; 新会员：28%</v>
          </cell>
          <cell r="O2190" t="str">
            <v>0-20岁20%; 51-55岁18%; 46-50岁16%</v>
          </cell>
          <cell r="P2190" t="str">
            <v>湖南11%;北京11%;天津9%</v>
          </cell>
        </row>
        <row r="2191">
          <cell r="A2191">
            <v>219062</v>
          </cell>
          <cell r="B2191" t="str">
            <v>一带一路整版珍邮</v>
          </cell>
          <cell r="C2191" t="str">
            <v>1980</v>
          </cell>
          <cell r="D2191" t="str">
            <v>投资收藏</v>
          </cell>
          <cell r="E2191">
            <v>349790</v>
          </cell>
          <cell r="F2191">
            <v>293312</v>
          </cell>
          <cell r="G2191">
            <v>0.16146259184081899</v>
          </cell>
          <cell r="H2191" t="str">
            <v>20170514 231630;57%;2920</v>
          </cell>
          <cell r="I2191" t="str">
            <v>20170503 220740;50%;4137</v>
          </cell>
          <cell r="J2191"/>
          <cell r="K2191" t="str">
            <v>20170514 231630;57%;2920</v>
          </cell>
          <cell r="L2191">
            <v>0</v>
          </cell>
          <cell r="M2191"/>
          <cell r="N2191" t="str">
            <v>老会员：61%; 新会员：39%</v>
          </cell>
          <cell r="O2191" t="str">
            <v>0-20岁28%; 51-55岁19%; 56-60岁13%</v>
          </cell>
          <cell r="P2191" t="str">
            <v>湖南13%;北京11%;广东9%</v>
          </cell>
        </row>
        <row r="2192">
          <cell r="A2192">
            <v>219063</v>
          </cell>
          <cell r="B2192" t="str">
            <v>居仁堂纯手工粉彩八宝葫芦瓶</v>
          </cell>
          <cell r="C2192" t="str">
            <v>19800</v>
          </cell>
          <cell r="D2192" t="str">
            <v>投资收藏</v>
          </cell>
          <cell r="E2192">
            <v>372330</v>
          </cell>
          <cell r="F2192">
            <v>117540</v>
          </cell>
          <cell r="G2192">
            <v>0.68431230360164397</v>
          </cell>
          <cell r="H2192" t="str">
            <v>20170518 231712;0%;0</v>
          </cell>
          <cell r="I2192" t="str">
            <v>20170504 212411;33%;2917</v>
          </cell>
          <cell r="J2192"/>
          <cell r="K2192" t="str">
            <v>20170504 212411;33%;2917</v>
          </cell>
          <cell r="L2192">
            <v>0</v>
          </cell>
          <cell r="M2192" t="str">
            <v>达成下滑30%</v>
          </cell>
          <cell r="N2192" t="str">
            <v>老会员：25%; 新会员：75%</v>
          </cell>
          <cell r="O2192" t="str">
            <v>0-20岁75%; 61-65岁25%; 21-25岁0%</v>
          </cell>
          <cell r="P2192" t="str">
            <v>重庆50%;四川25%;湖北25%</v>
          </cell>
        </row>
        <row r="2193">
          <cell r="A2193">
            <v>219066</v>
          </cell>
          <cell r="B2193" t="str">
            <v>娇诗婷 日缤纷女士百变裙裤4件组（五一专供）</v>
          </cell>
          <cell r="C2193" t="str">
            <v>208</v>
          </cell>
          <cell r="D2193" t="str">
            <v>服装</v>
          </cell>
          <cell r="E2193">
            <v>66854</v>
          </cell>
          <cell r="F2193">
            <v>56486</v>
          </cell>
          <cell r="G2193">
            <v>0.155084213360457</v>
          </cell>
          <cell r="H2193" t="str">
            <v>20170430 160329;54%;2414</v>
          </cell>
          <cell r="I2193"/>
          <cell r="J2193"/>
          <cell r="K2193" t="str">
            <v>20170430 160329;54%;2414</v>
          </cell>
          <cell r="L2193">
            <v>0</v>
          </cell>
          <cell r="M2193"/>
          <cell r="N2193" t="str">
            <v>老会员：65%; 新会员：35%</v>
          </cell>
          <cell r="O2193" t="str">
            <v>0-20岁22%; 51-55岁21%; 61-65岁15%</v>
          </cell>
          <cell r="P2193" t="str">
            <v>江苏14%;北京10%;湖南10%</v>
          </cell>
        </row>
        <row r="2194">
          <cell r="A2194">
            <v>219068</v>
          </cell>
          <cell r="B2194" t="str">
            <v>探路者TOREAD糖果色户外遮阳女士皮肤衣</v>
          </cell>
          <cell r="C2194" t="str">
            <v>199</v>
          </cell>
          <cell r="D2194" t="str">
            <v>服装</v>
          </cell>
          <cell r="E2194">
            <v>155630</v>
          </cell>
          <cell r="F2194">
            <v>110176</v>
          </cell>
          <cell r="G2194">
            <v>0.29206451198355099</v>
          </cell>
          <cell r="H2194" t="str">
            <v>20170610 102312;64%;2748</v>
          </cell>
          <cell r="I2194"/>
          <cell r="J2194"/>
          <cell r="K2194" t="str">
            <v>20170610 102312;64%;2748</v>
          </cell>
          <cell r="L2194">
            <v>0</v>
          </cell>
          <cell r="M2194"/>
          <cell r="N2194" t="str">
            <v>老会员：81%; 新会员：19%</v>
          </cell>
          <cell r="O2194" t="str">
            <v>51-55岁22%; 0-20岁21%; 46-50岁15%</v>
          </cell>
          <cell r="P2194" t="str">
            <v>江苏15%;北京10%;湖南8%</v>
          </cell>
        </row>
        <row r="2195">
          <cell r="A2195">
            <v>219106</v>
          </cell>
          <cell r="B2195" t="str">
            <v>澳丰园澳门糕点特产大礼包</v>
          </cell>
          <cell r="C2195" t="str">
            <v>299</v>
          </cell>
          <cell r="D2195" t="str">
            <v>食品</v>
          </cell>
          <cell r="E2195">
            <v>132890</v>
          </cell>
          <cell r="F2195">
            <v>126594</v>
          </cell>
          <cell r="G2195">
            <v>4.7377530288208299E-2</v>
          </cell>
          <cell r="H2195" t="str">
            <v>20170601 183722;28%;1458</v>
          </cell>
          <cell r="I2195" t="str">
            <v>20170515 180352;49%;2256</v>
          </cell>
          <cell r="J2195"/>
          <cell r="K2195" t="str">
            <v>20170515 180352;49%;2256</v>
          </cell>
          <cell r="L2195">
            <v>0</v>
          </cell>
          <cell r="M2195"/>
          <cell r="N2195" t="str">
            <v>老会员：79%; 新会员：21%</v>
          </cell>
          <cell r="O2195" t="str">
            <v>51-55岁20%; 0-20岁19%; 46-50岁15%</v>
          </cell>
          <cell r="P2195" t="str">
            <v>湖南14%;重庆10%;江苏9%</v>
          </cell>
        </row>
        <row r="2196">
          <cell r="A2196">
            <v>219109</v>
          </cell>
          <cell r="B2196" t="str">
            <v>卡门澜蒂中式全屋套组</v>
          </cell>
          <cell r="C2196" t="str">
            <v>29999</v>
          </cell>
          <cell r="D2196" t="str">
            <v>家具灯饰</v>
          </cell>
          <cell r="E2196">
            <v>5159148</v>
          </cell>
          <cell r="F2196">
            <v>1709743</v>
          </cell>
          <cell r="G2196">
            <v>0.668599737786162</v>
          </cell>
          <cell r="H2196" t="str">
            <v>20170708 214831;29%;2939</v>
          </cell>
          <cell r="I2196" t="str">
            <v>20170624 222213;57%;6095</v>
          </cell>
          <cell r="J2196" t="str">
            <v>20170606 213649;20%;2041</v>
          </cell>
          <cell r="K2196" t="str">
            <v>20170501 212525;77%;9721</v>
          </cell>
          <cell r="L2196">
            <v>0</v>
          </cell>
          <cell r="M2196"/>
          <cell r="N2196" t="str">
            <v>老会员：56%; 新会员：44%</v>
          </cell>
          <cell r="O2196" t="str">
            <v>0-20岁38%; 46-50岁15%; 51-55岁13%</v>
          </cell>
          <cell r="P2196" t="str">
            <v>江苏13%;北京12%;湖南10%</v>
          </cell>
        </row>
        <row r="2197">
          <cell r="A2197">
            <v>219115</v>
          </cell>
          <cell r="B2197" t="str">
            <v>康佳全不锈钢智能指纹密码锁</v>
          </cell>
          <cell r="C2197" t="str">
            <v>2499</v>
          </cell>
          <cell r="D2197" t="str">
            <v>家装建材</v>
          </cell>
          <cell r="E2197">
            <v>112384</v>
          </cell>
          <cell r="F2197">
            <v>70851</v>
          </cell>
          <cell r="G2197">
            <v>0.369563283029613</v>
          </cell>
          <cell r="H2197" t="str">
            <v>20170602 184316;29%;1767</v>
          </cell>
          <cell r="I2197"/>
          <cell r="J2197"/>
          <cell r="K2197" t="str">
            <v>20170602 184316;29%;1767</v>
          </cell>
          <cell r="L2197">
            <v>0</v>
          </cell>
          <cell r="M2197"/>
          <cell r="N2197" t="str">
            <v>老会员：55%; 新会员：45%</v>
          </cell>
          <cell r="O2197" t="str">
            <v>0-20岁36%; 41-45岁14%; 51-55岁14%</v>
          </cell>
          <cell r="P2197" t="str">
            <v>山东18%;山东18%;辽宁14%</v>
          </cell>
        </row>
        <row r="2198">
          <cell r="A2198">
            <v>219119</v>
          </cell>
          <cell r="B2198" t="str">
            <v>富力友猴菇养胃饼干+蓝枸曲奇</v>
          </cell>
          <cell r="C2198" t="str">
            <v>238</v>
          </cell>
          <cell r="D2198" t="str">
            <v>食品</v>
          </cell>
          <cell r="E2198">
            <v>131951</v>
          </cell>
          <cell r="F2198">
            <v>123131</v>
          </cell>
          <cell r="G2198">
            <v>6.6842994748050402E-2</v>
          </cell>
          <cell r="H2198" t="str">
            <v>20170701 093831;90%;3182</v>
          </cell>
          <cell r="I2198"/>
          <cell r="J2198"/>
          <cell r="K2198" t="str">
            <v>20170701 093831;90%;3182</v>
          </cell>
          <cell r="L2198">
            <v>0</v>
          </cell>
          <cell r="M2198"/>
          <cell r="N2198" t="str">
            <v>老会员：70%; 新会员：30%</v>
          </cell>
          <cell r="O2198" t="str">
            <v>0-20岁23%; 51-55岁19%; 61-65岁14%</v>
          </cell>
          <cell r="P2198" t="str">
            <v>湖南15%;江苏13%;北京8%</v>
          </cell>
        </row>
        <row r="2199">
          <cell r="A2199">
            <v>219120</v>
          </cell>
          <cell r="B2199" t="str">
            <v>探路者TOREAD超轻可收纳户外遮阳男士皮肤衣</v>
          </cell>
          <cell r="C2199" t="str">
            <v>249</v>
          </cell>
          <cell r="D2199" t="str">
            <v>服装</v>
          </cell>
          <cell r="E2199">
            <v>38909</v>
          </cell>
          <cell r="F2199">
            <v>34024</v>
          </cell>
          <cell r="G2199">
            <v>0.125549358760184</v>
          </cell>
          <cell r="H2199" t="str">
            <v>20170709 102326;35%;1257</v>
          </cell>
          <cell r="I2199" t="str">
            <v>20170610 172200;43%;1596</v>
          </cell>
          <cell r="J2199"/>
          <cell r="K2199" t="str">
            <v>20170610 172200;43%;1596</v>
          </cell>
          <cell r="L2199">
            <v>0</v>
          </cell>
          <cell r="M2199"/>
          <cell r="N2199" t="str">
            <v>老会员：72%; 新会员：28%</v>
          </cell>
          <cell r="O2199" t="str">
            <v>51-55岁22%; 0-20岁18%; 56-60岁17%</v>
          </cell>
          <cell r="P2199" t="str">
            <v>江苏21%;北京17%;湖南10%</v>
          </cell>
        </row>
        <row r="2200">
          <cell r="A2200">
            <v>219121</v>
          </cell>
          <cell r="B2200" t="str">
            <v>ARSA18K限量真钻机械腕表</v>
          </cell>
          <cell r="C2200" t="str">
            <v>9900</v>
          </cell>
          <cell r="D2200" t="str">
            <v>时尚精品</v>
          </cell>
          <cell r="E2200">
            <v>225310</v>
          </cell>
          <cell r="F2200">
            <v>68540</v>
          </cell>
          <cell r="G2200">
            <v>0.69579690204607003</v>
          </cell>
          <cell r="H2200" t="str">
            <v>20170525 231228;39%;1523</v>
          </cell>
          <cell r="I2200"/>
          <cell r="J2200"/>
          <cell r="K2200" t="str">
            <v>20170525 231228;39%;1523</v>
          </cell>
          <cell r="L2200">
            <v>0</v>
          </cell>
          <cell r="M2200"/>
          <cell r="N2200" t="str">
            <v>老会员：75%; 新会员：25%</v>
          </cell>
          <cell r="O2200" t="str">
            <v>56-60岁50%; 51-55岁25%; 46-50岁25%</v>
          </cell>
          <cell r="P2200" t="str">
            <v>广东75%;江苏25%;安徽0%</v>
          </cell>
        </row>
        <row r="2201">
          <cell r="A2201">
            <v>219122</v>
          </cell>
          <cell r="B2201" t="str">
            <v>探路者TOREAD超轻可收纳户外遮阳女士皮肤衣</v>
          </cell>
          <cell r="C2201" t="str">
            <v>249</v>
          </cell>
          <cell r="D2201" t="str">
            <v>服装</v>
          </cell>
          <cell r="E2201">
            <v>82531</v>
          </cell>
          <cell r="F2201">
            <v>73107</v>
          </cell>
          <cell r="G2201">
            <v>0.11418739625110599</v>
          </cell>
          <cell r="H2201" t="str">
            <v>20170709 102326;35%;1257</v>
          </cell>
          <cell r="I2201" t="str">
            <v>20170610 172200;43%;1596</v>
          </cell>
          <cell r="J2201"/>
          <cell r="K2201" t="str">
            <v>20170610 172200;43%;1596</v>
          </cell>
          <cell r="L2201">
            <v>0</v>
          </cell>
          <cell r="M2201"/>
          <cell r="N2201" t="str">
            <v>老会员：70%; 新会员：30%</v>
          </cell>
          <cell r="O2201" t="str">
            <v>0-20岁22%; 51-55岁21%; 46-50岁15%</v>
          </cell>
          <cell r="P2201" t="str">
            <v>北京12%;江苏12%;湖南9%</v>
          </cell>
        </row>
        <row r="2202">
          <cell r="A2202">
            <v>219123</v>
          </cell>
          <cell r="B2202" t="str">
            <v>优芬 便携式充气沙发床1+1加赠组</v>
          </cell>
          <cell r="C2202" t="str">
            <v>299</v>
          </cell>
          <cell r="D2202" t="str">
            <v>生活用品</v>
          </cell>
          <cell r="E2202">
            <v>133670</v>
          </cell>
          <cell r="F2202">
            <v>104262</v>
          </cell>
          <cell r="G2202">
            <v>0.22000448866611799</v>
          </cell>
          <cell r="H2202" t="str">
            <v>20170701 132043;43%;1749</v>
          </cell>
          <cell r="I2202" t="str">
            <v>20170601 130840;28%;1184</v>
          </cell>
          <cell r="J2202"/>
          <cell r="K2202" t="str">
            <v>20170701 132043;43%;1749</v>
          </cell>
          <cell r="L2202">
            <v>0</v>
          </cell>
          <cell r="M2202"/>
          <cell r="N2202" t="str">
            <v>老会员：66%; 新会员：34%</v>
          </cell>
          <cell r="O2202" t="str">
            <v>0-20岁26%; 61-65岁18%; 51-55岁15%</v>
          </cell>
          <cell r="P2202" t="str">
            <v>北京11%;江苏10%;湖南9%</v>
          </cell>
        </row>
        <row r="2203">
          <cell r="A2203">
            <v>219124</v>
          </cell>
          <cell r="B2203" t="str">
            <v>韩束清薄防晒专享组</v>
          </cell>
          <cell r="C2203" t="str">
            <v>239</v>
          </cell>
          <cell r="D2203" t="str">
            <v>美容美体</v>
          </cell>
          <cell r="E2203">
            <v>226644</v>
          </cell>
          <cell r="F2203">
            <v>201024</v>
          </cell>
          <cell r="G2203">
            <v>0.11304071583629</v>
          </cell>
          <cell r="H2203" t="str">
            <v>20170506 110740;60%;2172</v>
          </cell>
          <cell r="I2203" t="str">
            <v>20170430 191217;53%;3260</v>
          </cell>
          <cell r="J2203" t="str">
            <v>20170430 090209;87%;2866</v>
          </cell>
          <cell r="K2203" t="str">
            <v>20170430 090209;87%;2866</v>
          </cell>
          <cell r="L2203">
            <v>0</v>
          </cell>
          <cell r="M2203"/>
          <cell r="N2203" t="str">
            <v>老会员：70%; 新会员：30%</v>
          </cell>
          <cell r="O2203" t="str">
            <v>0-20岁20%; 51-55岁19%; 46-50岁17%</v>
          </cell>
          <cell r="P2203" t="str">
            <v>湖南16%;江苏10%;北京9%</v>
          </cell>
        </row>
        <row r="2204">
          <cell r="A2204">
            <v>219137</v>
          </cell>
          <cell r="B2204" t="str">
            <v>福玛特智能保洁机器人E-R610B</v>
          </cell>
          <cell r="C2204" t="str">
            <v>1099</v>
          </cell>
          <cell r="D2204" t="str">
            <v>生活家电</v>
          </cell>
          <cell r="E2204">
            <v>136802</v>
          </cell>
          <cell r="F2204">
            <v>109979</v>
          </cell>
          <cell r="G2204">
            <v>0.19607169485826201</v>
          </cell>
          <cell r="H2204" t="str">
            <v>20170603 221251;27%;2729</v>
          </cell>
          <cell r="I2204"/>
          <cell r="J2204"/>
          <cell r="K2204" t="str">
            <v>20170603 221251;27%;2729</v>
          </cell>
          <cell r="L2204">
            <v>0</v>
          </cell>
          <cell r="M2204"/>
          <cell r="N2204" t="str">
            <v>老会员：53%; 新会员：47%</v>
          </cell>
          <cell r="O2204" t="str">
            <v>0-20岁31%; 46-50岁20%; 51-55岁11%</v>
          </cell>
          <cell r="P2204" t="str">
            <v>湖南14%;江苏12%;浙江8%</v>
          </cell>
        </row>
        <row r="2205">
          <cell r="A2205">
            <v>219138</v>
          </cell>
          <cell r="B2205" t="str">
            <v>中粮悦润亚麻籽油养生特惠组</v>
          </cell>
          <cell r="C2205" t="str">
            <v>399</v>
          </cell>
          <cell r="D2205" t="str">
            <v>滋补食品</v>
          </cell>
          <cell r="E2205">
            <v>161066</v>
          </cell>
          <cell r="F2205">
            <v>151620</v>
          </cell>
          <cell r="G2205">
            <v>5.8646765922044403E-2</v>
          </cell>
          <cell r="H2205" t="str">
            <v>20170623 094024;45%;1652</v>
          </cell>
          <cell r="I2205" t="str">
            <v>20170512 180351;61%;2665</v>
          </cell>
          <cell r="J2205"/>
          <cell r="K2205" t="str">
            <v>20170512 180351;61%;2665</v>
          </cell>
          <cell r="L2205">
            <v>0</v>
          </cell>
          <cell r="M2205"/>
          <cell r="N2205" t="str">
            <v>老会员：61%; 新会员：39%</v>
          </cell>
          <cell r="O2205" t="str">
            <v>0-20岁25%; 56-60岁15%; 61-65岁15%</v>
          </cell>
          <cell r="P2205" t="str">
            <v>湖南17%;江苏13%;浙江7%</v>
          </cell>
        </row>
        <row r="2206">
          <cell r="A2206">
            <v>219139</v>
          </cell>
          <cell r="B2206" t="str">
            <v>渔来渔往即食海蜇头优惠组</v>
          </cell>
          <cell r="C2206" t="str">
            <v>238</v>
          </cell>
          <cell r="D2206" t="str">
            <v>食品</v>
          </cell>
          <cell r="E2206">
            <v>226919</v>
          </cell>
          <cell r="F2206">
            <v>205297</v>
          </cell>
          <cell r="G2206">
            <v>9.5285101732336203E-2</v>
          </cell>
          <cell r="H2206" t="str">
            <v>20170703 180201;74%;2807</v>
          </cell>
          <cell r="I2206" t="str">
            <v>20170621 114800;58%;2559</v>
          </cell>
          <cell r="J2206"/>
          <cell r="K2206" t="str">
            <v>20170703 180201;74%;2807</v>
          </cell>
          <cell r="L2206">
            <v>0</v>
          </cell>
          <cell r="M2206"/>
          <cell r="N2206" t="str">
            <v>老会员：68%; 新会员：32%</v>
          </cell>
          <cell r="O2206" t="str">
            <v>0-20岁22%; 56-60岁16%; 61-65岁14%</v>
          </cell>
          <cell r="P2206" t="str">
            <v>江苏12%;湖南12%;上海8%</v>
          </cell>
        </row>
        <row r="2207">
          <cell r="A2207">
            <v>219140</v>
          </cell>
          <cell r="B2207" t="str">
            <v>德丰高原牛肉罐头20+20罐美味组</v>
          </cell>
          <cell r="C2207" t="str">
            <v>298</v>
          </cell>
          <cell r="D2207" t="str">
            <v>食品</v>
          </cell>
          <cell r="E2207">
            <v>206609</v>
          </cell>
          <cell r="F2207">
            <v>178947</v>
          </cell>
          <cell r="G2207">
            <v>0.13388574553867399</v>
          </cell>
          <cell r="H2207" t="str">
            <v>20170704 180339;71%;2647</v>
          </cell>
          <cell r="I2207" t="str">
            <v>20170603 174738;54%;2416</v>
          </cell>
          <cell r="J2207"/>
          <cell r="K2207" t="str">
            <v>20170704 180339;71%;2647</v>
          </cell>
          <cell r="L2207">
            <v>0</v>
          </cell>
          <cell r="M2207"/>
          <cell r="N2207" t="str">
            <v>老会员：58%; 新会员：42%</v>
          </cell>
          <cell r="O2207" t="str">
            <v>0-20岁29%; 51-55岁11%; 61-65岁11%</v>
          </cell>
          <cell r="P2207" t="str">
            <v>湖南14%;江苏9%;山东6%</v>
          </cell>
        </row>
        <row r="2208">
          <cell r="A2208">
            <v>219141</v>
          </cell>
          <cell r="B2208" t="str">
            <v>双立人TWINNovalPlus单柄不锈钢锅具套组</v>
          </cell>
          <cell r="C2208" t="str">
            <v>2288</v>
          </cell>
          <cell r="D2208" t="str">
            <v>厨房</v>
          </cell>
          <cell r="E2208">
            <v>424136</v>
          </cell>
          <cell r="F2208">
            <v>346914</v>
          </cell>
          <cell r="G2208">
            <v>0.18206895901314701</v>
          </cell>
          <cell r="H2208" t="str">
            <v>20170615 213159;38%;3334</v>
          </cell>
          <cell r="I2208" t="str">
            <v>20170603 211422;43%;4183</v>
          </cell>
          <cell r="J2208"/>
          <cell r="K2208" t="str">
            <v>20170603 211422;43%;4183</v>
          </cell>
          <cell r="L2208">
            <v>0</v>
          </cell>
          <cell r="M2208"/>
          <cell r="N2208" t="str">
            <v>老会员：47%; 新会员：53%</v>
          </cell>
          <cell r="O2208" t="str">
            <v>0-20岁25%; 51-55岁20%; 41-45岁11%</v>
          </cell>
          <cell r="P2208" t="str">
            <v>湖南20%;浙江12%;江苏9%</v>
          </cell>
        </row>
        <row r="2209">
          <cell r="A2209">
            <v>219142</v>
          </cell>
          <cell r="B2209" t="str">
            <v>中国原产桑植五道水原生态大鲵酱组</v>
          </cell>
          <cell r="C2209" t="str">
            <v>238</v>
          </cell>
          <cell r="D2209" t="str">
            <v>滋补食品</v>
          </cell>
          <cell r="E2209">
            <v>60730</v>
          </cell>
          <cell r="F2209">
            <v>54940</v>
          </cell>
          <cell r="G2209">
            <v>9.5340029639387494E-2</v>
          </cell>
          <cell r="H2209" t="str">
            <v>20170422 171054;22%;1010</v>
          </cell>
          <cell r="I2209" t="str">
            <v>20170422 111338;24%;1203</v>
          </cell>
          <cell r="J2209"/>
          <cell r="K2209" t="str">
            <v>20170422 111338;24%;1203</v>
          </cell>
          <cell r="L2209">
            <v>0</v>
          </cell>
          <cell r="M2209"/>
          <cell r="N2209" t="str">
            <v>老会员：80%; 新会员：20%</v>
          </cell>
          <cell r="O2209" t="str">
            <v>51-55岁21%; 0-20岁17%; 56-60岁14%</v>
          </cell>
          <cell r="P2209" t="str">
            <v>湖南16%;四川10%;江苏10%</v>
          </cell>
        </row>
        <row r="2210">
          <cell r="A2210">
            <v>219151</v>
          </cell>
          <cell r="B2210" t="str">
            <v>家用艾灸仪全家关怀组（加赠蕲艾艾饼）</v>
          </cell>
          <cell r="C2210" t="str">
            <v>2680</v>
          </cell>
          <cell r="D2210" t="str">
            <v>健康用品</v>
          </cell>
          <cell r="E2210">
            <v>317750</v>
          </cell>
          <cell r="F2210">
            <v>212500</v>
          </cell>
          <cell r="G2210">
            <v>0.331235247836349</v>
          </cell>
          <cell r="H2210" t="str">
            <v>20170529 210927;17%;1698</v>
          </cell>
          <cell r="I2210" t="str">
            <v>20170520 181442;74%;3504</v>
          </cell>
          <cell r="J2210"/>
          <cell r="K2210" t="str">
            <v>20170520 181442;74%;3504</v>
          </cell>
          <cell r="L2210">
            <v>0</v>
          </cell>
          <cell r="M2210" t="str">
            <v>达成下滑30%</v>
          </cell>
          <cell r="N2210" t="str">
            <v>老会员：58%; 新会员：42%</v>
          </cell>
          <cell r="O2210" t="str">
            <v>0-20岁24%; 51-55岁17%; 46-50岁14%</v>
          </cell>
          <cell r="P2210" t="str">
            <v>湖北21%;江苏16%;湖南12%</v>
          </cell>
        </row>
        <row r="2211">
          <cell r="A2211">
            <v>219152</v>
          </cell>
          <cell r="B2211" t="str">
            <v>怡禾康智能机械手按摩椅</v>
          </cell>
          <cell r="C2211" t="str">
            <v>5999</v>
          </cell>
          <cell r="D2211" t="str">
            <v>健康用品</v>
          </cell>
          <cell r="E2211">
            <v>363179</v>
          </cell>
          <cell r="F2211">
            <v>202436</v>
          </cell>
          <cell r="G2211">
            <v>0.44259993006203602</v>
          </cell>
          <cell r="H2211" t="str">
            <v>20170520 190007;25%;1768</v>
          </cell>
          <cell r="I2211" t="str">
            <v>20170511 220055;32%;2740</v>
          </cell>
          <cell r="J2211"/>
          <cell r="K2211" t="str">
            <v>20170511 220055;32%;2740</v>
          </cell>
          <cell r="L2211">
            <v>0</v>
          </cell>
          <cell r="M2211"/>
          <cell r="N2211" t="str">
            <v>老会员：65%; 新会员：35%</v>
          </cell>
          <cell r="O2211" t="str">
            <v>0-20岁32%; 56-60岁13%; 51-55岁13%</v>
          </cell>
          <cell r="P2211" t="str">
            <v>湖南23%;四川13%;福建6%</v>
          </cell>
        </row>
        <row r="2212">
          <cell r="A2212">
            <v>219160</v>
          </cell>
          <cell r="B2212" t="str">
            <v>阿尔帝南极磷虾酱罐头30+4超值畅享组</v>
          </cell>
          <cell r="C2212" t="str">
            <v>298</v>
          </cell>
          <cell r="D2212" t="str">
            <v>食品</v>
          </cell>
          <cell r="E2212">
            <v>110228</v>
          </cell>
          <cell r="F2212">
            <v>98641</v>
          </cell>
          <cell r="G2212">
            <v>0.10511848169249199</v>
          </cell>
          <cell r="H2212" t="str">
            <v>20170709 174333;29%;1140</v>
          </cell>
          <cell r="I2212" t="str">
            <v>20170629 094511;42%;1585</v>
          </cell>
          <cell r="J2212"/>
          <cell r="K2212" t="str">
            <v>20170629 094511;42%;1585</v>
          </cell>
          <cell r="L2212">
            <v>0</v>
          </cell>
          <cell r="M2212"/>
          <cell r="N2212" t="str">
            <v>老会员：52%; 新会员：48%</v>
          </cell>
          <cell r="O2212" t="str">
            <v>0-20岁33%; 61-65岁16%; 51-55岁13%</v>
          </cell>
          <cell r="P2212" t="str">
            <v>江苏12%;上海12%;湖南10%</v>
          </cell>
        </row>
        <row r="2213">
          <cell r="A2213">
            <v>219216</v>
          </cell>
          <cell r="B2213" t="str">
            <v>泰源风来运转红宝石戒指（五一专供）</v>
          </cell>
          <cell r="C2213" t="str">
            <v>2980</v>
          </cell>
          <cell r="D2213" t="str">
            <v>珠宝首饰</v>
          </cell>
          <cell r="E2213">
            <v>41680</v>
          </cell>
          <cell r="F2213">
            <v>11910</v>
          </cell>
          <cell r="G2213">
            <v>0.714251439539347</v>
          </cell>
          <cell r="H2213" t="str">
            <v>20170430 113212;30%;1181</v>
          </cell>
          <cell r="I2213"/>
          <cell r="J2213"/>
          <cell r="K2213" t="str">
            <v>20170430 113212;30%;1181</v>
          </cell>
          <cell r="L2213">
            <v>0</v>
          </cell>
          <cell r="M2213"/>
          <cell r="N2213" t="str">
            <v>老会员：100%; 新会员：0%</v>
          </cell>
          <cell r="O2213" t="str">
            <v>46-50岁50%; 66-70岁25%; 51-55岁25%</v>
          </cell>
          <cell r="P2213" t="str">
            <v>浙江25%;浙江25%;广西25%</v>
          </cell>
        </row>
        <row r="2214">
          <cell r="A2214">
            <v>219217</v>
          </cell>
          <cell r="B2214" t="str">
            <v>汨罗江畔正宗端午汨粽湖湘经典组</v>
          </cell>
          <cell r="C2214" t="str">
            <v>268</v>
          </cell>
          <cell r="D2214" t="str">
            <v>食品</v>
          </cell>
          <cell r="E2214">
            <v>37498</v>
          </cell>
          <cell r="F2214">
            <v>35078</v>
          </cell>
          <cell r="G2214">
            <v>6.4536775294682394E-2</v>
          </cell>
          <cell r="H2214" t="str">
            <v>20170512 102347;22%;873</v>
          </cell>
          <cell r="I2214"/>
          <cell r="J2214"/>
          <cell r="K2214" t="str">
            <v>20170512 102347;22%;873</v>
          </cell>
          <cell r="L2214">
            <v>0</v>
          </cell>
          <cell r="M2214"/>
          <cell r="N2214" t="str">
            <v>老会员：81%; 新会员：19%</v>
          </cell>
          <cell r="O2214" t="str">
            <v>71岁以上18%; 0-20岁15%; 56-60岁14%</v>
          </cell>
          <cell r="P2214" t="str">
            <v>江苏22%;北京18%;山西7%</v>
          </cell>
        </row>
        <row r="2215">
          <cell r="A2215">
            <v>219229</v>
          </cell>
          <cell r="B2215" t="str">
            <v>U.S.POLO ASSN 男士POLOT恤超值组</v>
          </cell>
          <cell r="C2215" t="str">
            <v>399</v>
          </cell>
          <cell r="D2215" t="str">
            <v>服装</v>
          </cell>
          <cell r="E2215">
            <v>220387</v>
          </cell>
          <cell r="F2215">
            <v>192687</v>
          </cell>
          <cell r="G2215">
            <v>0.125687994300934</v>
          </cell>
          <cell r="H2215" t="str">
            <v>20170517 110208;33%;1512</v>
          </cell>
          <cell r="I2215" t="str">
            <v>20170514 110240;58%;2632</v>
          </cell>
          <cell r="J2215" t="str">
            <v>20170507 093944;69%;2847</v>
          </cell>
          <cell r="K2215" t="str">
            <v>20170507 093944;69%;2847</v>
          </cell>
          <cell r="L2215">
            <v>0</v>
          </cell>
          <cell r="M2215"/>
          <cell r="N2215" t="str">
            <v>老会员：65%; 新会员：35%</v>
          </cell>
          <cell r="O2215" t="str">
            <v>0-20岁28%; 51-55岁20%; 56-60岁17%</v>
          </cell>
          <cell r="P2215" t="str">
            <v>湖南14%;江苏10%;北京7%</v>
          </cell>
        </row>
        <row r="2216">
          <cell r="A2216">
            <v>219230</v>
          </cell>
          <cell r="B2216" t="str">
            <v>U.S.POLO ASSN 女士POLOT恤超值组</v>
          </cell>
          <cell r="C2216" t="str">
            <v>399</v>
          </cell>
          <cell r="D2216" t="str">
            <v>服装</v>
          </cell>
          <cell r="E2216">
            <v>87512</v>
          </cell>
          <cell r="F2216">
            <v>59173</v>
          </cell>
          <cell r="G2216">
            <v>0.323829874760033</v>
          </cell>
          <cell r="H2216" t="str">
            <v>20170517 110208;33%;1512</v>
          </cell>
          <cell r="I2216" t="str">
            <v>20170514 110240;58%;2632</v>
          </cell>
          <cell r="J2216" t="str">
            <v>20170507 093944;69%;2847</v>
          </cell>
          <cell r="K2216" t="str">
            <v>20170507 093944;69%;2847</v>
          </cell>
          <cell r="L2216">
            <v>0</v>
          </cell>
          <cell r="M2216"/>
          <cell r="N2216" t="str">
            <v>老会员：85%; 新会员：15%</v>
          </cell>
          <cell r="O2216" t="str">
            <v>51-55岁28%; 0-20岁18%; 56-60岁13%</v>
          </cell>
          <cell r="P2216" t="str">
            <v>江苏15%;湖南11%;广东11%</v>
          </cell>
        </row>
        <row r="2217">
          <cell r="A2217">
            <v>219233</v>
          </cell>
          <cell r="B2217" t="str">
            <v>Powkeen镶嵌施华洛世奇锆石“闪耀”套组</v>
          </cell>
          <cell r="C2217" t="str">
            <v>398</v>
          </cell>
          <cell r="D2217" t="str">
            <v>珠宝首饰</v>
          </cell>
          <cell r="E2217">
            <v>207944</v>
          </cell>
          <cell r="F2217">
            <v>159950</v>
          </cell>
          <cell r="G2217">
            <v>0.23080252375639601</v>
          </cell>
          <cell r="H2217" t="str">
            <v>20170625 151143;68%;2123</v>
          </cell>
          <cell r="I2217" t="str">
            <v>20170529 142126;78%;2443</v>
          </cell>
          <cell r="J2217"/>
          <cell r="K2217" t="str">
            <v>20170529 142126;78%;2443</v>
          </cell>
          <cell r="L2217">
            <v>0</v>
          </cell>
          <cell r="M2217"/>
          <cell r="N2217" t="str">
            <v>老会员：64%; 新会员：36%</v>
          </cell>
          <cell r="O2217" t="str">
            <v>0-20岁22%; 51-55岁16%; 46-50岁12%</v>
          </cell>
          <cell r="P2217" t="str">
            <v>浙江14%;湖南13%;江苏10%</v>
          </cell>
        </row>
        <row r="2218">
          <cell r="A2218">
            <v>219237</v>
          </cell>
          <cell r="B2218" t="str">
            <v>格力直流变频超节能静音风扇</v>
          </cell>
          <cell r="C2218" t="str">
            <v>399</v>
          </cell>
          <cell r="D2218" t="str">
            <v>生活家电</v>
          </cell>
          <cell r="E2218">
            <v>2796453</v>
          </cell>
          <cell r="F2218">
            <v>2642287</v>
          </cell>
          <cell r="G2218">
            <v>5.5129122499108701E-2</v>
          </cell>
          <cell r="H2218" t="str">
            <v>20170707 114326;60%;2573</v>
          </cell>
          <cell r="I2218" t="str">
            <v>20170630 143337;47%;1855</v>
          </cell>
          <cell r="J2218" t="str">
            <v>20170625 175742;85%;4336</v>
          </cell>
          <cell r="K2218" t="str">
            <v>20170505 090654;96%;3716</v>
          </cell>
          <cell r="L2218">
            <v>0</v>
          </cell>
          <cell r="M2218"/>
          <cell r="N2218" t="str">
            <v>老会员：57%; 新会员：43%</v>
          </cell>
          <cell r="O2218" t="str">
            <v>0-20岁30%; 51-55岁14%; 61-65岁12%</v>
          </cell>
          <cell r="P2218" t="str">
            <v>湖南18%;江苏13%;湖北7%</v>
          </cell>
        </row>
        <row r="2219">
          <cell r="A2219">
            <v>219238</v>
          </cell>
          <cell r="B2219" t="str">
            <v>喜钻豪华围镶款钻石戒指</v>
          </cell>
          <cell r="C2219" t="str">
            <v>3199</v>
          </cell>
          <cell r="D2219" t="str">
            <v>珠宝首饰</v>
          </cell>
          <cell r="E2219">
            <v>40777</v>
          </cell>
          <cell r="F2219">
            <v>12546</v>
          </cell>
          <cell r="G2219">
            <v>0.69232655663732001</v>
          </cell>
          <cell r="H2219" t="str">
            <v>20170517 231557;11%;473</v>
          </cell>
          <cell r="I2219"/>
          <cell r="J2219"/>
          <cell r="K2219" t="str">
            <v>20170517 231557;11%;473</v>
          </cell>
          <cell r="L2219">
            <v>0</v>
          </cell>
          <cell r="M2219"/>
          <cell r="N2219" t="str">
            <v>老会员：75%; 新会员：25%</v>
          </cell>
          <cell r="O2219" t="str">
            <v>36-40岁50%; 41-45岁25%; 0-20岁25%</v>
          </cell>
          <cell r="P2219" t="str">
            <v>湖南50%;天津50%;安徽0%</v>
          </cell>
        </row>
        <row r="2220">
          <cell r="A2220">
            <v>219239</v>
          </cell>
          <cell r="B2220" t="str">
            <v>喜钻豪华围镶款钻石吊坠</v>
          </cell>
          <cell r="C2220" t="str">
            <v>1680</v>
          </cell>
          <cell r="D2220" t="str">
            <v>珠宝首饰</v>
          </cell>
          <cell r="E2220">
            <v>14860</v>
          </cell>
          <cell r="F2220">
            <v>6570</v>
          </cell>
          <cell r="G2220">
            <v>0.55787348586810204</v>
          </cell>
          <cell r="H2220" t="str">
            <v>20170517 231557;11%;473</v>
          </cell>
          <cell r="I2220"/>
          <cell r="J2220"/>
          <cell r="K2220" t="str">
            <v>20170517 231557;11%;473</v>
          </cell>
          <cell r="L2220">
            <v>0</v>
          </cell>
          <cell r="M2220"/>
          <cell r="N2220" t="str">
            <v>老会员：100%; 新会员：0%</v>
          </cell>
          <cell r="O2220" t="str">
            <v>0-20岁100%; 71岁以上0%; 21-25岁0%</v>
          </cell>
          <cell r="P2220" t="str">
            <v>河南100%;重庆0%;安徽0%</v>
          </cell>
        </row>
        <row r="2221">
          <cell r="A2221">
            <v>219301</v>
          </cell>
          <cell r="B2221" t="str">
            <v>海信 双曲面智能双模变频空调大1.5P</v>
          </cell>
          <cell r="C2221" t="str">
            <v>2599</v>
          </cell>
          <cell r="D2221" t="str">
            <v>大家电</v>
          </cell>
          <cell r="E2221">
            <v>147860</v>
          </cell>
          <cell r="F2221">
            <v>103747</v>
          </cell>
          <cell r="G2221">
            <v>0.29834302718788003</v>
          </cell>
          <cell r="H2221" t="str">
            <v>20170522 213721;69%;6778</v>
          </cell>
          <cell r="I2221"/>
          <cell r="J2221"/>
          <cell r="K2221" t="str">
            <v>20170522 213721;69%;6778</v>
          </cell>
          <cell r="L2221">
            <v>0</v>
          </cell>
          <cell r="M2221"/>
          <cell r="N2221" t="str">
            <v>老会员：58%; 新会员：42%</v>
          </cell>
          <cell r="O2221" t="str">
            <v>0-20岁36%; 56-60岁15%; 51-55岁12%</v>
          </cell>
          <cell r="P2221" t="str">
            <v>湖南21%;江苏15%;湖北9%</v>
          </cell>
        </row>
        <row r="2222">
          <cell r="A2222">
            <v>219302</v>
          </cell>
          <cell r="B2222" t="str">
            <v>海信 全净化智能双模变频艺术空调大2P</v>
          </cell>
          <cell r="C2222" t="str">
            <v>4899</v>
          </cell>
          <cell r="D2222" t="str">
            <v>大家电</v>
          </cell>
          <cell r="E2222">
            <v>53749</v>
          </cell>
          <cell r="F2222">
            <v>24425</v>
          </cell>
          <cell r="G2222">
            <v>0.54557294089192399</v>
          </cell>
          <cell r="H2222" t="str">
            <v>20170522 213721;69%;6778</v>
          </cell>
          <cell r="I2222"/>
          <cell r="J2222"/>
          <cell r="K2222" t="str">
            <v>20170522 213721;69%;6778</v>
          </cell>
          <cell r="L2222">
            <v>0</v>
          </cell>
          <cell r="M2222"/>
          <cell r="N2222" t="str">
            <v>老会员：80%; 新会员：20%</v>
          </cell>
          <cell r="O2222" t="str">
            <v>0-20岁40%; 61-65岁40%; 51-55岁20%</v>
          </cell>
          <cell r="P2222" t="str">
            <v>湖南20%;湖南20%;北京20%</v>
          </cell>
        </row>
        <row r="2223">
          <cell r="A2223">
            <v>219303</v>
          </cell>
          <cell r="B2223" t="str">
            <v>海信 全净化智能双模变频艺术空调大3P</v>
          </cell>
          <cell r="C2223" t="str">
            <v>5699</v>
          </cell>
          <cell r="D2223" t="str">
            <v>大家电</v>
          </cell>
          <cell r="E2223">
            <v>165074</v>
          </cell>
          <cell r="F2223">
            <v>119502</v>
          </cell>
          <cell r="G2223">
            <v>0.276070126125253</v>
          </cell>
          <cell r="H2223" t="str">
            <v>20170522 213721;69%;6778</v>
          </cell>
          <cell r="I2223"/>
          <cell r="J2223"/>
          <cell r="K2223" t="str">
            <v>20170522 213721;69%;6778</v>
          </cell>
          <cell r="L2223">
            <v>0</v>
          </cell>
          <cell r="M2223"/>
          <cell r="N2223" t="str">
            <v>老会员：83%; 新会员：17%</v>
          </cell>
          <cell r="O2223" t="str">
            <v>51-55岁28%; 51-55岁28%; 36-40岁11%</v>
          </cell>
          <cell r="P2223" t="str">
            <v>湖南22%;山东17%;河南11%</v>
          </cell>
        </row>
        <row r="2224">
          <cell r="A2224">
            <v>219305</v>
          </cell>
          <cell r="B2224" t="str">
            <v>海信 双曲面智能双模变频空调大1.25P</v>
          </cell>
          <cell r="C2224" t="str">
            <v>2299</v>
          </cell>
          <cell r="D2224" t="str">
            <v>大家电</v>
          </cell>
          <cell r="E2224">
            <v>87092</v>
          </cell>
          <cell r="F2224">
            <v>64132</v>
          </cell>
          <cell r="G2224">
            <v>0.26362926560418898</v>
          </cell>
          <cell r="H2224" t="str">
            <v>20170522 213721;69%;6778</v>
          </cell>
          <cell r="I2224"/>
          <cell r="J2224"/>
          <cell r="K2224" t="str">
            <v>20170522 213721;69%;6778</v>
          </cell>
          <cell r="L2224">
            <v>0</v>
          </cell>
          <cell r="M2224"/>
          <cell r="N2224" t="str">
            <v>老会员：57%; 新会员：43%</v>
          </cell>
          <cell r="O2224" t="str">
            <v>0-20岁48%; 51-55岁14%; 56-60岁10%</v>
          </cell>
          <cell r="P2224" t="str">
            <v>山东19%;北京14%;河南10%</v>
          </cell>
        </row>
        <row r="2225">
          <cell r="A2225">
            <v>219308</v>
          </cell>
          <cell r="B2225" t="str">
            <v>意大利德康美专业口腔护理组（原装进口）</v>
          </cell>
          <cell r="C2225" t="str">
            <v>298</v>
          </cell>
          <cell r="D2225" t="str">
            <v>美容美体</v>
          </cell>
          <cell r="E2225">
            <v>82380</v>
          </cell>
          <cell r="F2225">
            <v>72780</v>
          </cell>
          <cell r="G2225">
            <v>0.11653313911143499</v>
          </cell>
          <cell r="H2225" t="str">
            <v>20170509 115837;62%;2153</v>
          </cell>
          <cell r="I2225"/>
          <cell r="J2225"/>
          <cell r="K2225" t="str">
            <v>20170509 115837;62%;2153</v>
          </cell>
          <cell r="L2225">
            <v>0</v>
          </cell>
          <cell r="M2225"/>
          <cell r="N2225" t="str">
            <v>老会员：84%; 新会员：16%</v>
          </cell>
          <cell r="O2225" t="str">
            <v>56-60岁19%; 51-55岁18%; 0-20岁13%</v>
          </cell>
          <cell r="P2225" t="str">
            <v>湖南17%;浙江9%;江苏9%</v>
          </cell>
        </row>
        <row r="2226">
          <cell r="A2226">
            <v>219335</v>
          </cell>
          <cell r="B2226" t="str">
            <v>康浩三合一无线拖扫一体机1+1特惠组</v>
          </cell>
          <cell r="C2226" t="str">
            <v>299</v>
          </cell>
          <cell r="D2226" t="str">
            <v>生活家电</v>
          </cell>
          <cell r="E2226">
            <v>730890</v>
          </cell>
          <cell r="F2226">
            <v>644730</v>
          </cell>
          <cell r="G2226">
            <v>0.117883676066166</v>
          </cell>
          <cell r="H2226" t="str">
            <v>20170704 110046;81%;3203</v>
          </cell>
          <cell r="I2226" t="str">
            <v>20170623 131221;81%;3813</v>
          </cell>
          <cell r="J2226" t="str">
            <v>20170608 131304;48%;2236</v>
          </cell>
          <cell r="K2226" t="str">
            <v>20170704 110046;81%;3203</v>
          </cell>
          <cell r="L2226">
            <v>0</v>
          </cell>
          <cell r="M2226"/>
          <cell r="N2226" t="str">
            <v>老会员：39%; 新会员：61%</v>
          </cell>
          <cell r="O2226" t="str">
            <v>0-20岁41%; 61-65岁10%; 51-55岁10%</v>
          </cell>
          <cell r="P2226" t="str">
            <v>湖南13%;江苏12%;上海8%</v>
          </cell>
        </row>
        <row r="2227">
          <cell r="A2227">
            <v>219338</v>
          </cell>
          <cell r="B2227" t="str">
            <v>德国菲仕乐4.5L进口高速快锅尊享组</v>
          </cell>
          <cell r="C2227" t="str">
            <v>1998</v>
          </cell>
          <cell r="D2227" t="str">
            <v>厨房</v>
          </cell>
          <cell r="E2227">
            <v>1122888</v>
          </cell>
          <cell r="F2227">
            <v>853160</v>
          </cell>
          <cell r="G2227">
            <v>0.24020917491325899</v>
          </cell>
          <cell r="H2227" t="str">
            <v>20170705 111720;38%;1437</v>
          </cell>
          <cell r="I2227" t="str">
            <v>20170624 204639;46%;4511</v>
          </cell>
          <cell r="J2227" t="str">
            <v>20170624 120519;65%;3115</v>
          </cell>
          <cell r="K2227" t="str">
            <v>20170521 174345;128%;5852</v>
          </cell>
          <cell r="L2227">
            <v>0</v>
          </cell>
          <cell r="M2227"/>
          <cell r="N2227" t="str">
            <v>老会员：53%; 新会员：47%</v>
          </cell>
          <cell r="O2227" t="str">
            <v>0-20岁26%; 51-55岁21%; 46-50岁11%</v>
          </cell>
          <cell r="P2227" t="str">
            <v>湖南24%;浙江10%;江苏9%</v>
          </cell>
        </row>
        <row r="2228">
          <cell r="A2228">
            <v>219339</v>
          </cell>
          <cell r="B2228" t="str">
            <v>英国原装进口维多麦小麦早餐饼营养美味分享组</v>
          </cell>
          <cell r="C2228" t="str">
            <v>298</v>
          </cell>
          <cell r="D2228" t="str">
            <v>食品</v>
          </cell>
          <cell r="E2228">
            <v>258279</v>
          </cell>
          <cell r="F2228">
            <v>241723</v>
          </cell>
          <cell r="G2228">
            <v>6.4101223870310794E-2</v>
          </cell>
          <cell r="H2228" t="str">
            <v>20170711 090130;33%;1006</v>
          </cell>
          <cell r="I2228" t="str">
            <v>20170628 180344;69%;2900</v>
          </cell>
          <cell r="J2228" t="str">
            <v>20170622 094205;66%;2435</v>
          </cell>
          <cell r="K2228" t="str">
            <v>20170628 180344;69%;2900</v>
          </cell>
          <cell r="L2228">
            <v>0</v>
          </cell>
          <cell r="M2228" t="str">
            <v>达成下滑30%</v>
          </cell>
          <cell r="N2228" t="str">
            <v>老会员：80%; 新会员：20%</v>
          </cell>
          <cell r="O2228" t="str">
            <v>0-20岁20%; 51-55岁17%; 61-65岁16%</v>
          </cell>
          <cell r="P2228" t="str">
            <v>北京15%;湖南10%;江苏8%</v>
          </cell>
        </row>
        <row r="2229">
          <cell r="A2229">
            <v>219340</v>
          </cell>
          <cell r="B2229" t="str">
            <v>森山铁皮枫斗冲剂养生健康体验组</v>
          </cell>
          <cell r="C2229" t="str">
            <v>799</v>
          </cell>
          <cell r="D2229" t="str">
            <v>保健食品</v>
          </cell>
          <cell r="E2229">
            <v>11086</v>
          </cell>
          <cell r="F2229">
            <v>8699</v>
          </cell>
          <cell r="G2229">
            <v>0.21531661555114601</v>
          </cell>
          <cell r="H2229" t="str">
            <v>20170614 201322;26%;2234</v>
          </cell>
          <cell r="I2229"/>
          <cell r="J2229"/>
          <cell r="K2229" t="str">
            <v>20170614 201322;26%;2234</v>
          </cell>
          <cell r="L2229">
            <v>0</v>
          </cell>
          <cell r="M2229"/>
          <cell r="N2229" t="str">
            <v>老会员：90%; 新会员：10%</v>
          </cell>
          <cell r="O2229" t="str">
            <v>0-20岁30%; 61-65岁20%; 66-70岁20%</v>
          </cell>
          <cell r="P2229" t="str">
            <v>湖南20%;江苏20%;北京20%</v>
          </cell>
        </row>
        <row r="2230">
          <cell r="A2230">
            <v>219341</v>
          </cell>
          <cell r="B2230" t="str">
            <v>森山铁皮枫斗冲剂养生健康尊享组</v>
          </cell>
          <cell r="C2230" t="str">
            <v>1499</v>
          </cell>
          <cell r="D2230" t="str">
            <v>保健食品</v>
          </cell>
          <cell r="E2230">
            <v>77397</v>
          </cell>
          <cell r="F2230">
            <v>68583</v>
          </cell>
          <cell r="G2230">
            <v>0.11388038296058001</v>
          </cell>
          <cell r="H2230" t="str">
            <v>20170614 201322;26%;2234</v>
          </cell>
          <cell r="I2230"/>
          <cell r="J2230"/>
          <cell r="K2230" t="str">
            <v>20170614 201322;26%;2234</v>
          </cell>
          <cell r="L2230">
            <v>0</v>
          </cell>
          <cell r="M2230"/>
          <cell r="N2230" t="str">
            <v>老会员：66%; 新会员：34%</v>
          </cell>
          <cell r="O2230" t="str">
            <v>0-20岁26%; 56-60岁23%; 51-55岁17%</v>
          </cell>
          <cell r="P2230" t="str">
            <v>浙江20%;四川14%;北京14%</v>
          </cell>
        </row>
        <row r="2231">
          <cell r="A2231">
            <v>219346</v>
          </cell>
          <cell r="B2231" t="str">
            <v>真彩刺绣烫钻高贵连衣裙（五一专供）</v>
          </cell>
          <cell r="C2231" t="str">
            <v>258</v>
          </cell>
          <cell r="D2231" t="str">
            <v>服装</v>
          </cell>
          <cell r="E2231">
            <v>156870</v>
          </cell>
          <cell r="F2231">
            <v>94948</v>
          </cell>
          <cell r="G2231">
            <v>0.39473449352967399</v>
          </cell>
          <cell r="H2231" t="str">
            <v>20170501 191255;17%;1317</v>
          </cell>
          <cell r="I2231" t="str">
            <v>20170429 090318;37%;1542</v>
          </cell>
          <cell r="J2231"/>
          <cell r="K2231" t="str">
            <v>20170429 090318;37%;1542</v>
          </cell>
          <cell r="L2231">
            <v>0</v>
          </cell>
          <cell r="M2231"/>
          <cell r="N2231" t="str">
            <v>老会员：59%; 新会员：41%</v>
          </cell>
          <cell r="O2231" t="str">
            <v>0-20岁29%; 51-55岁20%; 56-60岁12%</v>
          </cell>
          <cell r="P2231" t="str">
            <v>江苏18%;湖南12%;广东8%</v>
          </cell>
        </row>
        <row r="2232">
          <cell r="A2232">
            <v>219360</v>
          </cell>
          <cell r="B2232" t="str">
            <v>京城之霜经典青春修护升级组(428特供)</v>
          </cell>
          <cell r="C2232" t="str">
            <v>498</v>
          </cell>
          <cell r="D2232" t="str">
            <v>美容美体</v>
          </cell>
          <cell r="E2232">
            <v>146592</v>
          </cell>
          <cell r="F2232">
            <v>134362</v>
          </cell>
          <cell r="G2232">
            <v>8.3428836498581099E-2</v>
          </cell>
          <cell r="H2232" t="str">
            <v>20170428 144518;57%;1743</v>
          </cell>
          <cell r="I2232" t="str">
            <v>20170428 102731;68%;2312</v>
          </cell>
          <cell r="J2232"/>
          <cell r="K2232" t="str">
            <v>20170428 102731;68%;2312</v>
          </cell>
          <cell r="L2232">
            <v>0</v>
          </cell>
          <cell r="M2232"/>
          <cell r="N2232" t="str">
            <v>老会员：85%; 新会员：15%</v>
          </cell>
          <cell r="O2232" t="str">
            <v>51-55岁23%; 46-50岁14%; 0-20岁14%</v>
          </cell>
          <cell r="P2232" t="str">
            <v>湖南24%;江苏13%;浙江9%</v>
          </cell>
        </row>
        <row r="2233">
          <cell r="A2233">
            <v>219361</v>
          </cell>
          <cell r="B2233" t="str">
            <v>藏蕴2017青海直供“鲜的”冬虫夏草20根惠民组</v>
          </cell>
          <cell r="C2233" t="str">
            <v>1999</v>
          </cell>
          <cell r="D2233" t="str">
            <v>滋补食品</v>
          </cell>
          <cell r="E2233">
            <v>141579</v>
          </cell>
          <cell r="F2233">
            <v>99600</v>
          </cell>
          <cell r="G2233">
            <v>0.29650583773017197</v>
          </cell>
          <cell r="H2233" t="str">
            <v>20170527 200044;19%;1601</v>
          </cell>
          <cell r="I2233" t="str">
            <v>20170527 122852;26%;1083</v>
          </cell>
          <cell r="J2233"/>
          <cell r="K2233" t="str">
            <v>20170527 122852;26%;1083</v>
          </cell>
          <cell r="L2233">
            <v>0</v>
          </cell>
          <cell r="M2233"/>
          <cell r="N2233" t="str">
            <v>老会员：71%; 新会员：29%</v>
          </cell>
          <cell r="O2233" t="str">
            <v>0-20岁21%; 51-55岁20%; 56-60岁18%</v>
          </cell>
          <cell r="P2233" t="str">
            <v>湖南15%;浙江15%;北京9%</v>
          </cell>
        </row>
        <row r="2234">
          <cell r="A2234">
            <v>219362</v>
          </cell>
          <cell r="B2234" t="str">
            <v>藏蕴2017青海直供“鲜的”冬虫夏草组9根尝鲜组</v>
          </cell>
          <cell r="C2234" t="str">
            <v>999</v>
          </cell>
          <cell r="D2234" t="str">
            <v>滋补食品</v>
          </cell>
          <cell r="E2234">
            <v>16933</v>
          </cell>
          <cell r="F2234">
            <v>7942</v>
          </cell>
          <cell r="G2234">
            <v>0.53097501919329104</v>
          </cell>
          <cell r="H2234" t="str">
            <v>20170527 200044;19%;1601</v>
          </cell>
          <cell r="I2234" t="str">
            <v>20170527 122852;26%;1083</v>
          </cell>
          <cell r="J2234"/>
          <cell r="K2234" t="str">
            <v>20170527 122852;26%;1083</v>
          </cell>
          <cell r="L2234">
            <v>0</v>
          </cell>
          <cell r="M2234"/>
          <cell r="N2234" t="str">
            <v>老会员：100%; 新会员：0%</v>
          </cell>
          <cell r="O2234" t="str">
            <v>51-55岁33%; 51-55岁33%; 61-65岁17%</v>
          </cell>
          <cell r="P2234" t="str">
            <v>天津33%;上海17%;安徽17%</v>
          </cell>
        </row>
        <row r="2235">
          <cell r="A2235">
            <v>219391</v>
          </cell>
          <cell r="B2235" t="str">
            <v>金粤“嫣红”1.5克拉红宝石项链</v>
          </cell>
          <cell r="C2235" t="str">
            <v>6980</v>
          </cell>
          <cell r="D2235" t="str">
            <v>珠宝首饰</v>
          </cell>
          <cell r="E2235">
            <v>325337</v>
          </cell>
          <cell r="F2235">
            <v>319055</v>
          </cell>
          <cell r="G2235">
            <v>1.9309208605230901E-2</v>
          </cell>
          <cell r="H2235" t="str">
            <v>20170709 220632;44%;2844</v>
          </cell>
          <cell r="I2235"/>
          <cell r="J2235"/>
          <cell r="K2235" t="str">
            <v>20170709 220632;44%;2844</v>
          </cell>
          <cell r="L2235">
            <v>0</v>
          </cell>
          <cell r="M2235"/>
          <cell r="N2235" t="str">
            <v>老会员：77%; 新会员：23%</v>
          </cell>
          <cell r="O2235" t="str">
            <v>0-20岁18%; 61-65岁18%; 51-55岁18%</v>
          </cell>
          <cell r="P2235" t="str">
            <v>上海16%;江苏16%;广东16%</v>
          </cell>
        </row>
        <row r="2236">
          <cell r="A2236">
            <v>219408</v>
          </cell>
          <cell r="B2236" t="str">
            <v>攀高低频颈椎治疗仪</v>
          </cell>
          <cell r="C2236" t="str">
            <v>399</v>
          </cell>
          <cell r="D2236" t="str">
            <v>健康用品</v>
          </cell>
          <cell r="E2236">
            <v>97309</v>
          </cell>
          <cell r="F2236">
            <v>75784</v>
          </cell>
          <cell r="G2236">
            <v>0.22120256091420101</v>
          </cell>
          <cell r="H2236" t="str">
            <v>20170624 154421;53%;2178</v>
          </cell>
          <cell r="I2236"/>
          <cell r="J2236"/>
          <cell r="K2236" t="str">
            <v>20170624 154421;53%;2178</v>
          </cell>
          <cell r="L2236">
            <v>0</v>
          </cell>
          <cell r="M2236"/>
          <cell r="N2236" t="str">
            <v>老会员：57%; 新会员：43%</v>
          </cell>
          <cell r="O2236" t="str">
            <v>0-20岁29%; 51-55岁19%; 61-65岁14%</v>
          </cell>
          <cell r="P2236" t="str">
            <v>江苏15%;上海11%;北京10%</v>
          </cell>
        </row>
        <row r="2237">
          <cell r="A2237">
            <v>219409</v>
          </cell>
          <cell r="B2237" t="str">
            <v>优芬 室内室外超轻防滑拖鞋八双组</v>
          </cell>
          <cell r="C2237" t="str">
            <v>299</v>
          </cell>
          <cell r="D2237" t="str">
            <v>生活用品</v>
          </cell>
          <cell r="E2237">
            <v>158476</v>
          </cell>
          <cell r="F2237">
            <v>134052</v>
          </cell>
          <cell r="G2237">
            <v>0.15411797369948799</v>
          </cell>
          <cell r="H2237" t="str">
            <v>20170528 152717;43%;1603</v>
          </cell>
          <cell r="I2237" t="str">
            <v>20170519 134545;49%;1881</v>
          </cell>
          <cell r="J2237"/>
          <cell r="K2237" t="str">
            <v>20170519 134545;49%;1881</v>
          </cell>
          <cell r="L2237">
            <v>0</v>
          </cell>
          <cell r="M2237"/>
          <cell r="N2237" t="str">
            <v>老会员：77%; 新会员：23%</v>
          </cell>
          <cell r="O2237" t="str">
            <v>0-20岁22%; 51-55岁20%; 61-65岁13%</v>
          </cell>
          <cell r="P2237" t="str">
            <v>湖南16%;江苏13%;北京8%</v>
          </cell>
        </row>
        <row r="2238">
          <cell r="A2238">
            <v>219442</v>
          </cell>
          <cell r="B2238" t="str">
            <v>探路者2017春夏户外男士功能速干衣</v>
          </cell>
          <cell r="C2238" t="str">
            <v>259</v>
          </cell>
          <cell r="D2238" t="str">
            <v>服装</v>
          </cell>
          <cell r="E2238">
            <v>16773</v>
          </cell>
          <cell r="F2238">
            <v>14512</v>
          </cell>
          <cell r="G2238">
            <v>0.134799976152149</v>
          </cell>
          <cell r="H2238" t="str">
            <v>20170610 160633;12%;490</v>
          </cell>
          <cell r="I2238"/>
          <cell r="J2238"/>
          <cell r="K2238" t="str">
            <v>20170610 160633;12%;490</v>
          </cell>
          <cell r="L2238">
            <v>0</v>
          </cell>
          <cell r="M2238"/>
          <cell r="N2238" t="str">
            <v>老会员：67%; 新会员：33%</v>
          </cell>
          <cell r="O2238" t="str">
            <v>46-50岁18%; 51-55岁16%; 0-20岁16%</v>
          </cell>
          <cell r="P2238" t="str">
            <v>湖南19%;江苏12%;北京9%</v>
          </cell>
        </row>
        <row r="2239">
          <cell r="A2239">
            <v>219443</v>
          </cell>
          <cell r="B2239" t="str">
            <v>探路者户外运动吸汗透气圆领短袖T恤</v>
          </cell>
          <cell r="C2239" t="str">
            <v>208</v>
          </cell>
          <cell r="D2239" t="str">
            <v>服装</v>
          </cell>
          <cell r="E2239">
            <v>69618</v>
          </cell>
          <cell r="F2239">
            <v>56914</v>
          </cell>
          <cell r="G2239">
            <v>0.182481542129909</v>
          </cell>
          <cell r="H2239" t="str">
            <v>20170610 110858;36%;1645</v>
          </cell>
          <cell r="I2239"/>
          <cell r="J2239"/>
          <cell r="K2239" t="str">
            <v>20170610 110858;36%;1645</v>
          </cell>
          <cell r="L2239">
            <v>0</v>
          </cell>
          <cell r="M2239"/>
          <cell r="N2239" t="str">
            <v>老会员：79%; 新会员：21%</v>
          </cell>
          <cell r="O2239" t="str">
            <v>51-55岁22%; 0-20岁21%; 46-50岁16%</v>
          </cell>
          <cell r="P2239" t="str">
            <v>江苏14%;湖南12%;重庆8%</v>
          </cell>
        </row>
        <row r="2240">
          <cell r="A2240">
            <v>219444</v>
          </cell>
          <cell r="B2240" t="str">
            <v>飞利浦眼周焕亮仪</v>
          </cell>
          <cell r="C2240" t="str">
            <v>999</v>
          </cell>
          <cell r="D2240" t="str">
            <v>美容美体</v>
          </cell>
          <cell r="E2240">
            <v>93415</v>
          </cell>
          <cell r="F2240">
            <v>82856</v>
          </cell>
          <cell r="G2240">
            <v>0.113033238773216</v>
          </cell>
          <cell r="H2240" t="str">
            <v>20170622 184205;18%;780</v>
          </cell>
          <cell r="I2240" t="str">
            <v>20170601 191705;27%;1366</v>
          </cell>
          <cell r="J2240"/>
          <cell r="K2240" t="str">
            <v>20170601 191705;27%;1366</v>
          </cell>
          <cell r="L2240">
            <v>0</v>
          </cell>
          <cell r="M2240"/>
          <cell r="N2240" t="str">
            <v>老会员：75%; 新会员：25%</v>
          </cell>
          <cell r="O2240" t="str">
            <v>46-50岁23%; 0-20岁20%; 51-55岁18%</v>
          </cell>
          <cell r="P2240" t="str">
            <v>湖南29%;北京13%;广东8%</v>
          </cell>
        </row>
        <row r="2241">
          <cell r="A2241">
            <v>219449</v>
          </cell>
          <cell r="B2241" t="str">
            <v>回归自然*加拿大Partita硅胶水杯感恩回馈组</v>
          </cell>
          <cell r="C2241" t="str">
            <v>248</v>
          </cell>
          <cell r="D2241" t="str">
            <v>厨房</v>
          </cell>
          <cell r="E2241">
            <v>984822</v>
          </cell>
          <cell r="F2241">
            <v>896331</v>
          </cell>
          <cell r="G2241">
            <v>8.9854816403370397E-2</v>
          </cell>
          <cell r="H2241" t="str">
            <v>20170709 133303;54%;2147</v>
          </cell>
          <cell r="I2241" t="str">
            <v>20170704 114309;61%;2339</v>
          </cell>
          <cell r="J2241" t="str">
            <v>20170630 114403;60%;2645</v>
          </cell>
          <cell r="K2241" t="str">
            <v>20170524 130119;96%;4605</v>
          </cell>
          <cell r="L2241">
            <v>0</v>
          </cell>
          <cell r="M2241"/>
          <cell r="N2241" t="str">
            <v>老会员：73%; 新会员：27%</v>
          </cell>
          <cell r="O2241" t="str">
            <v>51-55岁19%; 0-20岁19%; 56-60岁18%</v>
          </cell>
          <cell r="P2241" t="str">
            <v>湖南11%;江苏10%;北京9%</v>
          </cell>
        </row>
        <row r="2242">
          <cell r="A2242">
            <v>219541</v>
          </cell>
          <cell r="B2242" t="str">
            <v>印度喜马拉雅苦楝美肌洁肤组</v>
          </cell>
          <cell r="C2242" t="str">
            <v>298</v>
          </cell>
          <cell r="D2242" t="str">
            <v>美容美体</v>
          </cell>
          <cell r="E2242">
            <v>128912</v>
          </cell>
          <cell r="F2242">
            <v>111516</v>
          </cell>
          <cell r="G2242">
            <v>0.13494476852426501</v>
          </cell>
          <cell r="H2242" t="str">
            <v>20170602 102218;40%;1234</v>
          </cell>
          <cell r="I2242" t="str">
            <v>20170515 100736;58%;1963</v>
          </cell>
          <cell r="J2242"/>
          <cell r="K2242" t="str">
            <v>20170515 100736;58%;1963</v>
          </cell>
          <cell r="L2242">
            <v>0</v>
          </cell>
          <cell r="M2242"/>
          <cell r="N2242" t="str">
            <v>老会员：76%; 新会员：24%</v>
          </cell>
          <cell r="O2242" t="str">
            <v>0-20岁21%; 51-55岁14%; 61-65岁13%</v>
          </cell>
          <cell r="P2242" t="str">
            <v>湖南13%;江苏9%;广东7%</v>
          </cell>
        </row>
        <row r="2243">
          <cell r="A2243">
            <v>219543</v>
          </cell>
          <cell r="B2243" t="str">
            <v>平阴重瓣红玫瑰黑糖蜜酱套组</v>
          </cell>
          <cell r="C2243" t="str">
            <v>298</v>
          </cell>
          <cell r="D2243" t="str">
            <v>食品</v>
          </cell>
          <cell r="E2243">
            <v>125760</v>
          </cell>
          <cell r="F2243">
            <v>108688</v>
          </cell>
          <cell r="G2243">
            <v>0.135750636132316</v>
          </cell>
          <cell r="H2243" t="str">
            <v>20170615 094045;37%;1378</v>
          </cell>
          <cell r="I2243" t="str">
            <v>20170529 154317;42%;1648</v>
          </cell>
          <cell r="J2243"/>
          <cell r="K2243" t="str">
            <v>20170529 154317;42%;1648</v>
          </cell>
          <cell r="L2243">
            <v>0</v>
          </cell>
          <cell r="M2243"/>
          <cell r="N2243" t="str">
            <v>老会员：80%; 新会员：20%</v>
          </cell>
          <cell r="O2243" t="str">
            <v>46-50岁17%; 0-20岁16%; 51-55岁14%</v>
          </cell>
          <cell r="P2243" t="str">
            <v>北京11%;湖南10%;江苏10%</v>
          </cell>
        </row>
        <row r="2244">
          <cell r="A2244">
            <v>219583</v>
          </cell>
          <cell r="B2244" t="str">
            <v>炎帝牧源绿色有机出口级黄金糯耳套组</v>
          </cell>
          <cell r="C2244" t="str">
            <v>298</v>
          </cell>
          <cell r="D2244" t="str">
            <v>食品</v>
          </cell>
          <cell r="E2244">
            <v>160522</v>
          </cell>
          <cell r="F2244">
            <v>143944</v>
          </cell>
          <cell r="G2244">
            <v>0.103275563474166</v>
          </cell>
          <cell r="H2244" t="str">
            <v>20170614 131346;36%;1527</v>
          </cell>
          <cell r="I2244" t="str">
            <v>20170530 171219;62%;2580</v>
          </cell>
          <cell r="J2244"/>
          <cell r="K2244" t="str">
            <v>20170530 171219;62%;2580</v>
          </cell>
          <cell r="L2244">
            <v>0</v>
          </cell>
          <cell r="M2244"/>
          <cell r="N2244" t="str">
            <v>老会员：81%; 新会员：19%</v>
          </cell>
          <cell r="O2244" t="str">
            <v>0-20岁19%; 51-55岁16%; 61-65岁14%</v>
          </cell>
          <cell r="P2244" t="str">
            <v>湖南17%;北京9%;江苏9%</v>
          </cell>
        </row>
        <row r="2245">
          <cell r="A2245">
            <v>219599</v>
          </cell>
          <cell r="B2245" t="str">
            <v>爱煮ccoksclub冰淇淋切菜一体机</v>
          </cell>
          <cell r="C2245" t="str">
            <v>368</v>
          </cell>
          <cell r="D2245" t="str">
            <v>厨房</v>
          </cell>
          <cell r="E2245">
            <v>170962</v>
          </cell>
          <cell r="F2245">
            <v>142388</v>
          </cell>
          <cell r="G2245">
            <v>0.16713655666171401</v>
          </cell>
          <cell r="H2245" t="str">
            <v>20170530 102550;26%;1130</v>
          </cell>
          <cell r="I2245" t="str">
            <v>20170524 121715;31%;1487</v>
          </cell>
          <cell r="J2245" t="str">
            <v>20170517 171451;29%;1190</v>
          </cell>
          <cell r="K2245" t="str">
            <v>20170524 121715;31%;1487</v>
          </cell>
          <cell r="L2245">
            <v>0</v>
          </cell>
          <cell r="M2245"/>
          <cell r="N2245" t="str">
            <v>老会员：60%; 新会员：40%</v>
          </cell>
          <cell r="O2245" t="str">
            <v>0-20岁26%; 56-60岁14%; 51-55岁13%</v>
          </cell>
          <cell r="P2245" t="str">
            <v>湖南13%;广东10%;北京9%</v>
          </cell>
        </row>
        <row r="2246">
          <cell r="A2246">
            <v>219600</v>
          </cell>
          <cell r="B2246" t="str">
            <v>BAROKE巴洛克智能坐便器钜惠组（SD）</v>
          </cell>
          <cell r="C2246" t="str">
            <v>2599</v>
          </cell>
          <cell r="D2246" t="str">
            <v>家装建材</v>
          </cell>
          <cell r="E2246">
            <v>17893</v>
          </cell>
          <cell r="F2246">
            <v>17893</v>
          </cell>
          <cell r="G2246">
            <v>0</v>
          </cell>
          <cell r="H2246" t="str">
            <v>20170628 221447;31%;2699</v>
          </cell>
          <cell r="I2246" t="str">
            <v>20170604 200633;37%;3665</v>
          </cell>
          <cell r="J2246"/>
          <cell r="K2246" t="str">
            <v>20170604 200633;37%;3665</v>
          </cell>
          <cell r="L2246">
            <v>0</v>
          </cell>
          <cell r="M2246"/>
          <cell r="N2246" t="str">
            <v>老会员：34%; 新会员：66%</v>
          </cell>
          <cell r="O2246" t="str">
            <v>46-50岁66%; 0-20岁17%; 41-45岁17%</v>
          </cell>
          <cell r="P2246" t="str">
            <v>重庆66%;江苏17%;广东17%</v>
          </cell>
        </row>
        <row r="2247">
          <cell r="A2247">
            <v>219601</v>
          </cell>
          <cell r="B2247" t="str">
            <v>BAROKE巴洛克卫浴套装钜惠组（SD）</v>
          </cell>
          <cell r="C2247" t="str">
            <v>2999</v>
          </cell>
          <cell r="D2247" t="str">
            <v>家装建材</v>
          </cell>
          <cell r="E2247">
            <v>65628</v>
          </cell>
          <cell r="F2247">
            <v>35738</v>
          </cell>
          <cell r="G2247">
            <v>0.45544584628512202</v>
          </cell>
          <cell r="H2247" t="str">
            <v>20170628 221447;31%;2699</v>
          </cell>
          <cell r="I2247" t="str">
            <v>20170604 200633;37%;3665</v>
          </cell>
          <cell r="J2247"/>
          <cell r="K2247" t="str">
            <v>20170604 200633;37%;3665</v>
          </cell>
          <cell r="L2247">
            <v>0</v>
          </cell>
          <cell r="M2247"/>
          <cell r="N2247" t="str">
            <v>老会员：70%; 新会员：30%</v>
          </cell>
          <cell r="O2247" t="str">
            <v>46-50岁30%; 0-20岁30%; 66-70岁20%</v>
          </cell>
          <cell r="P2247" t="str">
            <v>江苏40%;辽宁20%;湖南20%</v>
          </cell>
        </row>
        <row r="2248">
          <cell r="A2248">
            <v>219602</v>
          </cell>
          <cell r="B2248" t="str">
            <v>BAROKE智享生活*巴洛克智能卫浴大全套(SD)</v>
          </cell>
          <cell r="C2248" t="str">
            <v>4999</v>
          </cell>
          <cell r="D2248" t="str">
            <v>家装建材</v>
          </cell>
          <cell r="E2248">
            <v>491902</v>
          </cell>
          <cell r="F2248">
            <v>243512</v>
          </cell>
          <cell r="G2248">
            <v>0.50495830470296899</v>
          </cell>
          <cell r="H2248" t="str">
            <v>20170628 221447;31%;2699</v>
          </cell>
          <cell r="I2248" t="str">
            <v>20170604 200633;37%;3665</v>
          </cell>
          <cell r="J2248"/>
          <cell r="K2248" t="str">
            <v>20170604 200633;37%;3665</v>
          </cell>
          <cell r="L2248">
            <v>0</v>
          </cell>
          <cell r="M2248"/>
          <cell r="N2248" t="str">
            <v>老会员：61%; 新会员：39%</v>
          </cell>
          <cell r="O2248" t="str">
            <v>51-55岁22%; 0-20岁22%; 46-50岁20%</v>
          </cell>
          <cell r="P2248" t="str">
            <v>浙江17%;上海10%;湖南10%</v>
          </cell>
        </row>
        <row r="2249">
          <cell r="A2249">
            <v>219607</v>
          </cell>
          <cell r="B2249" t="str">
            <v>韩后御龄蓓润眼精华劲爆组</v>
          </cell>
          <cell r="C2249" t="str">
            <v>399</v>
          </cell>
          <cell r="D2249" t="str">
            <v>美容美体</v>
          </cell>
          <cell r="E2249">
            <v>122606</v>
          </cell>
          <cell r="F2249">
            <v>112063</v>
          </cell>
          <cell r="G2249">
            <v>8.5990897672218305E-2</v>
          </cell>
          <cell r="H2249" t="str">
            <v>20170708 133721;39%;1250</v>
          </cell>
          <cell r="I2249" t="str">
            <v>20170513 200228;26%;1984</v>
          </cell>
          <cell r="J2249"/>
          <cell r="K2249" t="str">
            <v>20170708 133721;39%;1250</v>
          </cell>
          <cell r="L2249">
            <v>0</v>
          </cell>
          <cell r="M2249"/>
          <cell r="N2249" t="str">
            <v>老会员：72%; 新会员：28%</v>
          </cell>
          <cell r="O2249" t="str">
            <v>51-55岁18%; 46-50岁17%; 0-20岁17%</v>
          </cell>
          <cell r="P2249" t="str">
            <v>湖南20%;江苏9%;浙江7%</v>
          </cell>
        </row>
        <row r="2250">
          <cell r="A2250">
            <v>219610</v>
          </cell>
          <cell r="B2250" t="str">
            <v>凯依兰豪华美式大套组</v>
          </cell>
          <cell r="C2250" t="str">
            <v>29999</v>
          </cell>
          <cell r="D2250" t="str">
            <v>家具灯饰</v>
          </cell>
          <cell r="E2250">
            <v>2986770</v>
          </cell>
          <cell r="F2250">
            <v>927859</v>
          </cell>
          <cell r="G2250">
            <v>0.68934367226133897</v>
          </cell>
          <cell r="H2250" t="str">
            <v>20170630 230657;21%;1198</v>
          </cell>
          <cell r="I2250" t="str">
            <v>20170625 221928;75%;7753</v>
          </cell>
          <cell r="J2250" t="str">
            <v>20170620 204724;25%;2637</v>
          </cell>
          <cell r="K2250" t="str">
            <v>20170625 221928;75%;7753</v>
          </cell>
          <cell r="L2250">
            <v>0</v>
          </cell>
          <cell r="M2250" t="str">
            <v>达成下滑30%</v>
          </cell>
          <cell r="N2250" t="str">
            <v>老会员：50%; 新会员：50%</v>
          </cell>
          <cell r="O2250" t="str">
            <v>0-20岁32%; 61-65岁21%; 51-55岁21%</v>
          </cell>
          <cell r="P2250" t="str">
            <v>湖南21%;北京18%;江苏14%</v>
          </cell>
        </row>
        <row r="2251">
          <cell r="A2251">
            <v>219634</v>
          </cell>
          <cell r="B2251" t="str">
            <v>国华人寿—安康一生—钱币册</v>
          </cell>
          <cell r="C2251" t="str">
            <v>1</v>
          </cell>
          <cell r="D2251" t="str">
            <v>服务</v>
          </cell>
          <cell r="E2251">
            <v>0</v>
          </cell>
          <cell r="F2251">
            <v>0</v>
          </cell>
          <cell r="G2251" t="e">
            <v>#DIV/0!</v>
          </cell>
          <cell r="H2251" t="str">
            <v>20170511 184622;0%;0</v>
          </cell>
          <cell r="I2251"/>
          <cell r="J2251"/>
          <cell r="K2251" t="str">
            <v>20170511 184622;0%;0</v>
          </cell>
          <cell r="L2251">
            <v>0</v>
          </cell>
          <cell r="M2251"/>
          <cell r="N2251"/>
          <cell r="O2251"/>
          <cell r="P2251"/>
        </row>
        <row r="2252">
          <cell r="A2252">
            <v>219650</v>
          </cell>
          <cell r="B2252" t="str">
            <v>Discovery轻便耐磨女士户外越野跑鞋</v>
          </cell>
          <cell r="C2252" t="str">
            <v>368</v>
          </cell>
          <cell r="D2252" t="str">
            <v>鞋类</v>
          </cell>
          <cell r="E2252">
            <v>133888</v>
          </cell>
          <cell r="F2252">
            <v>100005</v>
          </cell>
          <cell r="G2252">
            <v>0.25306972992351801</v>
          </cell>
          <cell r="H2252" t="str">
            <v>20170709 110119;31%;1257</v>
          </cell>
          <cell r="I2252" t="str">
            <v>20170610 164229;49%;2060</v>
          </cell>
          <cell r="J2252" t="str">
            <v>20170610 114722;49%;2281</v>
          </cell>
          <cell r="K2252" t="str">
            <v>20170610 164229;49%;2060</v>
          </cell>
          <cell r="L2252">
            <v>0</v>
          </cell>
          <cell r="M2252"/>
          <cell r="N2252" t="str">
            <v>老会员：79%; 新会员：21%</v>
          </cell>
          <cell r="O2252" t="str">
            <v>51-55岁22%; 46-50岁17%; 0-20岁16%</v>
          </cell>
          <cell r="P2252" t="str">
            <v>湖南11%;江苏10%;北京8%</v>
          </cell>
        </row>
        <row r="2253">
          <cell r="A2253">
            <v>219651</v>
          </cell>
          <cell r="B2253" t="str">
            <v>Discovery轻便耐磨男士户外越野跑鞋</v>
          </cell>
          <cell r="C2253" t="str">
            <v>368</v>
          </cell>
          <cell r="D2253" t="str">
            <v>鞋类</v>
          </cell>
          <cell r="E2253">
            <v>126970</v>
          </cell>
          <cell r="F2253">
            <v>108998</v>
          </cell>
          <cell r="G2253">
            <v>0.141545246908719</v>
          </cell>
          <cell r="H2253" t="str">
            <v>20170709 110119;31%;1257</v>
          </cell>
          <cell r="I2253" t="str">
            <v>20170610 164229;49%;2060</v>
          </cell>
          <cell r="J2253" t="str">
            <v>20170610 114722;49%;2281</v>
          </cell>
          <cell r="K2253" t="str">
            <v>20170610 164229;49%;2060</v>
          </cell>
          <cell r="L2253">
            <v>0</v>
          </cell>
          <cell r="M2253"/>
          <cell r="N2253" t="str">
            <v>老会员：73%; 新会员：27%</v>
          </cell>
          <cell r="O2253" t="str">
            <v>51-55岁22%; 0-20岁20%; 46-50岁17%</v>
          </cell>
          <cell r="P2253" t="str">
            <v>江苏15%;湖南11%;北京10%</v>
          </cell>
        </row>
        <row r="2254">
          <cell r="A2254">
            <v>219783</v>
          </cell>
          <cell r="B2254" t="str">
            <v>御泥坊聚补水酵素黑面膜套装</v>
          </cell>
          <cell r="C2254" t="str">
            <v>219</v>
          </cell>
          <cell r="D2254" t="str">
            <v>美容美体</v>
          </cell>
          <cell r="E2254">
            <v>157545</v>
          </cell>
          <cell r="F2254">
            <v>150114</v>
          </cell>
          <cell r="G2254">
            <v>4.7167475959249701E-2</v>
          </cell>
          <cell r="H2254" t="str">
            <v>20170619 102217;63%;1981</v>
          </cell>
          <cell r="I2254" t="str">
            <v>20170517 134149;68%;2346</v>
          </cell>
          <cell r="J2254"/>
          <cell r="K2254" t="str">
            <v>20170517 134149;68%;2346</v>
          </cell>
          <cell r="L2254">
            <v>0</v>
          </cell>
          <cell r="M2254"/>
          <cell r="N2254" t="str">
            <v>老会员：80%; 新会员：20%</v>
          </cell>
          <cell r="O2254" t="str">
            <v>51-55岁22%; 0-20岁17%; 46-50岁17%</v>
          </cell>
          <cell r="P2254" t="str">
            <v>湖南18%;江苏11%;浙江7%</v>
          </cell>
        </row>
        <row r="2255">
          <cell r="A2255">
            <v>219784</v>
          </cell>
          <cell r="B2255" t="str">
            <v>翠璨“如花似锦”碧玺套组</v>
          </cell>
          <cell r="C2255" t="str">
            <v>598</v>
          </cell>
          <cell r="D2255" t="str">
            <v>珠宝首饰</v>
          </cell>
          <cell r="E2255">
            <v>113640</v>
          </cell>
          <cell r="F2255">
            <v>79676</v>
          </cell>
          <cell r="G2255">
            <v>0.29887363604364697</v>
          </cell>
          <cell r="H2255" t="str">
            <v>20170616 134621;85%;2962</v>
          </cell>
          <cell r="I2255"/>
          <cell r="J2255"/>
          <cell r="K2255" t="str">
            <v>20170616 134621;85%;2962</v>
          </cell>
          <cell r="L2255">
            <v>0</v>
          </cell>
          <cell r="M2255"/>
          <cell r="N2255" t="str">
            <v>老会员：65%; 新会员：35%</v>
          </cell>
          <cell r="O2255" t="str">
            <v>0-20岁22%; 51-55岁19%; 56-60岁12%</v>
          </cell>
          <cell r="P2255" t="str">
            <v>江苏13%;北京12%;天津8%</v>
          </cell>
        </row>
        <row r="2256">
          <cell r="A2256">
            <v>219786</v>
          </cell>
          <cell r="B2256" t="str">
            <v>翠璨“翠色欲滴”透辉石套组</v>
          </cell>
          <cell r="C2256" t="str">
            <v>1480</v>
          </cell>
          <cell r="D2256" t="str">
            <v>珠宝首饰</v>
          </cell>
          <cell r="E2256">
            <v>69760</v>
          </cell>
          <cell r="F2256">
            <v>34880</v>
          </cell>
          <cell r="G2256">
            <v>0.5</v>
          </cell>
          <cell r="H2256" t="str">
            <v>20170529 134147;28%;988</v>
          </cell>
          <cell r="I2256"/>
          <cell r="J2256"/>
          <cell r="K2256" t="str">
            <v>20170529 134147;28%;988</v>
          </cell>
          <cell r="L2256">
            <v>0</v>
          </cell>
          <cell r="M2256"/>
          <cell r="N2256" t="str">
            <v>老会员：53%; 新会员：47%</v>
          </cell>
          <cell r="O2256" t="str">
            <v>46-50岁31%; 0-20岁21%; 61-65岁11%</v>
          </cell>
          <cell r="P2256" t="str">
            <v>江苏26%;浙江11%;上海11%</v>
          </cell>
        </row>
        <row r="2257">
          <cell r="A2257">
            <v>219810</v>
          </cell>
          <cell r="B2257" t="str">
            <v>莲生 和田玉“福至心灵”心经手镯</v>
          </cell>
          <cell r="C2257" t="str">
            <v>998</v>
          </cell>
          <cell r="D2257" t="str">
            <v>珠宝首饰</v>
          </cell>
          <cell r="E2257">
            <v>58158</v>
          </cell>
          <cell r="F2257">
            <v>34498</v>
          </cell>
          <cell r="G2257">
            <v>0.40682279308091801</v>
          </cell>
          <cell r="H2257" t="str">
            <v>20170625 143216;31%;994</v>
          </cell>
          <cell r="I2257"/>
          <cell r="J2257"/>
          <cell r="K2257" t="str">
            <v>20170625 143216;31%;994</v>
          </cell>
          <cell r="L2257">
            <v>0</v>
          </cell>
          <cell r="M2257"/>
          <cell r="N2257" t="str">
            <v>老会员：61%; 新会员：39%</v>
          </cell>
          <cell r="O2257" t="str">
            <v>46-50岁26%; 0-20岁22%; 56-60岁17%</v>
          </cell>
          <cell r="P2257" t="str">
            <v>广东30%;北京13%;湖南13%</v>
          </cell>
        </row>
        <row r="2258">
          <cell r="A2258">
            <v>219811</v>
          </cell>
          <cell r="B2258" t="str">
            <v>完美生活美标家庭卫浴全套(SD)大促专供</v>
          </cell>
          <cell r="C2258" t="str">
            <v>5999</v>
          </cell>
          <cell r="D2258" t="str">
            <v>家装建材</v>
          </cell>
          <cell r="E2258">
            <v>508685</v>
          </cell>
          <cell r="F2258">
            <v>323076</v>
          </cell>
          <cell r="G2258">
            <v>0.36488003381267398</v>
          </cell>
          <cell r="H2258" t="str">
            <v>20170607 214117;43%;3665</v>
          </cell>
          <cell r="I2258" t="str">
            <v>20170528 202950;35%;3595</v>
          </cell>
          <cell r="J2258"/>
          <cell r="K2258" t="str">
            <v>20170607 214117;43%;3665</v>
          </cell>
          <cell r="L2258">
            <v>0</v>
          </cell>
          <cell r="M2258"/>
          <cell r="N2258" t="str">
            <v>老会员：64%; 新会员：36%</v>
          </cell>
          <cell r="O2258" t="str">
            <v>51-55岁27%; 0-20岁27%; 46-50岁18%</v>
          </cell>
          <cell r="P2258" t="str">
            <v>广东20%;江苏14%;北京14%</v>
          </cell>
        </row>
        <row r="2259">
          <cell r="A2259">
            <v>219821</v>
          </cell>
          <cell r="B2259" t="str">
            <v>哈尔斯迪士尼防烫玻璃杯套组</v>
          </cell>
          <cell r="C2259" t="str">
            <v>199</v>
          </cell>
          <cell r="D2259" t="str">
            <v>厨房</v>
          </cell>
          <cell r="E2259">
            <v>106556</v>
          </cell>
          <cell r="F2259">
            <v>96279</v>
          </cell>
          <cell r="G2259">
            <v>9.64469386989001E-2</v>
          </cell>
          <cell r="H2259" t="str">
            <v>20170626 102349;72%;2751</v>
          </cell>
          <cell r="I2259"/>
          <cell r="J2259"/>
          <cell r="K2259" t="str">
            <v>20170626 102349;72%;2751</v>
          </cell>
          <cell r="L2259">
            <v>0</v>
          </cell>
          <cell r="M2259"/>
          <cell r="N2259" t="str">
            <v>老会员：60%; 新会员：40%</v>
          </cell>
          <cell r="O2259" t="str">
            <v>0-20岁28%; 51-55岁16%; 61-65岁14%</v>
          </cell>
          <cell r="P2259" t="str">
            <v>江苏11%;上海10%;湖南9%</v>
          </cell>
        </row>
        <row r="2260">
          <cell r="A2260">
            <v>219825</v>
          </cell>
          <cell r="B2260" t="str">
            <v>Merefa香云纱连衣裙《凤凰于飞》</v>
          </cell>
          <cell r="C2260" t="str">
            <v>798</v>
          </cell>
          <cell r="D2260" t="str">
            <v>服装</v>
          </cell>
          <cell r="E2260">
            <v>876570</v>
          </cell>
          <cell r="F2260">
            <v>445112</v>
          </cell>
          <cell r="G2260">
            <v>0.49221168874134402</v>
          </cell>
          <cell r="H2260" t="str">
            <v>20170626 195952;30%;2664</v>
          </cell>
          <cell r="I2260" t="str">
            <v>20170623 114338;36%;1523</v>
          </cell>
          <cell r="J2260" t="str">
            <v>20170528 200623;22%;2064</v>
          </cell>
          <cell r="K2260" t="str">
            <v>20170520 195011;69%;6230</v>
          </cell>
          <cell r="L2260">
            <v>0</v>
          </cell>
          <cell r="M2260"/>
          <cell r="N2260" t="str">
            <v>老会员：79%; 新会员：21%</v>
          </cell>
          <cell r="O2260" t="str">
            <v>51-55岁29%; 0-20岁17%; 56-60岁16%</v>
          </cell>
          <cell r="P2260" t="str">
            <v>江苏15%;湖南8%;北京8%</v>
          </cell>
        </row>
        <row r="2261">
          <cell r="A2261">
            <v>219876</v>
          </cell>
          <cell r="B2261" t="str">
            <v>韩束咕噜精华液超值组</v>
          </cell>
          <cell r="C2261" t="str">
            <v>359</v>
          </cell>
          <cell r="D2261" t="str">
            <v>美容美体</v>
          </cell>
          <cell r="E2261">
            <v>171266</v>
          </cell>
          <cell r="F2261">
            <v>151034</v>
          </cell>
          <cell r="G2261">
            <v>0.118132028540399</v>
          </cell>
          <cell r="H2261" t="str">
            <v>20170618 143837;42%;1432</v>
          </cell>
          <cell r="I2261" t="str">
            <v>20170615 114154;33%;1145</v>
          </cell>
          <cell r="J2261" t="str">
            <v>20170604 184204;34%;1582</v>
          </cell>
          <cell r="K2261" t="str">
            <v>20170618 143837;42%;1432</v>
          </cell>
          <cell r="L2261">
            <v>0</v>
          </cell>
          <cell r="M2261"/>
          <cell r="N2261" t="str">
            <v>老会员：66%; 新会员：34%</v>
          </cell>
          <cell r="O2261" t="str">
            <v>0-20岁22%; 46-50岁17%; 51-55岁17%</v>
          </cell>
          <cell r="P2261" t="str">
            <v>湖南23%;江苏11%;浙江7%</v>
          </cell>
        </row>
        <row r="2262">
          <cell r="A2262">
            <v>219889</v>
          </cell>
          <cell r="B2262" t="str">
            <v>美国IROBOT601智能扫地机器人</v>
          </cell>
          <cell r="C2262" t="str">
            <v>1399</v>
          </cell>
          <cell r="D2262" t="str">
            <v>生活家电</v>
          </cell>
          <cell r="E2262">
            <v>16398</v>
          </cell>
          <cell r="F2262">
            <v>13660</v>
          </cell>
          <cell r="G2262">
            <v>0.16697158190023201</v>
          </cell>
          <cell r="H2262" t="str">
            <v>20170521 183420;23%;1240</v>
          </cell>
          <cell r="I2262"/>
          <cell r="J2262"/>
          <cell r="K2262" t="str">
            <v>20170521 183420;23%;1240</v>
          </cell>
          <cell r="L2262">
            <v>0</v>
          </cell>
          <cell r="M2262"/>
          <cell r="N2262" t="str">
            <v>老会员：71%; 新会员：29%</v>
          </cell>
          <cell r="O2262" t="str">
            <v>51-55岁29%; 51-55岁29%; 66-70岁14%</v>
          </cell>
          <cell r="P2262" t="str">
            <v>湖南29%;浙江28%;山东14%</v>
          </cell>
        </row>
        <row r="2263">
          <cell r="A2263">
            <v>219890</v>
          </cell>
          <cell r="B2263" t="str">
            <v>美国IROBOT381智能擦地机器人</v>
          </cell>
          <cell r="C2263" t="str">
            <v>2499</v>
          </cell>
          <cell r="D2263" t="str">
            <v>生活家电</v>
          </cell>
          <cell r="E2263">
            <v>0</v>
          </cell>
          <cell r="F2263">
            <v>0</v>
          </cell>
          <cell r="G2263" t="e">
            <v>#DIV/0!</v>
          </cell>
          <cell r="H2263" t="str">
            <v>20170521 183420;23%;1240</v>
          </cell>
          <cell r="I2263"/>
          <cell r="J2263"/>
          <cell r="K2263" t="str">
            <v>20170521 183420;23%;1240</v>
          </cell>
          <cell r="L2263">
            <v>0</v>
          </cell>
          <cell r="M2263"/>
          <cell r="N2263"/>
          <cell r="O2263"/>
          <cell r="P2263"/>
        </row>
        <row r="2264">
          <cell r="A2264">
            <v>219891</v>
          </cell>
          <cell r="B2264" t="str">
            <v>美国IROBOT601+381智能扫擦组合劲爆组</v>
          </cell>
          <cell r="C2264" t="str">
            <v>2999</v>
          </cell>
          <cell r="D2264" t="str">
            <v>生活家电</v>
          </cell>
          <cell r="E2264">
            <v>40926</v>
          </cell>
          <cell r="F2264">
            <v>32079</v>
          </cell>
          <cell r="G2264">
            <v>0.21617064946488801</v>
          </cell>
          <cell r="H2264" t="str">
            <v>20170521 183420;23%;1240</v>
          </cell>
          <cell r="I2264"/>
          <cell r="J2264"/>
          <cell r="K2264" t="str">
            <v>20170521 183420;23%;1240</v>
          </cell>
          <cell r="L2264">
            <v>0</v>
          </cell>
          <cell r="M2264"/>
          <cell r="N2264" t="str">
            <v>老会员：67%; 新会员：33%</v>
          </cell>
          <cell r="O2264" t="str">
            <v>51-55岁33%; 46-50岁22%; 0-20岁11%</v>
          </cell>
          <cell r="P2264" t="str">
            <v>湖南34%;浙江22%;江苏11%</v>
          </cell>
        </row>
        <row r="2265">
          <cell r="A2265">
            <v>219956</v>
          </cell>
          <cell r="B2265" t="str">
            <v>金粤“馨蓝3克拉坦桑套组</v>
          </cell>
          <cell r="C2265" t="str">
            <v>7999</v>
          </cell>
          <cell r="D2265" t="str">
            <v>珠宝首饰</v>
          </cell>
          <cell r="E2265">
            <v>157950</v>
          </cell>
          <cell r="F2265">
            <v>47404</v>
          </cell>
          <cell r="G2265">
            <v>0.69987970876859795</v>
          </cell>
          <cell r="H2265" t="str">
            <v>20170610 210914;15%;1197</v>
          </cell>
          <cell r="I2265"/>
          <cell r="J2265"/>
          <cell r="K2265" t="str">
            <v>20170610 210914;15%;1197</v>
          </cell>
          <cell r="L2265">
            <v>0</v>
          </cell>
          <cell r="M2265"/>
          <cell r="N2265" t="str">
            <v>老会员：80%; 新会员：20%</v>
          </cell>
          <cell r="O2265" t="str">
            <v>61-65岁20%; 61-65岁20%; 41-45岁20%</v>
          </cell>
          <cell r="P2265" t="str">
            <v>重庆40%;广东20%;北京20%</v>
          </cell>
        </row>
        <row r="2266">
          <cell r="A2266">
            <v>219962</v>
          </cell>
          <cell r="B2266" t="str">
            <v>金一 “富贵圆满”冰种翡翠手镯</v>
          </cell>
          <cell r="C2266" t="str">
            <v>29800</v>
          </cell>
          <cell r="D2266" t="str">
            <v>珠宝首饰</v>
          </cell>
          <cell r="E2266">
            <v>148990</v>
          </cell>
          <cell r="F2266">
            <v>29800</v>
          </cell>
          <cell r="G2266">
            <v>0.79998657628028702</v>
          </cell>
          <cell r="H2266" t="str">
            <v>20170510 204246;10%;670</v>
          </cell>
          <cell r="I2266"/>
          <cell r="J2266"/>
          <cell r="K2266" t="str">
            <v>20170510 204246;10%;670</v>
          </cell>
          <cell r="L2266">
            <v>0</v>
          </cell>
          <cell r="M2266"/>
          <cell r="N2266" t="str">
            <v>老会员：100%; 新会员：0%</v>
          </cell>
          <cell r="O2266" t="str">
            <v>51-55岁100%; 71岁以上0%; 0-20岁0%</v>
          </cell>
          <cell r="P2266" t="str">
            <v>湖南100%;重庆0%;安徽0%</v>
          </cell>
        </row>
        <row r="2267">
          <cell r="A2267">
            <v>219977</v>
          </cell>
          <cell r="B2267" t="str">
            <v>能率13升智能精确控温燃气热水器</v>
          </cell>
          <cell r="C2267" t="str">
            <v>2598</v>
          </cell>
          <cell r="D2267" t="str">
            <v>厨房</v>
          </cell>
          <cell r="E2267">
            <v>101172</v>
          </cell>
          <cell r="F2267">
            <v>75222</v>
          </cell>
          <cell r="G2267">
            <v>0.25649389159055902</v>
          </cell>
          <cell r="H2267" t="str">
            <v>20170627 205522;54%;4593</v>
          </cell>
          <cell r="I2267"/>
          <cell r="J2267"/>
          <cell r="K2267" t="str">
            <v>20170627 205522;54%;4593</v>
          </cell>
          <cell r="L2267">
            <v>0</v>
          </cell>
          <cell r="M2267"/>
          <cell r="N2267" t="str">
            <v>老会员：60%; 新会员：40%</v>
          </cell>
          <cell r="O2267" t="str">
            <v>0-20岁44%; 46-50岁16%; 51-55岁12%</v>
          </cell>
          <cell r="P2267" t="str">
            <v>江苏28%;河南16%;山东12%</v>
          </cell>
        </row>
        <row r="2268">
          <cell r="A2268">
            <v>219991</v>
          </cell>
          <cell r="B2268" t="str">
            <v>TCL 65英寸4K超清超薄智能网络电视65A730U</v>
          </cell>
          <cell r="C2268" t="str">
            <v>5999</v>
          </cell>
          <cell r="D2268" t="str">
            <v>大家电</v>
          </cell>
          <cell r="E2268">
            <v>83986</v>
          </cell>
          <cell r="F2268">
            <v>35994</v>
          </cell>
          <cell r="G2268">
            <v>0.57142857142857095</v>
          </cell>
          <cell r="H2268" t="str">
            <v>20170515 213757;55%;6546</v>
          </cell>
          <cell r="I2268"/>
          <cell r="J2268"/>
          <cell r="K2268" t="str">
            <v>20170515 213757;55%;6546</v>
          </cell>
          <cell r="L2268">
            <v>0</v>
          </cell>
          <cell r="M2268"/>
          <cell r="N2268" t="str">
            <v>老会员：60%; 新会员：40%</v>
          </cell>
          <cell r="O2268" t="str">
            <v>0-20岁60%; 56-60岁20%; 51-55岁20%</v>
          </cell>
          <cell r="P2268" t="str">
            <v>重庆20%;重庆20%;广东20%</v>
          </cell>
        </row>
        <row r="2269">
          <cell r="A2269">
            <v>219992</v>
          </cell>
          <cell r="B2269" t="str">
            <v>TCL 43英寸4K超清超薄智能网络电视43A730U</v>
          </cell>
          <cell r="C2269" t="str">
            <v>2799</v>
          </cell>
          <cell r="D2269" t="str">
            <v>大家电</v>
          </cell>
          <cell r="E2269">
            <v>27990</v>
          </cell>
          <cell r="F2269">
            <v>16794</v>
          </cell>
          <cell r="G2269">
            <v>0.4</v>
          </cell>
          <cell r="H2269" t="str">
            <v>20170616 191912;38%;3247</v>
          </cell>
          <cell r="I2269" t="str">
            <v>20170515 213757;55%;6546</v>
          </cell>
          <cell r="J2269"/>
          <cell r="K2269" t="str">
            <v>20170515 213757;55%;6546</v>
          </cell>
          <cell r="L2269">
            <v>0</v>
          </cell>
          <cell r="M2269"/>
          <cell r="N2269" t="str">
            <v>老会员：67%; 新会员：33%</v>
          </cell>
          <cell r="O2269" t="str">
            <v>41-45岁33%; 61-65岁17%; 46-50岁17%</v>
          </cell>
          <cell r="P2269" t="str">
            <v>广东33%;浙江17%;安徽17%</v>
          </cell>
        </row>
        <row r="2270">
          <cell r="A2270">
            <v>219993</v>
          </cell>
          <cell r="B2270" t="str">
            <v>TCL 49英寸4K超清超薄智能网络电视D49A730U</v>
          </cell>
          <cell r="C2270" t="str">
            <v>2999</v>
          </cell>
          <cell r="D2270" t="str">
            <v>大家电</v>
          </cell>
          <cell r="E2270">
            <v>23962</v>
          </cell>
          <cell r="F2270">
            <v>20963</v>
          </cell>
          <cell r="G2270">
            <v>0.12515649778816501</v>
          </cell>
          <cell r="H2270" t="str">
            <v>20170515 213757;55%;6546</v>
          </cell>
          <cell r="I2270"/>
          <cell r="J2270"/>
          <cell r="K2270" t="str">
            <v>20170515 213757;55%;6546</v>
          </cell>
          <cell r="L2270">
            <v>0</v>
          </cell>
          <cell r="M2270"/>
          <cell r="N2270" t="str">
            <v>老会员：83%; 新会员：17%</v>
          </cell>
          <cell r="O2270" t="str">
            <v>66-70岁33%; 61-65岁17%; 0-20岁17%</v>
          </cell>
          <cell r="P2270" t="str">
            <v>湖南33%;湖南33%;河南17%</v>
          </cell>
        </row>
        <row r="2271">
          <cell r="A2271">
            <v>220031</v>
          </cell>
          <cell r="B2271" t="str">
            <v>奥克斯超静音WIFI智能变频艺术空调大3P</v>
          </cell>
          <cell r="C2271" t="str">
            <v>6799</v>
          </cell>
          <cell r="D2271" t="str">
            <v>大家电</v>
          </cell>
          <cell r="E2271">
            <v>164798</v>
          </cell>
          <cell r="F2271">
            <v>112006</v>
          </cell>
          <cell r="G2271">
            <v>0.320343693491426</v>
          </cell>
          <cell r="H2271" t="str">
            <v>20170524 231948;64%;4075</v>
          </cell>
          <cell r="I2271" t="str">
            <v>20170524 191715;36%;2883</v>
          </cell>
          <cell r="J2271"/>
          <cell r="K2271" t="str">
            <v>20170524 231948;64%;4075</v>
          </cell>
          <cell r="L2271">
            <v>0</v>
          </cell>
          <cell r="M2271"/>
          <cell r="N2271" t="str">
            <v>老会员：67%; 新会员：33%</v>
          </cell>
          <cell r="O2271" t="str">
            <v>51-55岁25%; 71岁以上17%; 61-65岁17%</v>
          </cell>
          <cell r="P2271" t="str">
            <v>湖南25%;广东25%;北京17%</v>
          </cell>
        </row>
        <row r="2272">
          <cell r="A2272">
            <v>220032</v>
          </cell>
          <cell r="B2272" t="str">
            <v>奥克斯超静音WIFI智能变频艺术空调大2P</v>
          </cell>
          <cell r="C2272" t="str">
            <v>5799</v>
          </cell>
          <cell r="D2272" t="str">
            <v>大家电</v>
          </cell>
          <cell r="E2272">
            <v>61539</v>
          </cell>
          <cell r="F2272">
            <v>39143</v>
          </cell>
          <cell r="G2272">
            <v>0.36393181559661397</v>
          </cell>
          <cell r="H2272" t="str">
            <v>20170524 231948;64%;4075</v>
          </cell>
          <cell r="I2272" t="str">
            <v>20170524 191715;36%;2883</v>
          </cell>
          <cell r="J2272"/>
          <cell r="K2272" t="str">
            <v>20170524 231948;64%;4075</v>
          </cell>
          <cell r="L2272">
            <v>0</v>
          </cell>
          <cell r="M2272"/>
          <cell r="N2272" t="str">
            <v>老会员：50%; 新会员：50%</v>
          </cell>
          <cell r="O2272" t="str">
            <v>0-20岁33%; 46-50岁33%; 51-55岁17%</v>
          </cell>
          <cell r="P2272" t="str">
            <v>山西17%;山西17%;安徽17%</v>
          </cell>
        </row>
        <row r="2273">
          <cell r="A2273">
            <v>220400</v>
          </cell>
          <cell r="B2273" t="str">
            <v>Rmet魔力宝宝厨卫清洁组</v>
          </cell>
          <cell r="C2273" t="str">
            <v>199</v>
          </cell>
          <cell r="D2273" t="str">
            <v>生活用品</v>
          </cell>
          <cell r="E2273">
            <v>442554</v>
          </cell>
          <cell r="F2273">
            <v>428327</v>
          </cell>
          <cell r="G2273">
            <v>3.2147489345932902E-2</v>
          </cell>
          <cell r="H2273" t="str">
            <v>20170710 180204;74%;2804</v>
          </cell>
          <cell r="I2273" t="str">
            <v>20170710 122103;72%;2773</v>
          </cell>
          <cell r="J2273" t="str">
            <v>20170710 090121;81%;2543</v>
          </cell>
          <cell r="K2273" t="str">
            <v>20170710 090121;81%;2543</v>
          </cell>
          <cell r="L2273">
            <v>0</v>
          </cell>
          <cell r="M2273"/>
          <cell r="N2273" t="str">
            <v>老会员：52%; 新会员：48%</v>
          </cell>
          <cell r="O2273" t="str">
            <v>0-20岁36%; 51-55岁15%; 56-60岁11%</v>
          </cell>
          <cell r="P2273" t="str">
            <v>湖南16%;江苏14%;上海10%</v>
          </cell>
        </row>
        <row r="2274">
          <cell r="A2274">
            <v>220402</v>
          </cell>
          <cell r="B2274" t="str">
            <v>北海红树林散养烤海鸭蛋美味组</v>
          </cell>
          <cell r="C2274" t="str">
            <v>298</v>
          </cell>
          <cell r="D2274" t="str">
            <v>食品</v>
          </cell>
          <cell r="E2274">
            <v>204264</v>
          </cell>
          <cell r="F2274">
            <v>181975</v>
          </cell>
          <cell r="G2274">
            <v>0.109118591626523</v>
          </cell>
          <cell r="H2274" t="str">
            <v>20170706 180128;59%;2230</v>
          </cell>
          <cell r="I2274" t="str">
            <v>20170622 163229;77%;2925</v>
          </cell>
          <cell r="J2274"/>
          <cell r="K2274" t="str">
            <v>20170622 163229;77%;2925</v>
          </cell>
          <cell r="L2274">
            <v>0</v>
          </cell>
          <cell r="M2274"/>
          <cell r="N2274" t="str">
            <v>老会员：61%; 新会员：39%</v>
          </cell>
          <cell r="O2274" t="str">
            <v>0-20岁28%; 51-55岁15%; 61-65岁14%</v>
          </cell>
          <cell r="P2274" t="str">
            <v>北京12%;江苏11%;湖南10%</v>
          </cell>
        </row>
        <row r="2275">
          <cell r="A2275">
            <v>220403</v>
          </cell>
          <cell r="B2275" t="str">
            <v>中粮多口味营养燕麦即食冲饮家庭装</v>
          </cell>
          <cell r="C2275" t="str">
            <v>298</v>
          </cell>
          <cell r="D2275" t="str">
            <v>食品</v>
          </cell>
          <cell r="E2275">
            <v>248500</v>
          </cell>
          <cell r="F2275">
            <v>229860</v>
          </cell>
          <cell r="G2275">
            <v>7.5010060362173003E-2</v>
          </cell>
          <cell r="H2275" t="str">
            <v>20170701 161137;67%;2364</v>
          </cell>
          <cell r="I2275" t="str">
            <v>20170625 171234;47%;1874</v>
          </cell>
          <cell r="J2275" t="str">
            <v>20170612 090308;67%;2333</v>
          </cell>
          <cell r="K2275" t="str">
            <v>20170612 090308;67%;2333</v>
          </cell>
          <cell r="L2275">
            <v>0</v>
          </cell>
          <cell r="M2275"/>
          <cell r="N2275" t="str">
            <v>老会员：74%; 新会员：26%</v>
          </cell>
          <cell r="O2275" t="str">
            <v>0-20岁20%; 51-55岁17%; 61-65岁13%</v>
          </cell>
          <cell r="P2275" t="str">
            <v>湖南18%;江苏8%;北京8%</v>
          </cell>
        </row>
        <row r="2276">
          <cell r="A2276">
            <v>220406</v>
          </cell>
          <cell r="B2276" t="str">
            <v>喜满堂 “色彩绚丽”宝玉石手链套组</v>
          </cell>
          <cell r="C2276" t="str">
            <v>3580</v>
          </cell>
          <cell r="D2276" t="str">
            <v>珠宝首饰</v>
          </cell>
          <cell r="E2276">
            <v>214500</v>
          </cell>
          <cell r="F2276">
            <v>102010</v>
          </cell>
          <cell r="G2276">
            <v>0.524428904428904</v>
          </cell>
          <cell r="H2276" t="str">
            <v>20170628 131152;33%;1130</v>
          </cell>
          <cell r="I2276" t="str">
            <v>20170610 143702;51%;1609</v>
          </cell>
          <cell r="J2276"/>
          <cell r="K2276" t="str">
            <v>20170610 143702;51%;1609</v>
          </cell>
          <cell r="L2276">
            <v>0</v>
          </cell>
          <cell r="M2276"/>
          <cell r="N2276" t="str">
            <v>老会员：82%; 新会员：18%</v>
          </cell>
          <cell r="O2276" t="str">
            <v>51-55岁32%; 0-20岁23%; 56-60岁14%</v>
          </cell>
          <cell r="P2276" t="str">
            <v>广东14%;海南9%;福建9%</v>
          </cell>
        </row>
        <row r="2277">
          <cell r="A2277">
            <v>220408</v>
          </cell>
          <cell r="B2277" t="str">
            <v>CARO 花钻拼镶50分戒指</v>
          </cell>
          <cell r="C2277" t="str">
            <v>4980</v>
          </cell>
          <cell r="D2277" t="str">
            <v>珠宝首饰</v>
          </cell>
          <cell r="E2277">
            <v>96335</v>
          </cell>
          <cell r="F2277">
            <v>48150</v>
          </cell>
          <cell r="G2277">
            <v>0.50018165775678602</v>
          </cell>
          <cell r="H2277" t="str">
            <v>20170623 222251;31%;1922</v>
          </cell>
          <cell r="I2277"/>
          <cell r="J2277"/>
          <cell r="K2277" t="str">
            <v>20170623 222251;31%;1922</v>
          </cell>
          <cell r="L2277">
            <v>0</v>
          </cell>
          <cell r="M2277"/>
          <cell r="N2277" t="str">
            <v>老会员：78%; 新会员：22%</v>
          </cell>
          <cell r="O2277" t="str">
            <v>46-50岁33%; 51-55岁23%; 0-20岁11%</v>
          </cell>
          <cell r="P2277" t="str">
            <v>湖北33%;辽宁11%;重庆11%</v>
          </cell>
        </row>
        <row r="2278">
          <cell r="A2278">
            <v>220409</v>
          </cell>
          <cell r="B2278" t="str">
            <v>CARO莲花钻拼镶50分项链</v>
          </cell>
          <cell r="C2278" t="str">
            <v>4980</v>
          </cell>
          <cell r="D2278" t="str">
            <v>珠宝首饰</v>
          </cell>
          <cell r="E2278">
            <v>71795</v>
          </cell>
          <cell r="F2278">
            <v>38330</v>
          </cell>
          <cell r="G2278">
            <v>0.466118810502124</v>
          </cell>
          <cell r="H2278" t="str">
            <v>20170623 222251;31%;1922</v>
          </cell>
          <cell r="I2278"/>
          <cell r="J2278"/>
          <cell r="K2278" t="str">
            <v>20170623 222251;31%;1922</v>
          </cell>
          <cell r="L2278">
            <v>0</v>
          </cell>
          <cell r="M2278"/>
          <cell r="N2278" t="str">
            <v>老会员：84%; 新会员：16%</v>
          </cell>
          <cell r="O2278" t="str">
            <v>56-60岁34%; 46-50岁33%; 51-55岁17%</v>
          </cell>
          <cell r="P2278" t="str">
            <v>湖北50%;天津17%;广东16%</v>
          </cell>
        </row>
        <row r="2279">
          <cell r="A2279">
            <v>220413</v>
          </cell>
          <cell r="B2279" t="str">
            <v>Delandis玺堡电动沙发</v>
          </cell>
          <cell r="C2279" t="str">
            <v>9999</v>
          </cell>
          <cell r="D2279" t="str">
            <v>家具灯饰</v>
          </cell>
          <cell r="E2279">
            <v>259954</v>
          </cell>
          <cell r="F2279">
            <v>259954</v>
          </cell>
          <cell r="G2279">
            <v>0</v>
          </cell>
          <cell r="H2279" t="str">
            <v>20170711 222441;33%;2557</v>
          </cell>
          <cell r="I2279"/>
          <cell r="J2279"/>
          <cell r="K2279" t="str">
            <v>20170711 222441;33%;2557</v>
          </cell>
          <cell r="L2279">
            <v>0</v>
          </cell>
          <cell r="M2279"/>
          <cell r="N2279" t="str">
            <v>老会员：84%; 新会员：16%</v>
          </cell>
          <cell r="O2279" t="str">
            <v>0-20岁36%; 46-50岁20%; 61-65岁12%</v>
          </cell>
          <cell r="P2279" t="str">
            <v>湖北20%;上海16%;江苏16%</v>
          </cell>
        </row>
        <row r="2280">
          <cell r="A2280">
            <v>220546</v>
          </cell>
          <cell r="B2280" t="str">
            <v>中华国宝---熊猫加字银币珍藏</v>
          </cell>
          <cell r="C2280" t="str">
            <v>16800</v>
          </cell>
          <cell r="D2280" t="str">
            <v>投资收藏</v>
          </cell>
          <cell r="E2280">
            <v>386110</v>
          </cell>
          <cell r="F2280">
            <v>184710</v>
          </cell>
          <cell r="G2280">
            <v>0.52161301183600495</v>
          </cell>
          <cell r="H2280" t="str">
            <v>20170625 231306;22%;1142</v>
          </cell>
          <cell r="I2280" t="str">
            <v>20170614 214642;39%;3342</v>
          </cell>
          <cell r="J2280"/>
          <cell r="K2280" t="str">
            <v>20170614 214642;39%;3342</v>
          </cell>
          <cell r="L2280">
            <v>0</v>
          </cell>
          <cell r="M2280"/>
          <cell r="N2280" t="str">
            <v>老会员：70%; 新会员：30%</v>
          </cell>
          <cell r="O2280" t="str">
            <v>61-65岁40%; 0-20岁30%; 66-70岁10%</v>
          </cell>
          <cell r="P2280" t="str">
            <v>北京50%;广东20%;湖南10%</v>
          </cell>
        </row>
        <row r="2281">
          <cell r="A2281">
            <v>220574</v>
          </cell>
          <cell r="B2281" t="str">
            <v>安怡中老年奶粉礼盒装</v>
          </cell>
          <cell r="C2281" t="str">
            <v>338</v>
          </cell>
          <cell r="D2281" t="str">
            <v>滋补食品</v>
          </cell>
          <cell r="E2281">
            <v>50820</v>
          </cell>
          <cell r="F2281">
            <v>46831</v>
          </cell>
          <cell r="G2281">
            <v>7.8492719401810296E-2</v>
          </cell>
          <cell r="H2281" t="str">
            <v>20170701 173337;35%;1327</v>
          </cell>
          <cell r="I2281"/>
          <cell r="J2281"/>
          <cell r="K2281" t="str">
            <v>20170701 173337;35%;1327</v>
          </cell>
          <cell r="L2281">
            <v>0</v>
          </cell>
          <cell r="M2281"/>
          <cell r="N2281" t="str">
            <v>老会员：73%; 新会员：27%</v>
          </cell>
          <cell r="O2281" t="str">
            <v>0-20岁25%; 61-65岁15%; 56-60岁15%</v>
          </cell>
          <cell r="P2281" t="str">
            <v>湖南13%;江苏11%;北京11%</v>
          </cell>
        </row>
        <row r="2282">
          <cell r="A2282">
            <v>220587</v>
          </cell>
          <cell r="B2282" t="str">
            <v>美标新安可连体座厕</v>
          </cell>
          <cell r="C2282" t="str">
            <v>1799</v>
          </cell>
          <cell r="D2282" t="str">
            <v>家装建材</v>
          </cell>
          <cell r="E2282">
            <v>92388</v>
          </cell>
          <cell r="F2282">
            <v>74428</v>
          </cell>
          <cell r="G2282">
            <v>0.194397540806165</v>
          </cell>
          <cell r="H2282" t="str">
            <v>20170702 200401;24%;2176</v>
          </cell>
          <cell r="I2282"/>
          <cell r="J2282"/>
          <cell r="K2282" t="str">
            <v>20170702 200401;24%;2176</v>
          </cell>
          <cell r="L2282">
            <v>0</v>
          </cell>
          <cell r="M2282"/>
          <cell r="N2282" t="str">
            <v>老会员：44%; 新会员：56%</v>
          </cell>
          <cell r="O2282" t="str">
            <v>0-20岁38%; 51-55岁13%; 46-50岁11%</v>
          </cell>
          <cell r="P2282" t="str">
            <v>江苏22%;山东14%;北京11%</v>
          </cell>
        </row>
        <row r="2283">
          <cell r="A2283">
            <v>220589</v>
          </cell>
          <cell r="B2283" t="str">
            <v>德国双立人锅具286周年庆生限量组</v>
          </cell>
          <cell r="C2283" t="str">
            <v>2998</v>
          </cell>
          <cell r="D2283" t="str">
            <v>厨房</v>
          </cell>
          <cell r="E2283">
            <v>960138</v>
          </cell>
          <cell r="F2283">
            <v>777540</v>
          </cell>
          <cell r="G2283">
            <v>0.19017891178143101</v>
          </cell>
          <cell r="H2283" t="str">
            <v>20170610 215325;83%;7863</v>
          </cell>
          <cell r="I2283" t="str">
            <v>20170610 193318;67%;5369</v>
          </cell>
          <cell r="J2283" t="str">
            <v>20170610 122715;81%;3930</v>
          </cell>
          <cell r="K2283" t="str">
            <v>20170610 215325;83%;7863</v>
          </cell>
          <cell r="L2283">
            <v>0</v>
          </cell>
          <cell r="M2283"/>
          <cell r="N2283" t="str">
            <v>老会员：46%; 新会员：54%</v>
          </cell>
          <cell r="O2283" t="str">
            <v>0-20岁24%; 51-55岁21%; 41-45岁12%</v>
          </cell>
          <cell r="P2283" t="str">
            <v>湖南21%;江苏15%;浙江11%</v>
          </cell>
        </row>
        <row r="2284">
          <cell r="A2284">
            <v>220592</v>
          </cell>
          <cell r="B2284" t="str">
            <v>同仁堂葛根山药胶囊健康组</v>
          </cell>
          <cell r="C2284" t="str">
            <v>399</v>
          </cell>
          <cell r="D2284" t="str">
            <v>保健食品</v>
          </cell>
          <cell r="E2284">
            <v>95206</v>
          </cell>
          <cell r="F2284">
            <v>87087</v>
          </cell>
          <cell r="G2284">
            <v>8.5278238766464301E-2</v>
          </cell>
          <cell r="H2284" t="str">
            <v>20170706 094127;68%;2273</v>
          </cell>
          <cell r="I2284"/>
          <cell r="J2284"/>
          <cell r="K2284" t="str">
            <v>20170706 094127;68%;2273</v>
          </cell>
          <cell r="L2284">
            <v>0</v>
          </cell>
          <cell r="M2284"/>
          <cell r="N2284" t="str">
            <v>老会员：55%; 新会员：45%</v>
          </cell>
          <cell r="O2284" t="str">
            <v>0-20岁27%; 61-65岁15%; 56-60岁15%</v>
          </cell>
          <cell r="P2284" t="str">
            <v>江苏10%;北京10%;上海9%</v>
          </cell>
        </row>
        <row r="2285">
          <cell r="A2285">
            <v>220702</v>
          </cell>
          <cell r="B2285" t="str">
            <v>美的“范”免安装多功能洗碗机</v>
          </cell>
          <cell r="C2285" t="str">
            <v>2699</v>
          </cell>
          <cell r="D2285" t="str">
            <v>厨房</v>
          </cell>
          <cell r="E2285">
            <v>484815</v>
          </cell>
          <cell r="F2285">
            <v>346521</v>
          </cell>
          <cell r="G2285">
            <v>0.28525107515237802</v>
          </cell>
          <cell r="H2285" t="str">
            <v>20170702 122836;84%;3582</v>
          </cell>
          <cell r="I2285" t="str">
            <v>20170610 184855;26%;1691</v>
          </cell>
          <cell r="J2285" t="str">
            <v>20170603 202412;31%;2986</v>
          </cell>
          <cell r="K2285" t="str">
            <v>20170702 122836;84%;3582</v>
          </cell>
          <cell r="L2285">
            <v>0</v>
          </cell>
          <cell r="M2285" t="str">
            <v>达成上浮30%</v>
          </cell>
          <cell r="N2285" t="str">
            <v>老会员：53%; 新会员：47%</v>
          </cell>
          <cell r="O2285" t="str">
            <v>0-20岁28%; 51-55岁21%; 56-60岁13%</v>
          </cell>
          <cell r="P2285" t="str">
            <v>湖南16%;湖北12%;北京10%</v>
          </cell>
        </row>
        <row r="2286">
          <cell r="A2286">
            <v>220705</v>
          </cell>
          <cell r="B2286" t="str">
            <v>阿尔帝南极磷虾酱罐头劲爆组（618特供）</v>
          </cell>
          <cell r="C2286" t="str">
            <v>199</v>
          </cell>
          <cell r="D2286" t="str">
            <v>食品</v>
          </cell>
          <cell r="E2286">
            <v>303477</v>
          </cell>
          <cell r="F2286">
            <v>260421</v>
          </cell>
          <cell r="G2286">
            <v>0.14187566108798999</v>
          </cell>
          <cell r="H2286" t="str">
            <v>20170618 090222;70%;3000</v>
          </cell>
          <cell r="I2286" t="str">
            <v>20170617 163032;98%;4436</v>
          </cell>
          <cell r="J2286"/>
          <cell r="K2286" t="str">
            <v>20170617 163032;98%;4436</v>
          </cell>
          <cell r="L2286">
            <v>0</v>
          </cell>
          <cell r="M2286"/>
          <cell r="N2286" t="str">
            <v>老会员：65%; 新会员：35%</v>
          </cell>
          <cell r="O2286" t="str">
            <v>0-20岁24%; 61-65岁16%; 51-55岁15%</v>
          </cell>
          <cell r="P2286" t="str">
            <v>江苏12%;湖南11%;北京8%</v>
          </cell>
        </row>
        <row r="2287">
          <cell r="A2287">
            <v>220826</v>
          </cell>
          <cell r="B2287" t="str">
            <v>林格贝蓝莓叶黄素护眼健康组</v>
          </cell>
          <cell r="C2287" t="str">
            <v>298</v>
          </cell>
          <cell r="D2287" t="str">
            <v>保健食品</v>
          </cell>
          <cell r="E2287">
            <v>59233</v>
          </cell>
          <cell r="F2287">
            <v>57878</v>
          </cell>
          <cell r="G2287">
            <v>2.2875761821957399E-2</v>
          </cell>
          <cell r="H2287" t="str">
            <v>20170710 110119;38%;1393</v>
          </cell>
          <cell r="I2287"/>
          <cell r="J2287"/>
          <cell r="K2287" t="str">
            <v>20170710 110119;38%;1393</v>
          </cell>
          <cell r="L2287">
            <v>0</v>
          </cell>
          <cell r="M2287"/>
          <cell r="N2287" t="str">
            <v>老会员：64%; 新会员：36%</v>
          </cell>
          <cell r="O2287" t="str">
            <v>0-20岁23%; 66-70岁13%; 51-55岁13%</v>
          </cell>
          <cell r="P2287" t="str">
            <v>湖南17%;江苏10%;北京8%</v>
          </cell>
        </row>
        <row r="2288">
          <cell r="A2288">
            <v>220835</v>
          </cell>
          <cell r="B2288" t="str">
            <v>皇家巴蒂罗纳3ct双圈两戴款蓝宝石戒指</v>
          </cell>
          <cell r="C2288" t="str">
            <v>49800</v>
          </cell>
          <cell r="D2288" t="str">
            <v>珠宝首饰</v>
          </cell>
          <cell r="E2288">
            <v>99600</v>
          </cell>
          <cell r="F2288">
            <v>0</v>
          </cell>
          <cell r="G2288">
            <v>1</v>
          </cell>
          <cell r="H2288" t="str">
            <v>20170618 214302;23%;1787</v>
          </cell>
          <cell r="I2288"/>
          <cell r="J2288"/>
          <cell r="K2288" t="str">
            <v>20170618 214302;23%;1787</v>
          </cell>
          <cell r="L2288">
            <v>0</v>
          </cell>
          <cell r="M2288"/>
          <cell r="N2288"/>
          <cell r="O2288"/>
          <cell r="P2288"/>
        </row>
        <row r="2289">
          <cell r="A2289">
            <v>220836</v>
          </cell>
          <cell r="B2289" t="str">
            <v>皇家巴蒂罗纳1ct双圈两戴款蓝宝石戒指</v>
          </cell>
          <cell r="C2289" t="str">
            <v>9999</v>
          </cell>
          <cell r="D2289" t="str">
            <v>珠宝首饰</v>
          </cell>
          <cell r="E2289">
            <v>39936</v>
          </cell>
          <cell r="F2289">
            <v>19988</v>
          </cell>
          <cell r="G2289">
            <v>0.49949919871794901</v>
          </cell>
          <cell r="H2289" t="str">
            <v>20170618 214302;23%;1787</v>
          </cell>
          <cell r="I2289"/>
          <cell r="J2289"/>
          <cell r="K2289" t="str">
            <v>20170618 214302;23%;1787</v>
          </cell>
          <cell r="L2289">
            <v>0</v>
          </cell>
          <cell r="M2289"/>
          <cell r="N2289" t="str">
            <v>老会员：0%; 新会员：100%</v>
          </cell>
          <cell r="O2289" t="str">
            <v>61-65岁100%; 71岁以上0%; 0-20岁0%</v>
          </cell>
          <cell r="P2289" t="str">
            <v>上海100%;重庆0%;安徽0%</v>
          </cell>
        </row>
        <row r="2290">
          <cell r="A2290">
            <v>220837</v>
          </cell>
          <cell r="B2290" t="str">
            <v>皇家巴蒂罗纳2ct双圈两戴款蓝宝石戒指</v>
          </cell>
          <cell r="C2290" t="str">
            <v>19999</v>
          </cell>
          <cell r="D2290" t="str">
            <v>珠宝首饰</v>
          </cell>
          <cell r="E2290">
            <v>119794</v>
          </cell>
          <cell r="F2290">
            <v>59897</v>
          </cell>
          <cell r="G2290">
            <v>0.5</v>
          </cell>
          <cell r="H2290" t="str">
            <v>20170618 214302;23%;1787</v>
          </cell>
          <cell r="I2290"/>
          <cell r="J2290"/>
          <cell r="K2290" t="str">
            <v>20170618 214302;23%;1787</v>
          </cell>
          <cell r="L2290">
            <v>0</v>
          </cell>
          <cell r="M2290"/>
          <cell r="N2290" t="str">
            <v>老会员：100%; 新会员：0%</v>
          </cell>
          <cell r="O2290" t="str">
            <v>46-50岁33%; 46-50岁33%; 51-55岁33%</v>
          </cell>
          <cell r="P2290" t="str">
            <v>海南67%;江苏33%;安徽0%</v>
          </cell>
        </row>
        <row r="2291">
          <cell r="A2291">
            <v>220838</v>
          </cell>
          <cell r="B2291" t="str">
            <v>瑞士原装进口爱其华金世纪镂空机械腕表</v>
          </cell>
          <cell r="C2291" t="str">
            <v>3980</v>
          </cell>
          <cell r="D2291" t="str">
            <v>时尚精品</v>
          </cell>
          <cell r="E2291">
            <v>179210</v>
          </cell>
          <cell r="F2291">
            <v>77870</v>
          </cell>
          <cell r="G2291">
            <v>0.56548183695106302</v>
          </cell>
          <cell r="H2291" t="str">
            <v>20170612 223459;34%;1971</v>
          </cell>
          <cell r="I2291"/>
          <cell r="J2291"/>
          <cell r="K2291" t="str">
            <v>20170612 223459;34%;1971</v>
          </cell>
          <cell r="L2291">
            <v>0</v>
          </cell>
          <cell r="M2291"/>
          <cell r="N2291" t="str">
            <v>老会员：87%; 新会员：13%</v>
          </cell>
          <cell r="O2291" t="str">
            <v>51-55岁38%; 46-50岁25%; 0-20岁6%</v>
          </cell>
          <cell r="P2291" t="str">
            <v>湖南19%;江苏13%;广东13%</v>
          </cell>
        </row>
        <row r="2292">
          <cell r="A2292">
            <v>220898</v>
          </cell>
          <cell r="B2292" t="str">
            <v>盛世尊享.方太劲魔方烟灶消三件套(618特供)</v>
          </cell>
          <cell r="C2292" t="str">
            <v>6999</v>
          </cell>
          <cell r="D2292" t="str">
            <v>厨房</v>
          </cell>
          <cell r="E2292">
            <v>556438</v>
          </cell>
          <cell r="F2292">
            <v>373415</v>
          </cell>
          <cell r="G2292">
            <v>0.32891894514752801</v>
          </cell>
          <cell r="H2292" t="str">
            <v>20170618 204757;52%;5591</v>
          </cell>
          <cell r="I2292" t="str">
            <v>20170618 131127;84%;4308</v>
          </cell>
          <cell r="J2292"/>
          <cell r="K2292" t="str">
            <v>20170618 131127;84%;4308</v>
          </cell>
          <cell r="L2292">
            <v>0</v>
          </cell>
          <cell r="M2292" t="str">
            <v>达成下滑30%</v>
          </cell>
          <cell r="N2292" t="str">
            <v>老会员：54%; 新会员：46%</v>
          </cell>
          <cell r="O2292" t="str">
            <v>46-50岁22%; 0-20岁20%; 51-55岁20%</v>
          </cell>
          <cell r="P2292" t="str">
            <v>江苏28%;湖南20%;浙江9%</v>
          </cell>
        </row>
        <row r="2293">
          <cell r="A2293">
            <v>220899</v>
          </cell>
          <cell r="B2293" t="str">
            <v>盛世尊享.方太劲魔方烟灶两件套618特供</v>
          </cell>
          <cell r="C2293" t="str">
            <v>4999</v>
          </cell>
          <cell r="D2293" t="str">
            <v>厨房</v>
          </cell>
          <cell r="E2293">
            <v>110127</v>
          </cell>
          <cell r="F2293">
            <v>67036</v>
          </cell>
          <cell r="G2293">
            <v>0.39128460777102803</v>
          </cell>
          <cell r="H2293" t="str">
            <v>20170618 204757;52%;5591</v>
          </cell>
          <cell r="I2293" t="str">
            <v>20170618 131127;84%;4308</v>
          </cell>
          <cell r="J2293"/>
          <cell r="K2293" t="str">
            <v>20170618 131127;84%;4308</v>
          </cell>
          <cell r="L2293">
            <v>0</v>
          </cell>
          <cell r="M2293" t="str">
            <v>达成下滑30%</v>
          </cell>
          <cell r="N2293" t="str">
            <v>老会员：64%; 新会员：36%</v>
          </cell>
          <cell r="O2293" t="str">
            <v>0-20岁27%; 66-70岁9%; 26-30岁9%</v>
          </cell>
          <cell r="P2293" t="str">
            <v>湖南27%;湖南27%;浙江18%</v>
          </cell>
        </row>
        <row r="2294">
          <cell r="A2294">
            <v>220900</v>
          </cell>
          <cell r="B2294" t="str">
            <v>万和恒温智能12L燃气热水器特供款</v>
          </cell>
          <cell r="C2294" t="str">
            <v>1088</v>
          </cell>
          <cell r="D2294" t="str">
            <v>厨房</v>
          </cell>
          <cell r="E2294">
            <v>161022</v>
          </cell>
          <cell r="F2294">
            <v>136088</v>
          </cell>
          <cell r="G2294">
            <v>0.15484840580790199</v>
          </cell>
          <cell r="H2294" t="str">
            <v>20170617 110514;69%;3472</v>
          </cell>
          <cell r="I2294"/>
          <cell r="J2294"/>
          <cell r="K2294" t="str">
            <v>20170617 110514;69%;3472</v>
          </cell>
          <cell r="L2294">
            <v>0</v>
          </cell>
          <cell r="M2294"/>
          <cell r="N2294" t="str">
            <v>老会员：71%; 新会员：29%</v>
          </cell>
          <cell r="O2294" t="str">
            <v>51-55岁21%; 0-20岁21%; 56-60岁16%</v>
          </cell>
          <cell r="P2294" t="str">
            <v>湖南28%;江苏14%;四川9%</v>
          </cell>
        </row>
        <row r="2295">
          <cell r="A2295">
            <v>220901</v>
          </cell>
          <cell r="B2295" t="str">
            <v>美国康宁晶彩透明玻璃锅抢购组</v>
          </cell>
          <cell r="C2295" t="str">
            <v>599</v>
          </cell>
          <cell r="D2295" t="str">
            <v>厨房</v>
          </cell>
          <cell r="E2295">
            <v>554585</v>
          </cell>
          <cell r="F2295">
            <v>444622</v>
          </cell>
          <cell r="G2295">
            <v>0.198279794801518</v>
          </cell>
          <cell r="H2295" t="str">
            <v>20170628 193308;51%;3719</v>
          </cell>
          <cell r="I2295" t="str">
            <v>20170618 160236;83%;3701</v>
          </cell>
          <cell r="J2295" t="str">
            <v>20170617 191653;54%;4091</v>
          </cell>
          <cell r="K2295" t="str">
            <v>20170618 160236;83%;3701</v>
          </cell>
          <cell r="L2295">
            <v>0</v>
          </cell>
          <cell r="M2295" t="str">
            <v>达成下滑30%</v>
          </cell>
          <cell r="N2295" t="str">
            <v>老会员：55%; 新会员：45%</v>
          </cell>
          <cell r="O2295" t="str">
            <v>0-20岁26%; 51-55岁18%; 56-60岁13%</v>
          </cell>
          <cell r="P2295" t="str">
            <v>江苏17%;湖南13%;北京7%</v>
          </cell>
        </row>
        <row r="2296">
          <cell r="A2296">
            <v>220907</v>
          </cell>
          <cell r="B2296" t="str">
            <v>神农金康青钱柳古树嫩叶原叶茶</v>
          </cell>
          <cell r="C2296" t="str">
            <v>298</v>
          </cell>
          <cell r="D2296" t="str">
            <v>滋补食品</v>
          </cell>
          <cell r="E2296">
            <v>178798</v>
          </cell>
          <cell r="F2296">
            <v>159408</v>
          </cell>
          <cell r="G2296">
            <v>0.108446403203615</v>
          </cell>
          <cell r="H2296" t="str">
            <v>20170626 090105;48%;1708</v>
          </cell>
          <cell r="I2296" t="str">
            <v>20170613 094413;76%;2858</v>
          </cell>
          <cell r="J2296"/>
          <cell r="K2296" t="str">
            <v>20170613 094413;76%;2858</v>
          </cell>
          <cell r="L2296">
            <v>0</v>
          </cell>
          <cell r="M2296"/>
          <cell r="N2296" t="str">
            <v>老会员：63%; 新会员：37%</v>
          </cell>
          <cell r="O2296" t="str">
            <v>0-20岁27%; 56-60岁16%; 61-65岁15%</v>
          </cell>
          <cell r="P2296" t="str">
            <v>北京15%;江苏9%;湖南9%</v>
          </cell>
        </row>
        <row r="2297">
          <cell r="A2297">
            <v>221086</v>
          </cell>
          <cell r="B2297" t="str">
            <v>好想你浓缩枣浆尊享礼盒组</v>
          </cell>
          <cell r="C2297" t="str">
            <v>348</v>
          </cell>
          <cell r="D2297" t="str">
            <v>食品</v>
          </cell>
          <cell r="E2297">
            <v>17752</v>
          </cell>
          <cell r="F2297">
            <v>16252</v>
          </cell>
          <cell r="G2297">
            <v>8.4497521406038695E-2</v>
          </cell>
          <cell r="H2297" t="str">
            <v>20170626 094145;12%;449</v>
          </cell>
          <cell r="I2297"/>
          <cell r="J2297"/>
          <cell r="K2297" t="str">
            <v>20170626 094145;12%;449</v>
          </cell>
          <cell r="L2297">
            <v>0</v>
          </cell>
          <cell r="M2297"/>
          <cell r="N2297" t="str">
            <v>老会员：80%; 新会员：20%</v>
          </cell>
          <cell r="O2297" t="str">
            <v>46-50岁22%; 61-65岁13%; 51-55岁13%</v>
          </cell>
          <cell r="P2297" t="str">
            <v>湖南15%;江苏13%;湖北11%</v>
          </cell>
        </row>
        <row r="2298">
          <cell r="A2298">
            <v>221131</v>
          </cell>
          <cell r="B2298" t="str">
            <v>麦咭早教陪伴智能机器人</v>
          </cell>
          <cell r="C2298" t="str">
            <v>799</v>
          </cell>
          <cell r="D2298" t="str">
            <v>母婴用品</v>
          </cell>
          <cell r="E2298">
            <v>41111</v>
          </cell>
          <cell r="F2298">
            <v>33369</v>
          </cell>
          <cell r="G2298">
            <v>0.188319427890346</v>
          </cell>
          <cell r="H2298" t="str">
            <v>20170702 135758;26%;935</v>
          </cell>
          <cell r="I2298"/>
          <cell r="J2298"/>
          <cell r="K2298" t="str">
            <v>20170702 135758;26%;935</v>
          </cell>
          <cell r="L2298">
            <v>0</v>
          </cell>
          <cell r="M2298"/>
          <cell r="N2298" t="str">
            <v>老会员：60%; 新会员：40%</v>
          </cell>
          <cell r="O2298" t="str">
            <v>51-55岁22%; 56-60岁21%; 61-65岁19%</v>
          </cell>
          <cell r="P2298" t="str">
            <v>北京19%;江苏13%;天津8%</v>
          </cell>
        </row>
        <row r="2299">
          <cell r="A2299">
            <v>221133</v>
          </cell>
          <cell r="B2299" t="str">
            <v>G20西湖盛宴之青山绿水家宴典藏版</v>
          </cell>
          <cell r="C2299" t="str">
            <v>2980</v>
          </cell>
          <cell r="D2299" t="str">
            <v>厨房</v>
          </cell>
          <cell r="E2299">
            <v>209290</v>
          </cell>
          <cell r="F2299">
            <v>194810</v>
          </cell>
          <cell r="G2299">
            <v>6.9186296526350999E-2</v>
          </cell>
          <cell r="H2299" t="str">
            <v>20170622 210811;59%;5294</v>
          </cell>
          <cell r="I2299"/>
          <cell r="J2299"/>
          <cell r="K2299" t="str">
            <v>20170622 210811;59%;5294</v>
          </cell>
          <cell r="L2299">
            <v>0</v>
          </cell>
          <cell r="M2299"/>
          <cell r="N2299" t="str">
            <v>老会员：39%; 新会员：61%</v>
          </cell>
          <cell r="O2299" t="str">
            <v>0-20岁52%; 31-35岁20%; 26-30岁7%</v>
          </cell>
          <cell r="P2299" t="str">
            <v>湖南41%;北京25%;上海7%</v>
          </cell>
        </row>
        <row r="2300">
          <cell r="A2300">
            <v>221195</v>
          </cell>
          <cell r="B2300" t="str">
            <v>新西兰原装进口Theland纽仕兰牧场奶粉618特惠组</v>
          </cell>
          <cell r="C2300" t="str">
            <v>299</v>
          </cell>
          <cell r="D2300" t="str">
            <v>食品</v>
          </cell>
          <cell r="E2300">
            <v>150564</v>
          </cell>
          <cell r="F2300">
            <v>139287</v>
          </cell>
          <cell r="G2300">
            <v>7.4898382083366494E-2</v>
          </cell>
          <cell r="H2300" t="str">
            <v>20170617 175521;78%;3968</v>
          </cell>
          <cell r="I2300"/>
          <cell r="J2300"/>
          <cell r="K2300" t="str">
            <v>20170617 175521;78%;3968</v>
          </cell>
          <cell r="L2300">
            <v>0</v>
          </cell>
          <cell r="M2300"/>
          <cell r="N2300" t="str">
            <v>老会员：72%; 新会员：28%</v>
          </cell>
          <cell r="O2300" t="str">
            <v>61-65岁16%; 56-60岁15%; 0-20岁15%</v>
          </cell>
          <cell r="P2300" t="str">
            <v>湖南16%;江苏11%;四川9%</v>
          </cell>
        </row>
        <row r="2301">
          <cell r="A2301">
            <v>221240</v>
          </cell>
          <cell r="B2301" t="str">
            <v>易登铝合金加厚伸缩多功能折叠梯</v>
          </cell>
          <cell r="C2301" t="str">
            <v>299</v>
          </cell>
          <cell r="D2301" t="str">
            <v>家装建材</v>
          </cell>
          <cell r="E2301">
            <v>412343</v>
          </cell>
          <cell r="F2301">
            <v>377930</v>
          </cell>
          <cell r="G2301">
            <v>8.3457218868757302E-2</v>
          </cell>
          <cell r="H2301" t="str">
            <v>20170710 142316;47%;1599</v>
          </cell>
          <cell r="I2301" t="str">
            <v>20170629 232023;38%;2030</v>
          </cell>
          <cell r="J2301" t="str">
            <v>20170624 183219;51%;2983</v>
          </cell>
          <cell r="K2301" t="str">
            <v>20170615 131144;77%;3587</v>
          </cell>
          <cell r="L2301">
            <v>0</v>
          </cell>
          <cell r="M2301"/>
          <cell r="N2301" t="str">
            <v>老会员：56%; 新会员：44%</v>
          </cell>
          <cell r="O2301" t="str">
            <v>0-20岁30%; 51-55岁15%; 56-60岁14%</v>
          </cell>
          <cell r="P2301" t="str">
            <v>湖南14%;江苏12%;重庆7%</v>
          </cell>
        </row>
        <row r="2302">
          <cell r="A2302">
            <v>221241</v>
          </cell>
          <cell r="B2302" t="str">
            <v>我飞（WESTFIELD）户外休闲露营烧烤套组（蓝/蓝）</v>
          </cell>
          <cell r="C2302" t="str">
            <v>799</v>
          </cell>
          <cell r="D2302" t="str">
            <v>运动休闲</v>
          </cell>
          <cell r="E2302">
            <v>67761</v>
          </cell>
          <cell r="F2302">
            <v>66173</v>
          </cell>
          <cell r="G2302">
            <v>2.3435309396260401E-2</v>
          </cell>
          <cell r="H2302" t="str">
            <v>20170709 141730;59%;2015</v>
          </cell>
          <cell r="I2302"/>
          <cell r="J2302"/>
          <cell r="K2302" t="str">
            <v>20170709 141730;59%;2015</v>
          </cell>
          <cell r="L2302">
            <v>0</v>
          </cell>
          <cell r="M2302"/>
          <cell r="N2302" t="str">
            <v>老会员：50%; 新会员：50%</v>
          </cell>
          <cell r="O2302" t="str">
            <v>0-20岁28%; 51-55岁24%; 56-60岁17%</v>
          </cell>
          <cell r="P2302" t="str">
            <v>湖南15%;山东10%;湖北9%</v>
          </cell>
        </row>
        <row r="2303">
          <cell r="A2303">
            <v>221251</v>
          </cell>
          <cell r="B2303" t="str">
            <v>洪湖秘制即食清水小龙虾美味组（麻辣）</v>
          </cell>
          <cell r="C2303" t="str">
            <v>298</v>
          </cell>
          <cell r="D2303" t="str">
            <v>食品</v>
          </cell>
          <cell r="E2303">
            <v>192381</v>
          </cell>
          <cell r="F2303">
            <v>172774</v>
          </cell>
          <cell r="G2303">
            <v>0.10191754903031</v>
          </cell>
          <cell r="H2303" t="str">
            <v>20170707 184148;48%;2286</v>
          </cell>
          <cell r="I2303" t="str">
            <v>20170627 180149;74%;3143</v>
          </cell>
          <cell r="J2303" t="str">
            <v>20170614 193319;52%;3449</v>
          </cell>
          <cell r="K2303" t="str">
            <v>20170627 180149;74%;3143</v>
          </cell>
          <cell r="L2303">
            <v>0</v>
          </cell>
          <cell r="M2303"/>
          <cell r="N2303" t="str">
            <v>老会员：72%; 新会员：28%</v>
          </cell>
          <cell r="O2303" t="str">
            <v>0-20岁21%; 51-55岁17%; 46-50岁15%</v>
          </cell>
          <cell r="P2303" t="str">
            <v>湖南16%;北京12%;四川8%</v>
          </cell>
        </row>
        <row r="2304">
          <cell r="A2304">
            <v>221252</v>
          </cell>
          <cell r="B2304" t="str">
            <v>洪湖秘制即食清水小龙虾美味组（十三香）</v>
          </cell>
          <cell r="C2304" t="str">
            <v>298</v>
          </cell>
          <cell r="D2304" t="str">
            <v>食品</v>
          </cell>
          <cell r="E2304">
            <v>169606</v>
          </cell>
          <cell r="F2304">
            <v>148276</v>
          </cell>
          <cell r="G2304">
            <v>0.12576206030447001</v>
          </cell>
          <cell r="H2304" t="str">
            <v>20170707 184148;48%;2286</v>
          </cell>
          <cell r="I2304" t="str">
            <v>20170627 180149;74%;3143</v>
          </cell>
          <cell r="J2304" t="str">
            <v>20170614 193319;52%;3449</v>
          </cell>
          <cell r="K2304" t="str">
            <v>20170627 180149;74%;3143</v>
          </cell>
          <cell r="L2304">
            <v>0</v>
          </cell>
          <cell r="M2304"/>
          <cell r="N2304" t="str">
            <v>老会员：69%; 新会员：31%</v>
          </cell>
          <cell r="O2304" t="str">
            <v>0-20岁19%; 51-55岁16%; 61-65岁11%</v>
          </cell>
          <cell r="P2304" t="str">
            <v>北京13%;上海13%;湖南13%</v>
          </cell>
        </row>
        <row r="2305">
          <cell r="A2305">
            <v>221314</v>
          </cell>
          <cell r="B2305" t="str">
            <v>索娜斯 翩若惊鸿丹麦进口银蓝整貂裘皮大衣</v>
          </cell>
          <cell r="C2305" t="str">
            <v>9999</v>
          </cell>
          <cell r="D2305" t="str">
            <v>服装</v>
          </cell>
          <cell r="E2305">
            <v>737576</v>
          </cell>
          <cell r="F2305">
            <v>299190</v>
          </cell>
          <cell r="G2305">
            <v>0.594360445567643</v>
          </cell>
          <cell r="H2305" t="str">
            <v>20170618 191112;121%;9206</v>
          </cell>
          <cell r="I2305"/>
          <cell r="J2305"/>
          <cell r="K2305" t="str">
            <v>20170618 191112;121%;9206</v>
          </cell>
          <cell r="L2305" t="str">
            <v>准热卖</v>
          </cell>
          <cell r="M2305"/>
          <cell r="N2305" t="str">
            <v>老会员：68%; 新会员：32%</v>
          </cell>
          <cell r="O2305" t="str">
            <v>51-55岁25%; 56-60岁21%; 0-20岁14%</v>
          </cell>
          <cell r="P2305" t="str">
            <v>湖北14%;江苏14%;重庆11%</v>
          </cell>
        </row>
        <row r="2306">
          <cell r="A2306">
            <v>221315</v>
          </cell>
          <cell r="B2306" t="str">
            <v>索娜斯 小湖羊软宝石皮草大衣</v>
          </cell>
          <cell r="C2306" t="str">
            <v>499</v>
          </cell>
          <cell r="D2306" t="str">
            <v>服装</v>
          </cell>
          <cell r="E2306">
            <v>216396</v>
          </cell>
          <cell r="F2306">
            <v>139524</v>
          </cell>
          <cell r="G2306">
            <v>0.35523761991903702</v>
          </cell>
          <cell r="H2306" t="str">
            <v>20170618 101047;78%;3568</v>
          </cell>
          <cell r="I2306"/>
          <cell r="J2306"/>
          <cell r="K2306" t="str">
            <v>20170618 101047;78%;3568</v>
          </cell>
          <cell r="L2306">
            <v>0</v>
          </cell>
          <cell r="M2306"/>
          <cell r="N2306" t="str">
            <v>老会员：76%; 新会员：24%</v>
          </cell>
          <cell r="O2306" t="str">
            <v>51-55岁22%; 46-50岁20%; 0-20岁18%</v>
          </cell>
          <cell r="P2306" t="str">
            <v>江苏15%;湖南11%;四川9%</v>
          </cell>
        </row>
        <row r="2307">
          <cell r="A2307">
            <v>221316</v>
          </cell>
          <cell r="B2307" t="str">
            <v>金尚伊龙凤之姿芬兰进口整貂超长裘皮大衣</v>
          </cell>
          <cell r="C2307" t="str">
            <v>9999</v>
          </cell>
          <cell r="D2307" t="str">
            <v>服装</v>
          </cell>
          <cell r="E2307">
            <v>1998740</v>
          </cell>
          <cell r="F2307">
            <v>1079122</v>
          </cell>
          <cell r="G2307">
            <v>0.46009886228323799</v>
          </cell>
          <cell r="H2307" t="str">
            <v>20170708 193558;42%;2971</v>
          </cell>
          <cell r="I2307" t="str">
            <v>20170701 204206;80%;6947</v>
          </cell>
          <cell r="J2307" t="str">
            <v>20170617 205134;67%;7103</v>
          </cell>
          <cell r="K2307" t="str">
            <v>20170616 182909;81%;4174</v>
          </cell>
          <cell r="L2307">
            <v>0</v>
          </cell>
          <cell r="M2307" t="str">
            <v>达成下滑30%</v>
          </cell>
          <cell r="N2307" t="str">
            <v>老会员：63%; 新会员：37%</v>
          </cell>
          <cell r="O2307" t="str">
            <v>0-20岁28%; 56-60岁16%; 61-65岁14%</v>
          </cell>
          <cell r="P2307" t="str">
            <v>上海10%;江苏10%;重庆9%</v>
          </cell>
        </row>
        <row r="2308">
          <cell r="A2308">
            <v>221317</v>
          </cell>
          <cell r="B2308" t="str">
            <v>金尚伊丹麦进口白金本色水貂大衣</v>
          </cell>
          <cell r="C2308" t="str">
            <v>9999</v>
          </cell>
          <cell r="D2308" t="str">
            <v>服装</v>
          </cell>
          <cell r="E2308">
            <v>428297</v>
          </cell>
          <cell r="F2308">
            <v>129477</v>
          </cell>
          <cell r="G2308">
            <v>0.69769342302187498</v>
          </cell>
          <cell r="H2308" t="str">
            <v>20170617 135304;76%;3372</v>
          </cell>
          <cell r="I2308"/>
          <cell r="J2308"/>
          <cell r="K2308" t="str">
            <v>20170617 135304;76%;3372</v>
          </cell>
          <cell r="L2308">
            <v>0</v>
          </cell>
          <cell r="M2308"/>
          <cell r="N2308" t="str">
            <v>老会员：80%; 新会员：20%</v>
          </cell>
          <cell r="O2308" t="str">
            <v>51-55岁60%; 71岁以上20%; 0-20岁10%</v>
          </cell>
          <cell r="P2308" t="str">
            <v>江苏20%;广西20%;北京10%</v>
          </cell>
        </row>
        <row r="2309">
          <cell r="A2309">
            <v>221318</v>
          </cell>
          <cell r="B2309" t="str">
            <v>瑞士原装英纳格登珠峰60周年限量腕表</v>
          </cell>
          <cell r="C2309" t="str">
            <v>11800</v>
          </cell>
          <cell r="D2309" t="str">
            <v>时尚精品</v>
          </cell>
          <cell r="E2309">
            <v>247480</v>
          </cell>
          <cell r="F2309">
            <v>165070</v>
          </cell>
          <cell r="G2309">
            <v>0.33299660578632601</v>
          </cell>
          <cell r="H2309" t="str">
            <v>20170623 213509;52%;3701</v>
          </cell>
          <cell r="I2309"/>
          <cell r="J2309"/>
          <cell r="K2309" t="str">
            <v>20170623 213509;52%;3701</v>
          </cell>
          <cell r="L2309">
            <v>0</v>
          </cell>
          <cell r="M2309"/>
          <cell r="N2309" t="str">
            <v>老会员：54%; 新会员：46%</v>
          </cell>
          <cell r="O2309" t="str">
            <v>0-20岁38%; 71岁以上23%; 41-45岁8%</v>
          </cell>
          <cell r="P2309" t="str">
            <v>江苏31%;山东15%;广西8%</v>
          </cell>
        </row>
        <row r="2310">
          <cell r="A2310">
            <v>221330</v>
          </cell>
          <cell r="B2310" t="str">
            <v>子冈玉坊“冰清玉润”翡翠手镯</v>
          </cell>
          <cell r="C2310" t="str">
            <v>8980</v>
          </cell>
          <cell r="D2310" t="str">
            <v>珠宝首饰</v>
          </cell>
          <cell r="E2310">
            <v>394970</v>
          </cell>
          <cell r="F2310">
            <v>377010</v>
          </cell>
          <cell r="G2310">
            <v>4.5471807985416599E-2</v>
          </cell>
          <cell r="H2310" t="str">
            <v>20170709 213303;90%;6133</v>
          </cell>
          <cell r="I2310"/>
          <cell r="J2310"/>
          <cell r="K2310" t="str">
            <v>20170709 213303;90%;6133</v>
          </cell>
          <cell r="L2310">
            <v>0</v>
          </cell>
          <cell r="M2310"/>
          <cell r="N2310" t="str">
            <v>老会员：92%; 新会员：8%</v>
          </cell>
          <cell r="O2310" t="str">
            <v>51-55岁33%; 0-20岁25%; 56-60岁11%</v>
          </cell>
          <cell r="P2310" t="str">
            <v>浙江11%;浙江11%;北京8%</v>
          </cell>
        </row>
        <row r="2311">
          <cell r="A2311">
            <v>221337</v>
          </cell>
          <cell r="B2311" t="str">
            <v>华为畅享6S全网通智能手机</v>
          </cell>
          <cell r="C2311" t="str">
            <v>1299</v>
          </cell>
          <cell r="D2311" t="str">
            <v>手机</v>
          </cell>
          <cell r="E2311">
            <v>687736</v>
          </cell>
          <cell r="F2311">
            <v>588983</v>
          </cell>
          <cell r="G2311">
            <v>0.143591436248793</v>
          </cell>
          <cell r="H2311" t="str">
            <v>20170711 125716;38%;1790</v>
          </cell>
          <cell r="I2311" t="str">
            <v>20170706 192253;47%;3240</v>
          </cell>
          <cell r="J2311" t="str">
            <v>20170627 131432;91%;4533</v>
          </cell>
          <cell r="K2311" t="str">
            <v>20170627 131432;91%;4533</v>
          </cell>
          <cell r="L2311">
            <v>0</v>
          </cell>
          <cell r="M2311"/>
          <cell r="N2311" t="str">
            <v>老会员：68%; 新会员：32%</v>
          </cell>
          <cell r="O2311" t="str">
            <v>0-20岁22%; 61-65岁16%; 51-55岁16%</v>
          </cell>
          <cell r="P2311" t="str">
            <v>湖南14%;江苏13%;广东7%</v>
          </cell>
        </row>
        <row r="2312">
          <cell r="A2312">
            <v>221340</v>
          </cell>
          <cell r="B2312" t="str">
            <v>至尊酷黑*老板烟灶两件套超值组（618专供）</v>
          </cell>
          <cell r="C2312" t="str">
            <v>3780</v>
          </cell>
          <cell r="D2312" t="str">
            <v>厨房</v>
          </cell>
          <cell r="E2312">
            <v>177140</v>
          </cell>
          <cell r="F2312">
            <v>139560</v>
          </cell>
          <cell r="G2312">
            <v>0.21214858304166201</v>
          </cell>
          <cell r="H2312" t="str">
            <v>20170617 114723;77%;3929</v>
          </cell>
          <cell r="I2312" t="str">
            <v>20170616 215150;95%;8934</v>
          </cell>
          <cell r="J2312"/>
          <cell r="K2312" t="str">
            <v>20170616 215150;95%;8934</v>
          </cell>
          <cell r="L2312">
            <v>0</v>
          </cell>
          <cell r="M2312"/>
          <cell r="N2312" t="str">
            <v>老会员：62%; 新会员：38%</v>
          </cell>
          <cell r="O2312" t="str">
            <v>51-55岁31%; 56-60岁16%; 66-70岁12%</v>
          </cell>
          <cell r="P2312" t="str">
            <v>湖南22%;重庆9%;江苏9%</v>
          </cell>
        </row>
        <row r="2313">
          <cell r="A2313">
            <v>221341</v>
          </cell>
          <cell r="B2313" t="str">
            <v>至尊酷黑*老板烟灶消三件套超值组（618专供）</v>
          </cell>
          <cell r="C2313" t="str">
            <v>5580</v>
          </cell>
          <cell r="D2313" t="str">
            <v>厨房</v>
          </cell>
          <cell r="E2313">
            <v>600690</v>
          </cell>
          <cell r="F2313">
            <v>372840</v>
          </cell>
          <cell r="G2313">
            <v>0.37931378914248598</v>
          </cell>
          <cell r="H2313" t="str">
            <v>20170617 114723;77%;3929</v>
          </cell>
          <cell r="I2313" t="str">
            <v>20170616 215150;95%;8934</v>
          </cell>
          <cell r="J2313"/>
          <cell r="K2313" t="str">
            <v>20170616 215150;95%;8934</v>
          </cell>
          <cell r="L2313">
            <v>0</v>
          </cell>
          <cell r="M2313"/>
          <cell r="N2313" t="str">
            <v>老会员：54%; 新会员：46%</v>
          </cell>
          <cell r="O2313" t="str">
            <v>0-20岁24%; 46-50岁18%; 56-60岁16%</v>
          </cell>
          <cell r="P2313" t="str">
            <v>湖南20%;江苏12%;山东10%</v>
          </cell>
        </row>
        <row r="2314">
          <cell r="A2314">
            <v>221344</v>
          </cell>
          <cell r="B2314" t="str">
            <v>周大福 3D福星宝宝足金黄金吊坠【多款可选】</v>
          </cell>
          <cell r="C2314" t="str">
            <v>2363</v>
          </cell>
          <cell r="D2314" t="str">
            <v>珠宝首饰</v>
          </cell>
          <cell r="E2314">
            <v>93640</v>
          </cell>
          <cell r="F2314">
            <v>65374</v>
          </cell>
          <cell r="G2314">
            <v>0.30185818026484401</v>
          </cell>
          <cell r="H2314" t="str">
            <v>20170617 151400;32%;1075</v>
          </cell>
          <cell r="I2314" t="str">
            <v>20170616 142016;24%;749</v>
          </cell>
          <cell r="J2314"/>
          <cell r="K2314" t="str">
            <v>20170617 151400;32%;1075</v>
          </cell>
          <cell r="L2314">
            <v>0</v>
          </cell>
          <cell r="M2314"/>
          <cell r="N2314" t="str">
            <v>老会员：72%; 新会员：28%</v>
          </cell>
          <cell r="O2314" t="str">
            <v>51-55岁33%; 61-65岁22%; 36-40岁11%</v>
          </cell>
          <cell r="P2314" t="str">
            <v>浙江17%;云南11%;广西11%</v>
          </cell>
        </row>
        <row r="2315">
          <cell r="A2315">
            <v>221384</v>
          </cell>
          <cell r="B2315" t="str">
            <v>野山熊椴树结晶蜜特惠组（6.18）</v>
          </cell>
          <cell r="C2315" t="str">
            <v>249</v>
          </cell>
          <cell r="D2315" t="str">
            <v>滋补食品</v>
          </cell>
          <cell r="E2315">
            <v>110650</v>
          </cell>
          <cell r="F2315">
            <v>101846</v>
          </cell>
          <cell r="G2315">
            <v>7.9566199728874798E-2</v>
          </cell>
          <cell r="H2315" t="str">
            <v>20170617 131503;58%;2944</v>
          </cell>
          <cell r="I2315"/>
          <cell r="J2315"/>
          <cell r="K2315" t="str">
            <v>20170617 131503;58%;2944</v>
          </cell>
          <cell r="L2315">
            <v>0</v>
          </cell>
          <cell r="M2315"/>
          <cell r="N2315" t="str">
            <v>老会员：69%; 新会员：31%</v>
          </cell>
          <cell r="O2315" t="str">
            <v>0-20岁22%; 61-65岁15%; 56-60岁14%</v>
          </cell>
          <cell r="P2315" t="str">
            <v>湖南16%;江苏10%;山东8%</v>
          </cell>
        </row>
        <row r="2316">
          <cell r="A2316">
            <v>221424</v>
          </cell>
          <cell r="B2316" t="str">
            <v>瑞兹 头层水牛皮软席限量组（618特供）</v>
          </cell>
          <cell r="C2316" t="str">
            <v>1980</v>
          </cell>
          <cell r="D2316" t="str">
            <v>家纺用品</v>
          </cell>
          <cell r="E2316">
            <v>64060</v>
          </cell>
          <cell r="F2316">
            <v>46400</v>
          </cell>
          <cell r="G2316">
            <v>0.275679050889791</v>
          </cell>
          <cell r="H2316" t="str">
            <v>20170616 171241;31%;1271</v>
          </cell>
          <cell r="I2316"/>
          <cell r="J2316"/>
          <cell r="K2316" t="str">
            <v>20170616 171241;31%;1271</v>
          </cell>
          <cell r="L2316">
            <v>0</v>
          </cell>
          <cell r="M2316"/>
          <cell r="N2316" t="str">
            <v>老会员：63%; 新会员：37%</v>
          </cell>
          <cell r="O2316" t="str">
            <v>66-70岁26%; 51-55岁21%; 0-20岁16%</v>
          </cell>
          <cell r="P2316" t="str">
            <v>江苏42%;湖南21%;广东11%</v>
          </cell>
        </row>
        <row r="2317">
          <cell r="A2317">
            <v>221426</v>
          </cell>
          <cell r="B2317" t="str">
            <v>探路者TOREAD女士超轻收纳皮肤衣</v>
          </cell>
          <cell r="C2317" t="str">
            <v>249</v>
          </cell>
          <cell r="D2317" t="str">
            <v>服装</v>
          </cell>
          <cell r="E2317">
            <v>23287</v>
          </cell>
          <cell r="F2317">
            <v>17541</v>
          </cell>
          <cell r="G2317">
            <v>0.246747112122644</v>
          </cell>
          <cell r="H2317" t="str">
            <v>20170709 102326;35%;1257</v>
          </cell>
          <cell r="I2317" t="str">
            <v>20170610 172200;43%;1596</v>
          </cell>
          <cell r="J2317"/>
          <cell r="K2317" t="str">
            <v>20170610 172200;43%;1596</v>
          </cell>
          <cell r="L2317">
            <v>0</v>
          </cell>
          <cell r="M2317"/>
          <cell r="N2317" t="str">
            <v>老会员：80%; 新会员：20%</v>
          </cell>
          <cell r="O2317" t="str">
            <v>61-65岁19%; 51-55岁19%; 46-50岁15%</v>
          </cell>
          <cell r="P2317" t="str">
            <v>江苏12%;云南11%;湖北9%</v>
          </cell>
        </row>
        <row r="2318">
          <cell r="A2318">
            <v>221554</v>
          </cell>
          <cell r="B2318" t="str">
            <v>韩束清薄防晒专享组</v>
          </cell>
          <cell r="C2318" t="str">
            <v>239</v>
          </cell>
          <cell r="D2318" t="str">
            <v>美容美体</v>
          </cell>
          <cell r="E2318">
            <v>232450</v>
          </cell>
          <cell r="F2318">
            <v>206094</v>
          </cell>
          <cell r="G2318">
            <v>0.113383523338352</v>
          </cell>
          <cell r="H2318" t="str">
            <v>20170619 110311;48%;1587</v>
          </cell>
          <cell r="I2318" t="str">
            <v>20170615 184221;40%;1687</v>
          </cell>
          <cell r="J2318" t="str">
            <v>20170604 192004;43%;2391</v>
          </cell>
          <cell r="K2318" t="str">
            <v>20170619 110311;48%;1587</v>
          </cell>
          <cell r="L2318">
            <v>0</v>
          </cell>
          <cell r="M2318"/>
          <cell r="N2318" t="str">
            <v>老会员：71%; 新会员：29%</v>
          </cell>
          <cell r="O2318" t="str">
            <v>0-20岁21%; 46-50岁18%; 51-55岁16%</v>
          </cell>
          <cell r="P2318" t="str">
            <v>湖南26%;江苏11%;湖北6%</v>
          </cell>
        </row>
        <row r="2319">
          <cell r="A2319">
            <v>221613</v>
          </cell>
          <cell r="B2319" t="str">
            <v>飞利浦智能健康运动手表</v>
          </cell>
          <cell r="C2319" t="str">
            <v>2499</v>
          </cell>
          <cell r="D2319" t="str">
            <v>数码</v>
          </cell>
          <cell r="E2319">
            <v>171801</v>
          </cell>
          <cell r="F2319">
            <v>109456</v>
          </cell>
          <cell r="G2319">
            <v>0.36289078643314099</v>
          </cell>
          <cell r="H2319" t="str">
            <v>20170622 175216;60%;2858</v>
          </cell>
          <cell r="I2319"/>
          <cell r="J2319"/>
          <cell r="K2319" t="str">
            <v>20170622 175216;60%;2858</v>
          </cell>
          <cell r="L2319">
            <v>0</v>
          </cell>
          <cell r="M2319"/>
          <cell r="N2319" t="str">
            <v>老会员：66%; 新会员：34%</v>
          </cell>
          <cell r="O2319" t="str">
            <v>0-20岁33%; 51-55岁22%; 31-35岁22%</v>
          </cell>
          <cell r="P2319" t="str">
            <v>湖南67%;北京33%;安徽0%</v>
          </cell>
        </row>
        <row r="2320">
          <cell r="A2320">
            <v>221617</v>
          </cell>
          <cell r="B2320" t="str">
            <v>喜满堂 “玫瑰恋人”豪华镶托帕石套组（吊坠+戒指）</v>
          </cell>
          <cell r="C2320" t="str">
            <v>2980</v>
          </cell>
          <cell r="D2320" t="str">
            <v>珠宝首饰</v>
          </cell>
          <cell r="E2320">
            <v>101726</v>
          </cell>
          <cell r="F2320">
            <v>55467</v>
          </cell>
          <cell r="G2320">
            <v>0.45474116744981602</v>
          </cell>
          <cell r="H2320" t="str">
            <v>20170702 143551;57%;1598</v>
          </cell>
          <cell r="I2320"/>
          <cell r="J2320"/>
          <cell r="K2320" t="str">
            <v>20170702 143551;57%;1598</v>
          </cell>
          <cell r="L2320">
            <v>0</v>
          </cell>
          <cell r="M2320"/>
          <cell r="N2320" t="str">
            <v>老会员：69%; 新会员：31%</v>
          </cell>
          <cell r="O2320" t="str">
            <v>51-55岁70%; 66-70岁12%; 46-50岁6%</v>
          </cell>
          <cell r="P2320" t="str">
            <v>广东56%;天津13%;上海12%</v>
          </cell>
        </row>
        <row r="2321">
          <cell r="A2321">
            <v>221793</v>
          </cell>
          <cell r="B2321" t="str">
            <v>奔腾4D流金岁月剃须刀超值特供组(618)</v>
          </cell>
          <cell r="C2321" t="str">
            <v>298</v>
          </cell>
          <cell r="D2321" t="str">
            <v>美容器械</v>
          </cell>
          <cell r="E2321">
            <v>129662</v>
          </cell>
          <cell r="F2321">
            <v>112240</v>
          </cell>
          <cell r="G2321">
            <v>0.134364732920979</v>
          </cell>
          <cell r="H2321" t="str">
            <v>20170618 113604;78%;3198</v>
          </cell>
          <cell r="I2321"/>
          <cell r="J2321"/>
          <cell r="K2321" t="str">
            <v>20170618 113604;78%;3198</v>
          </cell>
          <cell r="L2321">
            <v>0</v>
          </cell>
          <cell r="M2321"/>
          <cell r="N2321" t="str">
            <v>老会员：63%; 新会员：37%</v>
          </cell>
          <cell r="O2321" t="str">
            <v>0-20岁27%; 51-55岁17%; 56-60岁13%</v>
          </cell>
          <cell r="P2321" t="str">
            <v>湖南14%;江苏9%;广东8%</v>
          </cell>
        </row>
        <row r="2322">
          <cell r="A2322">
            <v>221800</v>
          </cell>
          <cell r="B2322" t="str">
            <v>恒源祥女士夜空黑中长款羊毛大衣</v>
          </cell>
          <cell r="C2322" t="str">
            <v>798</v>
          </cell>
          <cell r="D2322" t="str">
            <v>服装</v>
          </cell>
          <cell r="E2322">
            <v>303702</v>
          </cell>
          <cell r="F2322">
            <v>175569</v>
          </cell>
          <cell r="G2322">
            <v>0.42190370824031498</v>
          </cell>
          <cell r="H2322" t="str">
            <v>20170708 121530;55%;2322</v>
          </cell>
          <cell r="I2322" t="str">
            <v>20170617 143401;46%;2003</v>
          </cell>
          <cell r="J2322"/>
          <cell r="K2322" t="str">
            <v>20170708 121530;55%;2322</v>
          </cell>
          <cell r="L2322">
            <v>0</v>
          </cell>
          <cell r="M2322"/>
          <cell r="N2322" t="str">
            <v>老会员：74%; 新会员：26%</v>
          </cell>
          <cell r="O2322" t="str">
            <v>51-55岁26%; 0-20岁19%; 56-60岁12%</v>
          </cell>
          <cell r="P2322" t="str">
            <v>江苏13%;北京10%;湖南9%</v>
          </cell>
        </row>
        <row r="2323">
          <cell r="A2323">
            <v>221808</v>
          </cell>
          <cell r="B2323" t="str">
            <v>参慕进口优品即食海参实惠组</v>
          </cell>
          <cell r="C2323" t="str">
            <v>999</v>
          </cell>
          <cell r="D2323" t="str">
            <v>滋补食品</v>
          </cell>
          <cell r="E2323">
            <v>269041</v>
          </cell>
          <cell r="F2323">
            <v>216704</v>
          </cell>
          <cell r="G2323">
            <v>0.194531688478708</v>
          </cell>
          <cell r="H2323" t="str">
            <v>20170702 192325;46%;2919</v>
          </cell>
          <cell r="I2323" t="str">
            <v>20170616 163007;79%;3288</v>
          </cell>
          <cell r="J2323"/>
          <cell r="K2323" t="str">
            <v>20170616 163007;79%;3288</v>
          </cell>
          <cell r="L2323">
            <v>0</v>
          </cell>
          <cell r="M2323" t="str">
            <v>达成下滑30%</v>
          </cell>
          <cell r="N2323" t="str">
            <v>老会员：55%; 新会员：45%</v>
          </cell>
          <cell r="O2323" t="str">
            <v>0-20岁23%; 51-55岁19%; 61-65岁15%</v>
          </cell>
          <cell r="P2323" t="str">
            <v>江苏17%;北京15%;上海11%</v>
          </cell>
        </row>
        <row r="2324">
          <cell r="A2324">
            <v>221813</v>
          </cell>
          <cell r="B2324" t="str">
            <v>板田七寸即食台湾脆虾美味组</v>
          </cell>
          <cell r="C2324" t="str">
            <v>298</v>
          </cell>
          <cell r="D2324" t="str">
            <v>食品</v>
          </cell>
          <cell r="E2324">
            <v>213352</v>
          </cell>
          <cell r="F2324">
            <v>192489</v>
          </cell>
          <cell r="G2324">
            <v>9.77867561588361E-2</v>
          </cell>
          <cell r="H2324" t="str">
            <v>20170710 114025;38%;1459</v>
          </cell>
          <cell r="I2324" t="str">
            <v>20170629 090303;39%;1363</v>
          </cell>
          <cell r="J2324" t="str">
            <v>20170620 114828;57%;2466</v>
          </cell>
          <cell r="K2324" t="str">
            <v>20170620 114828;57%;2466</v>
          </cell>
          <cell r="L2324">
            <v>0</v>
          </cell>
          <cell r="M2324"/>
          <cell r="N2324" t="str">
            <v>老会员：67%; 新会员：33%</v>
          </cell>
          <cell r="O2324" t="str">
            <v>0-20岁27%; 61-65岁16%; 51-55岁12%</v>
          </cell>
          <cell r="P2324" t="str">
            <v>北京12%;江苏11%;上海10%</v>
          </cell>
        </row>
        <row r="2325">
          <cell r="A2325">
            <v>222045</v>
          </cell>
          <cell r="B2325" t="str">
            <v>山东烟台原产地直供美早大樱桃AAA级3斤装（26-30mm）</v>
          </cell>
          <cell r="C2325" t="str">
            <v>199</v>
          </cell>
          <cell r="D2325" t="str">
            <v>食品</v>
          </cell>
          <cell r="E2325">
            <v>0</v>
          </cell>
          <cell r="F2325">
            <v>0</v>
          </cell>
          <cell r="G2325" t="e">
            <v>#DIV/0!</v>
          </cell>
          <cell r="H2325" t="str">
            <v>20170607 102407;16%;603</v>
          </cell>
          <cell r="I2325"/>
          <cell r="J2325"/>
          <cell r="K2325" t="str">
            <v>20170607 102407;16%;603</v>
          </cell>
          <cell r="L2325">
            <v>0</v>
          </cell>
          <cell r="M2325"/>
          <cell r="N2325"/>
          <cell r="O2325"/>
          <cell r="P2325"/>
        </row>
        <row r="2326">
          <cell r="A2326">
            <v>222046</v>
          </cell>
          <cell r="B2326" t="str">
            <v>山东烟台原产地直供美早大樱桃AAA级5斤装（26-30mm）</v>
          </cell>
          <cell r="C2326" t="str">
            <v>299</v>
          </cell>
          <cell r="D2326" t="str">
            <v>食品</v>
          </cell>
          <cell r="E2326">
            <v>73766</v>
          </cell>
          <cell r="F2326">
            <v>51671</v>
          </cell>
          <cell r="G2326">
            <v>0.299528237941599</v>
          </cell>
          <cell r="H2326" t="str">
            <v>20170607 180142;21%;873</v>
          </cell>
          <cell r="I2326" t="str">
            <v>20170607 102407;16%;603</v>
          </cell>
          <cell r="J2326"/>
          <cell r="K2326" t="str">
            <v>20170607 180142;21%;873</v>
          </cell>
          <cell r="L2326">
            <v>0</v>
          </cell>
          <cell r="M2326"/>
          <cell r="N2326" t="str">
            <v>老会员：82%; 新会员：18%</v>
          </cell>
          <cell r="O2326" t="str">
            <v>51-55岁28%; 56-60岁23%; 0-20岁15%</v>
          </cell>
          <cell r="P2326" t="str">
            <v>湖南28%;江苏10%;北京8%</v>
          </cell>
        </row>
        <row r="2327">
          <cell r="A2327">
            <v>222047</v>
          </cell>
          <cell r="B2327" t="str">
            <v>瑞士天珺（TANGIN）真钻机械金表（黑表盘）</v>
          </cell>
          <cell r="C2327" t="str">
            <v>9999</v>
          </cell>
          <cell r="D2327" t="str">
            <v>时尚精品</v>
          </cell>
          <cell r="E2327">
            <v>129087</v>
          </cell>
          <cell r="F2327">
            <v>49795</v>
          </cell>
          <cell r="G2327">
            <v>0.61425240341785003</v>
          </cell>
          <cell r="H2327" t="str">
            <v>20170707 231251;20%;671</v>
          </cell>
          <cell r="I2327" t="str">
            <v>20170607 223054;30%;1723</v>
          </cell>
          <cell r="J2327"/>
          <cell r="K2327" t="str">
            <v>20170607 223054;30%;1723</v>
          </cell>
          <cell r="L2327">
            <v>0</v>
          </cell>
          <cell r="M2327"/>
          <cell r="N2327" t="str">
            <v>老会员：50%; 新会员：50%</v>
          </cell>
          <cell r="O2327" t="str">
            <v>41-45岁50%; 46-50岁25%; 0-20岁25%</v>
          </cell>
          <cell r="P2327" t="str">
            <v>浙江25%;浙江25%;福建25%</v>
          </cell>
        </row>
        <row r="2328">
          <cell r="A2328">
            <v>222055</v>
          </cell>
          <cell r="B2328" t="str">
            <v>TCL 65英寸旗舰曲面4K超清超薄智能网络电视65A950C</v>
          </cell>
          <cell r="C2328" t="str">
            <v>6999</v>
          </cell>
          <cell r="D2328" t="str">
            <v>大家电</v>
          </cell>
          <cell r="E2328">
            <v>48923</v>
          </cell>
          <cell r="F2328">
            <v>34925</v>
          </cell>
          <cell r="G2328">
            <v>0.286123091388508</v>
          </cell>
          <cell r="H2328" t="str">
            <v>20170616 191912;38%;3247</v>
          </cell>
          <cell r="I2328"/>
          <cell r="J2328"/>
          <cell r="K2328" t="str">
            <v>20170616 191912;38%;3247</v>
          </cell>
          <cell r="L2328">
            <v>0</v>
          </cell>
          <cell r="M2328"/>
          <cell r="N2328" t="str">
            <v>老会员：75%; 新会员：25%</v>
          </cell>
          <cell r="O2328" t="str">
            <v>71岁以上25%; 71岁以上25%; 0-20岁25%</v>
          </cell>
          <cell r="P2328" t="str">
            <v>天津50%;天津50%;安徽0%</v>
          </cell>
        </row>
        <row r="2329">
          <cell r="A2329">
            <v>222056</v>
          </cell>
          <cell r="B2329" t="str">
            <v>TCL 49英寸旗舰曲面4K超清超薄智能网络电视49A950C</v>
          </cell>
          <cell r="C2329" t="str">
            <v>3899</v>
          </cell>
          <cell r="D2329" t="str">
            <v>大家电</v>
          </cell>
          <cell r="E2329">
            <v>27273</v>
          </cell>
          <cell r="F2329">
            <v>11697</v>
          </cell>
          <cell r="G2329">
            <v>0.57111428885711102</v>
          </cell>
          <cell r="H2329" t="str">
            <v>20170616 191912;38%;3247</v>
          </cell>
          <cell r="I2329"/>
          <cell r="J2329"/>
          <cell r="K2329" t="str">
            <v>20170616 191912;38%;3247</v>
          </cell>
          <cell r="L2329">
            <v>0</v>
          </cell>
          <cell r="M2329"/>
          <cell r="N2329" t="str">
            <v>老会员：67%; 新会员：33%</v>
          </cell>
          <cell r="O2329" t="str">
            <v>56-60岁67%; 36-40岁33%; 0-20岁0%</v>
          </cell>
          <cell r="P2329" t="str">
            <v>天津33%;天津33%;北京33%</v>
          </cell>
        </row>
        <row r="2330">
          <cell r="A2330">
            <v>222057</v>
          </cell>
          <cell r="B2330" t="str">
            <v>TCL 豪华大容量冰洗套组</v>
          </cell>
          <cell r="C2330" t="str">
            <v>6999</v>
          </cell>
          <cell r="D2330" t="str">
            <v>大家电</v>
          </cell>
          <cell r="E2330">
            <v>202931</v>
          </cell>
          <cell r="F2330">
            <v>111944</v>
          </cell>
          <cell r="G2330">
            <v>0.44836422232187301</v>
          </cell>
          <cell r="H2330" t="str">
            <v>20170616 200812;16%;1943</v>
          </cell>
          <cell r="I2330" t="str">
            <v>20170616 113859;14%;884</v>
          </cell>
          <cell r="J2330"/>
          <cell r="K2330" t="str">
            <v>20170616 200812;16%;1943</v>
          </cell>
          <cell r="L2330">
            <v>0</v>
          </cell>
          <cell r="M2330"/>
          <cell r="N2330" t="str">
            <v>老会员：53%; 新会员：47%</v>
          </cell>
          <cell r="O2330" t="str">
            <v>0-20岁33%; 56-60岁13%; 26-30岁13%</v>
          </cell>
          <cell r="P2330" t="str">
            <v>江苏27%;天津13%;辽宁13%</v>
          </cell>
        </row>
        <row r="2331">
          <cell r="A2331">
            <v>222110</v>
          </cell>
          <cell r="B2331" t="str">
            <v>格力1匹智能变频冷暖空调（天猫）</v>
          </cell>
          <cell r="C2331" t="str">
            <v>2849</v>
          </cell>
          <cell r="D2331" t="str">
            <v>大家电</v>
          </cell>
          <cell r="E2331">
            <v>190883</v>
          </cell>
          <cell r="F2331">
            <v>148148</v>
          </cell>
          <cell r="G2331">
            <v>0.22388059701492499</v>
          </cell>
          <cell r="H2331" t="str">
            <v>20170611 210859;108%;13330</v>
          </cell>
          <cell r="I2331" t="str">
            <v>20170611 095103;87%;4647</v>
          </cell>
          <cell r="J2331"/>
          <cell r="K2331" t="str">
            <v>20170611 210859;108%;13330</v>
          </cell>
          <cell r="L2331" t="str">
            <v>准热卖</v>
          </cell>
          <cell r="M2331"/>
          <cell r="N2331" t="str">
            <v>老会员：66%; 新会员：34%</v>
          </cell>
          <cell r="O2331" t="str">
            <v>51-55岁27%; 0-20岁16%; 56-60岁14%</v>
          </cell>
          <cell r="P2331" t="str">
            <v>湖南30%;江苏18%;福建11%</v>
          </cell>
        </row>
        <row r="2332">
          <cell r="A2332">
            <v>222111</v>
          </cell>
          <cell r="B2332" t="str">
            <v>格力大1.5匹智能变频冷暖空调（天猫）</v>
          </cell>
          <cell r="C2332" t="str">
            <v>3199</v>
          </cell>
          <cell r="D2332" t="str">
            <v>大家电</v>
          </cell>
          <cell r="E2332">
            <v>361487</v>
          </cell>
          <cell r="F2332">
            <v>297507</v>
          </cell>
          <cell r="G2332">
            <v>0.17699115044247801</v>
          </cell>
          <cell r="H2332" t="str">
            <v>20170611 210859;108%;13330</v>
          </cell>
          <cell r="I2332" t="str">
            <v>20170611 095103;87%;4647</v>
          </cell>
          <cell r="J2332"/>
          <cell r="K2332" t="str">
            <v>20170611 210859;108%;13330</v>
          </cell>
          <cell r="L2332" t="str">
            <v>准热卖</v>
          </cell>
          <cell r="M2332"/>
          <cell r="N2332" t="str">
            <v>老会员：78%; 新会员：22%</v>
          </cell>
          <cell r="O2332" t="str">
            <v>56-60岁21%; 46-50岁19%; 0-20岁18%</v>
          </cell>
          <cell r="P2332" t="str">
            <v>湖南32%;江苏24%;广东7%</v>
          </cell>
        </row>
        <row r="2333">
          <cell r="A2333">
            <v>222112</v>
          </cell>
          <cell r="B2333" t="str">
            <v>格力i酷大2匹变频立式圆形空调（天猫）</v>
          </cell>
          <cell r="C2333" t="str">
            <v>6888</v>
          </cell>
          <cell r="D2333" t="str">
            <v>大家电</v>
          </cell>
          <cell r="E2333">
            <v>55104</v>
          </cell>
          <cell r="F2333">
            <v>41328</v>
          </cell>
          <cell r="G2333">
            <v>0.25</v>
          </cell>
          <cell r="H2333" t="str">
            <v>20170611 210859;108%;13330</v>
          </cell>
          <cell r="I2333" t="str">
            <v>20170611 095103;87%;4647</v>
          </cell>
          <cell r="J2333"/>
          <cell r="K2333" t="str">
            <v>20170611 210859;108%;13330</v>
          </cell>
          <cell r="L2333" t="str">
            <v>准热卖</v>
          </cell>
          <cell r="M2333"/>
          <cell r="N2333" t="str">
            <v>老会员：100%; 新会员：0%</v>
          </cell>
          <cell r="O2333" t="str">
            <v>41-45岁33%; 61-65岁17%; 26-30岁17%</v>
          </cell>
          <cell r="P2333" t="str">
            <v>湖南50%;江苏33%;浙江17%</v>
          </cell>
        </row>
        <row r="2334">
          <cell r="A2334">
            <v>222113</v>
          </cell>
          <cell r="B2334" t="str">
            <v>格力i酷大3匹变频立式圆形空调（天猫）</v>
          </cell>
          <cell r="C2334" t="str">
            <v>7888</v>
          </cell>
          <cell r="D2334" t="str">
            <v>大家电</v>
          </cell>
          <cell r="E2334">
            <v>252416</v>
          </cell>
          <cell r="F2334">
            <v>165648</v>
          </cell>
          <cell r="G2334">
            <v>0.34375</v>
          </cell>
          <cell r="H2334" t="str">
            <v>20170611 210859;108%;13330</v>
          </cell>
          <cell r="I2334" t="str">
            <v>20170611 095103;87%;4647</v>
          </cell>
          <cell r="J2334"/>
          <cell r="K2334" t="str">
            <v>20170611 210859;108%;13330</v>
          </cell>
          <cell r="L2334" t="str">
            <v>准热卖</v>
          </cell>
          <cell r="M2334"/>
          <cell r="N2334" t="str">
            <v>老会员：71%; 新会员：29%</v>
          </cell>
          <cell r="O2334" t="str">
            <v>51-55岁24%; 56-60岁18%; 0-20岁18%</v>
          </cell>
          <cell r="P2334" t="str">
            <v>湖南35%;四川12%;广东12%</v>
          </cell>
        </row>
        <row r="2335">
          <cell r="A2335">
            <v>222114</v>
          </cell>
          <cell r="B2335" t="str">
            <v>海尔1.5匹智能冷暖空调（天猫）KFR-33GW/10EBBAL13U1</v>
          </cell>
          <cell r="C2335" t="str">
            <v>1899</v>
          </cell>
          <cell r="D2335" t="str">
            <v>大家电</v>
          </cell>
          <cell r="E2335">
            <v>201294</v>
          </cell>
          <cell r="F2335">
            <v>39879</v>
          </cell>
          <cell r="G2335">
            <v>0.80188679245283001</v>
          </cell>
          <cell r="H2335" t="str">
            <v>20170611 192248;13%;1272</v>
          </cell>
          <cell r="I2335" t="str">
            <v>20170611 112457;24%;1366</v>
          </cell>
          <cell r="J2335"/>
          <cell r="K2335" t="str">
            <v>20170611 112457;24%;1366</v>
          </cell>
          <cell r="L2335">
            <v>0</v>
          </cell>
          <cell r="M2335"/>
          <cell r="N2335" t="str">
            <v>老会员：69%; 新会员：31%</v>
          </cell>
          <cell r="O2335" t="str">
            <v>0-20岁31%; 61-65岁25%; 56-60岁19%</v>
          </cell>
          <cell r="P2335" t="str">
            <v>北京44%;重庆13%;浙江13%</v>
          </cell>
        </row>
        <row r="2336">
          <cell r="A2336">
            <v>222115</v>
          </cell>
          <cell r="B2336" t="str">
            <v>海尔大2匹智能立式圆柱空调（天猫）KFR-50LW/10UBC12U1</v>
          </cell>
          <cell r="C2336" t="str">
            <v>4599</v>
          </cell>
          <cell r="D2336" t="str">
            <v>大家电</v>
          </cell>
          <cell r="E2336">
            <v>68985</v>
          </cell>
          <cell r="F2336">
            <v>32193</v>
          </cell>
          <cell r="G2336">
            <v>0.53333333333333299</v>
          </cell>
          <cell r="H2336" t="str">
            <v>20170611 192248;13%;1272</v>
          </cell>
          <cell r="I2336" t="str">
            <v>20170611 112457;24%;1366</v>
          </cell>
          <cell r="J2336"/>
          <cell r="K2336" t="str">
            <v>20170611 112457;24%;1366</v>
          </cell>
          <cell r="L2336">
            <v>0</v>
          </cell>
          <cell r="M2336"/>
          <cell r="N2336" t="str">
            <v>老会员：83%; 新会员：17%</v>
          </cell>
          <cell r="O2336" t="str">
            <v>46-50岁33%; 56-60岁17%; 36-40岁17%</v>
          </cell>
          <cell r="P2336" t="str">
            <v>湖南33%;浙江17%;广东17%</v>
          </cell>
        </row>
        <row r="2337">
          <cell r="A2337">
            <v>222116</v>
          </cell>
          <cell r="B2337" t="str">
            <v>海尔大1.5匹变频智能冷暖空调（天猫）KFR-35GW/21TMAAL23AU1</v>
          </cell>
          <cell r="C2337" t="str">
            <v>2699</v>
          </cell>
          <cell r="D2337" t="str">
            <v>大家电</v>
          </cell>
          <cell r="E2337">
            <v>16194</v>
          </cell>
          <cell r="F2337">
            <v>8097</v>
          </cell>
          <cell r="G2337">
            <v>0.5</v>
          </cell>
          <cell r="H2337" t="str">
            <v>20170611 192248;13%;1272</v>
          </cell>
          <cell r="I2337" t="str">
            <v>20170611 112457;24%;1366</v>
          </cell>
          <cell r="J2337"/>
          <cell r="K2337" t="str">
            <v>20170611 112457;24%;1366</v>
          </cell>
          <cell r="L2337">
            <v>0</v>
          </cell>
          <cell r="M2337"/>
          <cell r="N2337" t="str">
            <v>老会员：50%; 新会员：50%</v>
          </cell>
          <cell r="O2337" t="str">
            <v>41-45岁50%; 41-45岁50%; 21-25岁0%</v>
          </cell>
          <cell r="P2337" t="str">
            <v>辽宁50%;辽宁50%;安徽0%</v>
          </cell>
        </row>
        <row r="2338">
          <cell r="A2338">
            <v>222117</v>
          </cell>
          <cell r="B2338" t="str">
            <v>海尔大1匹智能冷暖空调（天猫）KFR-26GW/16TMAAL13U1</v>
          </cell>
          <cell r="C2338" t="str">
            <v>2099</v>
          </cell>
          <cell r="D2338" t="str">
            <v>大家电</v>
          </cell>
          <cell r="E2338">
            <v>23089</v>
          </cell>
          <cell r="F2338">
            <v>18891</v>
          </cell>
          <cell r="G2338">
            <v>0.18181818181818199</v>
          </cell>
          <cell r="H2338" t="str">
            <v>20170611 192248;13%;1272</v>
          </cell>
          <cell r="I2338" t="str">
            <v>20170611 112457;24%;1366</v>
          </cell>
          <cell r="J2338"/>
          <cell r="K2338" t="str">
            <v>20170611 112457;24%;1366</v>
          </cell>
          <cell r="L2338">
            <v>0</v>
          </cell>
          <cell r="M2338"/>
          <cell r="N2338" t="str">
            <v>老会员：75%; 新会员：25%</v>
          </cell>
          <cell r="O2338" t="str">
            <v>51-55岁25%; 71岁以上13%; 0-20岁13%</v>
          </cell>
          <cell r="P2338" t="str">
            <v>湖南38%;天津13%;安徽13%</v>
          </cell>
        </row>
        <row r="2339">
          <cell r="A2339">
            <v>222118</v>
          </cell>
          <cell r="B2339" t="str">
            <v>海尔大1.5匹变频智能冷暖空调（天猫）KFR-35GW/03EAAAL22AU1</v>
          </cell>
          <cell r="C2339" t="str">
            <v>2999</v>
          </cell>
          <cell r="D2339" t="str">
            <v>大家电</v>
          </cell>
          <cell r="E2339">
            <v>35988</v>
          </cell>
          <cell r="F2339">
            <v>26991</v>
          </cell>
          <cell r="G2339">
            <v>0.25</v>
          </cell>
          <cell r="H2339" t="str">
            <v>20170611 192248;13%;1272</v>
          </cell>
          <cell r="I2339" t="str">
            <v>20170611 112457;24%;1366</v>
          </cell>
          <cell r="J2339"/>
          <cell r="K2339" t="str">
            <v>20170611 112457;24%;1366</v>
          </cell>
          <cell r="L2339">
            <v>0</v>
          </cell>
          <cell r="M2339"/>
          <cell r="N2339" t="str">
            <v>老会员：56%; 新会员：44%</v>
          </cell>
          <cell r="O2339" t="str">
            <v>36-40岁22%; 36-40岁22%; 41-45岁11%</v>
          </cell>
          <cell r="P2339" t="str">
            <v>浙江44%;北京22%;湖南11%</v>
          </cell>
        </row>
        <row r="2340">
          <cell r="A2340">
            <v>222119</v>
          </cell>
          <cell r="B2340" t="str">
            <v>美的大1.5匹变频智能冷暖空调（天猫）KFR-35GW/WCBA3@</v>
          </cell>
          <cell r="C2340" t="str">
            <v>2699</v>
          </cell>
          <cell r="D2340" t="str">
            <v>大家电</v>
          </cell>
          <cell r="E2340">
            <v>35087</v>
          </cell>
          <cell r="F2340">
            <v>10796</v>
          </cell>
          <cell r="G2340">
            <v>0.69230769230769196</v>
          </cell>
          <cell r="H2340" t="str">
            <v>20170611 175250;18%;1018</v>
          </cell>
          <cell r="I2340" t="str">
            <v>20170611 125829;16%;923</v>
          </cell>
          <cell r="J2340"/>
          <cell r="K2340" t="str">
            <v>20170611 175250;18%;1018</v>
          </cell>
          <cell r="L2340">
            <v>0</v>
          </cell>
          <cell r="M2340"/>
          <cell r="N2340" t="str">
            <v>老会员：67%; 新会员：33%</v>
          </cell>
          <cell r="O2340" t="str">
            <v>66-70岁33%; 66-70岁33%; 51-55岁33%</v>
          </cell>
          <cell r="P2340" t="str">
            <v>内蒙古33%;内蒙古33%;湖北33%</v>
          </cell>
        </row>
        <row r="2341">
          <cell r="A2341">
            <v>222120</v>
          </cell>
          <cell r="B2341" t="str">
            <v>美的大1匹变频智能冷暖空调（天猫）KFR-26GW//WCBA3@</v>
          </cell>
          <cell r="C2341" t="str">
            <v>2399</v>
          </cell>
          <cell r="D2341" t="str">
            <v>大家电</v>
          </cell>
          <cell r="E2341">
            <v>31187</v>
          </cell>
          <cell r="F2341">
            <v>9596</v>
          </cell>
          <cell r="G2341">
            <v>0.69230769230769196</v>
          </cell>
          <cell r="H2341" t="str">
            <v>20170611 175250;18%;1018</v>
          </cell>
          <cell r="I2341" t="str">
            <v>20170611 125829;16%;923</v>
          </cell>
          <cell r="J2341"/>
          <cell r="K2341" t="str">
            <v>20170611 175250;18%;1018</v>
          </cell>
          <cell r="L2341">
            <v>0</v>
          </cell>
          <cell r="M2341"/>
          <cell r="N2341" t="str">
            <v>老会员：50%; 新会员：50%</v>
          </cell>
          <cell r="O2341" t="str">
            <v>46-50岁50%; 51-55岁25%; 0-20岁25%</v>
          </cell>
          <cell r="P2341" t="str">
            <v>湖南75%;安徽25%;北京0%</v>
          </cell>
        </row>
        <row r="2342">
          <cell r="A2342">
            <v>222121</v>
          </cell>
          <cell r="B2342" t="str">
            <v>美的大1.5匹变频智能冷暖空调（天猫）KFR-35GW/WXAA2@</v>
          </cell>
          <cell r="C2342" t="str">
            <v>3199</v>
          </cell>
          <cell r="D2342" t="str">
            <v>大家电</v>
          </cell>
          <cell r="E2342">
            <v>60781</v>
          </cell>
          <cell r="F2342">
            <v>44786</v>
          </cell>
          <cell r="G2342">
            <v>0.26315789473684198</v>
          </cell>
          <cell r="H2342" t="str">
            <v>20170611 175250;18%;1018</v>
          </cell>
          <cell r="I2342" t="str">
            <v>20170611 125829;16%;923</v>
          </cell>
          <cell r="J2342"/>
          <cell r="K2342" t="str">
            <v>20170611 175250;18%;1018</v>
          </cell>
          <cell r="L2342">
            <v>0</v>
          </cell>
          <cell r="M2342"/>
          <cell r="N2342" t="str">
            <v>老会员：69%; 新会员：31%</v>
          </cell>
          <cell r="O2342" t="str">
            <v>0-20岁46%; 56-60岁23%; 36-40岁15%</v>
          </cell>
          <cell r="P2342" t="str">
            <v>河北15%;河北15%;福建15%</v>
          </cell>
        </row>
        <row r="2343">
          <cell r="A2343">
            <v>222122</v>
          </cell>
          <cell r="B2343" t="str">
            <v>美的大1匹变频智能冷暖空调（天猫）KFR-26GW/WXAA2@</v>
          </cell>
          <cell r="C2343" t="str">
            <v>2799</v>
          </cell>
          <cell r="D2343" t="str">
            <v>大家电</v>
          </cell>
          <cell r="E2343">
            <v>41985</v>
          </cell>
          <cell r="F2343">
            <v>27990</v>
          </cell>
          <cell r="G2343">
            <v>0.33333333333333298</v>
          </cell>
          <cell r="H2343" t="str">
            <v>20170611 175250;18%;1018</v>
          </cell>
          <cell r="I2343" t="str">
            <v>20170611 125829;16%;923</v>
          </cell>
          <cell r="J2343"/>
          <cell r="K2343" t="str">
            <v>20170611 175250;18%;1018</v>
          </cell>
          <cell r="L2343">
            <v>0</v>
          </cell>
          <cell r="M2343"/>
          <cell r="N2343" t="str">
            <v>老会员：50%; 新会员：50%</v>
          </cell>
          <cell r="O2343" t="str">
            <v>0-20岁50%; 46-50岁20%; 41-45岁10%</v>
          </cell>
          <cell r="P2343" t="str">
            <v>湖南60%;安徽20%;河南10%</v>
          </cell>
        </row>
        <row r="2344">
          <cell r="A2344">
            <v>222123</v>
          </cell>
          <cell r="B2344" t="str">
            <v>海尔55吋4K智能液晶电视（天猫）LS55M31</v>
          </cell>
          <cell r="C2344" t="str">
            <v>2799</v>
          </cell>
          <cell r="D2344" t="str">
            <v>大家电</v>
          </cell>
          <cell r="E2344">
            <v>19593</v>
          </cell>
          <cell r="F2344">
            <v>2799</v>
          </cell>
          <cell r="G2344">
            <v>0.85714285714285698</v>
          </cell>
          <cell r="H2344" t="str">
            <v>20170611 184350;9%;648</v>
          </cell>
          <cell r="I2344"/>
          <cell r="J2344"/>
          <cell r="K2344" t="str">
            <v>20170611 184350;9%;648</v>
          </cell>
          <cell r="L2344">
            <v>0</v>
          </cell>
          <cell r="M2344"/>
          <cell r="N2344" t="str">
            <v>老会员：0%; 新会员：100%</v>
          </cell>
          <cell r="O2344" t="str">
            <v>0-20岁100%; 71岁以上0%; 21-25岁0%</v>
          </cell>
          <cell r="P2344" t="str">
            <v>辽宁100%;重庆0%;安徽0%</v>
          </cell>
        </row>
        <row r="2345">
          <cell r="A2345">
            <v>222124</v>
          </cell>
          <cell r="B2345" t="str">
            <v>海尔55寸4K曲面智能液晶电视（天猫）LQ55H71</v>
          </cell>
          <cell r="C2345" t="str">
            <v>3399</v>
          </cell>
          <cell r="D2345" t="str">
            <v>大家电</v>
          </cell>
          <cell r="E2345">
            <v>50985</v>
          </cell>
          <cell r="F2345">
            <v>10197</v>
          </cell>
          <cell r="G2345">
            <v>0.8</v>
          </cell>
          <cell r="H2345" t="str">
            <v>20170611 184350;9%;648</v>
          </cell>
          <cell r="I2345"/>
          <cell r="J2345"/>
          <cell r="K2345" t="str">
            <v>20170611 184350;9%;648</v>
          </cell>
          <cell r="L2345">
            <v>0</v>
          </cell>
          <cell r="M2345"/>
          <cell r="N2345" t="str">
            <v>老会员：50%; 新会员：50%</v>
          </cell>
          <cell r="O2345" t="str">
            <v>56-60岁50%; 56-60岁50%; 21-25岁0%</v>
          </cell>
          <cell r="P2345" t="str">
            <v>浙江50%;浙江50%;安徽0%</v>
          </cell>
        </row>
        <row r="2346">
          <cell r="A2346">
            <v>222125</v>
          </cell>
          <cell r="B2346" t="str">
            <v>海尔65寸4K曲面智能液晶电视（天猫）LQ65S81</v>
          </cell>
          <cell r="C2346" t="str">
            <v>6399</v>
          </cell>
          <cell r="D2346" t="str">
            <v>大家电</v>
          </cell>
          <cell r="E2346">
            <v>44793</v>
          </cell>
          <cell r="F2346">
            <v>6399</v>
          </cell>
          <cell r="G2346">
            <v>0.85714285714285698</v>
          </cell>
          <cell r="H2346" t="str">
            <v>20170611 184350;9%;648</v>
          </cell>
          <cell r="I2346"/>
          <cell r="J2346"/>
          <cell r="K2346" t="str">
            <v>20170611 184350;9%;648</v>
          </cell>
          <cell r="L2346">
            <v>0</v>
          </cell>
          <cell r="M2346"/>
          <cell r="N2346" t="str">
            <v>老会员：0%; 新会员：100%</v>
          </cell>
          <cell r="O2346" t="str">
            <v>61-65岁100%; 71岁以上0%; 0-20岁0%</v>
          </cell>
          <cell r="P2346" t="str">
            <v>北京100%;重庆0%;安徽0%</v>
          </cell>
        </row>
        <row r="2347">
          <cell r="A2347">
            <v>222126</v>
          </cell>
          <cell r="B2347" t="str">
            <v>海尔65吋4K智能液晶电视（天猫）LS65A51</v>
          </cell>
          <cell r="C2347" t="str">
            <v>4899</v>
          </cell>
          <cell r="D2347" t="str">
            <v>大家电</v>
          </cell>
          <cell r="E2347">
            <v>14697</v>
          </cell>
          <cell r="F2347">
            <v>4899</v>
          </cell>
          <cell r="G2347">
            <v>0.66666666666666696</v>
          </cell>
          <cell r="H2347" t="str">
            <v>20170611 184350;9%;648</v>
          </cell>
          <cell r="I2347"/>
          <cell r="J2347"/>
          <cell r="K2347" t="str">
            <v>20170611 184350;9%;648</v>
          </cell>
          <cell r="L2347">
            <v>0</v>
          </cell>
          <cell r="M2347"/>
          <cell r="N2347" t="str">
            <v>老会员：0%; 新会员：100%</v>
          </cell>
          <cell r="O2347" t="str">
            <v>0-20岁100%; 71岁以上0%; 21-25岁0%</v>
          </cell>
          <cell r="P2347" t="str">
            <v>辽宁100%;重庆0%;安徽0%</v>
          </cell>
        </row>
        <row r="2348">
          <cell r="A2348">
            <v>222127</v>
          </cell>
          <cell r="B2348" t="str">
            <v>海尔55吋4K智能液晶电视（天猫）LU55K82</v>
          </cell>
          <cell r="C2348" t="str">
            <v>3699</v>
          </cell>
          <cell r="D2348" t="str">
            <v>大家电</v>
          </cell>
          <cell r="E2348">
            <v>0</v>
          </cell>
          <cell r="F2348">
            <v>0</v>
          </cell>
          <cell r="G2348" t="e">
            <v>#DIV/0!</v>
          </cell>
          <cell r="H2348" t="str">
            <v>20170611 184350;9%;648</v>
          </cell>
          <cell r="I2348"/>
          <cell r="J2348"/>
          <cell r="K2348" t="str">
            <v>20170611 184350;9%;648</v>
          </cell>
          <cell r="L2348">
            <v>0</v>
          </cell>
          <cell r="M2348"/>
          <cell r="N2348"/>
          <cell r="O2348"/>
          <cell r="P2348"/>
        </row>
        <row r="2349">
          <cell r="A2349">
            <v>222128</v>
          </cell>
          <cell r="B2349" t="str">
            <v>模卡mooka55吋4K曲面智能液晶电视（天猫）U55Q81</v>
          </cell>
          <cell r="C2349" t="str">
            <v>3599</v>
          </cell>
          <cell r="D2349" t="str">
            <v>大家电</v>
          </cell>
          <cell r="E2349">
            <v>35990</v>
          </cell>
          <cell r="F2349">
            <v>25193</v>
          </cell>
          <cell r="G2349">
            <v>0.3</v>
          </cell>
          <cell r="H2349" t="str">
            <v>20170611 104215;17%;976</v>
          </cell>
          <cell r="I2349"/>
          <cell r="J2349"/>
          <cell r="K2349" t="str">
            <v>20170611 104215;17%;976</v>
          </cell>
          <cell r="L2349">
            <v>0</v>
          </cell>
          <cell r="M2349"/>
          <cell r="N2349" t="str">
            <v>老会员：71%; 新会员：29%</v>
          </cell>
          <cell r="O2349" t="str">
            <v>61-65岁29%; 71岁以上14%; 0-20岁14%</v>
          </cell>
          <cell r="P2349" t="str">
            <v>重庆14%;重庆14%;安徽14%</v>
          </cell>
        </row>
        <row r="2350">
          <cell r="A2350">
            <v>222129</v>
          </cell>
          <cell r="B2350" t="str">
            <v>模卡mooka55吋4K智能液晶电视（天猫）U55A5</v>
          </cell>
          <cell r="C2350" t="str">
            <v>2999</v>
          </cell>
          <cell r="D2350" t="str">
            <v>大家电</v>
          </cell>
          <cell r="E2350">
            <v>5998</v>
          </cell>
          <cell r="F2350">
            <v>2999</v>
          </cell>
          <cell r="G2350">
            <v>0.5</v>
          </cell>
          <cell r="H2350" t="str">
            <v>20170611 104215;17%;976</v>
          </cell>
          <cell r="I2350"/>
          <cell r="J2350"/>
          <cell r="K2350" t="str">
            <v>20170611 104215;17%;976</v>
          </cell>
          <cell r="L2350">
            <v>0</v>
          </cell>
          <cell r="M2350"/>
          <cell r="N2350" t="str">
            <v>老会员：0%; 新会员：100%</v>
          </cell>
          <cell r="O2350" t="str">
            <v>46-50岁100%; 71岁以上0%; 0-20岁0%</v>
          </cell>
          <cell r="P2350" t="str">
            <v>江苏100%;重庆0%;安徽0%</v>
          </cell>
        </row>
        <row r="2351">
          <cell r="A2351">
            <v>222130</v>
          </cell>
          <cell r="B2351" t="str">
            <v>模卡mooka55吋曲面智能液晶电视（天猫）55Q3M</v>
          </cell>
          <cell r="C2351" t="str">
            <v>3099</v>
          </cell>
          <cell r="D2351" t="str">
            <v>大家电</v>
          </cell>
          <cell r="E2351">
            <v>12396</v>
          </cell>
          <cell r="F2351">
            <v>9297</v>
          </cell>
          <cell r="G2351">
            <v>0.25</v>
          </cell>
          <cell r="H2351" t="str">
            <v>20170611 104215;17%;976</v>
          </cell>
          <cell r="I2351"/>
          <cell r="J2351"/>
          <cell r="K2351" t="str">
            <v>20170611 104215;17%;976</v>
          </cell>
          <cell r="L2351">
            <v>0</v>
          </cell>
          <cell r="M2351"/>
          <cell r="N2351" t="str">
            <v>老会员：67%; 新会员：33%</v>
          </cell>
          <cell r="O2351" t="str">
            <v>61-65岁33%; 61-65岁33%; 0-20岁33%</v>
          </cell>
          <cell r="P2351" t="str">
            <v>北京67%;江苏33%;安徽0%</v>
          </cell>
        </row>
        <row r="2352">
          <cell r="A2352">
            <v>222131</v>
          </cell>
          <cell r="B2352" t="str">
            <v>夏普70吋4K智能液晶电视（天猫）</v>
          </cell>
          <cell r="C2352" t="str">
            <v>7199</v>
          </cell>
          <cell r="D2352" t="str">
            <v>大家电</v>
          </cell>
          <cell r="E2352">
            <v>244766</v>
          </cell>
          <cell r="F2352">
            <v>143980</v>
          </cell>
          <cell r="G2352">
            <v>0.41176470588235298</v>
          </cell>
          <cell r="H2352" t="str">
            <v>20170611 201411;42%;5116</v>
          </cell>
          <cell r="I2352" t="str">
            <v>20170611 121559;70%;4240</v>
          </cell>
          <cell r="J2352"/>
          <cell r="K2352" t="str">
            <v>20170611 121559;70%;4240</v>
          </cell>
          <cell r="L2352">
            <v>0</v>
          </cell>
          <cell r="M2352"/>
          <cell r="N2352" t="str">
            <v>老会员：72%; 新会员：28%</v>
          </cell>
          <cell r="O2352" t="str">
            <v>61-65岁28%; 0-20岁22%; 46-50岁17%</v>
          </cell>
          <cell r="P2352" t="str">
            <v>江苏39%;内蒙古11%;广东11%</v>
          </cell>
        </row>
        <row r="2353">
          <cell r="A2353">
            <v>222132</v>
          </cell>
          <cell r="B2353" t="str">
            <v>夏普50吋4K智能液晶电视（天猫）</v>
          </cell>
          <cell r="C2353" t="str">
            <v>3099</v>
          </cell>
          <cell r="D2353" t="str">
            <v>大家电</v>
          </cell>
          <cell r="E2353">
            <v>179742</v>
          </cell>
          <cell r="F2353">
            <v>92970</v>
          </cell>
          <cell r="G2353">
            <v>0.48275862068965503</v>
          </cell>
          <cell r="H2353" t="str">
            <v>20170611 201411;42%;5116</v>
          </cell>
          <cell r="I2353" t="str">
            <v>20170611 121559;70%;4240</v>
          </cell>
          <cell r="J2353"/>
          <cell r="K2353" t="str">
            <v>20170611 121559;70%;4240</v>
          </cell>
          <cell r="L2353">
            <v>0</v>
          </cell>
          <cell r="M2353"/>
          <cell r="N2353" t="str">
            <v>老会员：60%; 新会员：40%</v>
          </cell>
          <cell r="O2353" t="str">
            <v>51-55岁20%; 51-55岁20%; 0-20岁17%</v>
          </cell>
          <cell r="P2353" t="str">
            <v>江苏13%;江苏13%;福建10%</v>
          </cell>
        </row>
        <row r="2354">
          <cell r="A2354">
            <v>222133</v>
          </cell>
          <cell r="B2354" t="str">
            <v>夏普60吋4K智能液晶电视（天猫）</v>
          </cell>
          <cell r="C2354" t="str">
            <v>4999</v>
          </cell>
          <cell r="D2354" t="str">
            <v>大家电</v>
          </cell>
          <cell r="E2354">
            <v>169966</v>
          </cell>
          <cell r="F2354">
            <v>114977</v>
          </cell>
          <cell r="G2354">
            <v>0.32352941176470601</v>
          </cell>
          <cell r="H2354" t="str">
            <v>20170611 201411;42%;5116</v>
          </cell>
          <cell r="I2354" t="str">
            <v>20170611 121559;70%;4240</v>
          </cell>
          <cell r="J2354"/>
          <cell r="K2354" t="str">
            <v>20170611 121559;70%;4240</v>
          </cell>
          <cell r="L2354">
            <v>0</v>
          </cell>
          <cell r="M2354"/>
          <cell r="N2354" t="str">
            <v>老会员：86%; 新会员：14%</v>
          </cell>
          <cell r="O2354" t="str">
            <v>61-65岁36%; 56-60岁18%; 51-55岁14%</v>
          </cell>
          <cell r="P2354" t="str">
            <v>湖南18%;湖南18%;广东14%</v>
          </cell>
        </row>
        <row r="2355">
          <cell r="A2355">
            <v>222136</v>
          </cell>
          <cell r="B2355" t="str">
            <v>TCL健康钛金智能变频柜式空调大3P</v>
          </cell>
          <cell r="C2355" t="str">
            <v>5999</v>
          </cell>
          <cell r="D2355" t="str">
            <v>大家电</v>
          </cell>
          <cell r="E2355">
            <v>119740</v>
          </cell>
          <cell r="F2355">
            <v>71848</v>
          </cell>
          <cell r="G2355">
            <v>0.39996659428762299</v>
          </cell>
          <cell r="H2355" t="str">
            <v>20170616 122211;85%;4767</v>
          </cell>
          <cell r="I2355"/>
          <cell r="J2355"/>
          <cell r="K2355" t="str">
            <v>20170616 122211;85%;4767</v>
          </cell>
          <cell r="L2355">
            <v>0</v>
          </cell>
          <cell r="M2355"/>
          <cell r="N2355" t="str">
            <v>老会员：30%; 新会员：70%</v>
          </cell>
          <cell r="O2355" t="str">
            <v>56-60岁20%; 56-60岁20%; 46-50岁20%</v>
          </cell>
          <cell r="P2355" t="str">
            <v>山东40%;湖南30%;湖北20%</v>
          </cell>
        </row>
        <row r="2356">
          <cell r="A2356">
            <v>222137</v>
          </cell>
          <cell r="B2356" t="str">
            <v>百年龙腾高原100%全脂纯羊奶特惠组（618）</v>
          </cell>
          <cell r="C2356" t="str">
            <v>598</v>
          </cell>
          <cell r="D2356" t="str">
            <v>滋补食品</v>
          </cell>
          <cell r="E2356">
            <v>203088</v>
          </cell>
          <cell r="F2356">
            <v>169254</v>
          </cell>
          <cell r="G2356">
            <v>0.166597731032853</v>
          </cell>
          <cell r="H2356" t="str">
            <v>20170618 172419;117%;5192</v>
          </cell>
          <cell r="I2356"/>
          <cell r="J2356"/>
          <cell r="K2356" t="str">
            <v>20170618 172419;117%;5192</v>
          </cell>
          <cell r="L2356" t="str">
            <v>准热卖</v>
          </cell>
          <cell r="M2356"/>
          <cell r="N2356" t="str">
            <v>老会员：71%; 新会员：29%</v>
          </cell>
          <cell r="O2356" t="str">
            <v>0-20岁24%; 61-65岁18%; 66-70岁15%</v>
          </cell>
          <cell r="P2356" t="str">
            <v>江苏18%;北京12%;湖南11%</v>
          </cell>
        </row>
        <row r="2357">
          <cell r="A2357">
            <v>222138</v>
          </cell>
          <cell r="B2357" t="str">
            <v>方太经典极致风魔方烟灶热三件套</v>
          </cell>
          <cell r="C2357" t="str">
            <v>5999</v>
          </cell>
          <cell r="D2357" t="str">
            <v>厨房</v>
          </cell>
          <cell r="E2357">
            <v>101963</v>
          </cell>
          <cell r="F2357">
            <v>83966</v>
          </cell>
          <cell r="G2357">
            <v>0.17650520286770699</v>
          </cell>
          <cell r="H2357" t="str">
            <v>20170628 110318;48%;1972</v>
          </cell>
          <cell r="I2357"/>
          <cell r="J2357"/>
          <cell r="K2357" t="str">
            <v>20170628 110318;48%;1972</v>
          </cell>
          <cell r="L2357">
            <v>0</v>
          </cell>
          <cell r="M2357"/>
          <cell r="N2357" t="str">
            <v>老会员：33%; 新会员：67%</v>
          </cell>
          <cell r="O2357" t="str">
            <v>0-20岁42%; 51-55岁25%; 41-45岁17%</v>
          </cell>
          <cell r="P2357" t="str">
            <v>上海17%;上海17%;湖北17%</v>
          </cell>
        </row>
        <row r="2358">
          <cell r="A2358">
            <v>222139</v>
          </cell>
          <cell r="B2358" t="str">
            <v>方太欧式智能云魔方烟灶热三件套</v>
          </cell>
          <cell r="C2358" t="str">
            <v>5999</v>
          </cell>
          <cell r="D2358" t="str">
            <v>厨房</v>
          </cell>
          <cell r="E2358">
            <v>1073335</v>
          </cell>
          <cell r="F2358">
            <v>1013365</v>
          </cell>
          <cell r="G2358">
            <v>5.5872584048782502E-2</v>
          </cell>
          <cell r="H2358" t="str">
            <v>20170710 223021;82%;5440</v>
          </cell>
          <cell r="I2358" t="str">
            <v>20170710 200239;95%;6988</v>
          </cell>
          <cell r="J2358" t="str">
            <v>20170710 125743;85%;3118</v>
          </cell>
          <cell r="K2358" t="str">
            <v>20170710 200239;95%;6988</v>
          </cell>
          <cell r="L2358" t="str">
            <v>畅销</v>
          </cell>
          <cell r="M2358"/>
          <cell r="N2358" t="str">
            <v>老会员：45%; 新会员：55%</v>
          </cell>
          <cell r="O2358" t="str">
            <v>0-20岁33%; 51-55岁12%; 26-30岁10%</v>
          </cell>
          <cell r="P2358" t="str">
            <v>湖南31%;江苏15%;上海8%</v>
          </cell>
        </row>
        <row r="2359">
          <cell r="A2359">
            <v>222176</v>
          </cell>
          <cell r="B2359" t="str">
            <v>金尚伊 芬兰进口SAGA级狐狸毛大衣</v>
          </cell>
          <cell r="C2359" t="str">
            <v>999</v>
          </cell>
          <cell r="D2359" t="str">
            <v>服装</v>
          </cell>
          <cell r="E2359">
            <v>141716</v>
          </cell>
          <cell r="F2359">
            <v>66712</v>
          </cell>
          <cell r="G2359">
            <v>0.52925569448756704</v>
          </cell>
          <cell r="H2359" t="str">
            <v>20170618 184311;47%;2839</v>
          </cell>
          <cell r="I2359"/>
          <cell r="J2359"/>
          <cell r="K2359" t="str">
            <v>20170618 184311;47%;2839</v>
          </cell>
          <cell r="L2359">
            <v>0</v>
          </cell>
          <cell r="M2359"/>
          <cell r="N2359" t="str">
            <v>老会员：85%; 新会员：15%</v>
          </cell>
          <cell r="O2359" t="str">
            <v>51-55岁22%; 0-20岁18%; 46-50岁16%</v>
          </cell>
          <cell r="P2359" t="str">
            <v>江苏16%;湖南15%;重庆11%</v>
          </cell>
        </row>
        <row r="2360">
          <cell r="A2360">
            <v>222178</v>
          </cell>
          <cell r="B2360" t="str">
            <v>金尚伊 澳洲进口羊皮毛一体皮草大衣</v>
          </cell>
          <cell r="C2360" t="str">
            <v>999</v>
          </cell>
          <cell r="D2360" t="str">
            <v>服装</v>
          </cell>
          <cell r="E2360">
            <v>107952</v>
          </cell>
          <cell r="F2360">
            <v>55885</v>
          </cell>
          <cell r="G2360">
            <v>0.48231621461390201</v>
          </cell>
          <cell r="H2360" t="str">
            <v>20170701 102226;49%;1850</v>
          </cell>
          <cell r="I2360"/>
          <cell r="J2360"/>
          <cell r="K2360" t="str">
            <v>20170701 102226;49%;1850</v>
          </cell>
          <cell r="L2360">
            <v>0</v>
          </cell>
          <cell r="M2360"/>
          <cell r="N2360" t="str">
            <v>老会员：80%; 新会员：20%</v>
          </cell>
          <cell r="O2360" t="str">
            <v>0-20岁31%; 46-50岁17%; 51-55岁17%</v>
          </cell>
          <cell r="P2360" t="str">
            <v>江苏17%;湖南15%;内蒙古8%</v>
          </cell>
        </row>
        <row r="2361">
          <cell r="A2361">
            <v>222184</v>
          </cell>
          <cell r="B2361" t="str">
            <v>索娜斯 绝色玉琢一领三用进口银兰水貂</v>
          </cell>
          <cell r="C2361" t="str">
            <v>6999</v>
          </cell>
          <cell r="D2361" t="str">
            <v>服装</v>
          </cell>
          <cell r="E2361">
            <v>799653</v>
          </cell>
          <cell r="F2361">
            <v>541191</v>
          </cell>
          <cell r="G2361">
            <v>0.32321769567549902</v>
          </cell>
          <cell r="H2361" t="str">
            <v>20170708 153259;106%;3797</v>
          </cell>
          <cell r="I2361" t="str">
            <v>20170701 105519;153%;6151</v>
          </cell>
          <cell r="J2361"/>
          <cell r="K2361" t="str">
            <v>20170701 105519;153%;6151</v>
          </cell>
          <cell r="L2361" t="str">
            <v>准热卖</v>
          </cell>
          <cell r="M2361" t="str">
            <v>达成下滑30%</v>
          </cell>
          <cell r="N2361" t="str">
            <v>老会员：74%; 新会员：26%</v>
          </cell>
          <cell r="O2361" t="str">
            <v>51-55岁28%; 46-50岁23%; 0-20岁21%</v>
          </cell>
          <cell r="P2361" t="str">
            <v>江苏14%;辽宁11%;山东8%</v>
          </cell>
        </row>
        <row r="2362">
          <cell r="A2362">
            <v>222185</v>
          </cell>
          <cell r="B2362" t="str">
            <v>索娜斯 玛萨拉酒红进口整貂裘皮大衣</v>
          </cell>
          <cell r="C2362" t="str">
            <v>6999</v>
          </cell>
          <cell r="D2362" t="str">
            <v>服装</v>
          </cell>
          <cell r="E2362">
            <v>366776</v>
          </cell>
          <cell r="F2362">
            <v>173804</v>
          </cell>
          <cell r="G2362">
            <v>0.52613039021091901</v>
          </cell>
          <cell r="H2362" t="str">
            <v>20170708 113747;29%;1231</v>
          </cell>
          <cell r="I2362" t="str">
            <v>20170701 113151;44%;1835</v>
          </cell>
          <cell r="J2362"/>
          <cell r="K2362" t="str">
            <v>20170701 113151;44%;1835</v>
          </cell>
          <cell r="L2362">
            <v>0</v>
          </cell>
          <cell r="M2362"/>
          <cell r="N2362" t="str">
            <v>老会员：86%; 新会员：14%</v>
          </cell>
          <cell r="O2362" t="str">
            <v>51-55岁21%; 46-50岁18%; 56-60岁17%</v>
          </cell>
          <cell r="P2362" t="str">
            <v>北京13%;江苏12%;湖北9%</v>
          </cell>
        </row>
        <row r="2363">
          <cell r="A2363">
            <v>222254</v>
          </cell>
          <cell r="B2363" t="str">
            <v>凯依兰卧室温馨优品套组(1.5米）</v>
          </cell>
          <cell r="C2363" t="str">
            <v>3898</v>
          </cell>
          <cell r="D2363" t="str">
            <v>家具灯饰</v>
          </cell>
          <cell r="E2363">
            <v>173100</v>
          </cell>
          <cell r="F2363">
            <v>145914</v>
          </cell>
          <cell r="G2363">
            <v>0.157053726169844</v>
          </cell>
          <cell r="H2363" t="str">
            <v>20170711 232751;50%;2417</v>
          </cell>
          <cell r="I2363" t="str">
            <v>20170618 223136;77%;7800</v>
          </cell>
          <cell r="J2363"/>
          <cell r="K2363" t="str">
            <v>20170618 223136;77%;7800</v>
          </cell>
          <cell r="L2363">
            <v>0</v>
          </cell>
          <cell r="M2363"/>
          <cell r="N2363" t="str">
            <v>老会员：76%; 新会员：24%</v>
          </cell>
          <cell r="O2363" t="str">
            <v>51-55岁23%; 61-65岁20%; 41-45岁13%</v>
          </cell>
          <cell r="P2363" t="str">
            <v>湖南16%;山东14%;重庆10%</v>
          </cell>
        </row>
        <row r="2364">
          <cell r="A2364">
            <v>222255</v>
          </cell>
          <cell r="B2364" t="str">
            <v>凯依兰卧室温馨优品套组（1.8米）</v>
          </cell>
          <cell r="C2364" t="str">
            <v>3998</v>
          </cell>
          <cell r="D2364" t="str">
            <v>家具灯饰</v>
          </cell>
          <cell r="E2364">
            <v>492162</v>
          </cell>
          <cell r="F2364">
            <v>336940</v>
          </cell>
          <cell r="G2364">
            <v>0.31538802264295102</v>
          </cell>
          <cell r="H2364" t="str">
            <v>20170711 232751;50%;2417</v>
          </cell>
          <cell r="I2364" t="str">
            <v>20170618 223136;77%;7800</v>
          </cell>
          <cell r="J2364"/>
          <cell r="K2364" t="str">
            <v>20170618 223136;77%;7800</v>
          </cell>
          <cell r="L2364">
            <v>0</v>
          </cell>
          <cell r="M2364"/>
          <cell r="N2364" t="str">
            <v>老会员：60%; 新会员：40%</v>
          </cell>
          <cell r="O2364" t="str">
            <v>0-20岁35%; 56-60岁17%; 51-55岁14%</v>
          </cell>
          <cell r="P2364" t="str">
            <v>江苏17%;湖南16%;湖北8%</v>
          </cell>
        </row>
        <row r="2365">
          <cell r="A2365">
            <v>222266</v>
          </cell>
          <cell r="B2365" t="str">
            <v>梦洁闪耀凡尔赛绣花八件套加赠组</v>
          </cell>
          <cell r="C2365" t="str">
            <v>1298</v>
          </cell>
          <cell r="D2365" t="str">
            <v>家纺用品</v>
          </cell>
          <cell r="E2365">
            <v>165773</v>
          </cell>
          <cell r="F2365">
            <v>139958</v>
          </cell>
          <cell r="G2365">
            <v>0.15572499743625301</v>
          </cell>
          <cell r="H2365" t="str">
            <v>20170710 191901;22%;1258</v>
          </cell>
          <cell r="I2365" t="str">
            <v>20170701 122254;41%;1768</v>
          </cell>
          <cell r="J2365"/>
          <cell r="K2365" t="str">
            <v>20170701 122254;41%;1768</v>
          </cell>
          <cell r="L2365">
            <v>0</v>
          </cell>
          <cell r="M2365"/>
          <cell r="N2365" t="str">
            <v>老会员：65%; 新会员：35%</v>
          </cell>
          <cell r="O2365" t="str">
            <v>51-55岁27%; 0-20岁27%; 46-50岁14%</v>
          </cell>
          <cell r="P2365" t="str">
            <v>湖南38%;江苏11%;云南8%</v>
          </cell>
        </row>
        <row r="2366">
          <cell r="A2366">
            <v>222267</v>
          </cell>
          <cell r="B2366" t="str">
            <v>梦洁 尊享冰丝艺术席3+1套组</v>
          </cell>
          <cell r="C2366" t="str">
            <v>398</v>
          </cell>
          <cell r="D2366" t="str">
            <v>家纺用品</v>
          </cell>
          <cell r="E2366">
            <v>44040</v>
          </cell>
          <cell r="F2366">
            <v>36718</v>
          </cell>
          <cell r="G2366">
            <v>0.16625794732061799</v>
          </cell>
          <cell r="H2366" t="str">
            <v>20170629 135035;28%;1034</v>
          </cell>
          <cell r="I2366"/>
          <cell r="J2366"/>
          <cell r="K2366" t="str">
            <v>20170629 135035;28%;1034</v>
          </cell>
          <cell r="L2366">
            <v>0</v>
          </cell>
          <cell r="M2366"/>
          <cell r="N2366" t="str">
            <v>老会员：56%; 新会员：44%</v>
          </cell>
          <cell r="O2366" t="str">
            <v>51-55岁25%; 0-20岁24%; 41-45岁14%</v>
          </cell>
          <cell r="P2366" t="str">
            <v>湖南32%;江苏17%;浙江7%</v>
          </cell>
        </row>
        <row r="2367">
          <cell r="A2367">
            <v>222353</v>
          </cell>
          <cell r="B2367" t="str">
            <v>新加坡木之秘密油切饮窈窕组</v>
          </cell>
          <cell r="C2367" t="str">
            <v>298</v>
          </cell>
          <cell r="D2367" t="str">
            <v>滋补食品</v>
          </cell>
          <cell r="E2367">
            <v>166669</v>
          </cell>
          <cell r="F2367">
            <v>150661</v>
          </cell>
          <cell r="G2367">
            <v>9.6046655346825105E-2</v>
          </cell>
          <cell r="H2367" t="str">
            <v>20170706 090331;40%;1214</v>
          </cell>
          <cell r="I2367" t="str">
            <v>20170617 102321;66%;3131</v>
          </cell>
          <cell r="J2367"/>
          <cell r="K2367" t="str">
            <v>20170617 102321;66%;3131</v>
          </cell>
          <cell r="L2367">
            <v>0</v>
          </cell>
          <cell r="M2367"/>
          <cell r="N2367" t="str">
            <v>老会员：72%; 新会员：28%</v>
          </cell>
          <cell r="O2367" t="str">
            <v>0-20岁19%; 51-55岁18%; 46-50岁16%</v>
          </cell>
          <cell r="P2367" t="str">
            <v>北京11%;江苏10%;湖南8%</v>
          </cell>
        </row>
        <row r="2368">
          <cell r="A2368">
            <v>222379</v>
          </cell>
          <cell r="B2368" t="str">
            <v>欧芙裴明星光气垫BB霜组</v>
          </cell>
          <cell r="C2368" t="str">
            <v>298</v>
          </cell>
          <cell r="D2368" t="str">
            <v>美容美体</v>
          </cell>
          <cell r="E2368">
            <v>199518</v>
          </cell>
          <cell r="F2368">
            <v>180131</v>
          </cell>
          <cell r="G2368">
            <v>9.7169177718301095E-2</v>
          </cell>
          <cell r="H2368" t="str">
            <v>20170701 152722;55%;1556</v>
          </cell>
          <cell r="I2368" t="str">
            <v>20170626 135237;62%;1831</v>
          </cell>
          <cell r="J2368" t="str">
            <v>20170616 093656;49%;1578</v>
          </cell>
          <cell r="K2368" t="str">
            <v>20170626 135237;62%;1831</v>
          </cell>
          <cell r="L2368">
            <v>0</v>
          </cell>
          <cell r="M2368"/>
          <cell r="N2368" t="str">
            <v>老会员：75%; 新会员：25%</v>
          </cell>
          <cell r="O2368" t="str">
            <v>51-55岁22%; 0-20岁17%; 56-60岁11%</v>
          </cell>
          <cell r="P2368" t="str">
            <v>湖南15%;江苏10%;湖北7%</v>
          </cell>
        </row>
        <row r="2369">
          <cell r="A2369">
            <v>222386</v>
          </cell>
          <cell r="B2369" t="str">
            <v>瑞士LaVillosa活细胞能量水套组</v>
          </cell>
          <cell r="C2369" t="str">
            <v>999</v>
          </cell>
          <cell r="D2369" t="str">
            <v>美容美体</v>
          </cell>
          <cell r="E2369">
            <v>36733</v>
          </cell>
          <cell r="F2369">
            <v>30759</v>
          </cell>
          <cell r="G2369">
            <v>0.16263305474641301</v>
          </cell>
          <cell r="H2369" t="str">
            <v>20170610 094128;27%;879</v>
          </cell>
          <cell r="I2369"/>
          <cell r="J2369"/>
          <cell r="K2369" t="str">
            <v>20170610 094128;27%;879</v>
          </cell>
          <cell r="L2369">
            <v>0</v>
          </cell>
          <cell r="M2369"/>
          <cell r="N2369" t="str">
            <v>老会员：90%; 新会员：10%</v>
          </cell>
          <cell r="O2369" t="str">
            <v>61-65岁19%; 46-50岁16%; 0-20岁16%</v>
          </cell>
          <cell r="P2369" t="str">
            <v>江苏32%;浙江19%;湖南16%</v>
          </cell>
        </row>
        <row r="2370">
          <cell r="A2370">
            <v>222434</v>
          </cell>
          <cell r="B2370" t="str">
            <v>东芝65英寸曲面4K智能网络电视65U6680C</v>
          </cell>
          <cell r="C2370" t="str">
            <v>6999</v>
          </cell>
          <cell r="D2370" t="str">
            <v>大家电</v>
          </cell>
          <cell r="E2370">
            <v>363290</v>
          </cell>
          <cell r="F2370">
            <v>321326</v>
          </cell>
          <cell r="G2370">
            <v>0.115511024250599</v>
          </cell>
          <cell r="H2370" t="str">
            <v>20170704 204157;108%;10615</v>
          </cell>
          <cell r="I2370"/>
          <cell r="J2370"/>
          <cell r="K2370" t="str">
            <v>20170704 204157;108%;10615</v>
          </cell>
          <cell r="L2370" t="str">
            <v>准热卖</v>
          </cell>
          <cell r="M2370"/>
          <cell r="N2370" t="str">
            <v>老会员：58%; 新会员：42%</v>
          </cell>
          <cell r="O2370" t="str">
            <v>0-20岁27%; 56-60岁15%; 46-50岁15%</v>
          </cell>
          <cell r="P2370" t="str">
            <v>江苏18%;湖南15%;北京8%</v>
          </cell>
        </row>
        <row r="2371">
          <cell r="A2371">
            <v>222435</v>
          </cell>
          <cell r="B2371" t="str">
            <v>东芝55英寸曲面4K智能网络电视55U6680C</v>
          </cell>
          <cell r="C2371" t="str">
            <v>4699</v>
          </cell>
          <cell r="D2371" t="str">
            <v>大家电</v>
          </cell>
          <cell r="E2371">
            <v>135935</v>
          </cell>
          <cell r="F2371">
            <v>113970</v>
          </cell>
          <cell r="G2371">
            <v>0.161584580865855</v>
          </cell>
          <cell r="H2371" t="str">
            <v>20170704 204157;108%;10615</v>
          </cell>
          <cell r="I2371"/>
          <cell r="J2371"/>
          <cell r="K2371" t="str">
            <v>20170704 204157;108%;10615</v>
          </cell>
          <cell r="L2371" t="str">
            <v>准热卖</v>
          </cell>
          <cell r="M2371"/>
          <cell r="N2371" t="str">
            <v>老会员：33%; 新会员：67%</v>
          </cell>
          <cell r="O2371" t="str">
            <v>0-20岁43%; 61-65岁14%; 46-50岁10%</v>
          </cell>
          <cell r="P2371" t="str">
            <v>湖南19%;山东14%;安徽14%</v>
          </cell>
        </row>
        <row r="2372">
          <cell r="A2372">
            <v>222495</v>
          </cell>
          <cell r="B2372" t="str">
            <v>FOREO露娜舒缓净透洁面仪GO版（原装进口）</v>
          </cell>
          <cell r="C2372" t="str">
            <v>769</v>
          </cell>
          <cell r="D2372" t="str">
            <v>美容美体</v>
          </cell>
          <cell r="E2372">
            <v>20393</v>
          </cell>
          <cell r="F2372">
            <v>15819</v>
          </cell>
          <cell r="G2372">
            <v>0.224292649438533</v>
          </cell>
          <cell r="H2372" t="str">
            <v>20170625 191059;25%;1344</v>
          </cell>
          <cell r="I2372"/>
          <cell r="J2372"/>
          <cell r="K2372" t="str">
            <v>20170625 191059;25%;1344</v>
          </cell>
          <cell r="L2372">
            <v>0</v>
          </cell>
          <cell r="M2372"/>
          <cell r="N2372" t="str">
            <v>老会员：84%; 新会员：16%</v>
          </cell>
          <cell r="O2372" t="str">
            <v>46-50岁54%; 56-60岁16%; 41-45岁15%</v>
          </cell>
          <cell r="P2372" t="str">
            <v>河南16%;北京16%;四川15%</v>
          </cell>
        </row>
        <row r="2373">
          <cell r="A2373">
            <v>222496</v>
          </cell>
          <cell r="B2373" t="str">
            <v>FOREO露娜净透舒缓洁面仪（原装进口）</v>
          </cell>
          <cell r="C2373" t="str">
            <v>1299</v>
          </cell>
          <cell r="D2373" t="str">
            <v>美容美体</v>
          </cell>
          <cell r="E2373">
            <v>40738</v>
          </cell>
          <cell r="F2373">
            <v>31745</v>
          </cell>
          <cell r="G2373">
            <v>0.22075212332465999</v>
          </cell>
          <cell r="H2373" t="str">
            <v>20170625 191059;25%;1344</v>
          </cell>
          <cell r="I2373"/>
          <cell r="J2373"/>
          <cell r="K2373" t="str">
            <v>20170625 191059;25%;1344</v>
          </cell>
          <cell r="L2373">
            <v>0</v>
          </cell>
          <cell r="M2373"/>
          <cell r="N2373" t="str">
            <v>老会员：86%; 新会员：14%</v>
          </cell>
          <cell r="O2373" t="str">
            <v>46-50岁29%; 46-50岁29%; 51-55岁29%</v>
          </cell>
          <cell r="P2373" t="str">
            <v>江苏28%;湖南14%;北京14%</v>
          </cell>
        </row>
        <row r="2374">
          <cell r="A2374">
            <v>222508</v>
          </cell>
          <cell r="B2374" t="str">
            <v>御泥坊祛斑美白紧肤高端专享组</v>
          </cell>
          <cell r="C2374" t="str">
            <v>299</v>
          </cell>
          <cell r="D2374" t="str">
            <v>美容美体</v>
          </cell>
          <cell r="E2374">
            <v>55417</v>
          </cell>
          <cell r="F2374">
            <v>52148</v>
          </cell>
          <cell r="G2374">
            <v>5.8989118862442902E-2</v>
          </cell>
          <cell r="H2374" t="str">
            <v>20170702 090240;54%;1461</v>
          </cell>
          <cell r="I2374"/>
          <cell r="J2374"/>
          <cell r="K2374" t="str">
            <v>20170702 090240;54%;1461</v>
          </cell>
          <cell r="L2374">
            <v>0</v>
          </cell>
          <cell r="M2374"/>
          <cell r="N2374" t="str">
            <v>老会员：71%; 新会员：29%</v>
          </cell>
          <cell r="O2374" t="str">
            <v>51-55岁21%; 46-50岁18%; 0-20岁16%</v>
          </cell>
          <cell r="P2374" t="str">
            <v>湖南16%;江苏13%;浙江9%</v>
          </cell>
        </row>
        <row r="2375">
          <cell r="A2375">
            <v>222610</v>
          </cell>
          <cell r="B2375" t="str">
            <v>富培美 水精灵酵素有氧1+1超值组</v>
          </cell>
          <cell r="C2375" t="str">
            <v>268</v>
          </cell>
          <cell r="D2375" t="str">
            <v>生活用品</v>
          </cell>
          <cell r="E2375">
            <v>176899</v>
          </cell>
          <cell r="F2375">
            <v>165625</v>
          </cell>
          <cell r="G2375">
            <v>6.3731281691812802E-2</v>
          </cell>
          <cell r="H2375" t="str">
            <v>20170708 173807;50%;1976</v>
          </cell>
          <cell r="I2375" t="str">
            <v>20170630 160328;71%;2698</v>
          </cell>
          <cell r="J2375"/>
          <cell r="K2375" t="str">
            <v>20170630 160328;71%;2698</v>
          </cell>
          <cell r="L2375">
            <v>0</v>
          </cell>
          <cell r="M2375"/>
          <cell r="N2375" t="str">
            <v>老会员：52%; 新会员：48%</v>
          </cell>
          <cell r="O2375" t="str">
            <v>0-20岁27%; 51-55岁16%; 56-60岁13%</v>
          </cell>
          <cell r="P2375" t="str">
            <v>湖南15%;上海13%;江苏12%</v>
          </cell>
        </row>
        <row r="2376">
          <cell r="A2376">
            <v>222663</v>
          </cell>
          <cell r="B2376" t="str">
            <v>RIWA雷瓦声波电动牙刷1+1家庭组</v>
          </cell>
          <cell r="C2376" t="str">
            <v>398</v>
          </cell>
          <cell r="D2376" t="str">
            <v>美容器械</v>
          </cell>
          <cell r="E2376">
            <v>158938</v>
          </cell>
          <cell r="F2376">
            <v>144582</v>
          </cell>
          <cell r="G2376">
            <v>9.0324529061646702E-2</v>
          </cell>
          <cell r="H2376" t="str">
            <v>20170701 145008;79%;2200</v>
          </cell>
          <cell r="I2376" t="str">
            <v>20170625 135208;58%;1929</v>
          </cell>
          <cell r="J2376"/>
          <cell r="K2376" t="str">
            <v>20170701 145008;79%;2200</v>
          </cell>
          <cell r="L2376">
            <v>0</v>
          </cell>
          <cell r="M2376"/>
          <cell r="N2376" t="str">
            <v>老会员：65%; 新会员：35%</v>
          </cell>
          <cell r="O2376" t="str">
            <v>0-20岁23%; 51-55岁17%; 46-50岁16%</v>
          </cell>
          <cell r="P2376" t="str">
            <v>湖南11%;江苏9%;北京9%</v>
          </cell>
        </row>
        <row r="2377">
          <cell r="A2377">
            <v>222664</v>
          </cell>
          <cell r="B2377" t="str">
            <v>韩国LG润膏滋养洗护套组（原装进口）</v>
          </cell>
          <cell r="C2377" t="str">
            <v>298</v>
          </cell>
          <cell r="D2377" t="str">
            <v>美容美体</v>
          </cell>
          <cell r="E2377">
            <v>68496</v>
          </cell>
          <cell r="F2377">
            <v>63827</v>
          </cell>
          <cell r="G2377">
            <v>6.8164564354122895E-2</v>
          </cell>
          <cell r="H2377" t="str">
            <v>20170628 115318;52%;1855</v>
          </cell>
          <cell r="I2377"/>
          <cell r="J2377"/>
          <cell r="K2377" t="str">
            <v>20170628 115318;52%;1855</v>
          </cell>
          <cell r="L2377">
            <v>0</v>
          </cell>
          <cell r="M2377"/>
          <cell r="N2377" t="str">
            <v>老会员：82%; 新会员：18%</v>
          </cell>
          <cell r="O2377" t="str">
            <v>51-55岁26%; 0-20岁14%; 56-60岁13%</v>
          </cell>
          <cell r="P2377" t="str">
            <v>江苏14%;湖南13%;北京9%</v>
          </cell>
        </row>
        <row r="2378">
          <cell r="A2378">
            <v>222669</v>
          </cell>
          <cell r="B2378" t="str">
            <v>《中华大团圆·熊猫纯银章币套装》</v>
          </cell>
          <cell r="C2378" t="str">
            <v>1800</v>
          </cell>
          <cell r="D2378" t="str">
            <v>投资收藏</v>
          </cell>
          <cell r="E2378">
            <v>306617</v>
          </cell>
          <cell r="F2378">
            <v>272867</v>
          </cell>
          <cell r="G2378">
            <v>0.11007217473264699</v>
          </cell>
          <cell r="H2378" t="str">
            <v>20170704 213400;78%;6064</v>
          </cell>
          <cell r="I2378"/>
          <cell r="J2378"/>
          <cell r="K2378" t="str">
            <v>20170704 213400;78%;6064</v>
          </cell>
          <cell r="L2378">
            <v>0</v>
          </cell>
          <cell r="M2378"/>
          <cell r="N2378" t="str">
            <v>老会员：66%; 新会员：34%</v>
          </cell>
          <cell r="O2378" t="str">
            <v>56-60岁20%; 0-20岁19%; 51-55岁15%</v>
          </cell>
          <cell r="P2378" t="str">
            <v>江苏15%;上海11%;北京11%</v>
          </cell>
        </row>
        <row r="2379">
          <cell r="A2379">
            <v>222702</v>
          </cell>
          <cell r="B2379" t="str">
            <v>SEEDEN直流变频空气循环风扇</v>
          </cell>
          <cell r="C2379" t="str">
            <v>399</v>
          </cell>
          <cell r="D2379" t="str">
            <v>生活家电</v>
          </cell>
          <cell r="E2379">
            <v>33097</v>
          </cell>
          <cell r="F2379">
            <v>29896</v>
          </cell>
          <cell r="G2379">
            <v>9.6715714415203796E-2</v>
          </cell>
          <cell r="H2379" t="str">
            <v>20170626 123413;17%;835</v>
          </cell>
          <cell r="I2379"/>
          <cell r="J2379"/>
          <cell r="K2379" t="str">
            <v>20170626 123413;17%;835</v>
          </cell>
          <cell r="L2379">
            <v>0</v>
          </cell>
          <cell r="M2379"/>
          <cell r="N2379" t="str">
            <v>老会员：60%; 新会员：40%</v>
          </cell>
          <cell r="O2379" t="str">
            <v>0-20岁31%; 51-55岁15%; 46-50岁13%</v>
          </cell>
          <cell r="P2379" t="str">
            <v>湖南18%;江苏14%;上海13%</v>
          </cell>
        </row>
        <row r="2380">
          <cell r="A2380">
            <v>222705</v>
          </cell>
          <cell r="B2380" t="str">
            <v>我飞（WESTFIELD）户外休闲露营烧烤套组（绿/黑）</v>
          </cell>
          <cell r="C2380" t="str">
            <v>799</v>
          </cell>
          <cell r="D2380" t="str">
            <v>运动休闲</v>
          </cell>
          <cell r="E2380">
            <v>30551</v>
          </cell>
          <cell r="F2380">
            <v>29752</v>
          </cell>
          <cell r="G2380">
            <v>2.6152990082157698E-2</v>
          </cell>
          <cell r="H2380" t="str">
            <v>20170709 141730;59%;2015</v>
          </cell>
          <cell r="I2380"/>
          <cell r="J2380"/>
          <cell r="K2380" t="str">
            <v>20170709 141730;59%;2015</v>
          </cell>
          <cell r="L2380">
            <v>0</v>
          </cell>
          <cell r="M2380"/>
          <cell r="N2380" t="str">
            <v>老会员：67%; 新会员：33%</v>
          </cell>
          <cell r="O2380" t="str">
            <v>0-20岁25%; 56-60岁24%; 51-55岁16%</v>
          </cell>
          <cell r="P2380" t="str">
            <v>北京16%;四川14%;重庆8%</v>
          </cell>
        </row>
        <row r="2381">
          <cell r="A2381">
            <v>222728</v>
          </cell>
          <cell r="B2381" t="str">
            <v>海信535升超大容量保湿保鲜对开门冰箱</v>
          </cell>
          <cell r="C2381" t="str">
            <v>2999</v>
          </cell>
          <cell r="D2381" t="str">
            <v>大家电</v>
          </cell>
          <cell r="E2381">
            <v>251477</v>
          </cell>
          <cell r="F2381">
            <v>197645</v>
          </cell>
          <cell r="G2381">
            <v>0.21406331394123501</v>
          </cell>
          <cell r="H2381" t="str">
            <v>20170707 122657;97%;4834</v>
          </cell>
          <cell r="I2381"/>
          <cell r="J2381"/>
          <cell r="K2381" t="str">
            <v>20170707 122657;97%;4834</v>
          </cell>
          <cell r="L2381">
            <v>0</v>
          </cell>
          <cell r="M2381"/>
          <cell r="N2381" t="str">
            <v>老会员：52%; 新会员：48%</v>
          </cell>
          <cell r="O2381" t="str">
            <v>0-20岁25%; 51-55岁14%; 61-65岁13%</v>
          </cell>
          <cell r="P2381" t="str">
            <v>湖北14%;江苏14%;上海13%</v>
          </cell>
        </row>
        <row r="2382">
          <cell r="A2382">
            <v>222758</v>
          </cell>
          <cell r="B2382" t="str">
            <v>一叶子金箔皂超值组</v>
          </cell>
          <cell r="C2382" t="str">
            <v>229</v>
          </cell>
          <cell r="D2382" t="str">
            <v>美容美体</v>
          </cell>
          <cell r="E2382">
            <v>75947</v>
          </cell>
          <cell r="F2382">
            <v>71354</v>
          </cell>
          <cell r="G2382">
            <v>6.0476384847327702E-2</v>
          </cell>
          <cell r="H2382" t="str">
            <v>20170703 115310;32%;991</v>
          </cell>
          <cell r="I2382" t="str">
            <v>20170620 131220;31%;1057</v>
          </cell>
          <cell r="J2382"/>
          <cell r="K2382" t="str">
            <v>20170703 115310;32%;991</v>
          </cell>
          <cell r="L2382">
            <v>0</v>
          </cell>
          <cell r="M2382"/>
          <cell r="N2382" t="str">
            <v>老会员：71%; 新会员：29%</v>
          </cell>
          <cell r="O2382" t="str">
            <v>51-55岁23%; 0-20岁20%; 46-50岁13%</v>
          </cell>
          <cell r="P2382" t="str">
            <v>湖南14%;江苏9%;浙江8%</v>
          </cell>
        </row>
        <row r="2383">
          <cell r="A2383">
            <v>222778</v>
          </cell>
          <cell r="B2383" t="str">
            <v>维灵牌深海鱼油软胶囊</v>
          </cell>
          <cell r="C2383" t="str">
            <v>298</v>
          </cell>
          <cell r="D2383" t="str">
            <v>保健食品</v>
          </cell>
          <cell r="E2383">
            <v>81146</v>
          </cell>
          <cell r="F2383">
            <v>78872</v>
          </cell>
          <cell r="G2383">
            <v>2.8023562467650899E-2</v>
          </cell>
          <cell r="H2383" t="str">
            <v>20170708 161610;53%;1907</v>
          </cell>
          <cell r="I2383"/>
          <cell r="J2383"/>
          <cell r="K2383" t="str">
            <v>20170708 161610;53%;1907</v>
          </cell>
          <cell r="L2383">
            <v>0</v>
          </cell>
          <cell r="M2383"/>
          <cell r="N2383" t="str">
            <v>老会员：51%; 新会员：49%</v>
          </cell>
          <cell r="O2383" t="str">
            <v>0-20岁31%; 51-55岁15%; 61-65岁13%</v>
          </cell>
          <cell r="P2383" t="str">
            <v>湖南18%;江苏14%;上海8%</v>
          </cell>
        </row>
        <row r="2384">
          <cell r="A2384">
            <v>222790</v>
          </cell>
          <cell r="B2384" t="str">
            <v>香港回归20周年纯银特种纪念币</v>
          </cell>
          <cell r="C2384" t="str">
            <v>1980</v>
          </cell>
          <cell r="D2384" t="str">
            <v>投资收藏</v>
          </cell>
          <cell r="E2384">
            <v>645277</v>
          </cell>
          <cell r="F2384">
            <v>594135</v>
          </cell>
          <cell r="G2384">
            <v>7.9255885456943301E-2</v>
          </cell>
          <cell r="H2384" t="str">
            <v>20170710 205543;41%;3225</v>
          </cell>
          <cell r="I2384" t="str">
            <v>20170706 214421;56%;4326</v>
          </cell>
          <cell r="J2384" t="str">
            <v>20170701 213407;56%;4740</v>
          </cell>
          <cell r="K2384" t="str">
            <v>20170706 214421;56%;4326</v>
          </cell>
          <cell r="L2384">
            <v>0</v>
          </cell>
          <cell r="M2384"/>
          <cell r="N2384" t="str">
            <v>老会员：63%; 新会员：37%</v>
          </cell>
          <cell r="O2384" t="str">
            <v>0-20岁26%; 56-60岁16%; 61-65岁16%</v>
          </cell>
          <cell r="P2384" t="str">
            <v>江苏13%;湖南10%;广东9%</v>
          </cell>
        </row>
        <row r="2385">
          <cell r="A2385">
            <v>222797</v>
          </cell>
          <cell r="B2385" t="str">
            <v>今昇 女士品质生活真丝家居服</v>
          </cell>
          <cell r="C2385" t="str">
            <v>499</v>
          </cell>
          <cell r="D2385" t="str">
            <v>内衣</v>
          </cell>
          <cell r="E2385">
            <v>70173</v>
          </cell>
          <cell r="F2385">
            <v>50737</v>
          </cell>
          <cell r="G2385">
            <v>0.27697262479871199</v>
          </cell>
          <cell r="H2385" t="str">
            <v>20170706 110018;41%;1530</v>
          </cell>
          <cell r="I2385"/>
          <cell r="J2385"/>
          <cell r="K2385" t="str">
            <v>20170706 110018;41%;1530</v>
          </cell>
          <cell r="L2385">
            <v>0</v>
          </cell>
          <cell r="M2385"/>
          <cell r="N2385" t="str">
            <v>老会员：81%; 新会员：19%</v>
          </cell>
          <cell r="O2385" t="str">
            <v>51-55岁21%; 56-60岁19%; 0-20岁14%</v>
          </cell>
          <cell r="P2385" t="str">
            <v>北京16%;湖南10%;广东8%</v>
          </cell>
        </row>
        <row r="2386">
          <cell r="A2386">
            <v>222799</v>
          </cell>
          <cell r="B2386" t="str">
            <v>意大利金舵老船长气垫功能运动鞋1+1组合</v>
          </cell>
          <cell r="C2386" t="str">
            <v>298</v>
          </cell>
          <cell r="D2386" t="str">
            <v>鞋类</v>
          </cell>
          <cell r="E2386">
            <v>170631</v>
          </cell>
          <cell r="F2386">
            <v>162161</v>
          </cell>
          <cell r="G2386">
            <v>4.9639280083923799E-2</v>
          </cell>
          <cell r="H2386" t="str">
            <v>20170709 154143;101%;3561</v>
          </cell>
          <cell r="I2386"/>
          <cell r="J2386"/>
          <cell r="K2386" t="str">
            <v>20170709 154143;101%;3561</v>
          </cell>
          <cell r="L2386" t="str">
            <v>准热卖</v>
          </cell>
          <cell r="M2386"/>
          <cell r="N2386" t="str">
            <v>老会员：50%; 新会员：50%</v>
          </cell>
          <cell r="O2386" t="str">
            <v>0-20岁40%; 51-55岁14%; 56-60岁10%</v>
          </cell>
          <cell r="P2386" t="str">
            <v>上海13%;江苏13%;湖南12%</v>
          </cell>
        </row>
        <row r="2387">
          <cell r="A2387">
            <v>222900</v>
          </cell>
          <cell r="B2387" t="str">
            <v>中国原产江华同丰瑶珍高山生态米（40斤）</v>
          </cell>
          <cell r="C2387" t="str">
            <v>298</v>
          </cell>
          <cell r="D2387" t="str">
            <v>食品</v>
          </cell>
          <cell r="E2387">
            <v>134111</v>
          </cell>
          <cell r="F2387">
            <v>128736</v>
          </cell>
          <cell r="G2387">
            <v>4.00787407446071E-2</v>
          </cell>
          <cell r="H2387" t="str">
            <v>20170702 175521;38%;1608</v>
          </cell>
          <cell r="I2387" t="str">
            <v>20170702 110524;51%;4178</v>
          </cell>
          <cell r="J2387"/>
          <cell r="K2387" t="str">
            <v>20170702 110524;51%;4178</v>
          </cell>
          <cell r="L2387">
            <v>0</v>
          </cell>
          <cell r="M2387"/>
          <cell r="N2387" t="str">
            <v>老会员：74%; 新会员：26%</v>
          </cell>
          <cell r="O2387" t="str">
            <v>0-20岁20%; 51-55岁16%; 61-65岁16%</v>
          </cell>
          <cell r="P2387" t="str">
            <v>湖南15%;江苏12%;上海7%</v>
          </cell>
        </row>
        <row r="2388">
          <cell r="A2388">
            <v>222902</v>
          </cell>
          <cell r="B2388" t="str">
            <v>中国原产江华瑶山雪梨抢鲜组(24枚)</v>
          </cell>
          <cell r="C2388" t="str">
            <v>199</v>
          </cell>
          <cell r="D2388" t="str">
            <v>食品</v>
          </cell>
          <cell r="E2388">
            <v>199275</v>
          </cell>
          <cell r="F2388">
            <v>190580</v>
          </cell>
          <cell r="G2388">
            <v>4.3633170242127699E-2</v>
          </cell>
          <cell r="H2388" t="str">
            <v>20170704 172309;45%;1534</v>
          </cell>
          <cell r="I2388" t="str">
            <v>20170703 101901;0%;0</v>
          </cell>
          <cell r="J2388" t="str">
            <v>20170702 171426;36%;1315</v>
          </cell>
          <cell r="K2388" t="str">
            <v>20170702 102226;49%;3725</v>
          </cell>
          <cell r="L2388">
            <v>0</v>
          </cell>
          <cell r="M2388" t="str">
            <v>达成上浮30%</v>
          </cell>
          <cell r="N2388" t="str">
            <v>老会员：72%; 新会员：28%</v>
          </cell>
          <cell r="O2388" t="str">
            <v>0-20岁22%; 51-55岁19%; 56-60岁15%</v>
          </cell>
          <cell r="P2388" t="str">
            <v>江苏12%;湖南12%;上海11%</v>
          </cell>
        </row>
        <row r="2389">
          <cell r="A2389">
            <v>222940</v>
          </cell>
          <cell r="B2389" t="str">
            <v>Rosense土耳其原装玫瑰纯露套组</v>
          </cell>
          <cell r="C2389" t="str">
            <v>399</v>
          </cell>
          <cell r="D2389" t="str">
            <v>美容美体</v>
          </cell>
          <cell r="E2389">
            <v>47005</v>
          </cell>
          <cell r="F2389">
            <v>40671</v>
          </cell>
          <cell r="G2389">
            <v>0.134751622167854</v>
          </cell>
          <cell r="H2389" t="str">
            <v>20170630 094108;36%;1076</v>
          </cell>
          <cell r="I2389"/>
          <cell r="J2389"/>
          <cell r="K2389" t="str">
            <v>20170630 094108;36%;1076</v>
          </cell>
          <cell r="L2389">
            <v>0</v>
          </cell>
          <cell r="M2389"/>
          <cell r="N2389" t="str">
            <v>老会员：81%; 新会员：19%</v>
          </cell>
          <cell r="O2389" t="str">
            <v>51-55岁24%; 0-20岁19%; 56-60岁14%</v>
          </cell>
          <cell r="P2389" t="str">
            <v>湖南14%;湖北11%;北京9%</v>
          </cell>
        </row>
        <row r="2390">
          <cell r="A2390">
            <v>223118</v>
          </cell>
          <cell r="B2390" t="str">
            <v>国华人寿-盛世年年-年年有余摆件</v>
          </cell>
          <cell r="C2390" t="str">
            <v>1</v>
          </cell>
          <cell r="D2390" t="str">
            <v>服务</v>
          </cell>
          <cell r="E2390">
            <v>0</v>
          </cell>
          <cell r="F2390">
            <v>0</v>
          </cell>
          <cell r="G2390" t="e">
            <v>#DIV/0!</v>
          </cell>
          <cell r="H2390" t="str">
            <v>20170705 193213;0%;0</v>
          </cell>
          <cell r="I2390"/>
          <cell r="J2390"/>
          <cell r="K2390" t="str">
            <v>20170705 193213;0%;0</v>
          </cell>
          <cell r="L2390">
            <v>0</v>
          </cell>
          <cell r="M2390"/>
          <cell r="N2390"/>
          <cell r="O2390"/>
          <cell r="P239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</sheetNames>
    <sheetDataSet>
      <sheetData sheetId="0">
        <row r="1">
          <cell r="A1" t="str">
            <v>商品编码</v>
          </cell>
          <cell r="B1" t="str">
            <v>开始日期</v>
          </cell>
          <cell r="C1" t="str">
            <v>开始时间</v>
          </cell>
          <cell r="D1" t="str">
            <v>商品名称</v>
          </cell>
          <cell r="E1" t="str">
            <v>大类名称</v>
          </cell>
          <cell r="F1" t="str">
            <v>售价</v>
          </cell>
          <cell r="G1" t="str">
            <v>MD姓名</v>
          </cell>
          <cell r="H1" t="str">
            <v>PD</v>
          </cell>
          <cell r="I1" t="str">
            <v>SH</v>
          </cell>
          <cell r="J1" t="str">
            <v>PGM播放时长_分钟</v>
          </cell>
          <cell r="K1" t="str">
            <v>总订购金额</v>
          </cell>
          <cell r="L1" t="str">
            <v>订购取消金额</v>
          </cell>
          <cell r="M1" t="str">
            <v>退货金额</v>
          </cell>
          <cell r="N1" t="str">
            <v>退货取消金额</v>
          </cell>
          <cell r="O1" t="str">
            <v>有效产值</v>
          </cell>
          <cell r="P1" t="str">
            <v>拒退率</v>
          </cell>
        </row>
        <row r="2">
          <cell r="A2">
            <v>155733</v>
          </cell>
          <cell r="B2" t="str">
            <v>20160630</v>
          </cell>
          <cell r="C2" t="str">
            <v>132005</v>
          </cell>
          <cell r="D2" t="str">
            <v>WEI EAST皙白密集修复焕颜精华组</v>
          </cell>
          <cell r="E2" t="str">
            <v>美容美体</v>
          </cell>
          <cell r="F2" t="str">
            <v>1280</v>
          </cell>
          <cell r="G2" t="str">
            <v>李 欢</v>
          </cell>
          <cell r="H2" t="str">
            <v>马静</v>
          </cell>
          <cell r="I2" t="str">
            <v>赵姬</v>
          </cell>
          <cell r="J2">
            <v>37.6</v>
          </cell>
          <cell r="K2">
            <v>73400</v>
          </cell>
          <cell r="L2">
            <v>3200</v>
          </cell>
          <cell r="M2">
            <v>14820</v>
          </cell>
          <cell r="N2">
            <v>0</v>
          </cell>
          <cell r="O2">
            <v>1472.87234042553</v>
          </cell>
          <cell r="P2">
            <v>0.211111111111111</v>
          </cell>
        </row>
        <row r="3">
          <cell r="A3">
            <v>155733</v>
          </cell>
          <cell r="B3" t="str">
            <v>20160419</v>
          </cell>
          <cell r="C3" t="str">
            <v>143859</v>
          </cell>
          <cell r="D3" t="str">
            <v>WEI EAST皙白密集修复焕颜精华组</v>
          </cell>
          <cell r="E3" t="str">
            <v>美容美体</v>
          </cell>
          <cell r="F3" t="str">
            <v>1280</v>
          </cell>
          <cell r="G3" t="str">
            <v>李 欢</v>
          </cell>
          <cell r="H3" t="str">
            <v>楚令</v>
          </cell>
          <cell r="I3" t="str">
            <v>李琦</v>
          </cell>
          <cell r="J3">
            <v>37.6</v>
          </cell>
          <cell r="K3">
            <v>101220</v>
          </cell>
          <cell r="L3">
            <v>5030</v>
          </cell>
          <cell r="M3">
            <v>24940</v>
          </cell>
          <cell r="N3">
            <v>2140</v>
          </cell>
          <cell r="O3">
            <v>1951.86170212766</v>
          </cell>
          <cell r="P3">
            <v>0.23703087639047701</v>
          </cell>
        </row>
        <row r="4">
          <cell r="A4">
            <v>155733</v>
          </cell>
          <cell r="B4" t="str">
            <v>20160412</v>
          </cell>
          <cell r="C4" t="str">
            <v>184750</v>
          </cell>
          <cell r="D4" t="str">
            <v>WEI EAST皙白密集修复焕颜精华组</v>
          </cell>
          <cell r="E4" t="str">
            <v>美容美体</v>
          </cell>
          <cell r="F4" t="str">
            <v>1280</v>
          </cell>
          <cell r="G4" t="str">
            <v>李 欢</v>
          </cell>
          <cell r="H4" t="str">
            <v>马静</v>
          </cell>
          <cell r="I4" t="str">
            <v>余琛</v>
          </cell>
          <cell r="J4">
            <v>39.700000000000003</v>
          </cell>
          <cell r="K4">
            <v>190670</v>
          </cell>
          <cell r="L4">
            <v>11510</v>
          </cell>
          <cell r="M4">
            <v>37890</v>
          </cell>
          <cell r="N4">
            <v>1940</v>
          </cell>
          <cell r="O4">
            <v>3607.30478589421</v>
          </cell>
          <cell r="P4">
            <v>0.20065862915829399</v>
          </cell>
        </row>
        <row r="5">
          <cell r="A5">
            <v>155733</v>
          </cell>
          <cell r="B5" t="str">
            <v>20160412</v>
          </cell>
          <cell r="C5" t="str">
            <v>111643</v>
          </cell>
          <cell r="D5" t="str">
            <v>WEI EAST皙白密集修复焕颜精华组</v>
          </cell>
          <cell r="E5" t="str">
            <v>美容美体</v>
          </cell>
          <cell r="F5" t="str">
            <v>1280</v>
          </cell>
          <cell r="G5" t="str">
            <v>李 欢</v>
          </cell>
          <cell r="H5" t="str">
            <v>马静</v>
          </cell>
          <cell r="I5" t="str">
            <v>余琛</v>
          </cell>
          <cell r="J5">
            <v>40.299999999999997</v>
          </cell>
          <cell r="K5">
            <v>172250</v>
          </cell>
          <cell r="L5">
            <v>10480</v>
          </cell>
          <cell r="M5">
            <v>48590</v>
          </cell>
          <cell r="N5">
            <v>0</v>
          </cell>
          <cell r="O5">
            <v>2808.43672456576</v>
          </cell>
          <cell r="P5">
            <v>0.30036471533658898</v>
          </cell>
        </row>
        <row r="6">
          <cell r="A6">
            <v>158499</v>
          </cell>
          <cell r="B6" t="str">
            <v>20160227</v>
          </cell>
          <cell r="C6" t="str">
            <v>154454</v>
          </cell>
          <cell r="D6" t="str">
            <v>福禄阁“富贵佳人”银镶石榴石套组</v>
          </cell>
          <cell r="E6" t="str">
            <v>珠宝首饰</v>
          </cell>
          <cell r="F6" t="str">
            <v>288</v>
          </cell>
          <cell r="G6" t="str">
            <v>冯 玺谕</v>
          </cell>
          <cell r="H6" t="str">
            <v>曾嵘</v>
          </cell>
          <cell r="I6" t="str">
            <v>王文亮</v>
          </cell>
          <cell r="J6">
            <v>13.9</v>
          </cell>
          <cell r="K6">
            <v>46224</v>
          </cell>
          <cell r="L6">
            <v>1445</v>
          </cell>
          <cell r="M6">
            <v>16732</v>
          </cell>
          <cell r="N6">
            <v>288</v>
          </cell>
          <cell r="O6">
            <v>2038.4892086330899</v>
          </cell>
          <cell r="P6">
            <v>0.36722570847942099</v>
          </cell>
        </row>
        <row r="7">
          <cell r="A7">
            <v>158695</v>
          </cell>
          <cell r="B7" t="str">
            <v>20160228</v>
          </cell>
          <cell r="C7" t="str">
            <v>200959</v>
          </cell>
          <cell r="D7" t="str">
            <v>梦洁 纳尼亚欧式宫廷60织提花八件套(开春扫货)</v>
          </cell>
          <cell r="E7" t="str">
            <v>家纺用品</v>
          </cell>
          <cell r="F7" t="str">
            <v>999</v>
          </cell>
          <cell r="G7" t="str">
            <v>易 鸿</v>
          </cell>
          <cell r="H7" t="str">
            <v>赵文英</v>
          </cell>
          <cell r="I7" t="str">
            <v>陈航,邓爱萍</v>
          </cell>
          <cell r="J7">
            <v>15</v>
          </cell>
          <cell r="K7">
            <v>84475</v>
          </cell>
          <cell r="L7">
            <v>11898</v>
          </cell>
          <cell r="M7">
            <v>31818</v>
          </cell>
          <cell r="N7">
            <v>0</v>
          </cell>
          <cell r="O7">
            <v>2717.2666666666701</v>
          </cell>
          <cell r="P7">
            <v>0.43840335092384602</v>
          </cell>
        </row>
        <row r="8">
          <cell r="A8">
            <v>158695</v>
          </cell>
          <cell r="B8" t="str">
            <v>20160221</v>
          </cell>
          <cell r="C8" t="str">
            <v>200540</v>
          </cell>
          <cell r="D8" t="str">
            <v>梦洁 纳尼亚欧式宫廷60织提花八件套(开春扫货)</v>
          </cell>
          <cell r="E8" t="str">
            <v>家纺用品</v>
          </cell>
          <cell r="F8" t="str">
            <v>999</v>
          </cell>
          <cell r="G8" t="str">
            <v>易 鸿</v>
          </cell>
          <cell r="H8" t="str">
            <v>王娟</v>
          </cell>
          <cell r="I8" t="str">
            <v>徐丹,邓爱萍</v>
          </cell>
          <cell r="J8">
            <v>9.3000000000000007</v>
          </cell>
          <cell r="K8">
            <v>77782</v>
          </cell>
          <cell r="L8">
            <v>4985</v>
          </cell>
          <cell r="M8">
            <v>22927</v>
          </cell>
          <cell r="N8">
            <v>0</v>
          </cell>
          <cell r="O8">
            <v>5362.36559139785</v>
          </cell>
          <cell r="P8">
            <v>0.31494429715510303</v>
          </cell>
        </row>
        <row r="9">
          <cell r="A9">
            <v>159274</v>
          </cell>
          <cell r="B9" t="str">
            <v>20160424</v>
          </cell>
          <cell r="C9" t="str">
            <v>193115</v>
          </cell>
          <cell r="D9" t="str">
            <v>京城之霜  活化微整精华瓶1+1特供组</v>
          </cell>
          <cell r="E9" t="str">
            <v>美容美体</v>
          </cell>
          <cell r="F9" t="str">
            <v>999</v>
          </cell>
          <cell r="G9" t="str">
            <v>闻 娟</v>
          </cell>
          <cell r="H9" t="str">
            <v>张小寒</v>
          </cell>
          <cell r="I9" t="str">
            <v>余琛</v>
          </cell>
          <cell r="J9">
            <v>37.200000000000003</v>
          </cell>
          <cell r="K9">
            <v>138700.28</v>
          </cell>
          <cell r="L9">
            <v>7712</v>
          </cell>
          <cell r="M9">
            <v>27532</v>
          </cell>
          <cell r="N9">
            <v>0</v>
          </cell>
          <cell r="O9">
            <v>2781.0827956989201</v>
          </cell>
          <cell r="P9">
            <v>0.210186743424679</v>
          </cell>
        </row>
        <row r="10">
          <cell r="A10">
            <v>159274</v>
          </cell>
          <cell r="B10" t="str">
            <v>20160410</v>
          </cell>
          <cell r="C10" t="str">
            <v>185239</v>
          </cell>
          <cell r="D10" t="str">
            <v>京城之霜  活化微整精华瓶1+1特供组</v>
          </cell>
          <cell r="E10" t="str">
            <v>美容美体</v>
          </cell>
          <cell r="F10" t="str">
            <v>999</v>
          </cell>
          <cell r="G10" t="str">
            <v>闻 娟</v>
          </cell>
          <cell r="H10" t="str">
            <v>王娟</v>
          </cell>
          <cell r="I10" t="str">
            <v>郑庆子</v>
          </cell>
          <cell r="J10">
            <v>38.9</v>
          </cell>
          <cell r="K10">
            <v>186315</v>
          </cell>
          <cell r="L10">
            <v>5894</v>
          </cell>
          <cell r="M10">
            <v>23571</v>
          </cell>
          <cell r="N10">
            <v>919</v>
          </cell>
          <cell r="O10">
            <v>4055.7583547557801</v>
          </cell>
          <cell r="P10">
            <v>0.125550795084829</v>
          </cell>
        </row>
        <row r="11">
          <cell r="A11">
            <v>159274</v>
          </cell>
          <cell r="B11" t="str">
            <v>20160329</v>
          </cell>
          <cell r="C11" t="str">
            <v>193637</v>
          </cell>
          <cell r="D11" t="str">
            <v>京城之霜  活化微整精华瓶1+1特供组</v>
          </cell>
          <cell r="E11" t="str">
            <v>美容美体</v>
          </cell>
          <cell r="F11" t="str">
            <v>999</v>
          </cell>
          <cell r="G11" t="str">
            <v>闻 娟</v>
          </cell>
          <cell r="H11" t="str">
            <v>王娟,楚令</v>
          </cell>
          <cell r="I11" t="str">
            <v>郑庆子,李琦</v>
          </cell>
          <cell r="J11">
            <v>38.799999999999997</v>
          </cell>
          <cell r="K11">
            <v>320638.19</v>
          </cell>
          <cell r="L11">
            <v>24565</v>
          </cell>
          <cell r="M11">
            <v>40279</v>
          </cell>
          <cell r="N11">
            <v>5894</v>
          </cell>
          <cell r="O11">
            <v>6744.5409793814397</v>
          </cell>
          <cell r="P11">
            <v>0.116136824141355</v>
          </cell>
        </row>
        <row r="12">
          <cell r="A12">
            <v>159274</v>
          </cell>
          <cell r="B12" t="str">
            <v>20160317</v>
          </cell>
          <cell r="C12" t="str">
            <v>153018</v>
          </cell>
          <cell r="D12" t="str">
            <v>京城之霜  活化微整精华瓶1+1特供组</v>
          </cell>
          <cell r="E12" t="str">
            <v>美容美体</v>
          </cell>
          <cell r="F12" t="str">
            <v>999</v>
          </cell>
          <cell r="G12" t="str">
            <v>闻 娟</v>
          </cell>
          <cell r="H12" t="str">
            <v>高莹,马静</v>
          </cell>
          <cell r="I12" t="str">
            <v>余琛</v>
          </cell>
          <cell r="J12">
            <v>37.1</v>
          </cell>
          <cell r="K12">
            <v>132767.18</v>
          </cell>
          <cell r="L12">
            <v>20586.27</v>
          </cell>
          <cell r="M12">
            <v>23316</v>
          </cell>
          <cell r="N12">
            <v>3566</v>
          </cell>
          <cell r="O12">
            <v>2491.3991913746599</v>
          </cell>
          <cell r="P12">
            <v>0.17605490987726899</v>
          </cell>
        </row>
        <row r="13">
          <cell r="A13">
            <v>159274</v>
          </cell>
          <cell r="B13" t="str">
            <v>20160317</v>
          </cell>
          <cell r="C13" t="str">
            <v>103951</v>
          </cell>
          <cell r="D13" t="str">
            <v>京城之霜  活化微整精华瓶1+1特供组</v>
          </cell>
          <cell r="E13" t="str">
            <v>美容美体</v>
          </cell>
          <cell r="F13" t="str">
            <v>999</v>
          </cell>
          <cell r="G13" t="str">
            <v>闻 娟</v>
          </cell>
          <cell r="H13" t="str">
            <v>高莹,马静</v>
          </cell>
          <cell r="I13" t="str">
            <v>余琛</v>
          </cell>
          <cell r="J13">
            <v>37.700000000000003</v>
          </cell>
          <cell r="K13">
            <v>227760.77</v>
          </cell>
          <cell r="L13">
            <v>34090</v>
          </cell>
          <cell r="M13">
            <v>38121</v>
          </cell>
          <cell r="N13">
            <v>4955</v>
          </cell>
          <cell r="O13">
            <v>4257.4209549071602</v>
          </cell>
          <cell r="P13">
            <v>0.17124938368345399</v>
          </cell>
        </row>
        <row r="14">
          <cell r="A14">
            <v>160260</v>
          </cell>
          <cell r="B14" t="str">
            <v>20160726</v>
          </cell>
          <cell r="C14" t="str">
            <v>185737</v>
          </cell>
          <cell r="D14" t="str">
            <v>双立人中式炒锅劲爆大满贯</v>
          </cell>
          <cell r="E14" t="str">
            <v>厨房</v>
          </cell>
          <cell r="F14" t="str">
            <v>1998</v>
          </cell>
          <cell r="G14" t="str">
            <v>邬 若海</v>
          </cell>
          <cell r="H14" t="str">
            <v>王沛</v>
          </cell>
          <cell r="I14" t="str">
            <v>陈佳</v>
          </cell>
          <cell r="J14">
            <v>40.700000000000003</v>
          </cell>
          <cell r="K14">
            <v>160778</v>
          </cell>
          <cell r="L14">
            <v>15178</v>
          </cell>
          <cell r="M14">
            <v>29208</v>
          </cell>
          <cell r="N14">
            <v>1378</v>
          </cell>
          <cell r="O14">
            <v>2893.6117936117898</v>
          </cell>
          <cell r="P14">
            <v>0.19114010989010999</v>
          </cell>
        </row>
        <row r="15">
          <cell r="A15">
            <v>160260</v>
          </cell>
          <cell r="B15" t="str">
            <v>20160720</v>
          </cell>
          <cell r="C15" t="str">
            <v>201236</v>
          </cell>
          <cell r="D15" t="str">
            <v>双立人中式炒锅劲爆大满贯</v>
          </cell>
          <cell r="E15" t="str">
            <v>厨房</v>
          </cell>
          <cell r="F15" t="str">
            <v>1998</v>
          </cell>
          <cell r="G15" t="str">
            <v>邬 若海</v>
          </cell>
          <cell r="H15" t="str">
            <v>张燕</v>
          </cell>
          <cell r="I15" t="str">
            <v>刘一帆</v>
          </cell>
          <cell r="J15">
            <v>46</v>
          </cell>
          <cell r="K15">
            <v>258398</v>
          </cell>
          <cell r="L15">
            <v>30676</v>
          </cell>
          <cell r="M15">
            <v>45944</v>
          </cell>
          <cell r="N15">
            <v>5542</v>
          </cell>
          <cell r="O15">
            <v>4072.1739130434798</v>
          </cell>
          <cell r="P15">
            <v>0.17741807993957501</v>
          </cell>
        </row>
        <row r="16">
          <cell r="A16">
            <v>160260</v>
          </cell>
          <cell r="B16" t="str">
            <v>20160628</v>
          </cell>
          <cell r="C16" t="str">
            <v>215156</v>
          </cell>
          <cell r="D16" t="str">
            <v>双立人中式炒锅劲爆大满贯</v>
          </cell>
          <cell r="E16" t="str">
            <v>厨房</v>
          </cell>
          <cell r="F16" t="str">
            <v>1998</v>
          </cell>
          <cell r="G16" t="str">
            <v>邬 若海</v>
          </cell>
          <cell r="H16" t="str">
            <v>张燕</v>
          </cell>
          <cell r="I16" t="str">
            <v>陈佳</v>
          </cell>
          <cell r="J16">
            <v>34.299999999999997</v>
          </cell>
          <cell r="K16">
            <v>424169</v>
          </cell>
          <cell r="L16">
            <v>11144</v>
          </cell>
          <cell r="M16">
            <v>54237</v>
          </cell>
          <cell r="N16">
            <v>5572</v>
          </cell>
          <cell r="O16">
            <v>10622.7405247813</v>
          </cell>
          <cell r="P16">
            <v>0.117825797469887</v>
          </cell>
        </row>
        <row r="17">
          <cell r="A17">
            <v>160260</v>
          </cell>
          <cell r="B17" t="str">
            <v>20160622</v>
          </cell>
          <cell r="C17" t="str">
            <v>202332</v>
          </cell>
          <cell r="D17" t="str">
            <v>双立人中式炒锅劲爆大满贯</v>
          </cell>
          <cell r="E17" t="str">
            <v>厨房</v>
          </cell>
          <cell r="F17" t="str">
            <v>1998</v>
          </cell>
          <cell r="G17" t="str">
            <v>邬 若海</v>
          </cell>
          <cell r="H17" t="str">
            <v>唐南开</v>
          </cell>
          <cell r="I17" t="str">
            <v>刘一帆</v>
          </cell>
          <cell r="J17">
            <v>41</v>
          </cell>
          <cell r="K17">
            <v>283349</v>
          </cell>
          <cell r="L17">
            <v>16726</v>
          </cell>
          <cell r="M17">
            <v>57488</v>
          </cell>
          <cell r="N17">
            <v>5592</v>
          </cell>
          <cell r="O17">
            <v>5237.2439024390196</v>
          </cell>
          <cell r="P17">
            <v>0.19464187260663901</v>
          </cell>
        </row>
        <row r="18">
          <cell r="A18">
            <v>160260</v>
          </cell>
          <cell r="B18" t="str">
            <v>20160312</v>
          </cell>
          <cell r="C18" t="str">
            <v>231803</v>
          </cell>
          <cell r="D18" t="str">
            <v>双立人中式炒锅劲爆大满贯</v>
          </cell>
          <cell r="E18" t="str">
            <v>厨房</v>
          </cell>
          <cell r="F18" t="str">
            <v>1998</v>
          </cell>
          <cell r="G18" t="str">
            <v>邬 若海</v>
          </cell>
          <cell r="H18" t="str">
            <v>傅周</v>
          </cell>
          <cell r="I18" t="str">
            <v>曹雪晴</v>
          </cell>
          <cell r="J18">
            <v>40.700000000000003</v>
          </cell>
          <cell r="K18">
            <v>199984</v>
          </cell>
          <cell r="L18">
            <v>13524</v>
          </cell>
          <cell r="M18">
            <v>50935</v>
          </cell>
          <cell r="N18">
            <v>0</v>
          </cell>
          <cell r="O18">
            <v>3329.8525798525802</v>
          </cell>
          <cell r="P18">
            <v>0.27316850799099002</v>
          </cell>
        </row>
        <row r="19">
          <cell r="A19">
            <v>160260</v>
          </cell>
          <cell r="B19" t="str">
            <v>20160312</v>
          </cell>
          <cell r="C19" t="str">
            <v>125206</v>
          </cell>
          <cell r="D19" t="str">
            <v>双立人中式炒锅劲爆大满贯</v>
          </cell>
          <cell r="E19" t="str">
            <v>厨房</v>
          </cell>
          <cell r="F19" t="str">
            <v>1998</v>
          </cell>
          <cell r="G19" t="str">
            <v>邬 若海</v>
          </cell>
          <cell r="H19" t="str">
            <v>张燕</v>
          </cell>
          <cell r="I19" t="str">
            <v>曹雪晴</v>
          </cell>
          <cell r="J19">
            <v>46.7</v>
          </cell>
          <cell r="K19">
            <v>182864</v>
          </cell>
          <cell r="L19">
            <v>26988</v>
          </cell>
          <cell r="M19">
            <v>37291</v>
          </cell>
          <cell r="N19">
            <v>3386</v>
          </cell>
          <cell r="O19">
            <v>2611.7987152034302</v>
          </cell>
          <cell r="P19">
            <v>0.21751263825091699</v>
          </cell>
        </row>
        <row r="20">
          <cell r="A20">
            <v>160260</v>
          </cell>
          <cell r="B20" t="str">
            <v>20160301</v>
          </cell>
          <cell r="C20" t="str">
            <v>200902</v>
          </cell>
          <cell r="D20" t="str">
            <v>双立人中式炒锅劲爆大满贯</v>
          </cell>
          <cell r="E20" t="str">
            <v>厨房</v>
          </cell>
          <cell r="F20" t="str">
            <v>1998</v>
          </cell>
          <cell r="G20" t="str">
            <v>邬 若海</v>
          </cell>
          <cell r="H20" t="str">
            <v>张燕,王沛</v>
          </cell>
          <cell r="I20" t="str">
            <v>陈佳</v>
          </cell>
          <cell r="J20">
            <v>44</v>
          </cell>
          <cell r="K20">
            <v>293584</v>
          </cell>
          <cell r="L20">
            <v>35398</v>
          </cell>
          <cell r="M20">
            <v>59131</v>
          </cell>
          <cell r="N20">
            <v>0</v>
          </cell>
          <cell r="O20">
            <v>4523.9772727272702</v>
          </cell>
          <cell r="P20">
            <v>0.229024811569953</v>
          </cell>
        </row>
        <row r="21">
          <cell r="A21">
            <v>160260</v>
          </cell>
          <cell r="B21" t="str">
            <v>20160223</v>
          </cell>
          <cell r="C21" t="str">
            <v>174936</v>
          </cell>
          <cell r="D21" t="str">
            <v>双立人中式炒锅劲爆大满贯</v>
          </cell>
          <cell r="E21" t="str">
            <v>厨房</v>
          </cell>
          <cell r="F21" t="str">
            <v>1998</v>
          </cell>
          <cell r="G21" t="str">
            <v>邬 若海</v>
          </cell>
          <cell r="H21" t="str">
            <v>张燕</v>
          </cell>
          <cell r="I21" t="str">
            <v>陈佳</v>
          </cell>
          <cell r="J21">
            <v>38.799999999999997</v>
          </cell>
          <cell r="K21">
            <v>233759</v>
          </cell>
          <cell r="L21">
            <v>23692</v>
          </cell>
          <cell r="M21">
            <v>42420</v>
          </cell>
          <cell r="N21">
            <v>0</v>
          </cell>
          <cell r="O21">
            <v>4320.7989690721697</v>
          </cell>
          <cell r="P21">
            <v>0.201935572936254</v>
          </cell>
        </row>
        <row r="22">
          <cell r="A22">
            <v>160260</v>
          </cell>
          <cell r="B22" t="str">
            <v>20160204</v>
          </cell>
          <cell r="C22" t="str">
            <v>220246</v>
          </cell>
          <cell r="D22" t="str">
            <v>双立人中式炒锅劲爆大满贯</v>
          </cell>
          <cell r="E22" t="str">
            <v>厨房</v>
          </cell>
          <cell r="F22" t="str">
            <v>1998</v>
          </cell>
          <cell r="G22" t="str">
            <v>邬 若海</v>
          </cell>
          <cell r="H22" t="str">
            <v>马强</v>
          </cell>
          <cell r="I22" t="str">
            <v>刘一帆</v>
          </cell>
          <cell r="J22">
            <v>36.700000000000003</v>
          </cell>
          <cell r="K22">
            <v>339708</v>
          </cell>
          <cell r="L22">
            <v>37151</v>
          </cell>
          <cell r="M22">
            <v>81234</v>
          </cell>
          <cell r="N22">
            <v>1668</v>
          </cell>
          <cell r="O22">
            <v>6076.0490463215301</v>
          </cell>
          <cell r="P22">
            <v>0.26297854619129601</v>
          </cell>
        </row>
        <row r="23">
          <cell r="A23">
            <v>160260</v>
          </cell>
          <cell r="B23" t="str">
            <v>20160114</v>
          </cell>
          <cell r="C23" t="str">
            <v>210935</v>
          </cell>
          <cell r="D23" t="str">
            <v>双立人中式炒锅劲爆大满贯</v>
          </cell>
          <cell r="E23" t="str">
            <v>厨房</v>
          </cell>
          <cell r="F23" t="str">
            <v>1998</v>
          </cell>
          <cell r="G23" t="str">
            <v>邬 若海</v>
          </cell>
          <cell r="H23" t="str">
            <v>马强,张燕</v>
          </cell>
          <cell r="I23" t="str">
            <v>俞洋</v>
          </cell>
          <cell r="J23">
            <v>48.3</v>
          </cell>
          <cell r="K23">
            <v>393649</v>
          </cell>
          <cell r="L23">
            <v>45626</v>
          </cell>
          <cell r="M23">
            <v>74262</v>
          </cell>
          <cell r="N23">
            <v>5034</v>
          </cell>
          <cell r="O23">
            <v>5772.1532091097297</v>
          </cell>
          <cell r="P23">
            <v>0.198917887610876</v>
          </cell>
        </row>
        <row r="24">
          <cell r="A24">
            <v>160633</v>
          </cell>
          <cell r="B24" t="str">
            <v>20160229</v>
          </cell>
          <cell r="C24" t="str">
            <v>210107</v>
          </cell>
          <cell r="D24" t="str">
            <v>歌丽姬宝三维立体美白特惠组(开春扫货)</v>
          </cell>
          <cell r="E24" t="str">
            <v>美容美体</v>
          </cell>
          <cell r="F24" t="str">
            <v>199</v>
          </cell>
          <cell r="G24" t="str">
            <v>庄 婷</v>
          </cell>
          <cell r="H24" t="str">
            <v>张小寒</v>
          </cell>
          <cell r="I24" t="str">
            <v>游珊</v>
          </cell>
          <cell r="J24">
            <v>21.6</v>
          </cell>
          <cell r="K24">
            <v>99319</v>
          </cell>
          <cell r="L24">
            <v>3522</v>
          </cell>
          <cell r="M24">
            <v>11715</v>
          </cell>
          <cell r="N24">
            <v>388</v>
          </cell>
          <cell r="O24">
            <v>3910.6481481481501</v>
          </cell>
          <cell r="P24">
            <v>0.118239610843763</v>
          </cell>
        </row>
        <row r="25">
          <cell r="A25">
            <v>160633</v>
          </cell>
          <cell r="B25" t="str">
            <v>20160220</v>
          </cell>
          <cell r="C25" t="str">
            <v>162447</v>
          </cell>
          <cell r="D25" t="str">
            <v>歌丽姬宝三维立体美白特惠组(开春扫货)</v>
          </cell>
          <cell r="E25" t="str">
            <v>美容美体</v>
          </cell>
          <cell r="F25" t="str">
            <v>199</v>
          </cell>
          <cell r="G25" t="str">
            <v>庄 婷</v>
          </cell>
          <cell r="H25" t="str">
            <v>田宇慧</v>
          </cell>
          <cell r="I25" t="str">
            <v>游珊</v>
          </cell>
          <cell r="J25">
            <v>13.3</v>
          </cell>
          <cell r="K25">
            <v>89712</v>
          </cell>
          <cell r="L25">
            <v>3880</v>
          </cell>
          <cell r="M25">
            <v>8680</v>
          </cell>
          <cell r="N25">
            <v>0</v>
          </cell>
          <cell r="O25">
            <v>5800.9022556391001</v>
          </cell>
          <cell r="P25">
            <v>0.101127784509274</v>
          </cell>
        </row>
        <row r="26">
          <cell r="A26">
            <v>161149</v>
          </cell>
          <cell r="B26" t="str">
            <v>20160309</v>
          </cell>
          <cell r="C26" t="str">
            <v>154626</v>
          </cell>
          <cell r="D26" t="str">
            <v>LA ROCHELLE 歌丽姬宝蛇毒臻钻名媛组</v>
          </cell>
          <cell r="E26" t="str">
            <v>美容美体</v>
          </cell>
          <cell r="F26" t="str">
            <v>580</v>
          </cell>
          <cell r="G26" t="str">
            <v>庄 婷</v>
          </cell>
          <cell r="H26" t="str">
            <v>张小寒</v>
          </cell>
          <cell r="I26" t="str">
            <v>陈莹,赵姬</v>
          </cell>
          <cell r="J26">
            <v>36</v>
          </cell>
          <cell r="K26">
            <v>115444</v>
          </cell>
          <cell r="L26">
            <v>6861</v>
          </cell>
          <cell r="M26">
            <v>25160</v>
          </cell>
          <cell r="N26">
            <v>540</v>
          </cell>
          <cell r="O26">
            <v>2332.3055555555602</v>
          </cell>
          <cell r="P26">
            <v>0.22673899229161101</v>
          </cell>
        </row>
        <row r="27">
          <cell r="A27">
            <v>163018</v>
          </cell>
          <cell r="B27" t="str">
            <v>20160229</v>
          </cell>
          <cell r="C27" t="str">
            <v>154426</v>
          </cell>
          <cell r="D27" t="str">
            <v>FANCY FUEL 知肤泉韩参抚痕修纹原液组(开春扫货)</v>
          </cell>
          <cell r="E27" t="str">
            <v>美容美体</v>
          </cell>
          <cell r="F27" t="str">
            <v>298</v>
          </cell>
          <cell r="G27" t="str">
            <v>李 欢</v>
          </cell>
          <cell r="H27" t="str">
            <v>张小寒</v>
          </cell>
          <cell r="I27" t="str">
            <v>陈莹,余琛</v>
          </cell>
          <cell r="J27">
            <v>13.2</v>
          </cell>
          <cell r="K27">
            <v>16715.45</v>
          </cell>
          <cell r="L27">
            <v>596</v>
          </cell>
          <cell r="M27">
            <v>2910</v>
          </cell>
          <cell r="N27">
            <v>288</v>
          </cell>
          <cell r="O27">
            <v>1022.53409090909</v>
          </cell>
          <cell r="P27">
            <v>0.16266063668425401</v>
          </cell>
        </row>
        <row r="28">
          <cell r="A28">
            <v>163018</v>
          </cell>
          <cell r="B28" t="str">
            <v>20160219</v>
          </cell>
          <cell r="C28" t="str">
            <v>100557</v>
          </cell>
          <cell r="D28" t="str">
            <v>FANCY FUEL 知肤泉韩参抚痕修纹原液组(开春扫货)</v>
          </cell>
          <cell r="E28" t="str">
            <v>美容美体</v>
          </cell>
          <cell r="F28" t="str">
            <v>298</v>
          </cell>
          <cell r="G28" t="str">
            <v>李 欢</v>
          </cell>
          <cell r="H28" t="str">
            <v>高莹</v>
          </cell>
          <cell r="I28" t="str">
            <v>陈莹,郑庆子</v>
          </cell>
          <cell r="J28">
            <v>16.2</v>
          </cell>
          <cell r="K28">
            <v>65544.820000000007</v>
          </cell>
          <cell r="L28">
            <v>3426</v>
          </cell>
          <cell r="M28">
            <v>8137.82</v>
          </cell>
          <cell r="N28">
            <v>586</v>
          </cell>
          <cell r="O28">
            <v>3368.3333333333298</v>
          </cell>
          <cell r="P28">
            <v>0.121570564283095</v>
          </cell>
        </row>
        <row r="29">
          <cell r="A29">
            <v>163661</v>
          </cell>
          <cell r="B29" t="str">
            <v>20160325</v>
          </cell>
          <cell r="C29" t="str">
            <v>171208</v>
          </cell>
          <cell r="D29" t="str">
            <v>爱尚厨房-苏泊尔智能电压力锅惊爆组</v>
          </cell>
          <cell r="E29" t="str">
            <v>厨房</v>
          </cell>
          <cell r="F29" t="str">
            <v>299</v>
          </cell>
          <cell r="G29" t="str">
            <v>潘 银龙</v>
          </cell>
          <cell r="H29" t="str">
            <v>王沛</v>
          </cell>
          <cell r="I29" t="str">
            <v>陈佳</v>
          </cell>
          <cell r="J29">
            <v>36.799999999999997</v>
          </cell>
          <cell r="K29">
            <v>94155</v>
          </cell>
          <cell r="L29">
            <v>2910</v>
          </cell>
          <cell r="M29">
            <v>5651</v>
          </cell>
          <cell r="N29">
            <v>0</v>
          </cell>
          <cell r="O29">
            <v>2325.9239130434798</v>
          </cell>
          <cell r="P29">
            <v>6.1932160666337902E-2</v>
          </cell>
        </row>
        <row r="30">
          <cell r="A30">
            <v>163661</v>
          </cell>
          <cell r="B30" t="str">
            <v>20160222</v>
          </cell>
          <cell r="C30" t="str">
            <v>175255</v>
          </cell>
          <cell r="D30" t="str">
            <v>爱尚厨房-苏泊尔智能电压力锅惊爆组</v>
          </cell>
          <cell r="E30" t="str">
            <v>厨房</v>
          </cell>
          <cell r="F30" t="str">
            <v>299</v>
          </cell>
          <cell r="G30" t="str">
            <v>潘 银龙</v>
          </cell>
          <cell r="H30" t="str">
            <v>王沛,唐南开</v>
          </cell>
          <cell r="I30" t="str">
            <v>翟金彪</v>
          </cell>
          <cell r="J30">
            <v>37.6</v>
          </cell>
          <cell r="K30">
            <v>156643.24</v>
          </cell>
          <cell r="L30">
            <v>4613</v>
          </cell>
          <cell r="M30">
            <v>9700</v>
          </cell>
          <cell r="N30">
            <v>827</v>
          </cell>
          <cell r="O30">
            <v>3807.3734042553201</v>
          </cell>
          <cell r="P30">
            <v>5.8363388757394601E-2</v>
          </cell>
        </row>
        <row r="31">
          <cell r="A31">
            <v>163661</v>
          </cell>
          <cell r="B31" t="str">
            <v>20160215</v>
          </cell>
          <cell r="C31" t="str">
            <v>095141</v>
          </cell>
          <cell r="D31" t="str">
            <v>爱尚厨房-苏泊尔智能电压力锅惊爆组</v>
          </cell>
          <cell r="E31" t="str">
            <v>厨房</v>
          </cell>
          <cell r="F31" t="str">
            <v>299</v>
          </cell>
          <cell r="G31" t="str">
            <v>潘 银龙</v>
          </cell>
          <cell r="H31" t="str">
            <v>唐南开</v>
          </cell>
          <cell r="I31" t="str">
            <v>翟金彪,潘丹</v>
          </cell>
          <cell r="J31">
            <v>37.799999999999997</v>
          </cell>
          <cell r="K31">
            <v>106653</v>
          </cell>
          <cell r="L31">
            <v>2172</v>
          </cell>
          <cell r="M31">
            <v>8320</v>
          </cell>
          <cell r="N31">
            <v>548</v>
          </cell>
          <cell r="O31">
            <v>2558.4391534391498</v>
          </cell>
          <cell r="P31">
            <v>7.4386730601736201E-2</v>
          </cell>
        </row>
        <row r="32">
          <cell r="A32">
            <v>163661</v>
          </cell>
          <cell r="B32" t="str">
            <v>20160201</v>
          </cell>
          <cell r="C32" t="str">
            <v>183129</v>
          </cell>
          <cell r="D32" t="str">
            <v>爱尚厨房-苏泊尔智能电压力锅惊爆组</v>
          </cell>
          <cell r="E32" t="str">
            <v>厨房</v>
          </cell>
          <cell r="F32" t="str">
            <v>299</v>
          </cell>
          <cell r="G32" t="str">
            <v>潘 银龙</v>
          </cell>
          <cell r="H32" t="str">
            <v>龙年</v>
          </cell>
          <cell r="I32" t="str">
            <v>潘丹,陈航</v>
          </cell>
          <cell r="J32">
            <v>16.600000000000001</v>
          </cell>
          <cell r="K32">
            <v>58147</v>
          </cell>
          <cell r="L32">
            <v>3417</v>
          </cell>
          <cell r="M32">
            <v>5256</v>
          </cell>
          <cell r="N32">
            <v>548</v>
          </cell>
          <cell r="O32">
            <v>3013.3734939759001</v>
          </cell>
          <cell r="P32">
            <v>8.6022291247944499E-2</v>
          </cell>
        </row>
        <row r="33">
          <cell r="A33">
            <v>163661</v>
          </cell>
          <cell r="B33" t="str">
            <v>20160201</v>
          </cell>
          <cell r="C33" t="str">
            <v>093330</v>
          </cell>
          <cell r="D33" t="str">
            <v>爱尚厨房-苏泊尔智能电压力锅惊爆组</v>
          </cell>
          <cell r="E33" t="str">
            <v>厨房</v>
          </cell>
          <cell r="F33" t="str">
            <v>299</v>
          </cell>
          <cell r="G33" t="str">
            <v>潘 银龙</v>
          </cell>
          <cell r="H33" t="str">
            <v>唐南开</v>
          </cell>
          <cell r="I33" t="str">
            <v>翟金彪,潘丹</v>
          </cell>
          <cell r="J33">
            <v>16.600000000000001</v>
          </cell>
          <cell r="K33">
            <v>63848</v>
          </cell>
          <cell r="L33">
            <v>2451</v>
          </cell>
          <cell r="M33">
            <v>7722</v>
          </cell>
          <cell r="N33">
            <v>1096</v>
          </cell>
          <cell r="O33">
            <v>3299.4578313253</v>
          </cell>
          <cell r="P33">
            <v>0.107920582438881</v>
          </cell>
        </row>
        <row r="34">
          <cell r="A34">
            <v>163661</v>
          </cell>
          <cell r="B34" t="str">
            <v>20160121</v>
          </cell>
          <cell r="C34" t="str">
            <v>131150</v>
          </cell>
          <cell r="D34" t="str">
            <v>爱尚厨房-苏泊尔智能电压力锅惊爆组</v>
          </cell>
          <cell r="E34" t="str">
            <v>厨房</v>
          </cell>
          <cell r="F34" t="str">
            <v>299</v>
          </cell>
          <cell r="G34" t="str">
            <v>潘 银龙</v>
          </cell>
          <cell r="H34" t="str">
            <v>王沛</v>
          </cell>
          <cell r="I34" t="str">
            <v>徐丹,陈佳</v>
          </cell>
          <cell r="J34">
            <v>36.200000000000003</v>
          </cell>
          <cell r="K34">
            <v>225074</v>
          </cell>
          <cell r="L34">
            <v>6960</v>
          </cell>
          <cell r="M34">
            <v>18943</v>
          </cell>
          <cell r="N34">
            <v>1355</v>
          </cell>
          <cell r="O34">
            <v>5539.3922651933699</v>
          </cell>
          <cell r="P34">
            <v>8.0636731250630395E-2</v>
          </cell>
        </row>
        <row r="35">
          <cell r="A35">
            <v>163661</v>
          </cell>
          <cell r="B35" t="str">
            <v>20160113</v>
          </cell>
          <cell r="C35" t="str">
            <v>103057</v>
          </cell>
          <cell r="D35" t="str">
            <v>爱尚厨房-苏泊尔智能电压力锅惊爆组</v>
          </cell>
          <cell r="E35" t="str">
            <v>厨房</v>
          </cell>
          <cell r="F35" t="str">
            <v>299</v>
          </cell>
          <cell r="G35" t="str">
            <v>潘 银龙</v>
          </cell>
          <cell r="H35" t="str">
            <v>王沛</v>
          </cell>
          <cell r="I35" t="str">
            <v>翟金彪,潘丹</v>
          </cell>
          <cell r="J35">
            <v>38.299999999999997</v>
          </cell>
          <cell r="K35">
            <v>148631.5</v>
          </cell>
          <cell r="L35">
            <v>3423</v>
          </cell>
          <cell r="M35">
            <v>10474</v>
          </cell>
          <cell r="N35">
            <v>1146</v>
          </cell>
          <cell r="O35">
            <v>3547.7937336814598</v>
          </cell>
          <cell r="P35">
            <v>6.4238663714589694E-2</v>
          </cell>
        </row>
        <row r="36">
          <cell r="A36">
            <v>163661</v>
          </cell>
          <cell r="B36" t="str">
            <v>20160104</v>
          </cell>
          <cell r="C36" t="str">
            <v>095314</v>
          </cell>
          <cell r="D36" t="str">
            <v>爱尚厨房-苏泊尔智能电压力锅惊爆组</v>
          </cell>
          <cell r="E36" t="str">
            <v>厨房</v>
          </cell>
          <cell r="F36" t="str">
            <v>299</v>
          </cell>
          <cell r="G36" t="str">
            <v>潘 银龙</v>
          </cell>
          <cell r="H36" t="str">
            <v>龙年</v>
          </cell>
          <cell r="I36" t="str">
            <v>翟金彪,潘丹</v>
          </cell>
          <cell r="J36">
            <v>35.700000000000003</v>
          </cell>
          <cell r="K36">
            <v>129007</v>
          </cell>
          <cell r="L36">
            <v>5858</v>
          </cell>
          <cell r="M36">
            <v>10979</v>
          </cell>
          <cell r="N36">
            <v>1325</v>
          </cell>
          <cell r="O36">
            <v>3179.1316526610599</v>
          </cell>
          <cell r="P36">
            <v>7.8392841192376703E-2</v>
          </cell>
        </row>
        <row r="37">
          <cell r="A37">
            <v>164056</v>
          </cell>
          <cell r="B37" t="str">
            <v>20160530</v>
          </cell>
          <cell r="C37" t="str">
            <v>164823</v>
          </cell>
          <cell r="D37" t="str">
            <v>程海牌金装天然螺旋藻礼盒特惠组(2016夏折盛惠)</v>
          </cell>
          <cell r="E37" t="str">
            <v>保健食品</v>
          </cell>
          <cell r="F37" t="str">
            <v>258</v>
          </cell>
          <cell r="G37" t="str">
            <v>莫 伏星</v>
          </cell>
          <cell r="H37" t="str">
            <v>余斌</v>
          </cell>
          <cell r="I37" t="str">
            <v>俞洋</v>
          </cell>
          <cell r="J37">
            <v>12.4</v>
          </cell>
          <cell r="K37">
            <v>31493</v>
          </cell>
          <cell r="L37">
            <v>1964</v>
          </cell>
          <cell r="M37">
            <v>4256</v>
          </cell>
          <cell r="N37">
            <v>491</v>
          </cell>
          <cell r="O37">
            <v>2077.7419354838698</v>
          </cell>
          <cell r="P37">
            <v>0.127501777913238</v>
          </cell>
        </row>
        <row r="38">
          <cell r="A38">
            <v>164065</v>
          </cell>
          <cell r="B38" t="str">
            <v>20160220</v>
          </cell>
          <cell r="C38" t="str">
            <v>154608</v>
          </cell>
          <cell r="D38" t="str">
            <v>欧盟标准-慈生堂多花种结晶蜂蜜1+1家庭装(2016春季大开仓)</v>
          </cell>
          <cell r="E38" t="str">
            <v>食品</v>
          </cell>
          <cell r="F38" t="str">
            <v>246</v>
          </cell>
          <cell r="G38" t="str">
            <v>赵 宇森</v>
          </cell>
          <cell r="H38" t="str">
            <v>马强</v>
          </cell>
          <cell r="I38" t="str">
            <v>刘一帆,潘丹</v>
          </cell>
          <cell r="J38">
            <v>11.5</v>
          </cell>
          <cell r="K38">
            <v>52234</v>
          </cell>
          <cell r="L38">
            <v>964</v>
          </cell>
          <cell r="M38">
            <v>2872</v>
          </cell>
          <cell r="N38">
            <v>482</v>
          </cell>
          <cell r="O38">
            <v>4250.4347826086996</v>
          </cell>
          <cell r="P38">
            <v>4.6615954749366098E-2</v>
          </cell>
        </row>
        <row r="39">
          <cell r="A39">
            <v>164065</v>
          </cell>
          <cell r="B39" t="str">
            <v>20160210</v>
          </cell>
          <cell r="C39" t="str">
            <v>152122</v>
          </cell>
          <cell r="D39" t="str">
            <v>欧盟标准-慈生堂多花种结晶蜂蜜1+1家庭装(2016春季大开仓)</v>
          </cell>
          <cell r="E39" t="str">
            <v>食品</v>
          </cell>
          <cell r="F39" t="str">
            <v>278</v>
          </cell>
          <cell r="G39" t="str">
            <v>赵 宇森</v>
          </cell>
          <cell r="H39" t="str">
            <v>余斌</v>
          </cell>
          <cell r="I39" t="str">
            <v>俞洋</v>
          </cell>
          <cell r="J39">
            <v>41.8</v>
          </cell>
          <cell r="K39">
            <v>65864</v>
          </cell>
          <cell r="L39">
            <v>2236</v>
          </cell>
          <cell r="M39">
            <v>2845</v>
          </cell>
          <cell r="N39">
            <v>0</v>
          </cell>
          <cell r="O39">
            <v>1454.13875598086</v>
          </cell>
          <cell r="P39">
            <v>4.47130194254102E-2</v>
          </cell>
        </row>
        <row r="40">
          <cell r="A40">
            <v>165333</v>
          </cell>
          <cell r="B40" t="str">
            <v>20160125</v>
          </cell>
          <cell r="C40" t="str">
            <v>093153</v>
          </cell>
          <cell r="D40" t="str">
            <v>九阳双层无网全钢营养豆浆机(升级版)</v>
          </cell>
          <cell r="E40" t="str">
            <v>厨房</v>
          </cell>
          <cell r="F40" t="str">
            <v>299</v>
          </cell>
          <cell r="G40" t="str">
            <v>张 志华</v>
          </cell>
          <cell r="H40" t="str">
            <v>唐南开</v>
          </cell>
          <cell r="I40" t="str">
            <v>翟金彪</v>
          </cell>
          <cell r="J40">
            <v>18.399999999999999</v>
          </cell>
          <cell r="K40">
            <v>39436</v>
          </cell>
          <cell r="L40">
            <v>289</v>
          </cell>
          <cell r="M40">
            <v>6149</v>
          </cell>
          <cell r="N40">
            <v>299</v>
          </cell>
          <cell r="O40">
            <v>1809.6195652173899</v>
          </cell>
          <cell r="P40">
            <v>0.149436738447391</v>
          </cell>
        </row>
        <row r="41">
          <cell r="A41">
            <v>165333</v>
          </cell>
          <cell r="B41" t="str">
            <v>20160101</v>
          </cell>
          <cell r="C41" t="str">
            <v>095104</v>
          </cell>
          <cell r="D41" t="str">
            <v>九阳双层无网全钢营养豆浆机(升级版)</v>
          </cell>
          <cell r="E41" t="str">
            <v>厨房</v>
          </cell>
          <cell r="F41" t="str">
            <v>299</v>
          </cell>
          <cell r="G41" t="str">
            <v>张 志华</v>
          </cell>
          <cell r="H41" t="str">
            <v>唐南开</v>
          </cell>
          <cell r="I41" t="str">
            <v>翟金彪,潘丹</v>
          </cell>
          <cell r="J41">
            <v>38.200000000000003</v>
          </cell>
          <cell r="K41">
            <v>152386.47</v>
          </cell>
          <cell r="L41">
            <v>4871</v>
          </cell>
          <cell r="M41">
            <v>15830.47</v>
          </cell>
          <cell r="N41">
            <v>249</v>
          </cell>
          <cell r="O41">
            <v>3453.7696335078499</v>
          </cell>
          <cell r="P41">
            <v>0.105626006546974</v>
          </cell>
        </row>
        <row r="42">
          <cell r="A42">
            <v>165722</v>
          </cell>
          <cell r="B42" t="str">
            <v>20160806</v>
          </cell>
          <cell r="C42" t="str">
            <v>131739</v>
          </cell>
          <cell r="D42" t="str">
            <v>Merefa 油画印象重磅真丝连衣裙1+1组(2016超级折扣日)</v>
          </cell>
          <cell r="E42" t="str">
            <v>服装</v>
          </cell>
          <cell r="F42" t="str">
            <v>498</v>
          </cell>
          <cell r="G42" t="str">
            <v>张 赳赳</v>
          </cell>
          <cell r="H42" t="str">
            <v>罗园</v>
          </cell>
          <cell r="I42" t="str">
            <v>孙姣</v>
          </cell>
          <cell r="J42">
            <v>8.6</v>
          </cell>
          <cell r="K42">
            <v>50141</v>
          </cell>
          <cell r="L42">
            <v>986</v>
          </cell>
          <cell r="M42">
            <v>12818</v>
          </cell>
          <cell r="N42">
            <v>498</v>
          </cell>
          <cell r="O42">
            <v>4283.1395348837204</v>
          </cell>
          <cell r="P42">
            <v>0.250635744074865</v>
          </cell>
        </row>
        <row r="43">
          <cell r="A43">
            <v>165933</v>
          </cell>
          <cell r="B43" t="str">
            <v>20160807</v>
          </cell>
          <cell r="C43" t="str">
            <v>113250</v>
          </cell>
          <cell r="D43" t="str">
            <v>今昇 100%桑蚕丝手工绣真丝连衣裙组(2016超级折扣日)</v>
          </cell>
          <cell r="E43" t="str">
            <v>服装</v>
          </cell>
          <cell r="F43" t="str">
            <v>458</v>
          </cell>
          <cell r="G43" t="str">
            <v>喻 冰</v>
          </cell>
          <cell r="H43" t="str">
            <v>吴沛霖</v>
          </cell>
          <cell r="I43" t="str">
            <v>张征南,王叶霜</v>
          </cell>
          <cell r="J43">
            <v>10.6</v>
          </cell>
          <cell r="K43">
            <v>56007</v>
          </cell>
          <cell r="L43">
            <v>2728</v>
          </cell>
          <cell r="M43">
            <v>3186</v>
          </cell>
          <cell r="N43">
            <v>0</v>
          </cell>
          <cell r="O43">
            <v>4725.7547169811296</v>
          </cell>
          <cell r="P43">
            <v>5.9798419640008302E-2</v>
          </cell>
        </row>
        <row r="44">
          <cell r="A44">
            <v>165983</v>
          </cell>
          <cell r="B44" t="str">
            <v>20160627</v>
          </cell>
          <cell r="C44" t="str">
            <v>180226</v>
          </cell>
          <cell r="D44" t="str">
            <v>冰岛蓓欧菲精华套组</v>
          </cell>
          <cell r="E44" t="str">
            <v>美容美体</v>
          </cell>
          <cell r="F44" t="str">
            <v>1880</v>
          </cell>
          <cell r="G44" t="str">
            <v>李 欢</v>
          </cell>
          <cell r="H44" t="str">
            <v>马静</v>
          </cell>
          <cell r="I44" t="str">
            <v>余琛</v>
          </cell>
          <cell r="J44">
            <v>35.1</v>
          </cell>
          <cell r="K44">
            <v>149100</v>
          </cell>
          <cell r="L44">
            <v>3740</v>
          </cell>
          <cell r="M44">
            <v>31780</v>
          </cell>
          <cell r="N44">
            <v>0</v>
          </cell>
          <cell r="O44">
            <v>3235.8974358974401</v>
          </cell>
          <cell r="P44">
            <v>0.21862960924600999</v>
          </cell>
        </row>
        <row r="45">
          <cell r="A45">
            <v>165983</v>
          </cell>
          <cell r="B45" t="str">
            <v>20160507</v>
          </cell>
          <cell r="C45" t="str">
            <v>193057</v>
          </cell>
          <cell r="D45" t="str">
            <v>冰岛蓓欧菲精华套组</v>
          </cell>
          <cell r="E45" t="str">
            <v>美容美体</v>
          </cell>
          <cell r="F45" t="str">
            <v>1980</v>
          </cell>
          <cell r="G45" t="str">
            <v>李 欢</v>
          </cell>
          <cell r="H45" t="str">
            <v>高莹</v>
          </cell>
          <cell r="I45" t="str">
            <v>李琦</v>
          </cell>
          <cell r="J45">
            <v>36.299999999999997</v>
          </cell>
          <cell r="K45">
            <v>121266</v>
          </cell>
          <cell r="L45">
            <v>3902</v>
          </cell>
          <cell r="M45">
            <v>21455</v>
          </cell>
          <cell r="N45">
            <v>0</v>
          </cell>
          <cell r="O45">
            <v>2642.1212121212102</v>
          </cell>
          <cell r="P45">
            <v>0.18280733444667899</v>
          </cell>
        </row>
        <row r="46">
          <cell r="A46">
            <v>165983</v>
          </cell>
          <cell r="B46" t="str">
            <v>20160425</v>
          </cell>
          <cell r="C46" t="str">
            <v>202232</v>
          </cell>
          <cell r="D46" t="str">
            <v>冰岛蓓欧菲精华套组</v>
          </cell>
          <cell r="E46" t="str">
            <v>美容美体</v>
          </cell>
          <cell r="F46" t="str">
            <v>1980</v>
          </cell>
          <cell r="G46" t="str">
            <v>李 欢</v>
          </cell>
          <cell r="H46" t="str">
            <v>高莹</v>
          </cell>
          <cell r="I46" t="str">
            <v>余琛</v>
          </cell>
          <cell r="J46">
            <v>41.9</v>
          </cell>
          <cell r="K46">
            <v>163400</v>
          </cell>
          <cell r="L46">
            <v>17510</v>
          </cell>
          <cell r="M46">
            <v>25250</v>
          </cell>
          <cell r="N46">
            <v>1980</v>
          </cell>
          <cell r="O46">
            <v>2926.4916467780399</v>
          </cell>
          <cell r="P46">
            <v>0.15950373569127399</v>
          </cell>
        </row>
        <row r="47">
          <cell r="A47">
            <v>165983</v>
          </cell>
          <cell r="B47" t="str">
            <v>20160309</v>
          </cell>
          <cell r="C47" t="str">
            <v>232435</v>
          </cell>
          <cell r="D47" t="str">
            <v>冰岛蓓欧菲精华套组</v>
          </cell>
          <cell r="E47" t="str">
            <v>美容美体</v>
          </cell>
          <cell r="F47" t="str">
            <v>1980</v>
          </cell>
          <cell r="G47" t="str">
            <v>李 欢</v>
          </cell>
          <cell r="H47" t="str">
            <v>楚令</v>
          </cell>
          <cell r="I47" t="str">
            <v>李琦</v>
          </cell>
          <cell r="J47">
            <v>35.299999999999997</v>
          </cell>
          <cell r="K47">
            <v>79015</v>
          </cell>
          <cell r="L47">
            <v>5920</v>
          </cell>
          <cell r="M47">
            <v>17785</v>
          </cell>
          <cell r="N47">
            <v>0</v>
          </cell>
          <cell r="O47">
            <v>1566.85552407932</v>
          </cell>
          <cell r="P47">
            <v>0.24331349613516701</v>
          </cell>
        </row>
        <row r="48">
          <cell r="A48">
            <v>165983</v>
          </cell>
          <cell r="B48" t="str">
            <v>20160307</v>
          </cell>
          <cell r="C48" t="str">
            <v>202221</v>
          </cell>
          <cell r="D48" t="str">
            <v>冰岛蓓欧菲精华套组</v>
          </cell>
          <cell r="E48" t="str">
            <v>美容美体</v>
          </cell>
          <cell r="F48" t="str">
            <v>1980</v>
          </cell>
          <cell r="G48" t="str">
            <v>李 欢</v>
          </cell>
          <cell r="H48" t="str">
            <v>高莹</v>
          </cell>
          <cell r="I48" t="str">
            <v>余琛</v>
          </cell>
          <cell r="J48">
            <v>44.8</v>
          </cell>
          <cell r="K48">
            <v>364546</v>
          </cell>
          <cell r="L48">
            <v>37058</v>
          </cell>
          <cell r="M48">
            <v>52630</v>
          </cell>
          <cell r="N48">
            <v>1942</v>
          </cell>
          <cell r="O48">
            <v>6178.5714285714303</v>
          </cell>
          <cell r="P48">
            <v>0.15477819034590601</v>
          </cell>
        </row>
        <row r="49">
          <cell r="A49">
            <v>165983</v>
          </cell>
          <cell r="B49" t="str">
            <v>20160307</v>
          </cell>
          <cell r="C49" t="str">
            <v>114933</v>
          </cell>
          <cell r="D49" t="str">
            <v>冰岛蓓欧菲精华套组</v>
          </cell>
          <cell r="E49" t="str">
            <v>美容美体</v>
          </cell>
          <cell r="F49" t="str">
            <v>1980</v>
          </cell>
          <cell r="G49" t="str">
            <v>李 欢</v>
          </cell>
          <cell r="H49" t="str">
            <v>高莹,楚令</v>
          </cell>
          <cell r="I49" t="str">
            <v>余琛</v>
          </cell>
          <cell r="J49">
            <v>39.9</v>
          </cell>
          <cell r="K49">
            <v>159754</v>
          </cell>
          <cell r="L49">
            <v>13642</v>
          </cell>
          <cell r="M49">
            <v>29208</v>
          </cell>
          <cell r="N49">
            <v>1952</v>
          </cell>
          <cell r="O49">
            <v>2978.8471177944898</v>
          </cell>
          <cell r="P49">
            <v>0.186541830924223</v>
          </cell>
        </row>
        <row r="50">
          <cell r="A50">
            <v>165983</v>
          </cell>
          <cell r="B50" t="str">
            <v>20160208</v>
          </cell>
          <cell r="C50" t="str">
            <v>223739</v>
          </cell>
          <cell r="D50" t="str">
            <v>冰岛蓓欧菲精华套组</v>
          </cell>
          <cell r="E50" t="str">
            <v>美容美体</v>
          </cell>
          <cell r="F50" t="str">
            <v>1980</v>
          </cell>
          <cell r="G50" t="str">
            <v>李 欢</v>
          </cell>
          <cell r="H50" t="str">
            <v>马静</v>
          </cell>
          <cell r="I50" t="str">
            <v>余琛</v>
          </cell>
          <cell r="J50">
            <v>41.5</v>
          </cell>
          <cell r="K50">
            <v>242521</v>
          </cell>
          <cell r="L50">
            <v>23416</v>
          </cell>
          <cell r="M50">
            <v>44969</v>
          </cell>
          <cell r="N50">
            <v>1954</v>
          </cell>
          <cell r="O50">
            <v>4243.1325301204797</v>
          </cell>
          <cell r="P50">
            <v>0.19632139841628399</v>
          </cell>
        </row>
        <row r="51">
          <cell r="A51">
            <v>165983</v>
          </cell>
          <cell r="B51" t="str">
            <v>20160113</v>
          </cell>
          <cell r="C51" t="str">
            <v>232143</v>
          </cell>
          <cell r="D51" t="str">
            <v>冰岛蓓欧菲精华套组</v>
          </cell>
          <cell r="E51" t="str">
            <v>美容美体</v>
          </cell>
          <cell r="F51" t="str">
            <v>1980</v>
          </cell>
          <cell r="G51" t="str">
            <v>李 欢</v>
          </cell>
          <cell r="H51" t="str">
            <v>楚令</v>
          </cell>
          <cell r="I51" t="str">
            <v>李琦</v>
          </cell>
          <cell r="J51">
            <v>38.4</v>
          </cell>
          <cell r="K51">
            <v>160885</v>
          </cell>
          <cell r="L51">
            <v>17685</v>
          </cell>
          <cell r="M51">
            <v>27565</v>
          </cell>
          <cell r="N51">
            <v>1980</v>
          </cell>
          <cell r="O51">
            <v>3062.890625</v>
          </cell>
          <cell r="P51">
            <v>0.17866620111731801</v>
          </cell>
        </row>
        <row r="52">
          <cell r="A52">
            <v>165983</v>
          </cell>
          <cell r="B52" t="str">
            <v>20160110</v>
          </cell>
          <cell r="C52" t="str">
            <v>232119</v>
          </cell>
          <cell r="D52" t="str">
            <v>冰岛蓓欧菲精华套组</v>
          </cell>
          <cell r="E52" t="str">
            <v>美容美体</v>
          </cell>
          <cell r="F52" t="str">
            <v>1980</v>
          </cell>
          <cell r="G52" t="str">
            <v>李 欢</v>
          </cell>
          <cell r="H52" t="str">
            <v>高莹,楚令</v>
          </cell>
          <cell r="I52" t="str">
            <v>李琦</v>
          </cell>
          <cell r="J52">
            <v>38.9</v>
          </cell>
          <cell r="K52">
            <v>173960</v>
          </cell>
          <cell r="L52">
            <v>7920</v>
          </cell>
          <cell r="M52">
            <v>33570</v>
          </cell>
          <cell r="N52">
            <v>1970</v>
          </cell>
          <cell r="O52">
            <v>3456.0411311053999</v>
          </cell>
          <cell r="P52">
            <v>0.19031558660563699</v>
          </cell>
        </row>
        <row r="53">
          <cell r="A53">
            <v>166409</v>
          </cell>
          <cell r="B53" t="str">
            <v>20160219</v>
          </cell>
          <cell r="C53" t="str">
            <v>174154</v>
          </cell>
          <cell r="D53" t="str">
            <v>弈禧“蓝色多瑙河”27克拉托帕石豪华套组</v>
          </cell>
          <cell r="E53" t="str">
            <v>珠宝首饰</v>
          </cell>
          <cell r="F53" t="str">
            <v>1280</v>
          </cell>
          <cell r="G53" t="str">
            <v>冯 玺谕</v>
          </cell>
          <cell r="H53" t="str">
            <v>杨思思</v>
          </cell>
          <cell r="I53" t="str">
            <v>王文亮</v>
          </cell>
          <cell r="J53">
            <v>8.3000000000000007</v>
          </cell>
          <cell r="K53">
            <v>71385</v>
          </cell>
          <cell r="L53">
            <v>7650</v>
          </cell>
          <cell r="M53">
            <v>21680</v>
          </cell>
          <cell r="N53">
            <v>0</v>
          </cell>
          <cell r="O53">
            <v>5066.8674698795203</v>
          </cell>
          <cell r="P53">
            <v>0.340158468659292</v>
          </cell>
        </row>
        <row r="54">
          <cell r="A54">
            <v>166418</v>
          </cell>
          <cell r="B54" t="str">
            <v>20160806</v>
          </cell>
          <cell r="C54" t="str">
            <v>124858</v>
          </cell>
          <cell r="D54" t="str">
            <v>Merefa嫣羽倾城真丝裙裤1+1组(2016超级折扣日)</v>
          </cell>
          <cell r="E54" t="str">
            <v>服装</v>
          </cell>
          <cell r="F54" t="str">
            <v>398</v>
          </cell>
          <cell r="G54" t="str">
            <v>张 赳赳</v>
          </cell>
          <cell r="H54" t="str">
            <v>罗园</v>
          </cell>
          <cell r="I54" t="str">
            <v>孙姣</v>
          </cell>
          <cell r="J54">
            <v>8.4</v>
          </cell>
          <cell r="K54">
            <v>32244.93</v>
          </cell>
          <cell r="L54">
            <v>1980</v>
          </cell>
          <cell r="M54">
            <v>5810</v>
          </cell>
          <cell r="N54">
            <v>0</v>
          </cell>
          <cell r="O54">
            <v>2911.3011904761902</v>
          </cell>
          <cell r="P54">
            <v>0.191971367520097</v>
          </cell>
        </row>
        <row r="55">
          <cell r="A55">
            <v>166577</v>
          </cell>
          <cell r="B55" t="str">
            <v>20160806</v>
          </cell>
          <cell r="C55" t="str">
            <v>151921</v>
          </cell>
          <cell r="D55" t="str">
            <v>Merefa 奥利弗的幻想重磅真丝连体裤1+1组(2016超级折扣日)</v>
          </cell>
          <cell r="E55" t="str">
            <v>服装</v>
          </cell>
          <cell r="F55" t="str">
            <v>398</v>
          </cell>
          <cell r="G55" t="str">
            <v>张 赳赳</v>
          </cell>
          <cell r="H55" t="str">
            <v>杨思思</v>
          </cell>
          <cell r="I55" t="str">
            <v>孙姣,潘丹</v>
          </cell>
          <cell r="J55">
            <v>12.9</v>
          </cell>
          <cell r="K55">
            <v>64140.35</v>
          </cell>
          <cell r="L55">
            <v>5049</v>
          </cell>
          <cell r="M55">
            <v>9670</v>
          </cell>
          <cell r="N55">
            <v>0</v>
          </cell>
          <cell r="O55">
            <v>3831.1124031007698</v>
          </cell>
          <cell r="P55">
            <v>0.163644932803194</v>
          </cell>
        </row>
        <row r="56">
          <cell r="A56">
            <v>166636</v>
          </cell>
          <cell r="B56" t="str">
            <v>20160807</v>
          </cell>
          <cell r="C56" t="str">
            <v>223159</v>
          </cell>
          <cell r="D56" t="str">
            <v>“美人如玉”和田白玉四件套特惠组(2016超级折扣日)</v>
          </cell>
          <cell r="E56" t="str">
            <v>珠宝首饰</v>
          </cell>
          <cell r="F56" t="str">
            <v>298</v>
          </cell>
          <cell r="G56" t="str">
            <v>冯 玺谕</v>
          </cell>
          <cell r="H56" t="str">
            <v>龙年</v>
          </cell>
          <cell r="I56" t="str">
            <v>赵姬</v>
          </cell>
          <cell r="J56">
            <v>14.4</v>
          </cell>
          <cell r="K56">
            <v>100933</v>
          </cell>
          <cell r="L56">
            <v>1152</v>
          </cell>
          <cell r="M56">
            <v>2334</v>
          </cell>
          <cell r="N56">
            <v>0</v>
          </cell>
          <cell r="O56">
            <v>6767.1527777777801</v>
          </cell>
          <cell r="P56">
            <v>2.3391226786662798E-2</v>
          </cell>
        </row>
        <row r="57">
          <cell r="A57">
            <v>166636</v>
          </cell>
          <cell r="B57" t="str">
            <v>20160807</v>
          </cell>
          <cell r="C57" t="str">
            <v>121607</v>
          </cell>
          <cell r="D57" t="str">
            <v>“美人如玉”和田白玉四件套特惠组(2016超级折扣日)</v>
          </cell>
          <cell r="E57" t="str">
            <v>珠宝首饰</v>
          </cell>
          <cell r="F57" t="str">
            <v>298</v>
          </cell>
          <cell r="G57" t="str">
            <v>冯 玺谕</v>
          </cell>
          <cell r="H57" t="str">
            <v>高莹</v>
          </cell>
          <cell r="I57" t="str">
            <v>王文亮</v>
          </cell>
          <cell r="J57">
            <v>12.1</v>
          </cell>
          <cell r="K57">
            <v>136145</v>
          </cell>
          <cell r="L57">
            <v>3754</v>
          </cell>
          <cell r="M57">
            <v>5234</v>
          </cell>
          <cell r="N57">
            <v>298</v>
          </cell>
          <cell r="O57">
            <v>10533.471074380201</v>
          </cell>
          <cell r="P57">
            <v>3.7283501144337601E-2</v>
          </cell>
        </row>
        <row r="58">
          <cell r="A58">
            <v>166860</v>
          </cell>
          <cell r="B58" t="str">
            <v>20160806</v>
          </cell>
          <cell r="C58" t="str">
            <v>102830</v>
          </cell>
          <cell r="D58" t="str">
            <v>Merefa 盛夏派对真丝半裙1+1组(2016超级折扣日)</v>
          </cell>
          <cell r="E58" t="str">
            <v>服装</v>
          </cell>
          <cell r="F58" t="str">
            <v>298</v>
          </cell>
          <cell r="G58" t="str">
            <v>张 赳赳</v>
          </cell>
          <cell r="H58" t="str">
            <v>罗园</v>
          </cell>
          <cell r="I58" t="str">
            <v>孙姣</v>
          </cell>
          <cell r="J58">
            <v>7.2</v>
          </cell>
          <cell r="K58">
            <v>31339</v>
          </cell>
          <cell r="L58">
            <v>1708</v>
          </cell>
          <cell r="M58">
            <v>8362</v>
          </cell>
          <cell r="N58">
            <v>0</v>
          </cell>
          <cell r="O58">
            <v>2954.0277777777801</v>
          </cell>
          <cell r="P58">
            <v>0.28220444804427802</v>
          </cell>
        </row>
        <row r="59">
          <cell r="A59">
            <v>166879</v>
          </cell>
          <cell r="B59" t="str">
            <v>20160219</v>
          </cell>
          <cell r="C59" t="str">
            <v>183924</v>
          </cell>
          <cell r="D59" t="str">
            <v>快乐家装节*德国高斯水槽加龙头套组(2016春季大开仓)</v>
          </cell>
          <cell r="E59" t="str">
            <v>家装建材</v>
          </cell>
          <cell r="F59" t="str">
            <v>599</v>
          </cell>
          <cell r="G59" t="str">
            <v>张 志华</v>
          </cell>
          <cell r="H59" t="str">
            <v>唐南开</v>
          </cell>
          <cell r="I59" t="str">
            <v>翟金彪</v>
          </cell>
          <cell r="J59">
            <v>15.6</v>
          </cell>
          <cell r="K59">
            <v>154301</v>
          </cell>
          <cell r="L59">
            <v>8935</v>
          </cell>
          <cell r="M59">
            <v>29880</v>
          </cell>
          <cell r="N59">
            <v>2985</v>
          </cell>
          <cell r="O59">
            <v>7594.2948717948702</v>
          </cell>
          <cell r="P59">
            <v>0.18501575333984599</v>
          </cell>
        </row>
        <row r="60">
          <cell r="A60">
            <v>166884</v>
          </cell>
          <cell r="B60" t="str">
            <v>20160806</v>
          </cell>
          <cell r="C60" t="str">
            <v>103655</v>
          </cell>
          <cell r="D60" t="str">
            <v>Merefa 梦幻花开真丝连衣裙1+1组(2016超级折扣日)</v>
          </cell>
          <cell r="E60" t="str">
            <v>服装</v>
          </cell>
          <cell r="F60" t="str">
            <v>368</v>
          </cell>
          <cell r="G60" t="str">
            <v>张 赳赳</v>
          </cell>
          <cell r="H60" t="str">
            <v>罗园</v>
          </cell>
          <cell r="I60" t="str">
            <v>孙姣</v>
          </cell>
          <cell r="J60">
            <v>6.9</v>
          </cell>
          <cell r="K60">
            <v>24384</v>
          </cell>
          <cell r="L60">
            <v>1094</v>
          </cell>
          <cell r="M60">
            <v>6424</v>
          </cell>
          <cell r="N60">
            <v>0</v>
          </cell>
          <cell r="O60">
            <v>2444.3478260869601</v>
          </cell>
          <cell r="P60">
            <v>0.27582653499355902</v>
          </cell>
        </row>
        <row r="61">
          <cell r="A61">
            <v>167020</v>
          </cell>
          <cell r="B61" t="str">
            <v>20160531</v>
          </cell>
          <cell r="C61" t="str">
            <v>141114</v>
          </cell>
          <cell r="D61" t="str">
            <v>Cellsclini(希琳妮)莹光溢采雪颜组(2016夏折盛惠)</v>
          </cell>
          <cell r="E61" t="str">
            <v>美容美体</v>
          </cell>
          <cell r="F61" t="str">
            <v>580</v>
          </cell>
          <cell r="G61" t="str">
            <v>李 欢</v>
          </cell>
          <cell r="H61" t="str">
            <v>张小寒</v>
          </cell>
          <cell r="I61" t="str">
            <v>余琛</v>
          </cell>
          <cell r="J61">
            <v>22.5</v>
          </cell>
          <cell r="K61">
            <v>38894</v>
          </cell>
          <cell r="L61">
            <v>1670</v>
          </cell>
          <cell r="M61">
            <v>9554</v>
          </cell>
          <cell r="N61">
            <v>0</v>
          </cell>
          <cell r="O61">
            <v>1229.7777777777801</v>
          </cell>
          <cell r="P61">
            <v>0.25666236836449602</v>
          </cell>
        </row>
        <row r="62">
          <cell r="A62">
            <v>167020</v>
          </cell>
          <cell r="B62" t="str">
            <v>20160227</v>
          </cell>
          <cell r="C62" t="str">
            <v>104616</v>
          </cell>
          <cell r="D62" t="str">
            <v>Cellsclini(希琳妮)莹光溢采雪颜组(2016夏折盛惠)</v>
          </cell>
          <cell r="E62" t="str">
            <v>美容美体</v>
          </cell>
          <cell r="F62" t="str">
            <v>580</v>
          </cell>
          <cell r="G62" t="str">
            <v>李 欢</v>
          </cell>
          <cell r="H62" t="str">
            <v>马静</v>
          </cell>
          <cell r="I62" t="str">
            <v>陈莹,郑庆子</v>
          </cell>
          <cell r="J62">
            <v>9.5</v>
          </cell>
          <cell r="K62">
            <v>22920</v>
          </cell>
          <cell r="L62">
            <v>2860</v>
          </cell>
          <cell r="M62">
            <v>2890</v>
          </cell>
          <cell r="N62">
            <v>0</v>
          </cell>
          <cell r="O62">
            <v>1807.3684210526301</v>
          </cell>
          <cell r="P62">
            <v>0.144067796610169</v>
          </cell>
        </row>
        <row r="63">
          <cell r="A63">
            <v>167020</v>
          </cell>
          <cell r="B63" t="str">
            <v>20160220</v>
          </cell>
          <cell r="C63" t="str">
            <v>193903</v>
          </cell>
          <cell r="D63" t="str">
            <v>Cellsclini(希琳妮)莹光溢采雪颜组(2016夏折盛惠)</v>
          </cell>
          <cell r="E63" t="str">
            <v>美容美体</v>
          </cell>
          <cell r="F63" t="str">
            <v>580</v>
          </cell>
          <cell r="G63" t="str">
            <v>李 欢</v>
          </cell>
          <cell r="H63" t="str">
            <v>张小寒</v>
          </cell>
          <cell r="I63" t="str">
            <v>余琛</v>
          </cell>
          <cell r="J63">
            <v>14</v>
          </cell>
          <cell r="K63">
            <v>97200</v>
          </cell>
          <cell r="L63">
            <v>8040</v>
          </cell>
          <cell r="M63">
            <v>21750</v>
          </cell>
          <cell r="N63">
            <v>570</v>
          </cell>
          <cell r="O63">
            <v>4855.7142857142899</v>
          </cell>
          <cell r="P63">
            <v>0.237550471063257</v>
          </cell>
        </row>
        <row r="64">
          <cell r="A64">
            <v>167022</v>
          </cell>
          <cell r="B64" t="str">
            <v>20160531</v>
          </cell>
          <cell r="C64" t="str">
            <v>143608</v>
          </cell>
          <cell r="D64" t="str">
            <v>Cellsclini(希琳妮)堇颜抚痕精华组(2016夏折盛惠)</v>
          </cell>
          <cell r="E64" t="str">
            <v>美容美体</v>
          </cell>
          <cell r="F64" t="str">
            <v>480</v>
          </cell>
          <cell r="G64" t="str">
            <v>李 欢</v>
          </cell>
          <cell r="H64" t="str">
            <v>张小寒</v>
          </cell>
          <cell r="I64" t="str">
            <v>余琛</v>
          </cell>
          <cell r="J64">
            <v>20.9</v>
          </cell>
          <cell r="K64">
            <v>34376</v>
          </cell>
          <cell r="L64">
            <v>940</v>
          </cell>
          <cell r="M64">
            <v>5230</v>
          </cell>
          <cell r="N64">
            <v>0</v>
          </cell>
          <cell r="O64">
            <v>1349.56937799043</v>
          </cell>
          <cell r="P64">
            <v>0.156418231845915</v>
          </cell>
        </row>
        <row r="65">
          <cell r="A65">
            <v>167065</v>
          </cell>
          <cell r="B65" t="str">
            <v>20160220</v>
          </cell>
          <cell r="C65" t="str">
            <v>203220</v>
          </cell>
          <cell r="D65" t="str">
            <v>紫涵“星光翠璨”和田玉碧玺套组</v>
          </cell>
          <cell r="E65" t="str">
            <v>珠宝首饰</v>
          </cell>
          <cell r="F65" t="str">
            <v>999</v>
          </cell>
          <cell r="G65" t="str">
            <v>冯 玺谕</v>
          </cell>
          <cell r="H65" t="str">
            <v>杨思思</v>
          </cell>
          <cell r="I65" t="str">
            <v>刘一帆</v>
          </cell>
          <cell r="J65">
            <v>13.2</v>
          </cell>
          <cell r="K65">
            <v>98381</v>
          </cell>
          <cell r="L65">
            <v>2013</v>
          </cell>
          <cell r="M65">
            <v>50719</v>
          </cell>
          <cell r="N65">
            <v>1998</v>
          </cell>
          <cell r="O65">
            <v>3609.6212121212102</v>
          </cell>
          <cell r="P65">
            <v>0.50557238917483005</v>
          </cell>
        </row>
        <row r="66">
          <cell r="A66">
            <v>167132</v>
          </cell>
          <cell r="B66" t="str">
            <v>20160326</v>
          </cell>
          <cell r="C66" t="str">
            <v>183041</v>
          </cell>
          <cell r="D66" t="str">
            <v>CellsClini(希琳妮)密集修护眼霜组</v>
          </cell>
          <cell r="E66" t="str">
            <v>美容美体</v>
          </cell>
          <cell r="F66" t="str">
            <v>498</v>
          </cell>
          <cell r="G66" t="str">
            <v>李 欢</v>
          </cell>
          <cell r="H66" t="str">
            <v>罗园</v>
          </cell>
          <cell r="I66" t="str">
            <v>李琦</v>
          </cell>
          <cell r="J66">
            <v>38</v>
          </cell>
          <cell r="K66">
            <v>248315.17</v>
          </cell>
          <cell r="L66">
            <v>11274</v>
          </cell>
          <cell r="M66">
            <v>52083</v>
          </cell>
          <cell r="N66">
            <v>2928</v>
          </cell>
          <cell r="O66">
            <v>4944.37289473684</v>
          </cell>
          <cell r="P66">
            <v>0.20736904057636901</v>
          </cell>
        </row>
        <row r="67">
          <cell r="A67">
            <v>167132</v>
          </cell>
          <cell r="B67" t="str">
            <v>20160326</v>
          </cell>
          <cell r="C67" t="str">
            <v>101405</v>
          </cell>
          <cell r="D67" t="str">
            <v>CellsClini(希琳妮)密集修护眼霜组</v>
          </cell>
          <cell r="E67" t="str">
            <v>美容美体</v>
          </cell>
          <cell r="F67" t="str">
            <v>498</v>
          </cell>
          <cell r="G67" t="str">
            <v>李 欢</v>
          </cell>
          <cell r="H67" t="str">
            <v>罗园</v>
          </cell>
          <cell r="I67" t="str">
            <v>李琦</v>
          </cell>
          <cell r="J67">
            <v>34.9</v>
          </cell>
          <cell r="K67">
            <v>193128.7</v>
          </cell>
          <cell r="L67">
            <v>7350</v>
          </cell>
          <cell r="M67">
            <v>42909</v>
          </cell>
          <cell r="N67">
            <v>2918</v>
          </cell>
          <cell r="O67">
            <v>4177.2979942693401</v>
          </cell>
          <cell r="P67">
            <v>0.215261491225851</v>
          </cell>
        </row>
        <row r="68">
          <cell r="A68">
            <v>167132</v>
          </cell>
          <cell r="B68" t="str">
            <v>20160317</v>
          </cell>
          <cell r="C68" t="str">
            <v>231705</v>
          </cell>
          <cell r="D68" t="str">
            <v>CellsClini(希琳妮)密集修护眼霜组</v>
          </cell>
          <cell r="E68" t="str">
            <v>美容美体</v>
          </cell>
          <cell r="F68" t="str">
            <v>498</v>
          </cell>
          <cell r="G68" t="str">
            <v>李 欢</v>
          </cell>
          <cell r="H68" t="str">
            <v>高莹</v>
          </cell>
          <cell r="I68" t="str">
            <v>陈莹,游珊</v>
          </cell>
          <cell r="J68">
            <v>40.1</v>
          </cell>
          <cell r="K68">
            <v>73951</v>
          </cell>
          <cell r="L68">
            <v>9009.32</v>
          </cell>
          <cell r="M68">
            <v>11202</v>
          </cell>
          <cell r="N68">
            <v>2000</v>
          </cell>
          <cell r="O68">
            <v>1390.01695760598</v>
          </cell>
          <cell r="P68">
            <v>0.14169636510789399</v>
          </cell>
        </row>
        <row r="69">
          <cell r="A69">
            <v>167132</v>
          </cell>
          <cell r="B69" t="str">
            <v>20160223</v>
          </cell>
          <cell r="C69" t="str">
            <v>163528</v>
          </cell>
          <cell r="D69" t="str">
            <v>CellsClini(希琳妮)密集修护眼霜组</v>
          </cell>
          <cell r="E69" t="str">
            <v>美容美体</v>
          </cell>
          <cell r="F69" t="str">
            <v>698</v>
          </cell>
          <cell r="G69" t="str">
            <v>李 欢</v>
          </cell>
          <cell r="H69" t="str">
            <v>楚令</v>
          </cell>
          <cell r="I69" t="str">
            <v>李琦</v>
          </cell>
          <cell r="J69">
            <v>33.6</v>
          </cell>
          <cell r="K69">
            <v>118934</v>
          </cell>
          <cell r="L69">
            <v>5935</v>
          </cell>
          <cell r="M69">
            <v>26117</v>
          </cell>
          <cell r="N69">
            <v>0</v>
          </cell>
          <cell r="O69">
            <v>2585.7738095238101</v>
          </cell>
          <cell r="P69">
            <v>0.23112593916760299</v>
          </cell>
        </row>
        <row r="70">
          <cell r="A70">
            <v>167132</v>
          </cell>
          <cell r="B70" t="str">
            <v>20160212</v>
          </cell>
          <cell r="C70" t="str">
            <v>143640</v>
          </cell>
          <cell r="D70" t="str">
            <v>CellsClini(希琳妮)密集修护眼霜组</v>
          </cell>
          <cell r="E70" t="str">
            <v>美容美体</v>
          </cell>
          <cell r="F70" t="str">
            <v>698</v>
          </cell>
          <cell r="G70" t="str">
            <v>李 欢</v>
          </cell>
          <cell r="H70" t="str">
            <v>楚令</v>
          </cell>
          <cell r="I70" t="str">
            <v>李琦</v>
          </cell>
          <cell r="J70">
            <v>31.4</v>
          </cell>
          <cell r="K70">
            <v>114674</v>
          </cell>
          <cell r="L70">
            <v>8476</v>
          </cell>
          <cell r="M70">
            <v>19551</v>
          </cell>
          <cell r="N70">
            <v>1154</v>
          </cell>
          <cell r="O70">
            <v>2796.2101910828001</v>
          </cell>
          <cell r="P70">
            <v>0.173233017570952</v>
          </cell>
        </row>
        <row r="71">
          <cell r="A71">
            <v>167132</v>
          </cell>
          <cell r="B71" t="str">
            <v>20160123</v>
          </cell>
          <cell r="C71" t="str">
            <v>143101</v>
          </cell>
          <cell r="D71" t="str">
            <v>CellsClini(希琳妮)密集修护眼霜组</v>
          </cell>
          <cell r="E71" t="str">
            <v>美容美体</v>
          </cell>
          <cell r="F71" t="str">
            <v>698</v>
          </cell>
          <cell r="G71" t="str">
            <v>李 欢</v>
          </cell>
          <cell r="H71" t="str">
            <v>马静</v>
          </cell>
          <cell r="I71" t="str">
            <v>余琛</v>
          </cell>
          <cell r="J71">
            <v>35.799999999999997</v>
          </cell>
          <cell r="K71">
            <v>230436</v>
          </cell>
          <cell r="L71">
            <v>10459</v>
          </cell>
          <cell r="M71">
            <v>45592</v>
          </cell>
          <cell r="N71">
            <v>3477</v>
          </cell>
          <cell r="O71">
            <v>4968.21229050279</v>
          </cell>
          <cell r="P71">
            <v>0.19145183360078599</v>
          </cell>
        </row>
        <row r="72">
          <cell r="A72">
            <v>167853</v>
          </cell>
          <cell r="B72" t="str">
            <v>20160806</v>
          </cell>
          <cell r="C72" t="str">
            <v>150841</v>
          </cell>
          <cell r="D72" t="str">
            <v>Merefa 夏威夷假日真丝连衣裙2+2组(2016超级折扣日)</v>
          </cell>
          <cell r="E72" t="str">
            <v>服装</v>
          </cell>
          <cell r="F72" t="str">
            <v>398</v>
          </cell>
          <cell r="G72" t="str">
            <v>张 赳赳</v>
          </cell>
          <cell r="H72" t="str">
            <v>杨思思</v>
          </cell>
          <cell r="I72" t="str">
            <v>孙姣</v>
          </cell>
          <cell r="J72">
            <v>8.8000000000000007</v>
          </cell>
          <cell r="K72">
            <v>76866</v>
          </cell>
          <cell r="L72">
            <v>4298</v>
          </cell>
          <cell r="M72">
            <v>12038</v>
          </cell>
          <cell r="N72">
            <v>0</v>
          </cell>
          <cell r="O72">
            <v>6878.4090909090901</v>
          </cell>
          <cell r="P72">
            <v>0.16588578987983699</v>
          </cell>
        </row>
        <row r="73">
          <cell r="A73">
            <v>168152</v>
          </cell>
          <cell r="B73" t="str">
            <v>20160221</v>
          </cell>
          <cell r="C73" t="str">
            <v>163553</v>
          </cell>
          <cell r="D73" t="str">
            <v>弈禧“心花怒放”碧玺豪华套组</v>
          </cell>
          <cell r="E73" t="str">
            <v>珠宝首饰</v>
          </cell>
          <cell r="F73" t="str">
            <v>748</v>
          </cell>
          <cell r="G73" t="str">
            <v>冯 玺谕</v>
          </cell>
          <cell r="H73" t="str">
            <v>曾嵘,王娟</v>
          </cell>
          <cell r="I73" t="str">
            <v>任芳,张静</v>
          </cell>
          <cell r="J73">
            <v>12.2</v>
          </cell>
          <cell r="K73">
            <v>92780</v>
          </cell>
          <cell r="L73">
            <v>9634</v>
          </cell>
          <cell r="M73">
            <v>35684</v>
          </cell>
          <cell r="N73">
            <v>0</v>
          </cell>
          <cell r="O73">
            <v>3890.3278688524601</v>
          </cell>
          <cell r="P73">
            <v>0.429172780410362</v>
          </cell>
        </row>
        <row r="74">
          <cell r="A74">
            <v>168233</v>
          </cell>
          <cell r="B74" t="str">
            <v>20160620</v>
          </cell>
          <cell r="C74" t="str">
            <v>210635</v>
          </cell>
          <cell r="D74" t="str">
            <v>德式健康卫浴*高斯豪华大花洒单卫特惠套组</v>
          </cell>
          <cell r="E74" t="str">
            <v>家装建材</v>
          </cell>
          <cell r="F74" t="str">
            <v>999</v>
          </cell>
          <cell r="G74" t="str">
            <v>张 志华</v>
          </cell>
          <cell r="H74" t="str">
            <v>余斌</v>
          </cell>
          <cell r="I74" t="str">
            <v>翟金彪</v>
          </cell>
          <cell r="J74">
            <v>20.9</v>
          </cell>
          <cell r="K74">
            <v>123016</v>
          </cell>
          <cell r="L74">
            <v>5964</v>
          </cell>
          <cell r="M74">
            <v>23886</v>
          </cell>
          <cell r="N74">
            <v>3976</v>
          </cell>
          <cell r="O74">
            <v>4647.9425837320596</v>
          </cell>
          <cell r="P74">
            <v>0.17009534224105499</v>
          </cell>
        </row>
        <row r="75">
          <cell r="A75">
            <v>168233</v>
          </cell>
          <cell r="B75" t="str">
            <v>20160309</v>
          </cell>
          <cell r="C75" t="str">
            <v>201840</v>
          </cell>
          <cell r="D75" t="str">
            <v>德式健康卫浴*高斯豪华大花洒单卫特惠套组</v>
          </cell>
          <cell r="E75" t="str">
            <v>家装建材</v>
          </cell>
          <cell r="F75" t="str">
            <v>1199</v>
          </cell>
          <cell r="G75" t="str">
            <v>张 志华</v>
          </cell>
          <cell r="H75" t="str">
            <v>唐南开</v>
          </cell>
          <cell r="I75" t="str">
            <v>曹雪晴</v>
          </cell>
          <cell r="J75">
            <v>20.7</v>
          </cell>
          <cell r="K75">
            <v>202117</v>
          </cell>
          <cell r="L75">
            <v>22927</v>
          </cell>
          <cell r="M75">
            <v>37892</v>
          </cell>
          <cell r="N75">
            <v>3986</v>
          </cell>
          <cell r="O75">
            <v>7018.5507246376801</v>
          </cell>
          <cell r="P75">
            <v>0.18921814833417</v>
          </cell>
        </row>
        <row r="76">
          <cell r="A76">
            <v>168233</v>
          </cell>
          <cell r="B76" t="str">
            <v>20160215</v>
          </cell>
          <cell r="C76" t="str">
            <v>224204</v>
          </cell>
          <cell r="D76" t="str">
            <v>德式健康卫浴*高斯豪华大花洒单卫特惠套组</v>
          </cell>
          <cell r="E76" t="str">
            <v>家装建材</v>
          </cell>
          <cell r="F76" t="str">
            <v>1199</v>
          </cell>
          <cell r="G76" t="str">
            <v>张 志华</v>
          </cell>
          <cell r="H76" t="str">
            <v>马强,王沛</v>
          </cell>
          <cell r="I76" t="str">
            <v>刘一帆</v>
          </cell>
          <cell r="J76">
            <v>18.2</v>
          </cell>
          <cell r="K76">
            <v>93706</v>
          </cell>
          <cell r="L76">
            <v>4965</v>
          </cell>
          <cell r="M76">
            <v>18981</v>
          </cell>
          <cell r="N76">
            <v>989</v>
          </cell>
          <cell r="O76">
            <v>3887.3076923076901</v>
          </cell>
          <cell r="P76">
            <v>0.20274732085507299</v>
          </cell>
        </row>
        <row r="77">
          <cell r="A77">
            <v>168233</v>
          </cell>
          <cell r="B77" t="str">
            <v>20160130</v>
          </cell>
          <cell r="C77" t="str">
            <v>185544</v>
          </cell>
          <cell r="D77" t="str">
            <v>德式健康卫浴*高斯豪华大花洒单卫特惠套组</v>
          </cell>
          <cell r="E77" t="str">
            <v>家装建材</v>
          </cell>
          <cell r="F77" t="str">
            <v>1199</v>
          </cell>
          <cell r="G77" t="str">
            <v>张 志华</v>
          </cell>
          <cell r="H77" t="str">
            <v>唐南开</v>
          </cell>
          <cell r="I77" t="str">
            <v>曹雪晴</v>
          </cell>
          <cell r="J77">
            <v>16.5</v>
          </cell>
          <cell r="K77">
            <v>76553</v>
          </cell>
          <cell r="L77">
            <v>5964</v>
          </cell>
          <cell r="M77">
            <v>17912</v>
          </cell>
          <cell r="N77">
            <v>4975</v>
          </cell>
          <cell r="O77">
            <v>3494.0606060606101</v>
          </cell>
          <cell r="P77">
            <v>0.18327218121803701</v>
          </cell>
        </row>
        <row r="78">
          <cell r="A78">
            <v>168234</v>
          </cell>
          <cell r="B78" t="str">
            <v>20160620</v>
          </cell>
          <cell r="C78" t="str">
            <v>210635</v>
          </cell>
          <cell r="D78" t="str">
            <v>德式健康卫浴*高斯豪华大花洒双卫特惠套组</v>
          </cell>
          <cell r="E78" t="str">
            <v>家装建材</v>
          </cell>
          <cell r="F78" t="str">
            <v>1799</v>
          </cell>
          <cell r="G78" t="str">
            <v>张 志华</v>
          </cell>
          <cell r="H78" t="str">
            <v>余斌</v>
          </cell>
          <cell r="I78" t="str">
            <v>翟金彪</v>
          </cell>
          <cell r="J78">
            <v>20.9</v>
          </cell>
          <cell r="K78">
            <v>165295</v>
          </cell>
          <cell r="L78">
            <v>16171</v>
          </cell>
          <cell r="M78">
            <v>39578</v>
          </cell>
          <cell r="N78">
            <v>5397</v>
          </cell>
          <cell r="O78">
            <v>5499.6650717703396</v>
          </cell>
          <cell r="P78">
            <v>0.22921193101043399</v>
          </cell>
        </row>
        <row r="79">
          <cell r="A79">
            <v>168234</v>
          </cell>
          <cell r="B79" t="str">
            <v>20160309</v>
          </cell>
          <cell r="C79" t="str">
            <v>201840</v>
          </cell>
          <cell r="D79" t="str">
            <v>德式健康卫浴*高斯豪华大花洒双卫特惠套组</v>
          </cell>
          <cell r="E79" t="str">
            <v>家装建材</v>
          </cell>
          <cell r="F79" t="str">
            <v>1999</v>
          </cell>
          <cell r="G79" t="str">
            <v>张 志华</v>
          </cell>
          <cell r="H79" t="str">
            <v>唐南开</v>
          </cell>
          <cell r="I79" t="str">
            <v>曹雪晴</v>
          </cell>
          <cell r="J79">
            <v>20.7</v>
          </cell>
          <cell r="K79">
            <v>415435</v>
          </cell>
          <cell r="L79">
            <v>33840</v>
          </cell>
          <cell r="M79">
            <v>45733</v>
          </cell>
          <cell r="N79">
            <v>1699</v>
          </cell>
          <cell r="O79">
            <v>16307.2946859903</v>
          </cell>
          <cell r="P79">
            <v>0.115394593744677</v>
          </cell>
        </row>
        <row r="80">
          <cell r="A80">
            <v>168234</v>
          </cell>
          <cell r="B80" t="str">
            <v>20160215</v>
          </cell>
          <cell r="C80" t="str">
            <v>224204</v>
          </cell>
          <cell r="D80" t="str">
            <v>德式健康卫浴*高斯豪华大花洒双卫特惠套组</v>
          </cell>
          <cell r="E80" t="str">
            <v>家装建材</v>
          </cell>
          <cell r="F80" t="str">
            <v>1999</v>
          </cell>
          <cell r="G80" t="str">
            <v>张 志华</v>
          </cell>
          <cell r="H80" t="str">
            <v>马强,王沛</v>
          </cell>
          <cell r="I80" t="str">
            <v>刘一帆</v>
          </cell>
          <cell r="J80">
            <v>18.2</v>
          </cell>
          <cell r="K80">
            <v>240728</v>
          </cell>
          <cell r="L80">
            <v>15221</v>
          </cell>
          <cell r="M80">
            <v>25455</v>
          </cell>
          <cell r="N80">
            <v>5097</v>
          </cell>
          <cell r="O80">
            <v>11271.9230769231</v>
          </cell>
          <cell r="P80">
            <v>9.0276576780321693E-2</v>
          </cell>
        </row>
        <row r="81">
          <cell r="A81">
            <v>168234</v>
          </cell>
          <cell r="B81" t="str">
            <v>20160130</v>
          </cell>
          <cell r="C81" t="str">
            <v>185544</v>
          </cell>
          <cell r="D81" t="str">
            <v>德式健康卫浴*高斯豪华大花洒双卫特惠套组</v>
          </cell>
          <cell r="E81" t="str">
            <v>家装建材</v>
          </cell>
          <cell r="F81" t="str">
            <v>1999</v>
          </cell>
          <cell r="G81" t="str">
            <v>张 志华</v>
          </cell>
          <cell r="H81" t="str">
            <v>唐南开</v>
          </cell>
          <cell r="I81" t="str">
            <v>曹雪晴</v>
          </cell>
          <cell r="J81">
            <v>16.5</v>
          </cell>
          <cell r="K81">
            <v>147623</v>
          </cell>
          <cell r="L81">
            <v>16970</v>
          </cell>
          <cell r="M81">
            <v>20368</v>
          </cell>
          <cell r="N81">
            <v>1699</v>
          </cell>
          <cell r="O81">
            <v>6786.9090909090901</v>
          </cell>
          <cell r="P81">
            <v>0.142889945121811</v>
          </cell>
        </row>
        <row r="82">
          <cell r="A82">
            <v>168504</v>
          </cell>
          <cell r="B82" t="str">
            <v>20160626</v>
          </cell>
          <cell r="C82" t="str">
            <v>142926</v>
          </cell>
          <cell r="D82" t="str">
            <v>金嘉福“蔚蓝风情”托帕石豪华套组</v>
          </cell>
          <cell r="E82" t="str">
            <v>珠宝首饰</v>
          </cell>
          <cell r="F82" t="str">
            <v>698</v>
          </cell>
          <cell r="G82" t="str">
            <v>范 平</v>
          </cell>
          <cell r="H82" t="str">
            <v>高莹</v>
          </cell>
          <cell r="I82" t="str">
            <v>任芳</v>
          </cell>
          <cell r="J82">
            <v>14.9</v>
          </cell>
          <cell r="K82">
            <v>116996</v>
          </cell>
          <cell r="L82">
            <v>7618</v>
          </cell>
          <cell r="M82">
            <v>16422</v>
          </cell>
          <cell r="N82">
            <v>0</v>
          </cell>
          <cell r="O82">
            <v>6238.6577181208004</v>
          </cell>
          <cell r="P82">
            <v>0.150139881877526</v>
          </cell>
        </row>
        <row r="83">
          <cell r="A83">
            <v>168879</v>
          </cell>
          <cell r="B83" t="str">
            <v>20160106</v>
          </cell>
          <cell r="C83" t="str">
            <v>163133</v>
          </cell>
          <cell r="D83" t="str">
            <v>同仁堂祛斑美白护肤组</v>
          </cell>
          <cell r="E83" t="str">
            <v>美容美体</v>
          </cell>
          <cell r="F83" t="str">
            <v>298</v>
          </cell>
          <cell r="G83" t="str">
            <v>杨 媛</v>
          </cell>
          <cell r="H83" t="str">
            <v>楚令</v>
          </cell>
          <cell r="I83" t="str">
            <v>李琦</v>
          </cell>
          <cell r="J83">
            <v>37.700000000000003</v>
          </cell>
          <cell r="K83">
            <v>104739</v>
          </cell>
          <cell r="L83">
            <v>6664</v>
          </cell>
          <cell r="M83">
            <v>12772</v>
          </cell>
          <cell r="N83">
            <v>0</v>
          </cell>
          <cell r="O83">
            <v>2262.6790450928402</v>
          </cell>
          <cell r="P83">
            <v>0.13022686719347401</v>
          </cell>
        </row>
        <row r="84">
          <cell r="A84">
            <v>168961</v>
          </cell>
          <cell r="B84" t="str">
            <v>20160807</v>
          </cell>
          <cell r="C84" t="str">
            <v>181538</v>
          </cell>
          <cell r="D84" t="str">
            <v>德国欧格斯高端家用制氧机(2016超级折扣日)</v>
          </cell>
          <cell r="E84" t="str">
            <v>生活家电</v>
          </cell>
          <cell r="F84" t="str">
            <v>1099</v>
          </cell>
          <cell r="G84" t="str">
            <v>马 升伟</v>
          </cell>
          <cell r="H84" t="str">
            <v>石林</v>
          </cell>
          <cell r="I84" t="str">
            <v>刘一帆</v>
          </cell>
          <cell r="J84">
            <v>18.2</v>
          </cell>
          <cell r="K84">
            <v>79917</v>
          </cell>
          <cell r="L84">
            <v>3297</v>
          </cell>
          <cell r="M84">
            <v>0</v>
          </cell>
          <cell r="N84">
            <v>0</v>
          </cell>
          <cell r="O84">
            <v>4209.8901098901097</v>
          </cell>
          <cell r="P84">
            <v>0</v>
          </cell>
        </row>
        <row r="85">
          <cell r="A85">
            <v>168961</v>
          </cell>
          <cell r="B85" t="str">
            <v>20160805</v>
          </cell>
          <cell r="C85" t="str">
            <v>232151</v>
          </cell>
          <cell r="D85" t="str">
            <v>德国欧格斯高端家用制氧机(2016超级折扣日)</v>
          </cell>
          <cell r="E85" t="str">
            <v>生活家电</v>
          </cell>
          <cell r="F85" t="str">
            <v>1099</v>
          </cell>
          <cell r="G85" t="str">
            <v>马 升伟</v>
          </cell>
          <cell r="H85" t="str">
            <v>石林</v>
          </cell>
          <cell r="I85" t="str">
            <v>石俊</v>
          </cell>
          <cell r="J85">
            <v>17.100000000000001</v>
          </cell>
          <cell r="K85">
            <v>53546</v>
          </cell>
          <cell r="L85">
            <v>0</v>
          </cell>
          <cell r="M85">
            <v>1099</v>
          </cell>
          <cell r="N85">
            <v>0</v>
          </cell>
          <cell r="O85">
            <v>3067.0760233918099</v>
          </cell>
          <cell r="P85">
            <v>2.0524408919433801E-2</v>
          </cell>
        </row>
        <row r="86">
          <cell r="A86">
            <v>169239</v>
          </cell>
          <cell r="B86" t="str">
            <v>20160805</v>
          </cell>
          <cell r="C86" t="str">
            <v>153003</v>
          </cell>
          <cell r="D86" t="str">
            <v>玲龙女人.四维油画印花洋装上衣裙特惠组(2016超级折扣日)</v>
          </cell>
          <cell r="E86" t="str">
            <v>服装</v>
          </cell>
          <cell r="F86" t="str">
            <v>198</v>
          </cell>
          <cell r="G86" t="str">
            <v>喻 冰</v>
          </cell>
          <cell r="H86" t="str">
            <v>张燕</v>
          </cell>
          <cell r="I86" t="str">
            <v>孙姣</v>
          </cell>
          <cell r="J86">
            <v>13.1</v>
          </cell>
          <cell r="K86">
            <v>60551</v>
          </cell>
          <cell r="L86">
            <v>3078</v>
          </cell>
          <cell r="M86">
            <v>9532</v>
          </cell>
          <cell r="N86">
            <v>396</v>
          </cell>
          <cell r="O86">
            <v>3689.8473282442801</v>
          </cell>
          <cell r="P86">
            <v>0.158961599359699</v>
          </cell>
        </row>
        <row r="87">
          <cell r="A87">
            <v>169239</v>
          </cell>
          <cell r="B87" t="str">
            <v>20160530</v>
          </cell>
          <cell r="C87" t="str">
            <v>095639</v>
          </cell>
          <cell r="D87" t="str">
            <v>玲龙女人.四维油画印花洋装上衣裙特惠组(2016超级折扣日)</v>
          </cell>
          <cell r="E87" t="str">
            <v>服装</v>
          </cell>
          <cell r="F87" t="str">
            <v>198</v>
          </cell>
          <cell r="G87" t="str">
            <v>喻 冰</v>
          </cell>
          <cell r="H87" t="str">
            <v>张燕</v>
          </cell>
          <cell r="I87" t="str">
            <v>孙姣</v>
          </cell>
          <cell r="J87">
            <v>19.600000000000001</v>
          </cell>
          <cell r="K87">
            <v>75230</v>
          </cell>
          <cell r="L87">
            <v>4444</v>
          </cell>
          <cell r="M87">
            <v>28291</v>
          </cell>
          <cell r="N87">
            <v>386</v>
          </cell>
          <cell r="O87">
            <v>2187.8061224489802</v>
          </cell>
          <cell r="P87">
            <v>0.39421637046873698</v>
          </cell>
        </row>
        <row r="88">
          <cell r="A88">
            <v>169499</v>
          </cell>
          <cell r="B88" t="str">
            <v>20160228</v>
          </cell>
          <cell r="C88" t="str">
            <v>122947</v>
          </cell>
          <cell r="D88" t="str">
            <v>春竹 时尚印花烫钻100%羊绒衫(开春扫货)</v>
          </cell>
          <cell r="E88" t="str">
            <v>服装</v>
          </cell>
          <cell r="F88" t="str">
            <v>798</v>
          </cell>
          <cell r="G88" t="str">
            <v>张 赳赳</v>
          </cell>
          <cell r="H88" t="str">
            <v>罗园</v>
          </cell>
          <cell r="I88" t="str">
            <v>张佳聃,王叶霜</v>
          </cell>
          <cell r="J88">
            <v>13.1</v>
          </cell>
          <cell r="K88">
            <v>35002</v>
          </cell>
          <cell r="L88">
            <v>6374</v>
          </cell>
          <cell r="M88">
            <v>11940</v>
          </cell>
          <cell r="N88">
            <v>0</v>
          </cell>
          <cell r="O88">
            <v>1273.8931297709901</v>
          </cell>
          <cell r="P88">
            <v>0.41707419309766702</v>
          </cell>
        </row>
        <row r="89">
          <cell r="A89">
            <v>169499</v>
          </cell>
          <cell r="B89" t="str">
            <v>20160220</v>
          </cell>
          <cell r="C89" t="str">
            <v>105951</v>
          </cell>
          <cell r="D89" t="str">
            <v>春竹 时尚印花烫钻100%羊绒衫(开春扫货)</v>
          </cell>
          <cell r="E89" t="str">
            <v>服装</v>
          </cell>
          <cell r="F89" t="str">
            <v>798</v>
          </cell>
          <cell r="G89" t="str">
            <v>张 赳赳</v>
          </cell>
          <cell r="H89" t="str">
            <v>罗园</v>
          </cell>
          <cell r="I89" t="str">
            <v>陈莹,孙娇</v>
          </cell>
          <cell r="J89">
            <v>13.5</v>
          </cell>
          <cell r="K89">
            <v>148116</v>
          </cell>
          <cell r="L89">
            <v>21316</v>
          </cell>
          <cell r="M89">
            <v>56258</v>
          </cell>
          <cell r="N89">
            <v>1576</v>
          </cell>
          <cell r="O89">
            <v>5342.0740740740703</v>
          </cell>
          <cell r="P89">
            <v>0.43124605678233402</v>
          </cell>
        </row>
        <row r="90">
          <cell r="A90">
            <v>169636</v>
          </cell>
          <cell r="B90" t="str">
            <v>20160221</v>
          </cell>
          <cell r="C90" t="str">
            <v>132934</v>
          </cell>
          <cell r="D90" t="str">
            <v>梦洁 索菲亚100%精梳棉四件套(开春扫货)</v>
          </cell>
          <cell r="E90" t="str">
            <v>家纺用品</v>
          </cell>
          <cell r="F90" t="str">
            <v>399</v>
          </cell>
          <cell r="G90" t="str">
            <v>易 鸿</v>
          </cell>
          <cell r="H90" t="str">
            <v>赵文英</v>
          </cell>
          <cell r="I90" t="str">
            <v>陈航,杨洋</v>
          </cell>
          <cell r="J90">
            <v>14.9</v>
          </cell>
          <cell r="K90">
            <v>67359</v>
          </cell>
          <cell r="L90">
            <v>4668</v>
          </cell>
          <cell r="M90">
            <v>13007</v>
          </cell>
          <cell r="N90">
            <v>389</v>
          </cell>
          <cell r="O90">
            <v>3360.60402684564</v>
          </cell>
          <cell r="P90">
            <v>0.201272909987079</v>
          </cell>
        </row>
        <row r="91">
          <cell r="A91">
            <v>169768</v>
          </cell>
          <cell r="B91" t="str">
            <v>20160227</v>
          </cell>
          <cell r="C91" t="str">
            <v>124619</v>
          </cell>
          <cell r="D91" t="str">
            <v>安瑞祥“绿意盎然”奢华碧玉套组</v>
          </cell>
          <cell r="E91" t="str">
            <v>珠宝首饰</v>
          </cell>
          <cell r="F91" t="str">
            <v>998</v>
          </cell>
          <cell r="G91" t="str">
            <v>冯 玺谕</v>
          </cell>
          <cell r="H91" t="str">
            <v>曾嵘</v>
          </cell>
          <cell r="I91" t="str">
            <v>王文亮</v>
          </cell>
          <cell r="J91">
            <v>18.600000000000001</v>
          </cell>
          <cell r="K91">
            <v>43727</v>
          </cell>
          <cell r="L91">
            <v>998</v>
          </cell>
          <cell r="M91">
            <v>22844</v>
          </cell>
          <cell r="N91">
            <v>0</v>
          </cell>
          <cell r="O91">
            <v>1069.0860215053799</v>
          </cell>
          <cell r="P91">
            <v>0.53462519600271496</v>
          </cell>
        </row>
        <row r="92">
          <cell r="A92">
            <v>169956</v>
          </cell>
          <cell r="B92" t="str">
            <v>20160221</v>
          </cell>
          <cell r="C92" t="str">
            <v>171424</v>
          </cell>
          <cell r="D92" t="str">
            <v>梦洁 美国PIMA棉尊享六件套(常规款)(2016春季大开仓)</v>
          </cell>
          <cell r="E92" t="str">
            <v>家纺用品</v>
          </cell>
          <cell r="F92" t="str">
            <v>798</v>
          </cell>
          <cell r="G92" t="str">
            <v>周 霞</v>
          </cell>
          <cell r="H92" t="str">
            <v>王娟,赵文英</v>
          </cell>
          <cell r="I92" t="str">
            <v>任芳,张静,关雨薇,俞洋</v>
          </cell>
          <cell r="J92">
            <v>11.2</v>
          </cell>
          <cell r="K92">
            <v>149279</v>
          </cell>
          <cell r="L92">
            <v>19870</v>
          </cell>
          <cell r="M92">
            <v>42024</v>
          </cell>
          <cell r="N92">
            <v>798</v>
          </cell>
          <cell r="O92">
            <v>7873.4821428571404</v>
          </cell>
          <cell r="P92">
            <v>0.31857135129705</v>
          </cell>
        </row>
        <row r="93">
          <cell r="A93">
            <v>170028</v>
          </cell>
          <cell r="B93" t="str">
            <v>20160626</v>
          </cell>
          <cell r="C93" t="str">
            <v>144718</v>
          </cell>
          <cell r="D93" t="str">
            <v>金嘉福“相拥相守”18K玫瑰金30分钻戒</v>
          </cell>
          <cell r="E93" t="str">
            <v>珠宝首饰</v>
          </cell>
          <cell r="F93" t="str">
            <v>2999</v>
          </cell>
          <cell r="G93" t="str">
            <v>万 筝</v>
          </cell>
          <cell r="H93" t="str">
            <v>高莹</v>
          </cell>
          <cell r="I93" t="str">
            <v>任芳</v>
          </cell>
          <cell r="J93">
            <v>13.4</v>
          </cell>
          <cell r="K93">
            <v>158369</v>
          </cell>
          <cell r="L93">
            <v>2989</v>
          </cell>
          <cell r="M93">
            <v>92631</v>
          </cell>
          <cell r="N93">
            <v>2979</v>
          </cell>
          <cell r="O93">
            <v>4905.0746268656703</v>
          </cell>
          <cell r="P93">
            <v>0.57698545501351495</v>
          </cell>
        </row>
        <row r="94">
          <cell r="A94">
            <v>170042</v>
          </cell>
          <cell r="B94" t="str">
            <v>20160220</v>
          </cell>
          <cell r="C94" t="str">
            <v>165419</v>
          </cell>
          <cell r="D94" t="str">
            <v>紫涵“银装玉琢”银镶和田玉套组(2016春季大开仓)</v>
          </cell>
          <cell r="E94" t="str">
            <v>珠宝首饰</v>
          </cell>
          <cell r="F94" t="str">
            <v>698</v>
          </cell>
          <cell r="G94" t="str">
            <v>冯 玺谕</v>
          </cell>
          <cell r="H94" t="str">
            <v>龙年</v>
          </cell>
          <cell r="I94" t="str">
            <v>赵姬</v>
          </cell>
          <cell r="J94">
            <v>13.2</v>
          </cell>
          <cell r="K94">
            <v>36739</v>
          </cell>
          <cell r="L94">
            <v>2807</v>
          </cell>
          <cell r="M94">
            <v>12434</v>
          </cell>
          <cell r="N94">
            <v>0</v>
          </cell>
          <cell r="O94">
            <v>1628.6363636363601</v>
          </cell>
          <cell r="P94">
            <v>0.36643875987268698</v>
          </cell>
        </row>
        <row r="95">
          <cell r="A95">
            <v>170341</v>
          </cell>
          <cell r="B95" t="str">
            <v>20160221</v>
          </cell>
          <cell r="C95" t="str">
            <v>094809</v>
          </cell>
          <cell r="D95" t="str">
            <v>圣品路 商务休闲男鞋组(2016春季大开仓)</v>
          </cell>
          <cell r="E95" t="str">
            <v>鞋类</v>
          </cell>
          <cell r="F95" t="str">
            <v>258</v>
          </cell>
          <cell r="G95" t="str">
            <v>喻 冰</v>
          </cell>
          <cell r="H95" t="str">
            <v>罗园</v>
          </cell>
          <cell r="I95" t="str">
            <v>周蓉,段鸿</v>
          </cell>
          <cell r="J95">
            <v>11.6</v>
          </cell>
          <cell r="K95">
            <v>122666.74</v>
          </cell>
          <cell r="L95">
            <v>9193</v>
          </cell>
          <cell r="M95">
            <v>24631</v>
          </cell>
          <cell r="N95">
            <v>496</v>
          </cell>
          <cell r="O95">
            <v>7701.6155172413801</v>
          </cell>
          <cell r="P95">
            <v>0.21269238151487699</v>
          </cell>
        </row>
        <row r="96">
          <cell r="A96">
            <v>170418</v>
          </cell>
          <cell r="B96" t="str">
            <v>20160220</v>
          </cell>
          <cell r="C96" t="str">
            <v>164059</v>
          </cell>
          <cell r="D96" t="str">
            <v>紫涵“缤纷饰界” 饰品套组</v>
          </cell>
          <cell r="E96" t="str">
            <v>珠宝首饰</v>
          </cell>
          <cell r="F96" t="str">
            <v>208</v>
          </cell>
          <cell r="G96" t="str">
            <v>冯 玺谕</v>
          </cell>
          <cell r="H96" t="str">
            <v>龙年</v>
          </cell>
          <cell r="I96" t="str">
            <v>赵姬</v>
          </cell>
          <cell r="J96">
            <v>11.8</v>
          </cell>
          <cell r="K96">
            <v>32978</v>
          </cell>
          <cell r="L96">
            <v>2085</v>
          </cell>
          <cell r="M96">
            <v>8383</v>
          </cell>
          <cell r="N96">
            <v>208</v>
          </cell>
          <cell r="O96">
            <v>1925.2542372881401</v>
          </cell>
          <cell r="P96">
            <v>0.26462305376622502</v>
          </cell>
        </row>
        <row r="97">
          <cell r="A97">
            <v>170443</v>
          </cell>
          <cell r="B97" t="str">
            <v>20160229</v>
          </cell>
          <cell r="C97" t="str">
            <v>131035</v>
          </cell>
          <cell r="D97" t="str">
            <v>梦洁 佳期如梦尊享长绒棉贡缎八件套(开春扫货)</v>
          </cell>
          <cell r="E97" t="str">
            <v>家纺用品</v>
          </cell>
          <cell r="F97" t="str">
            <v>798</v>
          </cell>
          <cell r="G97" t="str">
            <v>周 霞</v>
          </cell>
          <cell r="H97" t="str">
            <v>石林,田宇慧</v>
          </cell>
          <cell r="I97" t="str">
            <v>张佳聃,石俊,邓爱萍</v>
          </cell>
          <cell r="J97">
            <v>13.7</v>
          </cell>
          <cell r="K97">
            <v>40288</v>
          </cell>
          <cell r="L97">
            <v>2394</v>
          </cell>
          <cell r="M97">
            <v>11072</v>
          </cell>
          <cell r="N97">
            <v>0</v>
          </cell>
          <cell r="O97">
            <v>1957.8102189781</v>
          </cell>
          <cell r="P97">
            <v>0.29218345912281601</v>
          </cell>
        </row>
        <row r="98">
          <cell r="A98">
            <v>170443</v>
          </cell>
          <cell r="B98" t="str">
            <v>20160220</v>
          </cell>
          <cell r="C98" t="str">
            <v>180248</v>
          </cell>
          <cell r="D98" t="str">
            <v>梦洁 佳期如梦尊享长绒棉贡缎八件套(开春扫货)</v>
          </cell>
          <cell r="E98" t="str">
            <v>家纺用品</v>
          </cell>
          <cell r="F98" t="str">
            <v>798</v>
          </cell>
          <cell r="G98" t="str">
            <v>周 霞</v>
          </cell>
          <cell r="H98" t="str">
            <v>杨思思</v>
          </cell>
          <cell r="I98" t="str">
            <v>陈航,邓爱萍</v>
          </cell>
          <cell r="J98">
            <v>11.9</v>
          </cell>
          <cell r="K98">
            <v>65041</v>
          </cell>
          <cell r="L98">
            <v>10254</v>
          </cell>
          <cell r="M98">
            <v>16683</v>
          </cell>
          <cell r="N98">
            <v>0</v>
          </cell>
          <cell r="O98">
            <v>3202.01680672269</v>
          </cell>
          <cell r="P98">
            <v>0.30450654352309903</v>
          </cell>
        </row>
        <row r="99">
          <cell r="A99">
            <v>170467</v>
          </cell>
          <cell r="B99" t="str">
            <v>20160214</v>
          </cell>
          <cell r="C99" t="str">
            <v>182646</v>
          </cell>
          <cell r="D99" t="str">
            <v>蔚伊思 LOVE 幸福纪念香水</v>
          </cell>
          <cell r="E99" t="str">
            <v>美容美体</v>
          </cell>
          <cell r="F99" t="str">
            <v>199</v>
          </cell>
          <cell r="G99" t="str">
            <v>李 欢</v>
          </cell>
          <cell r="H99" t="str">
            <v>楚令</v>
          </cell>
          <cell r="I99" t="str">
            <v>李琦</v>
          </cell>
          <cell r="J99">
            <v>18</v>
          </cell>
          <cell r="K99">
            <v>57638.07</v>
          </cell>
          <cell r="L99">
            <v>2402</v>
          </cell>
          <cell r="M99">
            <v>5862</v>
          </cell>
          <cell r="N99">
            <v>718</v>
          </cell>
          <cell r="O99">
            <v>2782.8927777777799</v>
          </cell>
          <cell r="P99">
            <v>9.3127552340345698E-2</v>
          </cell>
        </row>
        <row r="100">
          <cell r="A100">
            <v>170467</v>
          </cell>
          <cell r="B100" t="str">
            <v>20160119</v>
          </cell>
          <cell r="C100" t="str">
            <v>183101</v>
          </cell>
          <cell r="D100" t="str">
            <v>蔚伊思 LOVE 幸福纪念香水</v>
          </cell>
          <cell r="E100" t="str">
            <v>美容美体</v>
          </cell>
          <cell r="F100" t="str">
            <v>199</v>
          </cell>
          <cell r="G100" t="str">
            <v>李 欢</v>
          </cell>
          <cell r="H100" t="str">
            <v>马静</v>
          </cell>
          <cell r="I100" t="str">
            <v>余琛,张小寒</v>
          </cell>
          <cell r="J100">
            <v>17.2</v>
          </cell>
          <cell r="K100">
            <v>110884</v>
          </cell>
          <cell r="L100">
            <v>5387</v>
          </cell>
          <cell r="M100">
            <v>14585</v>
          </cell>
          <cell r="N100">
            <v>811</v>
          </cell>
          <cell r="O100">
            <v>5332.7325581395398</v>
          </cell>
          <cell r="P100">
            <v>0.13056295439680701</v>
          </cell>
        </row>
        <row r="101">
          <cell r="A101">
            <v>170467</v>
          </cell>
          <cell r="B101" t="str">
            <v>20160119</v>
          </cell>
          <cell r="C101" t="str">
            <v>093204</v>
          </cell>
          <cell r="D101" t="str">
            <v>蔚伊思 LOVE 幸福纪念香水</v>
          </cell>
          <cell r="E101" t="str">
            <v>美容美体</v>
          </cell>
          <cell r="F101" t="str">
            <v>199</v>
          </cell>
          <cell r="G101" t="str">
            <v>李 欢</v>
          </cell>
          <cell r="H101" t="str">
            <v>马静</v>
          </cell>
          <cell r="I101" t="str">
            <v>余琛</v>
          </cell>
          <cell r="J101">
            <v>16.2</v>
          </cell>
          <cell r="K101">
            <v>56075</v>
          </cell>
          <cell r="L101">
            <v>3223</v>
          </cell>
          <cell r="M101">
            <v>8054</v>
          </cell>
          <cell r="N101">
            <v>0</v>
          </cell>
          <cell r="O101">
            <v>2765.3086419753099</v>
          </cell>
          <cell r="P101">
            <v>0.152387799894044</v>
          </cell>
        </row>
        <row r="102">
          <cell r="A102">
            <v>170534</v>
          </cell>
          <cell r="B102" t="str">
            <v>20160205</v>
          </cell>
          <cell r="C102" t="str">
            <v>232056</v>
          </cell>
          <cell r="D102" t="str">
            <v>热道超安全速热水龙头1+1家庭组</v>
          </cell>
          <cell r="E102" t="str">
            <v>厨房</v>
          </cell>
          <cell r="F102" t="str">
            <v>338</v>
          </cell>
          <cell r="G102" t="str">
            <v>邬 若海</v>
          </cell>
          <cell r="H102" t="str">
            <v>石林,唐南开</v>
          </cell>
          <cell r="I102" t="str">
            <v>徐丹,翟金彪</v>
          </cell>
          <cell r="J102">
            <v>38.299999999999997</v>
          </cell>
          <cell r="K102">
            <v>150694</v>
          </cell>
          <cell r="L102">
            <v>5988</v>
          </cell>
          <cell r="M102">
            <v>25151</v>
          </cell>
          <cell r="N102">
            <v>2021</v>
          </cell>
          <cell r="O102">
            <v>3174.3080939947799</v>
          </cell>
          <cell r="P102">
            <v>0.15984133346233101</v>
          </cell>
        </row>
        <row r="103">
          <cell r="A103">
            <v>170534</v>
          </cell>
          <cell r="B103" t="str">
            <v>20160205</v>
          </cell>
          <cell r="C103" t="str">
            <v>163156</v>
          </cell>
          <cell r="D103" t="str">
            <v>热道超安全速热水龙头1+1家庭组</v>
          </cell>
          <cell r="E103" t="str">
            <v>厨房</v>
          </cell>
          <cell r="F103" t="str">
            <v>338</v>
          </cell>
          <cell r="G103" t="str">
            <v>邬 若海</v>
          </cell>
          <cell r="H103" t="str">
            <v>唐南开</v>
          </cell>
          <cell r="I103" t="str">
            <v>徐丹,翟金彪</v>
          </cell>
          <cell r="J103">
            <v>37.200000000000003</v>
          </cell>
          <cell r="K103">
            <v>108272</v>
          </cell>
          <cell r="L103">
            <v>4310</v>
          </cell>
          <cell r="M103">
            <v>20796</v>
          </cell>
          <cell r="N103">
            <v>1182</v>
          </cell>
          <cell r="O103">
            <v>2267.4193548387102</v>
          </cell>
          <cell r="P103">
            <v>0.18866508916719599</v>
          </cell>
        </row>
        <row r="104">
          <cell r="A104">
            <v>170534</v>
          </cell>
          <cell r="B104" t="str">
            <v>20160205</v>
          </cell>
          <cell r="C104" t="str">
            <v>095156</v>
          </cell>
          <cell r="D104" t="str">
            <v>热道超安全速热水龙头1+1家庭组</v>
          </cell>
          <cell r="E104" t="str">
            <v>厨房</v>
          </cell>
          <cell r="F104" t="str">
            <v>338</v>
          </cell>
          <cell r="G104" t="str">
            <v>邬 若海</v>
          </cell>
          <cell r="H104" t="str">
            <v>唐南开</v>
          </cell>
          <cell r="I104" t="str">
            <v>徐丹,翟金彪</v>
          </cell>
          <cell r="J104">
            <v>37.4</v>
          </cell>
          <cell r="K104">
            <v>95052</v>
          </cell>
          <cell r="L104">
            <v>4067</v>
          </cell>
          <cell r="M104">
            <v>18432</v>
          </cell>
          <cell r="N104">
            <v>1490</v>
          </cell>
          <cell r="O104">
            <v>1979.75935828877</v>
          </cell>
          <cell r="P104">
            <v>0.18620651755783901</v>
          </cell>
        </row>
        <row r="105">
          <cell r="A105">
            <v>170534</v>
          </cell>
          <cell r="B105" t="str">
            <v>20160129</v>
          </cell>
          <cell r="C105" t="str">
            <v>095157</v>
          </cell>
          <cell r="D105" t="str">
            <v>热道超安全速热水龙头1+1家庭组</v>
          </cell>
          <cell r="E105" t="str">
            <v>厨房</v>
          </cell>
          <cell r="F105" t="str">
            <v>338</v>
          </cell>
          <cell r="G105" t="str">
            <v>邬 若海</v>
          </cell>
          <cell r="H105" t="str">
            <v>唐南开</v>
          </cell>
          <cell r="I105" t="str">
            <v>徐丹,翟金彪</v>
          </cell>
          <cell r="J105">
            <v>37.299999999999997</v>
          </cell>
          <cell r="K105">
            <v>137091</v>
          </cell>
          <cell r="L105">
            <v>6962</v>
          </cell>
          <cell r="M105">
            <v>24532</v>
          </cell>
          <cell r="N105">
            <v>1748</v>
          </cell>
          <cell r="O105">
            <v>2877.8820375335099</v>
          </cell>
          <cell r="P105">
            <v>0.17508779749325701</v>
          </cell>
        </row>
        <row r="106">
          <cell r="A106">
            <v>170534</v>
          </cell>
          <cell r="B106" t="str">
            <v>20160123</v>
          </cell>
          <cell r="C106" t="str">
            <v>163212</v>
          </cell>
          <cell r="D106" t="str">
            <v>热道超安全速热水龙头1+1家庭组</v>
          </cell>
          <cell r="E106" t="str">
            <v>厨房</v>
          </cell>
          <cell r="F106" t="str">
            <v>338</v>
          </cell>
          <cell r="G106" t="str">
            <v>邬 若海</v>
          </cell>
          <cell r="H106" t="str">
            <v>唐南开</v>
          </cell>
          <cell r="I106" t="str">
            <v>徐丹,翟金彪</v>
          </cell>
          <cell r="J106">
            <v>39.4</v>
          </cell>
          <cell r="K106">
            <v>231203</v>
          </cell>
          <cell r="L106">
            <v>11310</v>
          </cell>
          <cell r="M106">
            <v>47945</v>
          </cell>
          <cell r="N106">
            <v>5066</v>
          </cell>
          <cell r="O106">
            <v>4492.7411167512701</v>
          </cell>
          <cell r="P106">
            <v>0.194999386065041</v>
          </cell>
        </row>
        <row r="107">
          <cell r="A107">
            <v>170534</v>
          </cell>
          <cell r="B107" t="str">
            <v>20160111</v>
          </cell>
          <cell r="C107" t="str">
            <v>232239</v>
          </cell>
          <cell r="D107" t="str">
            <v>热道超安全速热水龙头1+1家庭组</v>
          </cell>
          <cell r="E107" t="str">
            <v>厨房</v>
          </cell>
          <cell r="F107" t="str">
            <v>338</v>
          </cell>
          <cell r="G107" t="str">
            <v>邬 若海</v>
          </cell>
          <cell r="H107" t="str">
            <v>马强</v>
          </cell>
          <cell r="I107" t="str">
            <v>徐丹,刘一帆</v>
          </cell>
          <cell r="J107">
            <v>35.5</v>
          </cell>
          <cell r="K107">
            <v>133491</v>
          </cell>
          <cell r="L107">
            <v>5590</v>
          </cell>
          <cell r="M107">
            <v>23667</v>
          </cell>
          <cell r="N107">
            <v>1067</v>
          </cell>
          <cell r="O107">
            <v>2966.22535211268</v>
          </cell>
          <cell r="P107">
            <v>0.17669916576101799</v>
          </cell>
        </row>
        <row r="108">
          <cell r="A108">
            <v>170534</v>
          </cell>
          <cell r="B108" t="str">
            <v>20160111</v>
          </cell>
          <cell r="C108" t="str">
            <v>095208</v>
          </cell>
          <cell r="D108" t="str">
            <v>热道超安全速热水龙头1+1家庭组</v>
          </cell>
          <cell r="E108" t="str">
            <v>厨房</v>
          </cell>
          <cell r="F108" t="str">
            <v>338</v>
          </cell>
          <cell r="G108" t="str">
            <v>邬 若海</v>
          </cell>
          <cell r="H108" t="str">
            <v>马强</v>
          </cell>
          <cell r="I108" t="str">
            <v>徐丹,刘一帆</v>
          </cell>
          <cell r="J108">
            <v>37.5</v>
          </cell>
          <cell r="K108">
            <v>141018</v>
          </cell>
          <cell r="L108">
            <v>5452</v>
          </cell>
          <cell r="M108">
            <v>28389</v>
          </cell>
          <cell r="N108">
            <v>1450</v>
          </cell>
          <cell r="O108">
            <v>2896.72</v>
          </cell>
          <cell r="P108">
            <v>0.19871501703967101</v>
          </cell>
        </row>
        <row r="109">
          <cell r="A109">
            <v>170534</v>
          </cell>
          <cell r="B109" t="str">
            <v>20160105</v>
          </cell>
          <cell r="C109" t="str">
            <v>163216</v>
          </cell>
          <cell r="D109" t="str">
            <v>热道超安全速热水龙头1+1家庭组</v>
          </cell>
          <cell r="E109" t="str">
            <v>厨房</v>
          </cell>
          <cell r="F109" t="str">
            <v>338</v>
          </cell>
          <cell r="G109" t="str">
            <v>邬 若海</v>
          </cell>
          <cell r="H109" t="str">
            <v>余斌,唐南开</v>
          </cell>
          <cell r="I109" t="str">
            <v>徐丹,翟金彪</v>
          </cell>
          <cell r="J109">
            <v>36.200000000000003</v>
          </cell>
          <cell r="K109">
            <v>162916</v>
          </cell>
          <cell r="L109">
            <v>13183</v>
          </cell>
          <cell r="M109">
            <v>32501</v>
          </cell>
          <cell r="N109">
            <v>844</v>
          </cell>
          <cell r="O109">
            <v>3261.7679558011</v>
          </cell>
          <cell r="P109">
            <v>0.211422999605965</v>
          </cell>
        </row>
        <row r="110">
          <cell r="A110">
            <v>170547</v>
          </cell>
          <cell r="B110" t="str">
            <v>20160219</v>
          </cell>
          <cell r="C110" t="str">
            <v>164231</v>
          </cell>
          <cell r="D110" t="str">
            <v>桑箬斯 欧美大牌提花风衣(2016春季大开仓)</v>
          </cell>
          <cell r="E110" t="str">
            <v>服装</v>
          </cell>
          <cell r="F110" t="str">
            <v>189</v>
          </cell>
          <cell r="G110" t="str">
            <v>黄 翙</v>
          </cell>
          <cell r="H110" t="str">
            <v>王娟</v>
          </cell>
          <cell r="I110" t="str">
            <v>游珊,段鸿</v>
          </cell>
          <cell r="J110">
            <v>3.4</v>
          </cell>
          <cell r="K110">
            <v>20829</v>
          </cell>
          <cell r="L110">
            <v>3342</v>
          </cell>
          <cell r="M110">
            <v>9022</v>
          </cell>
          <cell r="N110">
            <v>378</v>
          </cell>
          <cell r="O110">
            <v>2600.8823529411802</v>
          </cell>
          <cell r="P110">
            <v>0.49431005890089802</v>
          </cell>
        </row>
        <row r="111">
          <cell r="A111">
            <v>170548</v>
          </cell>
          <cell r="B111" t="str">
            <v>20160219</v>
          </cell>
          <cell r="C111" t="str">
            <v>164231</v>
          </cell>
          <cell r="D111" t="str">
            <v>桑箬斯 韩版提花风衣(2016春季大开仓)</v>
          </cell>
          <cell r="E111" t="str">
            <v>服装</v>
          </cell>
          <cell r="F111" t="str">
            <v>189</v>
          </cell>
          <cell r="G111" t="str">
            <v>黄 翙</v>
          </cell>
          <cell r="H111" t="str">
            <v>王娟</v>
          </cell>
          <cell r="I111" t="str">
            <v>游珊,段鸿</v>
          </cell>
          <cell r="J111">
            <v>3.4</v>
          </cell>
          <cell r="K111">
            <v>23276</v>
          </cell>
          <cell r="L111">
            <v>2029</v>
          </cell>
          <cell r="M111">
            <v>12404</v>
          </cell>
          <cell r="N111">
            <v>557</v>
          </cell>
          <cell r="O111">
            <v>2764.7058823529401</v>
          </cell>
          <cell r="P111">
            <v>0.55758460017884903</v>
          </cell>
        </row>
        <row r="112">
          <cell r="A112">
            <v>170691</v>
          </cell>
          <cell r="B112" t="str">
            <v>20160531</v>
          </cell>
          <cell r="C112" t="str">
            <v>161559</v>
          </cell>
          <cell r="D112" t="str">
            <v>九阳密闭速捷豆浆机超值组(2016夏折盛惠)</v>
          </cell>
          <cell r="E112" t="str">
            <v>厨房</v>
          </cell>
          <cell r="F112" t="str">
            <v>359</v>
          </cell>
          <cell r="G112" t="str">
            <v>张 志华</v>
          </cell>
          <cell r="H112" t="str">
            <v>唐南开</v>
          </cell>
          <cell r="I112" t="str">
            <v>翟金彪</v>
          </cell>
          <cell r="J112">
            <v>20.2</v>
          </cell>
          <cell r="K112">
            <v>61865</v>
          </cell>
          <cell r="L112">
            <v>3530</v>
          </cell>
          <cell r="M112">
            <v>9174</v>
          </cell>
          <cell r="N112">
            <v>1406</v>
          </cell>
          <cell r="O112">
            <v>2503.3168316831702</v>
          </cell>
          <cell r="P112">
            <v>0.13316190965972399</v>
          </cell>
        </row>
        <row r="113">
          <cell r="A113">
            <v>170691</v>
          </cell>
          <cell r="B113" t="str">
            <v>20160217</v>
          </cell>
          <cell r="C113" t="str">
            <v>143209</v>
          </cell>
          <cell r="D113" t="str">
            <v>九阳密闭速捷豆浆机超值组(2016夏折盛惠)</v>
          </cell>
          <cell r="E113" t="str">
            <v>厨房</v>
          </cell>
          <cell r="F113" t="str">
            <v>399</v>
          </cell>
          <cell r="G113" t="str">
            <v>张 志华</v>
          </cell>
          <cell r="H113" t="str">
            <v>王沛,唐南开</v>
          </cell>
          <cell r="I113" t="str">
            <v>李亚师,翟金彪</v>
          </cell>
          <cell r="J113">
            <v>36.9</v>
          </cell>
          <cell r="K113">
            <v>70813</v>
          </cell>
          <cell r="L113">
            <v>2239</v>
          </cell>
          <cell r="M113">
            <v>4558</v>
          </cell>
          <cell r="N113">
            <v>384</v>
          </cell>
          <cell r="O113">
            <v>1745.2574525745299</v>
          </cell>
          <cell r="P113">
            <v>6.0868550762679698E-2</v>
          </cell>
        </row>
        <row r="114">
          <cell r="A114">
            <v>170691</v>
          </cell>
          <cell r="B114" t="str">
            <v>20160113</v>
          </cell>
          <cell r="C114" t="str">
            <v>095300</v>
          </cell>
          <cell r="D114" t="str">
            <v>九阳密闭速捷豆浆机超值组(2016夏折盛惠)</v>
          </cell>
          <cell r="E114" t="str">
            <v>厨房</v>
          </cell>
          <cell r="F114" t="str">
            <v>399</v>
          </cell>
          <cell r="G114" t="str">
            <v>张 志华</v>
          </cell>
          <cell r="H114" t="str">
            <v>王沛</v>
          </cell>
          <cell r="I114" t="str">
            <v>翟金彪,潘丹</v>
          </cell>
          <cell r="J114">
            <v>36.299999999999997</v>
          </cell>
          <cell r="K114">
            <v>88850</v>
          </cell>
          <cell r="L114">
            <v>3456</v>
          </cell>
          <cell r="M114">
            <v>6194</v>
          </cell>
          <cell r="N114">
            <v>0</v>
          </cell>
          <cell r="O114">
            <v>2181.8181818181802</v>
          </cell>
          <cell r="P114">
            <v>7.2534370096259695E-2</v>
          </cell>
        </row>
        <row r="115">
          <cell r="A115">
            <v>171177</v>
          </cell>
          <cell r="B115" t="str">
            <v>20160228</v>
          </cell>
          <cell r="C115" t="str">
            <v>111720</v>
          </cell>
          <cell r="D115" t="str">
            <v>健康生活-沁园台上式净水器惊爆组(TS)(开春扫货)</v>
          </cell>
          <cell r="E115" t="str">
            <v>厨房</v>
          </cell>
          <cell r="F115" t="str">
            <v>249</v>
          </cell>
          <cell r="G115" t="str">
            <v>潘 银龙</v>
          </cell>
          <cell r="H115" t="str">
            <v>唐南开</v>
          </cell>
          <cell r="I115" t="str">
            <v>徐丹,翟金彪</v>
          </cell>
          <cell r="J115">
            <v>11.4</v>
          </cell>
          <cell r="K115">
            <v>36182</v>
          </cell>
          <cell r="L115">
            <v>1419</v>
          </cell>
          <cell r="M115">
            <v>7320</v>
          </cell>
          <cell r="N115">
            <v>0</v>
          </cell>
          <cell r="O115">
            <v>2407.2807017543901</v>
          </cell>
          <cell r="P115">
            <v>0.21056870810919701</v>
          </cell>
        </row>
        <row r="116">
          <cell r="A116">
            <v>171177</v>
          </cell>
          <cell r="B116" t="str">
            <v>20160221</v>
          </cell>
          <cell r="C116" t="str">
            <v>105131</v>
          </cell>
          <cell r="D116" t="str">
            <v>健康生活-沁园台上式净水器惊爆组(TS)(开春扫货)</v>
          </cell>
          <cell r="E116" t="str">
            <v>厨房</v>
          </cell>
          <cell r="F116" t="str">
            <v>249</v>
          </cell>
          <cell r="G116" t="str">
            <v>潘 银龙</v>
          </cell>
          <cell r="H116" t="str">
            <v>王沛</v>
          </cell>
          <cell r="I116" t="str">
            <v>徐丹,翟金彪</v>
          </cell>
          <cell r="J116">
            <v>7.4</v>
          </cell>
          <cell r="K116">
            <v>15647</v>
          </cell>
          <cell r="L116">
            <v>2490</v>
          </cell>
          <cell r="M116">
            <v>1235</v>
          </cell>
          <cell r="N116">
            <v>0</v>
          </cell>
          <cell r="O116">
            <v>1611.0810810810799</v>
          </cell>
          <cell r="P116">
            <v>9.3866382914038093E-2</v>
          </cell>
        </row>
        <row r="117">
          <cell r="A117">
            <v>171323</v>
          </cell>
          <cell r="B117" t="str">
            <v>20160229</v>
          </cell>
          <cell r="C117" t="str">
            <v>212243</v>
          </cell>
          <cell r="D117" t="str">
            <v>印尼神果古法酵素窈窕组(开春扫货)</v>
          </cell>
          <cell r="E117" t="str">
            <v>美容美体</v>
          </cell>
          <cell r="F117" t="str">
            <v>198</v>
          </cell>
          <cell r="G117" t="str">
            <v>庄 婷</v>
          </cell>
          <cell r="H117" t="str">
            <v>张小寒</v>
          </cell>
          <cell r="I117" t="str">
            <v>游珊</v>
          </cell>
          <cell r="J117">
            <v>15.2</v>
          </cell>
          <cell r="K117">
            <v>64865</v>
          </cell>
          <cell r="L117">
            <v>1980</v>
          </cell>
          <cell r="M117">
            <v>6993</v>
          </cell>
          <cell r="N117">
            <v>376</v>
          </cell>
          <cell r="O117">
            <v>3701.8421052631602</v>
          </cell>
          <cell r="P117">
            <v>0.105223821261032</v>
          </cell>
        </row>
        <row r="118">
          <cell r="A118">
            <v>171323</v>
          </cell>
          <cell r="B118" t="str">
            <v>20160229</v>
          </cell>
          <cell r="C118" t="str">
            <v>104521</v>
          </cell>
          <cell r="D118" t="str">
            <v>印尼神果古法酵素窈窕组(开春扫货)</v>
          </cell>
          <cell r="E118" t="str">
            <v>美容美体</v>
          </cell>
          <cell r="F118" t="str">
            <v>198</v>
          </cell>
          <cell r="G118" t="str">
            <v>庄 婷</v>
          </cell>
          <cell r="H118" t="str">
            <v>马静</v>
          </cell>
          <cell r="I118" t="str">
            <v>陈莹,郑庆子</v>
          </cell>
          <cell r="J118">
            <v>12.4</v>
          </cell>
          <cell r="K118">
            <v>62935</v>
          </cell>
          <cell r="L118">
            <v>1574</v>
          </cell>
          <cell r="M118">
            <v>5271</v>
          </cell>
          <cell r="N118">
            <v>950</v>
          </cell>
          <cell r="O118">
            <v>4600</v>
          </cell>
          <cell r="P118">
            <v>7.0419321719007194E-2</v>
          </cell>
        </row>
        <row r="119">
          <cell r="A119">
            <v>171323</v>
          </cell>
          <cell r="B119" t="str">
            <v>20160228</v>
          </cell>
          <cell r="C119" t="str">
            <v>221205</v>
          </cell>
          <cell r="D119" t="str">
            <v>印尼神果古法酵素窈窕组(开春扫货)</v>
          </cell>
          <cell r="E119" t="str">
            <v>美容美体</v>
          </cell>
          <cell r="F119" t="str">
            <v>198</v>
          </cell>
          <cell r="G119" t="str">
            <v>庄 婷</v>
          </cell>
          <cell r="H119" t="str">
            <v>高莹</v>
          </cell>
          <cell r="I119" t="str">
            <v>游珊</v>
          </cell>
          <cell r="J119">
            <v>17.899999999999999</v>
          </cell>
          <cell r="K119">
            <v>82027</v>
          </cell>
          <cell r="L119">
            <v>2158</v>
          </cell>
          <cell r="M119">
            <v>7700</v>
          </cell>
          <cell r="N119">
            <v>762</v>
          </cell>
          <cell r="O119">
            <v>4074.3575418994401</v>
          </cell>
          <cell r="P119">
            <v>8.6867245113874003E-2</v>
          </cell>
        </row>
        <row r="120">
          <cell r="A120">
            <v>171323</v>
          </cell>
          <cell r="B120" t="str">
            <v>20160227</v>
          </cell>
          <cell r="C120" t="str">
            <v>191710</v>
          </cell>
          <cell r="D120" t="str">
            <v>印尼神果古法酵素窈窕组(开春扫货)</v>
          </cell>
          <cell r="E120" t="str">
            <v>美容美体</v>
          </cell>
          <cell r="F120" t="str">
            <v>198</v>
          </cell>
          <cell r="G120" t="str">
            <v>庄 婷</v>
          </cell>
          <cell r="H120" t="str">
            <v>田宇慧</v>
          </cell>
          <cell r="I120" t="str">
            <v>陈莹,郑庆子</v>
          </cell>
          <cell r="J120">
            <v>13.4</v>
          </cell>
          <cell r="K120">
            <v>69792.41</v>
          </cell>
          <cell r="L120">
            <v>1005</v>
          </cell>
          <cell r="M120">
            <v>8597</v>
          </cell>
          <cell r="N120">
            <v>198</v>
          </cell>
          <cell r="O120">
            <v>4506.5977611940298</v>
          </cell>
          <cell r="P120">
            <v>0.122100832114481</v>
          </cell>
        </row>
        <row r="121">
          <cell r="A121">
            <v>171323</v>
          </cell>
          <cell r="B121" t="str">
            <v>20160227</v>
          </cell>
          <cell r="C121" t="str">
            <v>105608</v>
          </cell>
          <cell r="D121" t="str">
            <v>印尼神果古法酵素窈窕组(开春扫货)</v>
          </cell>
          <cell r="E121" t="str">
            <v>美容美体</v>
          </cell>
          <cell r="F121" t="str">
            <v>198</v>
          </cell>
          <cell r="G121" t="str">
            <v>庄 婷</v>
          </cell>
          <cell r="H121" t="str">
            <v>马静</v>
          </cell>
          <cell r="I121" t="str">
            <v>陈莹,郑庆子</v>
          </cell>
          <cell r="J121">
            <v>16.3</v>
          </cell>
          <cell r="K121">
            <v>86336</v>
          </cell>
          <cell r="L121">
            <v>2381</v>
          </cell>
          <cell r="M121">
            <v>10728</v>
          </cell>
          <cell r="N121">
            <v>940</v>
          </cell>
          <cell r="O121">
            <v>4550.1226993865002</v>
          </cell>
          <cell r="P121">
            <v>0.116586266452266</v>
          </cell>
        </row>
        <row r="122">
          <cell r="A122">
            <v>171323</v>
          </cell>
          <cell r="B122" t="str">
            <v>20160219</v>
          </cell>
          <cell r="C122" t="str">
            <v>192700</v>
          </cell>
          <cell r="D122" t="str">
            <v>印尼神果古法酵素窈窕组(开春扫货)</v>
          </cell>
          <cell r="E122" t="str">
            <v>美容美体</v>
          </cell>
          <cell r="F122" t="str">
            <v>198</v>
          </cell>
          <cell r="G122" t="str">
            <v>庄 婷</v>
          </cell>
          <cell r="H122" t="str">
            <v>王娟</v>
          </cell>
          <cell r="I122" t="str">
            <v>游珊</v>
          </cell>
          <cell r="J122">
            <v>17.899999999999999</v>
          </cell>
          <cell r="K122">
            <v>150979.68</v>
          </cell>
          <cell r="L122">
            <v>5281</v>
          </cell>
          <cell r="M122">
            <v>16703</v>
          </cell>
          <cell r="N122">
            <v>960</v>
          </cell>
          <cell r="O122">
            <v>7260.0938547486003</v>
          </cell>
          <cell r="P122">
            <v>0.10805176821094099</v>
          </cell>
        </row>
        <row r="123">
          <cell r="A123">
            <v>171384</v>
          </cell>
          <cell r="B123" t="str">
            <v>20160226</v>
          </cell>
          <cell r="C123" t="str">
            <v>162226</v>
          </cell>
          <cell r="D123" t="str">
            <v>经典品质*.哈尔斯保温壶惊爆组(TS)</v>
          </cell>
          <cell r="E123" t="str">
            <v>生活用品</v>
          </cell>
          <cell r="F123" t="str">
            <v>199</v>
          </cell>
          <cell r="G123" t="str">
            <v>周 紫妍</v>
          </cell>
          <cell r="H123" t="str">
            <v>马强</v>
          </cell>
          <cell r="I123" t="str">
            <v>刘一帆,李昀臻</v>
          </cell>
          <cell r="J123">
            <v>35.799999999999997</v>
          </cell>
          <cell r="K123">
            <v>207419</v>
          </cell>
          <cell r="L123">
            <v>7531</v>
          </cell>
          <cell r="M123">
            <v>23141</v>
          </cell>
          <cell r="N123">
            <v>1164</v>
          </cell>
          <cell r="O123">
            <v>4969.5810055865904</v>
          </cell>
          <cell r="P123">
            <v>0.10994657007924399</v>
          </cell>
        </row>
        <row r="124">
          <cell r="A124">
            <v>171384</v>
          </cell>
          <cell r="B124" t="str">
            <v>20160223</v>
          </cell>
          <cell r="C124" t="str">
            <v>183106</v>
          </cell>
          <cell r="D124" t="str">
            <v>经典品质*.哈尔斯保温壶惊爆组(TS)</v>
          </cell>
          <cell r="E124" t="str">
            <v>生活用品</v>
          </cell>
          <cell r="F124" t="str">
            <v>199</v>
          </cell>
          <cell r="G124" t="str">
            <v>周 紫妍</v>
          </cell>
          <cell r="H124" t="str">
            <v>马强</v>
          </cell>
          <cell r="I124" t="str">
            <v>刘一帆</v>
          </cell>
          <cell r="J124">
            <v>18.3</v>
          </cell>
          <cell r="K124">
            <v>117783</v>
          </cell>
          <cell r="L124">
            <v>5750</v>
          </cell>
          <cell r="M124">
            <v>10631</v>
          </cell>
          <cell r="N124">
            <v>398</v>
          </cell>
          <cell r="O124">
            <v>5562.8415300546403</v>
          </cell>
          <cell r="P124">
            <v>9.1339158997795294E-2</v>
          </cell>
        </row>
        <row r="125">
          <cell r="A125">
            <v>171384</v>
          </cell>
          <cell r="B125" t="str">
            <v>20160223</v>
          </cell>
          <cell r="C125" t="str">
            <v>093251</v>
          </cell>
          <cell r="D125" t="str">
            <v>经典品质*.哈尔斯保温壶惊爆组(TS)</v>
          </cell>
          <cell r="E125" t="str">
            <v>生活用品</v>
          </cell>
          <cell r="F125" t="str">
            <v>199</v>
          </cell>
          <cell r="G125" t="str">
            <v>周 紫妍</v>
          </cell>
          <cell r="H125" t="str">
            <v>马强,唐南开</v>
          </cell>
          <cell r="I125" t="str">
            <v>刘一帆</v>
          </cell>
          <cell r="J125">
            <v>16.8</v>
          </cell>
          <cell r="K125">
            <v>94865</v>
          </cell>
          <cell r="L125">
            <v>2686</v>
          </cell>
          <cell r="M125">
            <v>11660</v>
          </cell>
          <cell r="N125">
            <v>1363</v>
          </cell>
          <cell r="O125">
            <v>4873.9285714285697</v>
          </cell>
          <cell r="P125">
            <v>0.11170657091094501</v>
          </cell>
        </row>
        <row r="126">
          <cell r="A126">
            <v>171384</v>
          </cell>
          <cell r="B126" t="str">
            <v>20160217</v>
          </cell>
          <cell r="C126" t="str">
            <v>183124</v>
          </cell>
          <cell r="D126" t="str">
            <v>经典品质*.哈尔斯保温壶惊爆组(TS)</v>
          </cell>
          <cell r="E126" t="str">
            <v>生活用品</v>
          </cell>
          <cell r="F126" t="str">
            <v>199</v>
          </cell>
          <cell r="G126" t="str">
            <v>周 紫妍</v>
          </cell>
          <cell r="H126" t="str">
            <v>马强</v>
          </cell>
          <cell r="I126" t="str">
            <v>刘一帆</v>
          </cell>
          <cell r="J126">
            <v>18.100000000000001</v>
          </cell>
          <cell r="K126">
            <v>115063</v>
          </cell>
          <cell r="L126">
            <v>4009</v>
          </cell>
          <cell r="M126">
            <v>14983</v>
          </cell>
          <cell r="N126">
            <v>965</v>
          </cell>
          <cell r="O126">
            <v>5361.1049723756896</v>
          </cell>
          <cell r="P126">
            <v>0.126226880616637</v>
          </cell>
        </row>
        <row r="127">
          <cell r="A127">
            <v>171384</v>
          </cell>
          <cell r="B127" t="str">
            <v>20160217</v>
          </cell>
          <cell r="C127" t="str">
            <v>093216</v>
          </cell>
          <cell r="D127" t="str">
            <v>经典品质*.哈尔斯保温壶惊爆组(TS)</v>
          </cell>
          <cell r="E127" t="str">
            <v>生活用品</v>
          </cell>
          <cell r="F127" t="str">
            <v>199</v>
          </cell>
          <cell r="G127" t="str">
            <v>周 紫妍</v>
          </cell>
          <cell r="H127" t="str">
            <v>马强</v>
          </cell>
          <cell r="I127" t="str">
            <v>张静,刘一帆</v>
          </cell>
          <cell r="J127">
            <v>17.5</v>
          </cell>
          <cell r="K127">
            <v>97729</v>
          </cell>
          <cell r="L127">
            <v>3084</v>
          </cell>
          <cell r="M127">
            <v>13659</v>
          </cell>
          <cell r="N127">
            <v>577</v>
          </cell>
          <cell r="O127">
            <v>4660.74285714286</v>
          </cell>
          <cell r="P127">
            <v>0.13822177611073</v>
          </cell>
        </row>
        <row r="128">
          <cell r="A128">
            <v>171384</v>
          </cell>
          <cell r="B128" t="str">
            <v>20160212</v>
          </cell>
          <cell r="C128" t="str">
            <v>163912</v>
          </cell>
          <cell r="D128" t="str">
            <v>经典品质*.哈尔斯保温壶惊爆组(TS)</v>
          </cell>
          <cell r="E128" t="str">
            <v>生活用品</v>
          </cell>
          <cell r="F128" t="str">
            <v>199</v>
          </cell>
          <cell r="G128" t="str">
            <v>周 紫妍</v>
          </cell>
          <cell r="H128" t="str">
            <v>赵文英</v>
          </cell>
          <cell r="I128" t="str">
            <v>翟金彪</v>
          </cell>
          <cell r="J128">
            <v>34</v>
          </cell>
          <cell r="K128">
            <v>137970</v>
          </cell>
          <cell r="L128">
            <v>4135</v>
          </cell>
          <cell r="M128">
            <v>16882</v>
          </cell>
          <cell r="N128">
            <v>1456</v>
          </cell>
          <cell r="O128">
            <v>3482.6176470588198</v>
          </cell>
          <cell r="P128">
            <v>0.115261329248702</v>
          </cell>
        </row>
        <row r="129">
          <cell r="A129">
            <v>171384</v>
          </cell>
          <cell r="B129" t="str">
            <v>20160208</v>
          </cell>
          <cell r="C129" t="str">
            <v>202036</v>
          </cell>
          <cell r="D129" t="str">
            <v>经典品质*.哈尔斯保温壶惊爆组(TS)</v>
          </cell>
          <cell r="E129" t="str">
            <v>生活用品</v>
          </cell>
          <cell r="F129" t="str">
            <v>199</v>
          </cell>
          <cell r="G129" t="str">
            <v>周 紫妍</v>
          </cell>
          <cell r="H129" t="str">
            <v>马强,张燕</v>
          </cell>
          <cell r="I129" t="str">
            <v>刘一帆</v>
          </cell>
          <cell r="J129">
            <v>12.9</v>
          </cell>
          <cell r="K129">
            <v>63532</v>
          </cell>
          <cell r="L129">
            <v>3600</v>
          </cell>
          <cell r="M129">
            <v>7480</v>
          </cell>
          <cell r="N129">
            <v>728</v>
          </cell>
          <cell r="O129">
            <v>4122.48062015504</v>
          </cell>
          <cell r="P129">
            <v>0.11266101581792699</v>
          </cell>
        </row>
        <row r="130">
          <cell r="A130">
            <v>171384</v>
          </cell>
          <cell r="B130" t="str">
            <v>20160208</v>
          </cell>
          <cell r="C130" t="str">
            <v>133126</v>
          </cell>
          <cell r="D130" t="str">
            <v>经典品质*.哈尔斯保温壶惊爆组(TS)</v>
          </cell>
          <cell r="E130" t="str">
            <v>生活用品</v>
          </cell>
          <cell r="F130" t="str">
            <v>199</v>
          </cell>
          <cell r="G130" t="str">
            <v>周 紫妍</v>
          </cell>
          <cell r="H130" t="str">
            <v>马强</v>
          </cell>
          <cell r="I130" t="str">
            <v>刘一帆</v>
          </cell>
          <cell r="J130">
            <v>25.9</v>
          </cell>
          <cell r="K130">
            <v>86021</v>
          </cell>
          <cell r="L130">
            <v>3322</v>
          </cell>
          <cell r="M130">
            <v>12177</v>
          </cell>
          <cell r="N130">
            <v>1434</v>
          </cell>
          <cell r="O130">
            <v>2778.22393822394</v>
          </cell>
          <cell r="P130">
            <v>0.12990483560865301</v>
          </cell>
        </row>
        <row r="131">
          <cell r="A131">
            <v>171384</v>
          </cell>
          <cell r="B131" t="str">
            <v>20160205</v>
          </cell>
          <cell r="C131" t="str">
            <v>183118</v>
          </cell>
          <cell r="D131" t="str">
            <v>经典品质*.哈尔斯保温壶惊爆组(TS)</v>
          </cell>
          <cell r="E131" t="str">
            <v>生活用品</v>
          </cell>
          <cell r="F131" t="str">
            <v>199</v>
          </cell>
          <cell r="G131" t="str">
            <v>周 紫妍</v>
          </cell>
          <cell r="H131" t="str">
            <v>石林</v>
          </cell>
          <cell r="I131" t="str">
            <v>石俊</v>
          </cell>
          <cell r="J131">
            <v>17.8</v>
          </cell>
          <cell r="K131">
            <v>52430</v>
          </cell>
          <cell r="L131">
            <v>1492</v>
          </cell>
          <cell r="M131">
            <v>7605</v>
          </cell>
          <cell r="N131">
            <v>199</v>
          </cell>
          <cell r="O131">
            <v>2445.6179775280898</v>
          </cell>
          <cell r="P131">
            <v>0.14539243786564099</v>
          </cell>
        </row>
        <row r="132">
          <cell r="A132">
            <v>171384</v>
          </cell>
          <cell r="B132" t="str">
            <v>20160205</v>
          </cell>
          <cell r="C132" t="str">
            <v>093206</v>
          </cell>
          <cell r="D132" t="str">
            <v>经典品质*.哈尔斯保温壶惊爆组(TS)</v>
          </cell>
          <cell r="E132" t="str">
            <v>生活用品</v>
          </cell>
          <cell r="F132" t="str">
            <v>199</v>
          </cell>
          <cell r="G132" t="str">
            <v>周 紫妍</v>
          </cell>
          <cell r="H132" t="str">
            <v>龙年</v>
          </cell>
          <cell r="I132" t="str">
            <v>俞洋</v>
          </cell>
          <cell r="J132">
            <v>16.7</v>
          </cell>
          <cell r="K132">
            <v>36450</v>
          </cell>
          <cell r="L132">
            <v>1159</v>
          </cell>
          <cell r="M132">
            <v>6182</v>
          </cell>
          <cell r="N132">
            <v>199</v>
          </cell>
          <cell r="O132">
            <v>1754.9700598802399</v>
          </cell>
          <cell r="P132">
            <v>0.16953330877560899</v>
          </cell>
        </row>
        <row r="133">
          <cell r="A133">
            <v>171384</v>
          </cell>
          <cell r="B133" t="str">
            <v>20160123</v>
          </cell>
          <cell r="C133" t="str">
            <v>213311</v>
          </cell>
          <cell r="D133" t="str">
            <v>经典品质*.哈尔斯保温壶惊爆组(TS)</v>
          </cell>
          <cell r="E133" t="str">
            <v>生活用品</v>
          </cell>
          <cell r="F133" t="str">
            <v>199</v>
          </cell>
          <cell r="G133" t="str">
            <v>周 紫妍</v>
          </cell>
          <cell r="H133" t="str">
            <v>马强,杨思思</v>
          </cell>
          <cell r="I133" t="str">
            <v>刘一帆</v>
          </cell>
          <cell r="J133">
            <v>21.5</v>
          </cell>
          <cell r="K133">
            <v>390628</v>
          </cell>
          <cell r="L133">
            <v>11350</v>
          </cell>
          <cell r="M133">
            <v>47491</v>
          </cell>
          <cell r="N133">
            <v>3129</v>
          </cell>
          <cell r="O133">
            <v>15577.488372092999</v>
          </cell>
          <cell r="P133">
            <v>0.116964337504416</v>
          </cell>
        </row>
        <row r="134">
          <cell r="A134">
            <v>171384</v>
          </cell>
          <cell r="B134" t="str">
            <v>20160123</v>
          </cell>
          <cell r="C134" t="str">
            <v>183202</v>
          </cell>
          <cell r="D134" t="str">
            <v>经典品质*.哈尔斯保温壶惊爆组(TS)</v>
          </cell>
          <cell r="E134" t="str">
            <v>生活用品</v>
          </cell>
          <cell r="F134" t="str">
            <v>199</v>
          </cell>
          <cell r="G134" t="str">
            <v>周 紫妍</v>
          </cell>
          <cell r="H134" t="str">
            <v>赵文英</v>
          </cell>
          <cell r="I134" t="str">
            <v>俞洋</v>
          </cell>
          <cell r="J134">
            <v>16.899999999999999</v>
          </cell>
          <cell r="K134">
            <v>103265</v>
          </cell>
          <cell r="L134">
            <v>3840</v>
          </cell>
          <cell r="M134">
            <v>13083</v>
          </cell>
          <cell r="N134">
            <v>796</v>
          </cell>
          <cell r="O134">
            <v>5156.0946745562096</v>
          </cell>
          <cell r="P134">
            <v>0.123580588383203</v>
          </cell>
        </row>
        <row r="135">
          <cell r="A135">
            <v>171384</v>
          </cell>
          <cell r="B135" t="str">
            <v>20160123</v>
          </cell>
          <cell r="C135" t="str">
            <v>093243</v>
          </cell>
          <cell r="D135" t="str">
            <v>经典品质*.哈尔斯保温壶惊爆组(TS)</v>
          </cell>
          <cell r="E135" t="str">
            <v>生活用品</v>
          </cell>
          <cell r="F135" t="str">
            <v>199</v>
          </cell>
          <cell r="G135" t="str">
            <v>周 紫妍</v>
          </cell>
          <cell r="H135" t="str">
            <v>马强</v>
          </cell>
          <cell r="I135" t="str">
            <v>刘一帆</v>
          </cell>
          <cell r="J135">
            <v>17.3</v>
          </cell>
          <cell r="K135">
            <v>128347</v>
          </cell>
          <cell r="L135">
            <v>5750</v>
          </cell>
          <cell r="M135">
            <v>17560</v>
          </cell>
          <cell r="N135">
            <v>577</v>
          </cell>
          <cell r="O135">
            <v>6104.8554913294802</v>
          </cell>
          <cell r="P135">
            <v>0.138527043891776</v>
          </cell>
        </row>
        <row r="136">
          <cell r="A136">
            <v>171384</v>
          </cell>
          <cell r="B136" t="str">
            <v>20160116</v>
          </cell>
          <cell r="C136" t="str">
            <v>183145</v>
          </cell>
          <cell r="D136" t="str">
            <v>经典品质*.哈尔斯保温壶惊爆组(TS)</v>
          </cell>
          <cell r="E136" t="str">
            <v>生活用品</v>
          </cell>
          <cell r="F136" t="str">
            <v>199</v>
          </cell>
          <cell r="G136" t="str">
            <v>周 紫妍</v>
          </cell>
          <cell r="H136" t="str">
            <v>王沛</v>
          </cell>
          <cell r="I136" t="str">
            <v>陈佳</v>
          </cell>
          <cell r="J136">
            <v>17.399999999999999</v>
          </cell>
          <cell r="K136">
            <v>95606</v>
          </cell>
          <cell r="L136">
            <v>2532</v>
          </cell>
          <cell r="M136">
            <v>15451</v>
          </cell>
          <cell r="N136">
            <v>756</v>
          </cell>
          <cell r="O136">
            <v>4504.5402298850604</v>
          </cell>
          <cell r="P136">
            <v>0.15788512366504101</v>
          </cell>
        </row>
        <row r="137">
          <cell r="A137">
            <v>171384</v>
          </cell>
          <cell r="B137" t="str">
            <v>20160116</v>
          </cell>
          <cell r="C137" t="str">
            <v>093145</v>
          </cell>
          <cell r="D137" t="str">
            <v>经典品质*.哈尔斯保温壶惊爆组(TS)</v>
          </cell>
          <cell r="E137" t="str">
            <v>生活用品</v>
          </cell>
          <cell r="F137" t="str">
            <v>199</v>
          </cell>
          <cell r="G137" t="str">
            <v>周 紫妍</v>
          </cell>
          <cell r="H137" t="str">
            <v>王沛</v>
          </cell>
          <cell r="I137" t="str">
            <v>陈佳</v>
          </cell>
          <cell r="J137">
            <v>17.100000000000001</v>
          </cell>
          <cell r="K137">
            <v>51800</v>
          </cell>
          <cell r="L137">
            <v>1164</v>
          </cell>
          <cell r="M137">
            <v>5651</v>
          </cell>
          <cell r="N137">
            <v>388</v>
          </cell>
          <cell r="O137">
            <v>2653.3918128655</v>
          </cell>
          <cell r="P137">
            <v>0.103937909787503</v>
          </cell>
        </row>
        <row r="138">
          <cell r="A138">
            <v>171384</v>
          </cell>
          <cell r="B138" t="str">
            <v>20160111</v>
          </cell>
          <cell r="C138" t="str">
            <v>182359</v>
          </cell>
          <cell r="D138" t="str">
            <v>经典品质*.哈尔斯保温壶惊爆组(TS)</v>
          </cell>
          <cell r="E138" t="str">
            <v>生活用品</v>
          </cell>
          <cell r="F138" t="str">
            <v>199</v>
          </cell>
          <cell r="G138" t="str">
            <v>周 紫妍</v>
          </cell>
          <cell r="H138" t="str">
            <v>唐南开,马强</v>
          </cell>
          <cell r="I138" t="str">
            <v>刘一帆</v>
          </cell>
          <cell r="J138">
            <v>18.100000000000001</v>
          </cell>
          <cell r="K138">
            <v>175216</v>
          </cell>
          <cell r="L138">
            <v>5426</v>
          </cell>
          <cell r="M138">
            <v>21361</v>
          </cell>
          <cell r="N138">
            <v>1815</v>
          </cell>
          <cell r="O138">
            <v>8300.7734806629796</v>
          </cell>
          <cell r="P138">
            <v>0.115118676011544</v>
          </cell>
        </row>
        <row r="139">
          <cell r="A139">
            <v>171384</v>
          </cell>
          <cell r="B139" t="str">
            <v>20160105</v>
          </cell>
          <cell r="C139" t="str">
            <v>215900</v>
          </cell>
          <cell r="D139" t="str">
            <v>经典品质*.哈尔斯保温壶惊爆组(TS)</v>
          </cell>
          <cell r="E139" t="str">
            <v>生活用品</v>
          </cell>
          <cell r="F139" t="str">
            <v>199</v>
          </cell>
          <cell r="G139" t="str">
            <v>周 紫妍</v>
          </cell>
          <cell r="H139" t="str">
            <v>王沛</v>
          </cell>
          <cell r="I139" t="str">
            <v>陈佳</v>
          </cell>
          <cell r="J139">
            <v>19.8</v>
          </cell>
          <cell r="K139">
            <v>255130</v>
          </cell>
          <cell r="L139">
            <v>8172</v>
          </cell>
          <cell r="M139">
            <v>36107</v>
          </cell>
          <cell r="N139">
            <v>1333</v>
          </cell>
          <cell r="O139">
            <v>10716.3636363636</v>
          </cell>
          <cell r="P139">
            <v>0.14080936839462599</v>
          </cell>
        </row>
        <row r="140">
          <cell r="A140">
            <v>171384</v>
          </cell>
          <cell r="B140" t="str">
            <v>20160101</v>
          </cell>
          <cell r="C140" t="str">
            <v>183155</v>
          </cell>
          <cell r="D140" t="str">
            <v>经典品质*.哈尔斯保温壶惊爆组(TS)</v>
          </cell>
          <cell r="E140" t="str">
            <v>生活用品</v>
          </cell>
          <cell r="F140" t="str">
            <v>199</v>
          </cell>
          <cell r="G140" t="str">
            <v>潘 银龙</v>
          </cell>
          <cell r="H140" t="str">
            <v>马强</v>
          </cell>
          <cell r="I140" t="str">
            <v>刘一帆</v>
          </cell>
          <cell r="J140">
            <v>17</v>
          </cell>
          <cell r="K140">
            <v>118641</v>
          </cell>
          <cell r="L140">
            <v>3999</v>
          </cell>
          <cell r="M140">
            <v>2129</v>
          </cell>
          <cell r="N140">
            <v>0</v>
          </cell>
          <cell r="O140">
            <v>6618.4117647058802</v>
          </cell>
          <cell r="P140">
            <v>1.85708553584201E-2</v>
          </cell>
        </row>
        <row r="141">
          <cell r="A141">
            <v>171384</v>
          </cell>
          <cell r="B141" t="str">
            <v>20160101</v>
          </cell>
          <cell r="C141" t="str">
            <v>093146</v>
          </cell>
          <cell r="D141" t="str">
            <v>经典品质*.哈尔斯保温壶惊爆组(TS)</v>
          </cell>
          <cell r="E141" t="str">
            <v>生活用品</v>
          </cell>
          <cell r="F141" t="str">
            <v>199</v>
          </cell>
          <cell r="G141" t="str">
            <v>潘 银龙</v>
          </cell>
          <cell r="H141" t="str">
            <v>唐南开</v>
          </cell>
          <cell r="I141" t="str">
            <v>翟金彪,潘丹</v>
          </cell>
          <cell r="J141">
            <v>18.3</v>
          </cell>
          <cell r="K141">
            <v>75106</v>
          </cell>
          <cell r="L141">
            <v>2487</v>
          </cell>
          <cell r="M141">
            <v>2169</v>
          </cell>
          <cell r="N141">
            <v>0</v>
          </cell>
          <cell r="O141">
            <v>3849.7267759562801</v>
          </cell>
          <cell r="P141">
            <v>2.9868216307027101E-2</v>
          </cell>
        </row>
        <row r="142">
          <cell r="A142">
            <v>171386</v>
          </cell>
          <cell r="B142" t="str">
            <v>20160208</v>
          </cell>
          <cell r="C142" t="str">
            <v>192919</v>
          </cell>
          <cell r="D142" t="str">
            <v>双立人中式炒锅促销装</v>
          </cell>
          <cell r="E142" t="str">
            <v>厨房</v>
          </cell>
          <cell r="F142" t="str">
            <v>2998</v>
          </cell>
          <cell r="G142" t="str">
            <v>邬 若海</v>
          </cell>
          <cell r="H142" t="str">
            <v>张燕</v>
          </cell>
          <cell r="I142" t="str">
            <v>刘一帆</v>
          </cell>
          <cell r="J142">
            <v>51.2</v>
          </cell>
          <cell r="K142">
            <v>128623</v>
          </cell>
          <cell r="L142">
            <v>16054</v>
          </cell>
          <cell r="M142">
            <v>34842</v>
          </cell>
          <cell r="N142">
            <v>2682</v>
          </cell>
          <cell r="O142">
            <v>1570.48828125</v>
          </cell>
          <cell r="P142">
            <v>0.285691442581883</v>
          </cell>
        </row>
        <row r="143">
          <cell r="A143">
            <v>171386</v>
          </cell>
          <cell r="B143" t="str">
            <v>20160208</v>
          </cell>
          <cell r="C143" t="str">
            <v>173003</v>
          </cell>
          <cell r="D143" t="str">
            <v>双立人中式炒锅促销装</v>
          </cell>
          <cell r="E143" t="str">
            <v>厨房</v>
          </cell>
          <cell r="F143" t="str">
            <v>2998</v>
          </cell>
          <cell r="G143" t="str">
            <v>邬 若海</v>
          </cell>
          <cell r="H143" t="str">
            <v>张燕</v>
          </cell>
          <cell r="I143" t="str">
            <v>刘一帆</v>
          </cell>
          <cell r="J143">
            <v>50.2</v>
          </cell>
          <cell r="K143">
            <v>93859</v>
          </cell>
          <cell r="L143">
            <v>10714</v>
          </cell>
          <cell r="M143">
            <v>13421</v>
          </cell>
          <cell r="N143">
            <v>0</v>
          </cell>
          <cell r="O143">
            <v>1388.9243027888399</v>
          </cell>
          <cell r="P143">
            <v>0.161416801972458</v>
          </cell>
        </row>
        <row r="144">
          <cell r="A144">
            <v>171386</v>
          </cell>
          <cell r="B144" t="str">
            <v>20160208</v>
          </cell>
          <cell r="C144" t="str">
            <v>135736</v>
          </cell>
          <cell r="D144" t="str">
            <v>双立人中式炒锅促销装</v>
          </cell>
          <cell r="E144" t="str">
            <v>厨房</v>
          </cell>
          <cell r="F144" t="str">
            <v>2998</v>
          </cell>
          <cell r="G144" t="str">
            <v>邬 若海</v>
          </cell>
          <cell r="H144" t="str">
            <v>马强,张燕</v>
          </cell>
          <cell r="I144" t="str">
            <v>刘一帆</v>
          </cell>
          <cell r="J144">
            <v>47.8</v>
          </cell>
          <cell r="K144">
            <v>67006.320000000007</v>
          </cell>
          <cell r="L144">
            <v>5354</v>
          </cell>
          <cell r="M144">
            <v>13376</v>
          </cell>
          <cell r="N144">
            <v>0</v>
          </cell>
          <cell r="O144">
            <v>1009.96485355649</v>
          </cell>
          <cell r="P144">
            <v>0.216958583229309</v>
          </cell>
        </row>
        <row r="145">
          <cell r="A145">
            <v>171386</v>
          </cell>
          <cell r="B145" t="str">
            <v>20160126</v>
          </cell>
          <cell r="C145" t="str">
            <v>205457</v>
          </cell>
          <cell r="D145" t="str">
            <v>双立人中式炒锅促销装</v>
          </cell>
          <cell r="E145" t="str">
            <v>厨房</v>
          </cell>
          <cell r="F145" t="str">
            <v>2998</v>
          </cell>
          <cell r="G145" t="str">
            <v>邬 若海</v>
          </cell>
          <cell r="H145" t="str">
            <v>张燕,王沛</v>
          </cell>
          <cell r="I145" t="str">
            <v>陈佳</v>
          </cell>
          <cell r="J145">
            <v>42.6</v>
          </cell>
          <cell r="K145">
            <v>334157</v>
          </cell>
          <cell r="L145">
            <v>18856</v>
          </cell>
          <cell r="M145">
            <v>89014</v>
          </cell>
          <cell r="N145">
            <v>2698</v>
          </cell>
          <cell r="O145">
            <v>5375.2347417840401</v>
          </cell>
          <cell r="P145">
            <v>0.27375745715998401</v>
          </cell>
        </row>
        <row r="146">
          <cell r="A146">
            <v>171398</v>
          </cell>
          <cell r="B146" t="str">
            <v>20160401</v>
          </cell>
          <cell r="C146" t="str">
            <v>121509</v>
          </cell>
          <cell r="D146" t="str">
            <v>德努希8.5公斤超豪华滑盖洗衣机</v>
          </cell>
          <cell r="E146" t="str">
            <v>大家电</v>
          </cell>
          <cell r="F146" t="str">
            <v>1799</v>
          </cell>
          <cell r="G146" t="str">
            <v>马 升伟</v>
          </cell>
          <cell r="H146" t="str">
            <v>傅周,余斌</v>
          </cell>
          <cell r="I146" t="str">
            <v>曹雪晴</v>
          </cell>
          <cell r="J146">
            <v>37.799999999999997</v>
          </cell>
          <cell r="K146">
            <v>190214</v>
          </cell>
          <cell r="L146">
            <v>19700</v>
          </cell>
          <cell r="M146">
            <v>23357</v>
          </cell>
          <cell r="N146">
            <v>0</v>
          </cell>
          <cell r="O146">
            <v>3893.0423280423302</v>
          </cell>
          <cell r="P146">
            <v>0.136979954725125</v>
          </cell>
        </row>
        <row r="147">
          <cell r="A147">
            <v>171469</v>
          </cell>
          <cell r="B147" t="str">
            <v>20160427</v>
          </cell>
          <cell r="C147" t="str">
            <v>100248</v>
          </cell>
          <cell r="D147" t="str">
            <v>德国米技炉超值加赠组</v>
          </cell>
          <cell r="E147" t="str">
            <v>厨房</v>
          </cell>
          <cell r="F147" t="str">
            <v>1299</v>
          </cell>
          <cell r="G147" t="str">
            <v>邬 若海</v>
          </cell>
          <cell r="H147" t="str">
            <v>龙年</v>
          </cell>
          <cell r="I147" t="str">
            <v>翟金彪</v>
          </cell>
          <cell r="J147">
            <v>35.5</v>
          </cell>
          <cell r="K147">
            <v>62986</v>
          </cell>
          <cell r="L147">
            <v>4935</v>
          </cell>
          <cell r="M147">
            <v>9790</v>
          </cell>
          <cell r="N147">
            <v>999</v>
          </cell>
          <cell r="O147">
            <v>1387.60563380282</v>
          </cell>
          <cell r="P147">
            <v>0.151435806446056</v>
          </cell>
        </row>
        <row r="148">
          <cell r="A148">
            <v>171469</v>
          </cell>
          <cell r="B148" t="str">
            <v>20160406</v>
          </cell>
          <cell r="C148" t="str">
            <v>120334</v>
          </cell>
          <cell r="D148" t="str">
            <v>德国米技炉超值加赠组</v>
          </cell>
          <cell r="E148" t="str">
            <v>厨房</v>
          </cell>
          <cell r="F148" t="str">
            <v>1299</v>
          </cell>
          <cell r="G148" t="str">
            <v>邬 若海</v>
          </cell>
          <cell r="H148" t="str">
            <v>唐南开</v>
          </cell>
          <cell r="I148" t="str">
            <v>刘一帆,潘丹</v>
          </cell>
          <cell r="J148">
            <v>35.1</v>
          </cell>
          <cell r="K148">
            <v>75554</v>
          </cell>
          <cell r="L148">
            <v>6988</v>
          </cell>
          <cell r="M148">
            <v>21908</v>
          </cell>
          <cell r="N148">
            <v>999</v>
          </cell>
          <cell r="O148">
            <v>1357.74928774929</v>
          </cell>
          <cell r="P148">
            <v>0.30494705830878299</v>
          </cell>
        </row>
        <row r="149">
          <cell r="A149">
            <v>171469</v>
          </cell>
          <cell r="B149" t="str">
            <v>20160130</v>
          </cell>
          <cell r="C149" t="str">
            <v>193205</v>
          </cell>
          <cell r="D149" t="str">
            <v>德国米技炉超值加赠组</v>
          </cell>
          <cell r="E149" t="str">
            <v>厨房</v>
          </cell>
          <cell r="F149" t="str">
            <v>1299</v>
          </cell>
          <cell r="G149" t="str">
            <v>邬 若海</v>
          </cell>
          <cell r="H149" t="str">
            <v>唐南开</v>
          </cell>
          <cell r="I149" t="str">
            <v>俞洋</v>
          </cell>
          <cell r="J149">
            <v>46.2</v>
          </cell>
          <cell r="K149">
            <v>311057</v>
          </cell>
          <cell r="L149">
            <v>20889</v>
          </cell>
          <cell r="M149">
            <v>47802</v>
          </cell>
          <cell r="N149">
            <v>999</v>
          </cell>
          <cell r="O149">
            <v>5267.6406926406898</v>
          </cell>
          <cell r="P149">
            <v>0.16129621460671101</v>
          </cell>
        </row>
        <row r="150">
          <cell r="A150">
            <v>171475</v>
          </cell>
          <cell r="B150" t="str">
            <v>20160626</v>
          </cell>
          <cell r="C150" t="str">
            <v>150231</v>
          </cell>
          <cell r="D150" t="str">
            <v>金嘉福“玫瑰情缘”18K10分钻石戒指</v>
          </cell>
          <cell r="E150" t="str">
            <v>珠宝首饰</v>
          </cell>
          <cell r="F150" t="str">
            <v>698</v>
          </cell>
          <cell r="G150" t="str">
            <v>范 平</v>
          </cell>
          <cell r="H150"/>
          <cell r="I150"/>
          <cell r="J150">
            <v>8.6</v>
          </cell>
          <cell r="K150">
            <v>25591</v>
          </cell>
          <cell r="L150">
            <v>688</v>
          </cell>
          <cell r="M150">
            <v>13795</v>
          </cell>
          <cell r="N150">
            <v>0</v>
          </cell>
          <cell r="O150">
            <v>1291.62790697674</v>
          </cell>
          <cell r="P150">
            <v>0.55394932337469405</v>
          </cell>
        </row>
        <row r="151">
          <cell r="A151">
            <v>171475</v>
          </cell>
          <cell r="B151" t="str">
            <v>20160626</v>
          </cell>
          <cell r="C151" t="str">
            <v>140224</v>
          </cell>
          <cell r="D151" t="str">
            <v>金嘉福“玫瑰情缘”18K10分钻石戒指</v>
          </cell>
          <cell r="E151" t="str">
            <v>珠宝首饰</v>
          </cell>
          <cell r="F151" t="str">
            <v>698</v>
          </cell>
          <cell r="G151" t="str">
            <v>范 平</v>
          </cell>
          <cell r="H151" t="str">
            <v>高莹</v>
          </cell>
          <cell r="I151" t="str">
            <v>任芳</v>
          </cell>
          <cell r="J151">
            <v>22.5</v>
          </cell>
          <cell r="K151">
            <v>142346</v>
          </cell>
          <cell r="L151">
            <v>8256</v>
          </cell>
          <cell r="M151">
            <v>44785</v>
          </cell>
          <cell r="N151">
            <v>698</v>
          </cell>
          <cell r="O151">
            <v>4000.13333333333</v>
          </cell>
          <cell r="P151">
            <v>0.32878663584159901</v>
          </cell>
        </row>
        <row r="152">
          <cell r="A152">
            <v>171485</v>
          </cell>
          <cell r="B152" t="str">
            <v>20160616</v>
          </cell>
          <cell r="C152" t="str">
            <v>202515</v>
          </cell>
          <cell r="D152" t="str">
            <v>德国高斯卫浴淋浴大花洒组</v>
          </cell>
          <cell r="E152" t="str">
            <v>家装建材</v>
          </cell>
          <cell r="F152" t="str">
            <v>799</v>
          </cell>
          <cell r="G152" t="str">
            <v>张 志华</v>
          </cell>
          <cell r="H152" t="str">
            <v>张燕</v>
          </cell>
          <cell r="I152" t="str">
            <v>陈佳</v>
          </cell>
          <cell r="J152">
            <v>22.3</v>
          </cell>
          <cell r="K152">
            <v>42147</v>
          </cell>
          <cell r="L152">
            <v>5583</v>
          </cell>
          <cell r="M152">
            <v>12774</v>
          </cell>
          <cell r="N152">
            <v>799</v>
          </cell>
          <cell r="O152">
            <v>1102.6457399103101</v>
          </cell>
          <cell r="P152">
            <v>0.327507931298545</v>
          </cell>
        </row>
        <row r="153">
          <cell r="A153">
            <v>171485</v>
          </cell>
          <cell r="B153" t="str">
            <v>20160421</v>
          </cell>
          <cell r="C153" t="str">
            <v>202719</v>
          </cell>
          <cell r="D153" t="str">
            <v>德国高斯卫浴淋浴大花洒组</v>
          </cell>
          <cell r="E153" t="str">
            <v>家装建材</v>
          </cell>
          <cell r="F153" t="str">
            <v>799</v>
          </cell>
          <cell r="G153" t="str">
            <v>张 志华</v>
          </cell>
          <cell r="H153" t="str">
            <v>唐南开</v>
          </cell>
          <cell r="I153" t="str">
            <v>刘一帆</v>
          </cell>
          <cell r="J153">
            <v>18</v>
          </cell>
          <cell r="K153">
            <v>76773</v>
          </cell>
          <cell r="L153">
            <v>7111</v>
          </cell>
          <cell r="M153">
            <v>19715</v>
          </cell>
          <cell r="N153">
            <v>779</v>
          </cell>
          <cell r="O153">
            <v>2818.1111111111099</v>
          </cell>
          <cell r="P153">
            <v>0.27182682093537403</v>
          </cell>
        </row>
        <row r="154">
          <cell r="A154">
            <v>171485</v>
          </cell>
          <cell r="B154" t="str">
            <v>20160401</v>
          </cell>
          <cell r="C154" t="str">
            <v>194306</v>
          </cell>
          <cell r="D154" t="str">
            <v>德国高斯卫浴淋浴大花洒组</v>
          </cell>
          <cell r="E154" t="str">
            <v>家装建材</v>
          </cell>
          <cell r="F154" t="str">
            <v>799</v>
          </cell>
          <cell r="G154" t="str">
            <v>张 志华</v>
          </cell>
          <cell r="H154" t="str">
            <v>王沛</v>
          </cell>
          <cell r="I154" t="str">
            <v>陈佳</v>
          </cell>
          <cell r="J154">
            <v>35.700000000000003</v>
          </cell>
          <cell r="K154">
            <v>211931</v>
          </cell>
          <cell r="L154">
            <v>10137</v>
          </cell>
          <cell r="M154">
            <v>26816</v>
          </cell>
          <cell r="N154">
            <v>739</v>
          </cell>
          <cell r="O154">
            <v>4922.0448179271698</v>
          </cell>
          <cell r="P154">
            <v>0.12922584417772601</v>
          </cell>
        </row>
        <row r="155">
          <cell r="A155">
            <v>171485</v>
          </cell>
          <cell r="B155" t="str">
            <v>20160309</v>
          </cell>
          <cell r="C155" t="str">
            <v>102116</v>
          </cell>
          <cell r="D155" t="str">
            <v>德国高斯卫浴淋浴大花洒组</v>
          </cell>
          <cell r="E155" t="str">
            <v>家装建材</v>
          </cell>
          <cell r="F155" t="str">
            <v>799</v>
          </cell>
          <cell r="G155" t="str">
            <v>张 志华</v>
          </cell>
          <cell r="H155" t="str">
            <v>王沛,唐南开</v>
          </cell>
          <cell r="I155" t="str">
            <v>曹雪晴</v>
          </cell>
          <cell r="J155">
            <v>21.2</v>
          </cell>
          <cell r="K155">
            <v>70801</v>
          </cell>
          <cell r="L155">
            <v>11915</v>
          </cell>
          <cell r="M155">
            <v>8759</v>
          </cell>
          <cell r="N155">
            <v>0</v>
          </cell>
          <cell r="O155">
            <v>2364.4811320754702</v>
          </cell>
          <cell r="P155">
            <v>0.14874503277519299</v>
          </cell>
        </row>
        <row r="156">
          <cell r="A156">
            <v>171485</v>
          </cell>
          <cell r="B156" t="str">
            <v>20160301</v>
          </cell>
          <cell r="C156" t="str">
            <v>193116</v>
          </cell>
          <cell r="D156" t="str">
            <v>德国高斯卫浴淋浴大花洒组</v>
          </cell>
          <cell r="E156" t="str">
            <v>家装建材</v>
          </cell>
          <cell r="F156" t="str">
            <v>799</v>
          </cell>
          <cell r="G156" t="str">
            <v>张 志华</v>
          </cell>
          <cell r="H156" t="str">
            <v>王沛</v>
          </cell>
          <cell r="I156" t="str">
            <v>陈佳</v>
          </cell>
          <cell r="J156">
            <v>18.399999999999999</v>
          </cell>
          <cell r="K156">
            <v>81901</v>
          </cell>
          <cell r="L156">
            <v>11875</v>
          </cell>
          <cell r="M156">
            <v>12579</v>
          </cell>
          <cell r="N156">
            <v>799</v>
          </cell>
          <cell r="O156">
            <v>3165.54347826087</v>
          </cell>
          <cell r="P156">
            <v>0.16822323137120501</v>
          </cell>
        </row>
        <row r="157">
          <cell r="A157">
            <v>171502</v>
          </cell>
          <cell r="B157" t="str">
            <v>20160627</v>
          </cell>
          <cell r="C157" t="str">
            <v>192354</v>
          </cell>
          <cell r="D157" t="str">
            <v>原装进口 泰国TEETA乳胶床垫10cm(1.8米）</v>
          </cell>
          <cell r="E157" t="str">
            <v>家纺用品</v>
          </cell>
          <cell r="F157" t="str">
            <v>5999</v>
          </cell>
          <cell r="G157" t="str">
            <v>陈 刚</v>
          </cell>
          <cell r="H157" t="str">
            <v>马强</v>
          </cell>
          <cell r="I157" t="str">
            <v>刘一帆</v>
          </cell>
          <cell r="J157">
            <v>12.9</v>
          </cell>
          <cell r="K157">
            <v>29975</v>
          </cell>
          <cell r="L157">
            <v>11998</v>
          </cell>
          <cell r="M157">
            <v>0</v>
          </cell>
          <cell r="N157">
            <v>0</v>
          </cell>
          <cell r="O157">
            <v>1393.5658914728699</v>
          </cell>
          <cell r="P157">
            <v>0</v>
          </cell>
        </row>
        <row r="158">
          <cell r="A158">
            <v>171502</v>
          </cell>
          <cell r="B158" t="str">
            <v>20160526</v>
          </cell>
          <cell r="C158" t="str">
            <v>182736</v>
          </cell>
          <cell r="D158" t="str">
            <v>原装进口 泰国TEETA乳胶床垫10cm(1.8米）</v>
          </cell>
          <cell r="E158" t="str">
            <v>家纺用品</v>
          </cell>
          <cell r="F158" t="str">
            <v>5999</v>
          </cell>
          <cell r="G158" t="str">
            <v>陈 刚</v>
          </cell>
          <cell r="H158" t="str">
            <v>龙年,赵文英</v>
          </cell>
          <cell r="I158" t="str">
            <v>俞洋</v>
          </cell>
          <cell r="J158">
            <v>15.3</v>
          </cell>
          <cell r="K158">
            <v>41783</v>
          </cell>
          <cell r="L158">
            <v>0</v>
          </cell>
          <cell r="M158">
            <v>11948</v>
          </cell>
          <cell r="N158">
            <v>0</v>
          </cell>
          <cell r="O158">
            <v>1950</v>
          </cell>
          <cell r="P158">
            <v>0.28595361749994003</v>
          </cell>
        </row>
        <row r="159">
          <cell r="A159">
            <v>171502</v>
          </cell>
          <cell r="B159" t="str">
            <v>20160503</v>
          </cell>
          <cell r="C159" t="str">
            <v>121016</v>
          </cell>
          <cell r="D159" t="str">
            <v>原装进口 泰国TEETA乳胶床垫10cm(1.8米）</v>
          </cell>
          <cell r="E159" t="str">
            <v>家纺用品</v>
          </cell>
          <cell r="F159" t="str">
            <v>5999</v>
          </cell>
          <cell r="G159" t="str">
            <v>陈 刚</v>
          </cell>
          <cell r="H159" t="str">
            <v>赵文英</v>
          </cell>
          <cell r="I159" t="str">
            <v>俞洋</v>
          </cell>
          <cell r="J159">
            <v>15.8</v>
          </cell>
          <cell r="K159">
            <v>41973</v>
          </cell>
          <cell r="L159">
            <v>0</v>
          </cell>
          <cell r="M159">
            <v>11998</v>
          </cell>
          <cell r="N159">
            <v>0</v>
          </cell>
          <cell r="O159">
            <v>1897.1518987341799</v>
          </cell>
          <cell r="P159">
            <v>0.28585042765587398</v>
          </cell>
        </row>
        <row r="160">
          <cell r="A160">
            <v>172278</v>
          </cell>
          <cell r="B160" t="str">
            <v>20160626</v>
          </cell>
          <cell r="C160" t="str">
            <v>215837</v>
          </cell>
          <cell r="D160" t="str">
            <v>金嘉福“情结”千颂伊同款18K金碧玺套组</v>
          </cell>
          <cell r="E160" t="str">
            <v>时尚精品</v>
          </cell>
          <cell r="F160" t="str">
            <v>1280</v>
          </cell>
          <cell r="G160" t="str">
            <v>万 筝</v>
          </cell>
          <cell r="H160" t="str">
            <v>杨思思</v>
          </cell>
          <cell r="I160" t="str">
            <v>王文亮</v>
          </cell>
          <cell r="J160">
            <v>9.5</v>
          </cell>
          <cell r="K160">
            <v>69837</v>
          </cell>
          <cell r="L160">
            <v>2540</v>
          </cell>
          <cell r="M160">
            <v>39480</v>
          </cell>
          <cell r="N160">
            <v>0</v>
          </cell>
          <cell r="O160">
            <v>2928.10526315789</v>
          </cell>
          <cell r="P160">
            <v>0.58665319405025496</v>
          </cell>
        </row>
        <row r="161">
          <cell r="A161">
            <v>172701</v>
          </cell>
          <cell r="B161" t="str">
            <v>20160803</v>
          </cell>
          <cell r="C161" t="str">
            <v>145054</v>
          </cell>
          <cell r="D161" t="str">
            <v>AMPM浓缩透明质酸钠祛斑保湿精华液(特惠装)</v>
          </cell>
          <cell r="E161" t="str">
            <v>美容美体</v>
          </cell>
          <cell r="F161" t="str">
            <v>199</v>
          </cell>
          <cell r="G161" t="str">
            <v>闻 娟</v>
          </cell>
          <cell r="H161" t="str">
            <v>张小寒</v>
          </cell>
          <cell r="I161" t="str">
            <v>赵姬</v>
          </cell>
          <cell r="J161">
            <v>38.6</v>
          </cell>
          <cell r="K161">
            <v>81414</v>
          </cell>
          <cell r="L161">
            <v>1343</v>
          </cell>
          <cell r="M161">
            <v>5233</v>
          </cell>
          <cell r="N161">
            <v>0</v>
          </cell>
          <cell r="O161">
            <v>1938.8082901554401</v>
          </cell>
          <cell r="P161">
            <v>6.5354497883128707E-2</v>
          </cell>
        </row>
        <row r="162">
          <cell r="A162">
            <v>172701</v>
          </cell>
          <cell r="B162" t="str">
            <v>20160731</v>
          </cell>
          <cell r="C162" t="str">
            <v>150154</v>
          </cell>
          <cell r="D162" t="str">
            <v>AMPM浓缩透明质酸钠祛斑保湿精华液(特惠装)</v>
          </cell>
          <cell r="E162" t="str">
            <v>美容美体</v>
          </cell>
          <cell r="F162" t="str">
            <v>199</v>
          </cell>
          <cell r="G162" t="str">
            <v>闻 娟</v>
          </cell>
          <cell r="H162" t="str">
            <v>马静</v>
          </cell>
          <cell r="I162" t="str">
            <v>余琛</v>
          </cell>
          <cell r="J162">
            <v>35.200000000000003</v>
          </cell>
          <cell r="K162">
            <v>106777</v>
          </cell>
          <cell r="L162">
            <v>2328</v>
          </cell>
          <cell r="M162">
            <v>6188</v>
          </cell>
          <cell r="N162">
            <v>388</v>
          </cell>
          <cell r="O162">
            <v>2802.5284090909099</v>
          </cell>
          <cell r="P162">
            <v>5.5529492862545403E-2</v>
          </cell>
        </row>
        <row r="163">
          <cell r="A163">
            <v>172701</v>
          </cell>
          <cell r="B163" t="str">
            <v>20160731</v>
          </cell>
          <cell r="C163" t="str">
            <v>111730</v>
          </cell>
          <cell r="D163" t="str">
            <v>AMPM浓缩透明质酸钠祛斑保湿精华液(特惠装)</v>
          </cell>
          <cell r="E163" t="str">
            <v>美容美体</v>
          </cell>
          <cell r="F163" t="str">
            <v>199</v>
          </cell>
          <cell r="G163" t="str">
            <v>闻 娟</v>
          </cell>
          <cell r="H163" t="str">
            <v>高莹,张小寒</v>
          </cell>
          <cell r="I163" t="str">
            <v>赵姬</v>
          </cell>
          <cell r="J163">
            <v>34.5</v>
          </cell>
          <cell r="K163">
            <v>121510</v>
          </cell>
          <cell r="L163">
            <v>1890</v>
          </cell>
          <cell r="M163">
            <v>9118</v>
          </cell>
          <cell r="N163">
            <v>378</v>
          </cell>
          <cell r="O163">
            <v>3213.9130434782601</v>
          </cell>
          <cell r="P163">
            <v>7.3064704898846394E-2</v>
          </cell>
        </row>
        <row r="164">
          <cell r="A164">
            <v>172701</v>
          </cell>
          <cell r="B164" t="str">
            <v>20160728</v>
          </cell>
          <cell r="C164" t="str">
            <v>145302</v>
          </cell>
          <cell r="D164" t="str">
            <v>AMPM浓缩透明质酸钠祛斑保湿精华液(特惠装)</v>
          </cell>
          <cell r="E164" t="str">
            <v>美容美体</v>
          </cell>
          <cell r="F164" t="str">
            <v>199</v>
          </cell>
          <cell r="G164" t="str">
            <v>闻 娟</v>
          </cell>
          <cell r="H164" t="str">
            <v>杨波</v>
          </cell>
          <cell r="I164" t="str">
            <v>李琦</v>
          </cell>
          <cell r="J164">
            <v>38</v>
          </cell>
          <cell r="K164">
            <v>102432</v>
          </cell>
          <cell r="L164">
            <v>2174</v>
          </cell>
          <cell r="M164">
            <v>9506</v>
          </cell>
          <cell r="N164">
            <v>786</v>
          </cell>
          <cell r="O164">
            <v>2408.89473684211</v>
          </cell>
          <cell r="P164">
            <v>8.6975602944403402E-2</v>
          </cell>
        </row>
        <row r="165">
          <cell r="A165">
            <v>172701</v>
          </cell>
          <cell r="B165" t="str">
            <v>20160724</v>
          </cell>
          <cell r="C165" t="str">
            <v>180512</v>
          </cell>
          <cell r="D165" t="str">
            <v>AMPM浓缩透明质酸钠祛斑保湿精华液(特惠装)</v>
          </cell>
          <cell r="E165" t="str">
            <v>美容美体</v>
          </cell>
          <cell r="F165" t="str">
            <v>199</v>
          </cell>
          <cell r="G165" t="str">
            <v>闻 娟</v>
          </cell>
          <cell r="H165" t="str">
            <v>王娟</v>
          </cell>
          <cell r="I165" t="str">
            <v>张小寒,赵姬</v>
          </cell>
          <cell r="J165">
            <v>35.4</v>
          </cell>
          <cell r="K165">
            <v>123794.32</v>
          </cell>
          <cell r="L165">
            <v>2278</v>
          </cell>
          <cell r="M165">
            <v>13475</v>
          </cell>
          <cell r="N165">
            <v>577</v>
          </cell>
          <cell r="O165">
            <v>3068.31412429379</v>
          </cell>
          <cell r="P165">
            <v>0.106142121486233</v>
          </cell>
        </row>
        <row r="166">
          <cell r="A166">
            <v>172701</v>
          </cell>
          <cell r="B166" t="str">
            <v>20160724</v>
          </cell>
          <cell r="C166" t="str">
            <v>105242</v>
          </cell>
          <cell r="D166" t="str">
            <v>AMPM浓缩透明质酸钠祛斑保湿精华液(特惠装)</v>
          </cell>
          <cell r="E166" t="str">
            <v>美容美体</v>
          </cell>
          <cell r="F166" t="str">
            <v>199</v>
          </cell>
          <cell r="G166" t="str">
            <v>闻 娟</v>
          </cell>
          <cell r="H166" t="str">
            <v>王娟</v>
          </cell>
          <cell r="I166" t="str">
            <v>张小寒,赵姬</v>
          </cell>
          <cell r="J166">
            <v>34.9</v>
          </cell>
          <cell r="K166">
            <v>177046</v>
          </cell>
          <cell r="L166">
            <v>5710</v>
          </cell>
          <cell r="M166">
            <v>17469</v>
          </cell>
          <cell r="N166">
            <v>965</v>
          </cell>
          <cell r="O166">
            <v>4436.4469914040101</v>
          </cell>
          <cell r="P166">
            <v>9.6325349021805104E-2</v>
          </cell>
        </row>
        <row r="167">
          <cell r="A167">
            <v>172701</v>
          </cell>
          <cell r="B167" t="str">
            <v>20160710</v>
          </cell>
          <cell r="C167" t="str">
            <v>184843</v>
          </cell>
          <cell r="D167" t="str">
            <v>AMPM浓缩透明质酸钠祛斑保湿精华液(特惠装)</v>
          </cell>
          <cell r="E167" t="str">
            <v>美容美体</v>
          </cell>
          <cell r="F167" t="str">
            <v>199</v>
          </cell>
          <cell r="G167" t="str">
            <v>闻 娟</v>
          </cell>
          <cell r="H167" t="str">
            <v>吴沛霖</v>
          </cell>
          <cell r="I167" t="str">
            <v>游珊,张小寒</v>
          </cell>
          <cell r="J167">
            <v>34.299999999999997</v>
          </cell>
          <cell r="K167">
            <v>137829.53</v>
          </cell>
          <cell r="L167">
            <v>980</v>
          </cell>
          <cell r="M167">
            <v>16385</v>
          </cell>
          <cell r="N167">
            <v>1761</v>
          </cell>
          <cell r="O167">
            <v>3563.4265306122502</v>
          </cell>
          <cell r="P167">
            <v>0.106861894227916</v>
          </cell>
        </row>
        <row r="168">
          <cell r="A168">
            <v>172701</v>
          </cell>
          <cell r="B168" t="str">
            <v>20160710</v>
          </cell>
          <cell r="C168" t="str">
            <v>111516</v>
          </cell>
          <cell r="D168" t="str">
            <v>AMPM浓缩透明质酸钠祛斑保湿精华液(特惠装)</v>
          </cell>
          <cell r="E168" t="str">
            <v>美容美体</v>
          </cell>
          <cell r="F168" t="str">
            <v>199</v>
          </cell>
          <cell r="G168" t="str">
            <v>闻 娟</v>
          </cell>
          <cell r="H168" t="str">
            <v>吴沛霖</v>
          </cell>
          <cell r="I168" t="str">
            <v>游珊,张小寒</v>
          </cell>
          <cell r="J168">
            <v>36.700000000000003</v>
          </cell>
          <cell r="K168">
            <v>148877.69</v>
          </cell>
          <cell r="L168">
            <v>2308</v>
          </cell>
          <cell r="M168">
            <v>15918</v>
          </cell>
          <cell r="N168">
            <v>925</v>
          </cell>
          <cell r="O168">
            <v>3585.19591280654</v>
          </cell>
          <cell r="P168">
            <v>0.102292636356125</v>
          </cell>
        </row>
        <row r="169">
          <cell r="A169">
            <v>172726</v>
          </cell>
          <cell r="B169" t="str">
            <v>20160227</v>
          </cell>
          <cell r="C169" t="str">
            <v>163223</v>
          </cell>
          <cell r="D169" t="str">
            <v>AURLER艾力锐 冬季恋歌羊毛围巾组(开春扫货)</v>
          </cell>
          <cell r="E169" t="str">
            <v>服装配饰</v>
          </cell>
          <cell r="F169" t="str">
            <v>199</v>
          </cell>
          <cell r="G169" t="str">
            <v>黄 翙</v>
          </cell>
          <cell r="H169" t="str">
            <v>张燕</v>
          </cell>
          <cell r="I169" t="str">
            <v>游珊,孙娇</v>
          </cell>
          <cell r="J169">
            <v>16.100000000000001</v>
          </cell>
          <cell r="K169">
            <v>113648</v>
          </cell>
          <cell r="L169">
            <v>2756</v>
          </cell>
          <cell r="M169">
            <v>15640</v>
          </cell>
          <cell r="N169">
            <v>378</v>
          </cell>
          <cell r="O169">
            <v>5939.75155279503</v>
          </cell>
          <cell r="P169">
            <v>0.13762940518702901</v>
          </cell>
        </row>
        <row r="170">
          <cell r="A170">
            <v>172726</v>
          </cell>
          <cell r="B170" t="str">
            <v>20160219</v>
          </cell>
          <cell r="C170" t="str">
            <v>164959</v>
          </cell>
          <cell r="D170" t="str">
            <v>AURLER艾力锐 冬季恋歌羊毛围巾组(开春扫货)</v>
          </cell>
          <cell r="E170" t="str">
            <v>服装配饰</v>
          </cell>
          <cell r="F170" t="str">
            <v>199</v>
          </cell>
          <cell r="G170" t="str">
            <v>黄 翙</v>
          </cell>
          <cell r="H170" t="str">
            <v>王娟</v>
          </cell>
          <cell r="I170" t="str">
            <v>游珊,段鸿</v>
          </cell>
          <cell r="J170">
            <v>9</v>
          </cell>
          <cell r="K170">
            <v>88427</v>
          </cell>
          <cell r="L170">
            <v>2726</v>
          </cell>
          <cell r="M170">
            <v>12556</v>
          </cell>
          <cell r="N170">
            <v>199</v>
          </cell>
          <cell r="O170">
            <v>8149.3333333333303</v>
          </cell>
          <cell r="P170">
            <v>0.14418734903910099</v>
          </cell>
        </row>
        <row r="171">
          <cell r="A171">
            <v>172798</v>
          </cell>
          <cell r="B171" t="str">
            <v>20160227</v>
          </cell>
          <cell r="C171" t="str">
            <v>093229</v>
          </cell>
          <cell r="D171" t="str">
            <v>GENIAL 搭扣立领双面穿女士大衣(开春扫货)</v>
          </cell>
          <cell r="E171" t="str">
            <v>服装</v>
          </cell>
          <cell r="F171" t="str">
            <v>298</v>
          </cell>
          <cell r="G171" t="str">
            <v>周 霞</v>
          </cell>
          <cell r="H171" t="str">
            <v>罗园</v>
          </cell>
          <cell r="I171" t="str">
            <v>周蓉,王叶霜</v>
          </cell>
          <cell r="J171">
            <v>13.2</v>
          </cell>
          <cell r="K171">
            <v>74935</v>
          </cell>
          <cell r="L171">
            <v>6038</v>
          </cell>
          <cell r="M171">
            <v>24742</v>
          </cell>
          <cell r="N171">
            <v>864</v>
          </cell>
          <cell r="O171">
            <v>3410.5303030302998</v>
          </cell>
          <cell r="P171">
            <v>0.34657532258298601</v>
          </cell>
        </row>
        <row r="172">
          <cell r="A172">
            <v>172869</v>
          </cell>
          <cell r="B172" t="str">
            <v>20160518</v>
          </cell>
          <cell r="C172" t="str">
            <v>175618</v>
          </cell>
          <cell r="D172" t="str">
            <v>奔腾“3D土豪金”凌锐锋速剃须刀(升级版)</v>
          </cell>
          <cell r="E172" t="str">
            <v>美容器械</v>
          </cell>
          <cell r="F172" t="str">
            <v>298</v>
          </cell>
          <cell r="G172" t="str">
            <v>杨 媛</v>
          </cell>
          <cell r="H172" t="str">
            <v>田宇慧</v>
          </cell>
          <cell r="I172" t="str">
            <v>赵姬,游珊</v>
          </cell>
          <cell r="J172">
            <v>33.299999999999997</v>
          </cell>
          <cell r="K172">
            <v>123955</v>
          </cell>
          <cell r="L172">
            <v>6298</v>
          </cell>
          <cell r="M172">
            <v>6322</v>
          </cell>
          <cell r="N172">
            <v>388</v>
          </cell>
          <cell r="O172">
            <v>3355.0450450450498</v>
          </cell>
          <cell r="P172">
            <v>5.0434738264616599E-2</v>
          </cell>
        </row>
        <row r="173">
          <cell r="A173">
            <v>172869</v>
          </cell>
          <cell r="B173" t="str">
            <v>20160403</v>
          </cell>
          <cell r="C173" t="str">
            <v>141128</v>
          </cell>
          <cell r="D173" t="str">
            <v>奔腾“3D土豪金”凌锐锋速剃须刀(升级版)</v>
          </cell>
          <cell r="E173" t="str">
            <v>美容器械</v>
          </cell>
          <cell r="F173" t="str">
            <v>298</v>
          </cell>
          <cell r="G173" t="str">
            <v>杨 媛</v>
          </cell>
          <cell r="H173" t="str">
            <v>田宇慧</v>
          </cell>
          <cell r="I173" t="str">
            <v>游珊</v>
          </cell>
          <cell r="J173">
            <v>37.200000000000003</v>
          </cell>
          <cell r="K173">
            <v>87006</v>
          </cell>
          <cell r="L173">
            <v>2412</v>
          </cell>
          <cell r="M173">
            <v>10011</v>
          </cell>
          <cell r="N173">
            <v>526</v>
          </cell>
          <cell r="O173">
            <v>2019.05913978495</v>
          </cell>
          <cell r="P173">
            <v>0.112123791285434</v>
          </cell>
        </row>
        <row r="174">
          <cell r="A174">
            <v>172869</v>
          </cell>
          <cell r="B174" t="str">
            <v>20160302</v>
          </cell>
          <cell r="C174" t="str">
            <v>225337</v>
          </cell>
          <cell r="D174" t="str">
            <v>奔腾“3D土豪金”凌锐锋速剃须刀(升级版)</v>
          </cell>
          <cell r="E174" t="str">
            <v>美容器械</v>
          </cell>
          <cell r="F174" t="str">
            <v>298</v>
          </cell>
          <cell r="G174" t="str">
            <v>杨 媛</v>
          </cell>
          <cell r="H174" t="str">
            <v>高莹</v>
          </cell>
          <cell r="I174" t="str">
            <v>游珊</v>
          </cell>
          <cell r="J174">
            <v>31.5</v>
          </cell>
          <cell r="K174">
            <v>127106</v>
          </cell>
          <cell r="L174">
            <v>4623</v>
          </cell>
          <cell r="M174">
            <v>17004</v>
          </cell>
          <cell r="N174">
            <v>884</v>
          </cell>
          <cell r="O174">
            <v>3376.6031746031699</v>
          </cell>
          <cell r="P174">
            <v>0.13161010099360701</v>
          </cell>
        </row>
        <row r="175">
          <cell r="A175">
            <v>172869</v>
          </cell>
          <cell r="B175" t="str">
            <v>20160224</v>
          </cell>
          <cell r="C175" t="str">
            <v>233049</v>
          </cell>
          <cell r="D175" t="str">
            <v>奔腾“3D土豪金”凌锐锋速剃须刀(升级版)</v>
          </cell>
          <cell r="E175" t="str">
            <v>美容器械</v>
          </cell>
          <cell r="F175" t="str">
            <v>298</v>
          </cell>
          <cell r="G175" t="str">
            <v>杨 媛</v>
          </cell>
          <cell r="H175" t="str">
            <v>高莹,楚令</v>
          </cell>
          <cell r="I175" t="str">
            <v>赵姬</v>
          </cell>
          <cell r="J175">
            <v>28.4</v>
          </cell>
          <cell r="K175">
            <v>84606</v>
          </cell>
          <cell r="L175">
            <v>1628</v>
          </cell>
          <cell r="M175">
            <v>9720</v>
          </cell>
          <cell r="N175">
            <v>1112</v>
          </cell>
          <cell r="O175">
            <v>2618.6619718309898</v>
          </cell>
          <cell r="P175">
            <v>0.103738340282967</v>
          </cell>
        </row>
        <row r="176">
          <cell r="A176">
            <v>172869</v>
          </cell>
          <cell r="B176" t="str">
            <v>20160130</v>
          </cell>
          <cell r="C176" t="str">
            <v>175203</v>
          </cell>
          <cell r="D176" t="str">
            <v>奔腾“3D土豪金”凌锐锋速剃须刀(升级版)</v>
          </cell>
          <cell r="E176" t="str">
            <v>美容器械</v>
          </cell>
          <cell r="F176" t="str">
            <v>298</v>
          </cell>
          <cell r="G176" t="str">
            <v>杨 媛</v>
          </cell>
          <cell r="H176" t="str">
            <v>田宇慧</v>
          </cell>
          <cell r="I176" t="str">
            <v>陈莹,郑庆子</v>
          </cell>
          <cell r="J176">
            <v>36.9</v>
          </cell>
          <cell r="K176">
            <v>138910</v>
          </cell>
          <cell r="L176">
            <v>5688</v>
          </cell>
          <cell r="M176">
            <v>15318</v>
          </cell>
          <cell r="N176">
            <v>1906</v>
          </cell>
          <cell r="O176">
            <v>3246.8834688346901</v>
          </cell>
          <cell r="P176">
            <v>0.100674062842473</v>
          </cell>
        </row>
        <row r="177">
          <cell r="A177">
            <v>172869</v>
          </cell>
          <cell r="B177" t="str">
            <v>20160117</v>
          </cell>
          <cell r="C177" t="str">
            <v>150425</v>
          </cell>
          <cell r="D177" t="str">
            <v>奔腾“3D土豪金”凌锐锋速剃须刀(升级版)</v>
          </cell>
          <cell r="E177" t="str">
            <v>美容器械</v>
          </cell>
          <cell r="F177" t="str">
            <v>298</v>
          </cell>
          <cell r="G177" t="str">
            <v>杨 媛</v>
          </cell>
          <cell r="H177" t="str">
            <v>马强</v>
          </cell>
          <cell r="I177" t="str">
            <v>刘一帆</v>
          </cell>
          <cell r="J177">
            <v>36.4</v>
          </cell>
          <cell r="K177">
            <v>111840</v>
          </cell>
          <cell r="L177">
            <v>4454</v>
          </cell>
          <cell r="M177">
            <v>14691</v>
          </cell>
          <cell r="N177">
            <v>496</v>
          </cell>
          <cell r="O177">
            <v>2560.1923076923099</v>
          </cell>
          <cell r="P177">
            <v>0.13218669100255201</v>
          </cell>
        </row>
        <row r="178">
          <cell r="A178">
            <v>172869</v>
          </cell>
          <cell r="B178" t="str">
            <v>20160103</v>
          </cell>
          <cell r="C178" t="str">
            <v>232211</v>
          </cell>
          <cell r="D178" t="str">
            <v>奔腾“3D土豪金”凌锐锋速剃须刀(升级版)</v>
          </cell>
          <cell r="E178" t="str">
            <v>美容器械</v>
          </cell>
          <cell r="F178" t="str">
            <v>298</v>
          </cell>
          <cell r="G178" t="str">
            <v>杨 媛</v>
          </cell>
          <cell r="H178" t="str">
            <v>马强</v>
          </cell>
          <cell r="I178" t="str">
            <v>石俊</v>
          </cell>
          <cell r="J178">
            <v>36.9</v>
          </cell>
          <cell r="K178">
            <v>108503</v>
          </cell>
          <cell r="L178">
            <v>1270</v>
          </cell>
          <cell r="M178">
            <v>8454</v>
          </cell>
          <cell r="N178">
            <v>506</v>
          </cell>
          <cell r="O178">
            <v>2690.6504065040699</v>
          </cell>
          <cell r="P178">
            <v>7.4118974569395604E-2</v>
          </cell>
        </row>
        <row r="179">
          <cell r="A179">
            <v>172938</v>
          </cell>
          <cell r="B179" t="str">
            <v>20160412</v>
          </cell>
          <cell r="C179" t="str">
            <v>181211</v>
          </cell>
          <cell r="D179" t="str">
            <v>WEIEAST蔚伊思鲟鱼子密集滋养抗皱霜面膜组</v>
          </cell>
          <cell r="E179" t="str">
            <v>美容美体</v>
          </cell>
          <cell r="F179" t="str">
            <v>598</v>
          </cell>
          <cell r="G179" t="str">
            <v>李 欢</v>
          </cell>
          <cell r="H179" t="str">
            <v>马静</v>
          </cell>
          <cell r="I179" t="str">
            <v>余琛,张小寒</v>
          </cell>
          <cell r="J179">
            <v>33.9</v>
          </cell>
          <cell r="K179">
            <v>62281</v>
          </cell>
          <cell r="L179">
            <v>2730</v>
          </cell>
          <cell r="M179">
            <v>9829</v>
          </cell>
          <cell r="N179">
            <v>0</v>
          </cell>
          <cell r="O179">
            <v>1466.72566371681</v>
          </cell>
          <cell r="P179">
            <v>0.16505180433577901</v>
          </cell>
        </row>
        <row r="180">
          <cell r="A180">
            <v>172938</v>
          </cell>
          <cell r="B180" t="str">
            <v>20160412</v>
          </cell>
          <cell r="C180" t="str">
            <v>104740</v>
          </cell>
          <cell r="D180" t="str">
            <v>WEIEAST蔚伊思鲟鱼子密集滋养抗皱霜面膜组</v>
          </cell>
          <cell r="E180" t="str">
            <v>美容美体</v>
          </cell>
          <cell r="F180" t="str">
            <v>598</v>
          </cell>
          <cell r="G180" t="str">
            <v>李 欢</v>
          </cell>
          <cell r="H180" t="str">
            <v>马静</v>
          </cell>
          <cell r="I180" t="str">
            <v>余琛</v>
          </cell>
          <cell r="J180">
            <v>20.9</v>
          </cell>
          <cell r="K180">
            <v>30089</v>
          </cell>
          <cell r="L180">
            <v>2749</v>
          </cell>
          <cell r="M180">
            <v>5475</v>
          </cell>
          <cell r="N180">
            <v>0</v>
          </cell>
          <cell r="O180">
            <v>1046.1722488038299</v>
          </cell>
          <cell r="P180">
            <v>0.20025603511338699</v>
          </cell>
        </row>
        <row r="181">
          <cell r="A181">
            <v>172938</v>
          </cell>
          <cell r="B181" t="str">
            <v>20160313</v>
          </cell>
          <cell r="C181" t="str">
            <v>184943</v>
          </cell>
          <cell r="D181" t="str">
            <v>WEIEAST蔚伊思鲟鱼子密集滋养抗皱霜面膜组</v>
          </cell>
          <cell r="E181" t="str">
            <v>美容美体</v>
          </cell>
          <cell r="F181" t="str">
            <v>598</v>
          </cell>
          <cell r="G181" t="str">
            <v>李 欢</v>
          </cell>
          <cell r="H181" t="str">
            <v>马静</v>
          </cell>
          <cell r="I181" t="str">
            <v>张小寒,赵姬,余琛</v>
          </cell>
          <cell r="J181">
            <v>35.5</v>
          </cell>
          <cell r="K181">
            <v>201123</v>
          </cell>
          <cell r="L181">
            <v>19196</v>
          </cell>
          <cell r="M181">
            <v>30107</v>
          </cell>
          <cell r="N181">
            <v>2161</v>
          </cell>
          <cell r="O181">
            <v>4337.49295774648</v>
          </cell>
          <cell r="P181">
            <v>0.153611063778329</v>
          </cell>
        </row>
        <row r="182">
          <cell r="A182">
            <v>172938</v>
          </cell>
          <cell r="B182" t="str">
            <v>20160313</v>
          </cell>
          <cell r="C182" t="str">
            <v>140351</v>
          </cell>
          <cell r="D182" t="str">
            <v>WEIEAST蔚伊思鲟鱼子密集滋养抗皱霜面膜组</v>
          </cell>
          <cell r="E182" t="str">
            <v>美容美体</v>
          </cell>
          <cell r="F182" t="str">
            <v>598</v>
          </cell>
          <cell r="G182" t="str">
            <v>李 欢</v>
          </cell>
          <cell r="H182" t="str">
            <v>马静</v>
          </cell>
          <cell r="I182" t="str">
            <v>余琛,张小寒</v>
          </cell>
          <cell r="J182">
            <v>37.299999999999997</v>
          </cell>
          <cell r="K182">
            <v>161625</v>
          </cell>
          <cell r="L182">
            <v>9340</v>
          </cell>
          <cell r="M182">
            <v>24718</v>
          </cell>
          <cell r="N182">
            <v>1075</v>
          </cell>
          <cell r="O182">
            <v>3448.8471849866</v>
          </cell>
          <cell r="P182">
            <v>0.155254949601077</v>
          </cell>
        </row>
        <row r="183">
          <cell r="A183">
            <v>172938</v>
          </cell>
          <cell r="B183" t="str">
            <v>20160313</v>
          </cell>
          <cell r="C183" t="str">
            <v>103959</v>
          </cell>
          <cell r="D183" t="str">
            <v>WEIEAST蔚伊思鲟鱼子密集滋养抗皱霜面膜组</v>
          </cell>
          <cell r="E183" t="str">
            <v>美容美体</v>
          </cell>
          <cell r="F183" t="str">
            <v>598</v>
          </cell>
          <cell r="G183" t="str">
            <v>李 欢</v>
          </cell>
          <cell r="H183" t="str">
            <v>马静</v>
          </cell>
          <cell r="I183" t="str">
            <v>赵姬,张小寒</v>
          </cell>
          <cell r="J183">
            <v>37.6</v>
          </cell>
          <cell r="K183">
            <v>195128</v>
          </cell>
          <cell r="L183">
            <v>9284</v>
          </cell>
          <cell r="M183">
            <v>25139</v>
          </cell>
          <cell r="N183">
            <v>517</v>
          </cell>
          <cell r="O183">
            <v>4287.8191489361698</v>
          </cell>
          <cell r="P183">
            <v>0.132487462603043</v>
          </cell>
        </row>
        <row r="184">
          <cell r="A184">
            <v>172938</v>
          </cell>
          <cell r="B184" t="str">
            <v>20160119</v>
          </cell>
          <cell r="C184" t="str">
            <v>134957</v>
          </cell>
          <cell r="D184" t="str">
            <v>WEIEAST蔚伊思鲟鱼子密集滋养抗皱霜面膜组</v>
          </cell>
          <cell r="E184" t="str">
            <v>美容美体</v>
          </cell>
          <cell r="F184" t="str">
            <v>598</v>
          </cell>
          <cell r="G184" t="str">
            <v>李 欢</v>
          </cell>
          <cell r="H184" t="str">
            <v>马静</v>
          </cell>
          <cell r="I184" t="str">
            <v>余琛,张小寒</v>
          </cell>
          <cell r="J184">
            <v>37.299999999999997</v>
          </cell>
          <cell r="K184">
            <v>147195</v>
          </cell>
          <cell r="L184">
            <v>9770</v>
          </cell>
          <cell r="M184">
            <v>24178</v>
          </cell>
          <cell r="N184">
            <v>1085</v>
          </cell>
          <cell r="O184">
            <v>3065.2010723860599</v>
          </cell>
          <cell r="P184">
            <v>0.168040749499727</v>
          </cell>
        </row>
        <row r="185">
          <cell r="A185">
            <v>173554</v>
          </cell>
          <cell r="B185" t="str">
            <v>20160711</v>
          </cell>
          <cell r="C185" t="str">
            <v>165252</v>
          </cell>
          <cell r="D185" t="str">
            <v>藤井焗油染发膏超值特惠升级组(十周年特供)</v>
          </cell>
          <cell r="E185" t="str">
            <v>美容美体</v>
          </cell>
          <cell r="F185" t="str">
            <v>298</v>
          </cell>
          <cell r="G185" t="str">
            <v>庄 婷</v>
          </cell>
          <cell r="H185" t="str">
            <v>田宇慧</v>
          </cell>
          <cell r="I185" t="str">
            <v>赵姬</v>
          </cell>
          <cell r="J185">
            <v>30.9</v>
          </cell>
          <cell r="K185">
            <v>84741</v>
          </cell>
          <cell r="L185">
            <v>4966</v>
          </cell>
          <cell r="M185">
            <v>8680</v>
          </cell>
          <cell r="N185">
            <v>884</v>
          </cell>
          <cell r="O185">
            <v>2329.4174757281598</v>
          </cell>
          <cell r="P185">
            <v>9.7724851143842106E-2</v>
          </cell>
        </row>
        <row r="186">
          <cell r="A186">
            <v>173554</v>
          </cell>
          <cell r="B186" t="str">
            <v>20160524</v>
          </cell>
          <cell r="C186" t="str">
            <v>103927</v>
          </cell>
          <cell r="D186" t="str">
            <v>藤井焗油染发膏超值特惠升级组(十周年特供)</v>
          </cell>
          <cell r="E186" t="str">
            <v>美容美体</v>
          </cell>
          <cell r="F186" t="str">
            <v>298</v>
          </cell>
          <cell r="G186" t="str">
            <v>庄 婷</v>
          </cell>
          <cell r="H186" t="str">
            <v>田宇慧</v>
          </cell>
          <cell r="I186" t="str">
            <v>赵姬,陈莹</v>
          </cell>
          <cell r="J186">
            <v>34.9</v>
          </cell>
          <cell r="K186">
            <v>80417</v>
          </cell>
          <cell r="L186">
            <v>4010</v>
          </cell>
          <cell r="M186">
            <v>7048</v>
          </cell>
          <cell r="N186">
            <v>814</v>
          </cell>
          <cell r="O186">
            <v>2010.68767908309</v>
          </cell>
          <cell r="P186">
            <v>8.1589383171698907E-2</v>
          </cell>
        </row>
        <row r="187">
          <cell r="A187">
            <v>173554</v>
          </cell>
          <cell r="B187" t="str">
            <v>20160415</v>
          </cell>
          <cell r="C187" t="str">
            <v>150238</v>
          </cell>
          <cell r="D187" t="str">
            <v>藤井焗油染发膏超值特惠升级组(十周年特供)</v>
          </cell>
          <cell r="E187" t="str">
            <v>美容美体</v>
          </cell>
          <cell r="F187" t="str">
            <v>298</v>
          </cell>
          <cell r="G187" t="str">
            <v>庄 婷</v>
          </cell>
          <cell r="H187" t="str">
            <v>田宇慧,高莹</v>
          </cell>
          <cell r="I187" t="str">
            <v>游珊</v>
          </cell>
          <cell r="J187">
            <v>37.1</v>
          </cell>
          <cell r="K187">
            <v>130421</v>
          </cell>
          <cell r="L187">
            <v>6642</v>
          </cell>
          <cell r="M187">
            <v>10904</v>
          </cell>
          <cell r="N187">
            <v>892</v>
          </cell>
          <cell r="O187">
            <v>3066.4959568733202</v>
          </cell>
          <cell r="P187">
            <v>8.0886095379668593E-2</v>
          </cell>
        </row>
        <row r="188">
          <cell r="A188">
            <v>173554</v>
          </cell>
          <cell r="B188" t="str">
            <v>20160406</v>
          </cell>
          <cell r="C188" t="str">
            <v>152625</v>
          </cell>
          <cell r="D188" t="str">
            <v>藤井焗油染发膏超值特惠升级组(十周年特供)</v>
          </cell>
          <cell r="E188" t="str">
            <v>美容美体</v>
          </cell>
          <cell r="F188" t="str">
            <v>298</v>
          </cell>
          <cell r="G188" t="str">
            <v>庄 婷</v>
          </cell>
          <cell r="H188" t="str">
            <v>田宇慧</v>
          </cell>
          <cell r="I188" t="str">
            <v>赵姬</v>
          </cell>
          <cell r="J188">
            <v>34.299999999999997</v>
          </cell>
          <cell r="K188">
            <v>94552</v>
          </cell>
          <cell r="L188">
            <v>6058</v>
          </cell>
          <cell r="M188">
            <v>7112</v>
          </cell>
          <cell r="N188">
            <v>894</v>
          </cell>
          <cell r="O188">
            <v>2398.7172011661801</v>
          </cell>
          <cell r="P188">
            <v>7.0264650710782695E-2</v>
          </cell>
        </row>
        <row r="189">
          <cell r="A189">
            <v>173554</v>
          </cell>
          <cell r="B189" t="str">
            <v>20160329</v>
          </cell>
          <cell r="C189" t="str">
            <v>110643</v>
          </cell>
          <cell r="D189" t="str">
            <v>藤井焗油染发膏超值特惠升级组(十周年特供)</v>
          </cell>
          <cell r="E189" t="str">
            <v>美容美体</v>
          </cell>
          <cell r="F189" t="str">
            <v>298</v>
          </cell>
          <cell r="G189" t="str">
            <v>庄 婷</v>
          </cell>
          <cell r="H189" t="str">
            <v>田宇慧</v>
          </cell>
          <cell r="I189" t="str">
            <v>赵姬</v>
          </cell>
          <cell r="J189">
            <v>37</v>
          </cell>
          <cell r="K189">
            <v>148354</v>
          </cell>
          <cell r="L189">
            <v>8773</v>
          </cell>
          <cell r="M189">
            <v>10816</v>
          </cell>
          <cell r="N189">
            <v>884</v>
          </cell>
          <cell r="O189">
            <v>3504.0270270270298</v>
          </cell>
          <cell r="P189">
            <v>7.1155816336034294E-2</v>
          </cell>
        </row>
        <row r="190">
          <cell r="A190">
            <v>173554</v>
          </cell>
          <cell r="B190" t="str">
            <v>20160323</v>
          </cell>
          <cell r="C190" t="str">
            <v>131620</v>
          </cell>
          <cell r="D190" t="str">
            <v>藤井焗油染发膏超值特惠升级组(十周年特供)</v>
          </cell>
          <cell r="E190" t="str">
            <v>美容美体</v>
          </cell>
          <cell r="F190" t="str">
            <v>298</v>
          </cell>
          <cell r="G190" t="str">
            <v>庄 婷</v>
          </cell>
          <cell r="H190" t="str">
            <v>田宇慧</v>
          </cell>
          <cell r="I190" t="str">
            <v>赵姬</v>
          </cell>
          <cell r="J190">
            <v>37.1</v>
          </cell>
          <cell r="K190">
            <v>178532</v>
          </cell>
          <cell r="L190">
            <v>5986</v>
          </cell>
          <cell r="M190">
            <v>15250</v>
          </cell>
          <cell r="N190">
            <v>0</v>
          </cell>
          <cell r="O190">
            <v>4239.7843665768196</v>
          </cell>
          <cell r="P190">
            <v>8.8382228507180693E-2</v>
          </cell>
        </row>
        <row r="191">
          <cell r="A191">
            <v>173554</v>
          </cell>
          <cell r="B191" t="str">
            <v>20160316</v>
          </cell>
          <cell r="C191" t="str">
            <v>172637</v>
          </cell>
          <cell r="D191" t="str">
            <v>藤井焗油染发膏超值特惠升级组(十周年特供)</v>
          </cell>
          <cell r="E191" t="str">
            <v>美容美体</v>
          </cell>
          <cell r="F191" t="str">
            <v>298</v>
          </cell>
          <cell r="G191" t="str">
            <v>庄 婷</v>
          </cell>
          <cell r="H191" t="str">
            <v>田宇慧,罗园</v>
          </cell>
          <cell r="I191" t="str">
            <v>赵姬</v>
          </cell>
          <cell r="J191">
            <v>35</v>
          </cell>
          <cell r="K191">
            <v>179749</v>
          </cell>
          <cell r="L191">
            <v>8276</v>
          </cell>
          <cell r="M191">
            <v>14022</v>
          </cell>
          <cell r="N191">
            <v>1042</v>
          </cell>
          <cell r="O191">
            <v>4528.3714285714304</v>
          </cell>
          <cell r="P191">
            <v>7.5697048514926493E-2</v>
          </cell>
        </row>
        <row r="192">
          <cell r="A192">
            <v>173554</v>
          </cell>
          <cell r="B192" t="str">
            <v>20160302</v>
          </cell>
          <cell r="C192" t="str">
            <v>154807</v>
          </cell>
          <cell r="D192" t="str">
            <v>藤井焗油染发膏超值特惠升级组(十周年特供)</v>
          </cell>
          <cell r="E192" t="str">
            <v>美容美体</v>
          </cell>
          <cell r="F192" t="str">
            <v>298</v>
          </cell>
          <cell r="G192" t="str">
            <v>庄 婷</v>
          </cell>
          <cell r="H192" t="str">
            <v>高莹</v>
          </cell>
          <cell r="I192" t="str">
            <v>陈莹,余琛</v>
          </cell>
          <cell r="J192">
            <v>36.299999999999997</v>
          </cell>
          <cell r="K192">
            <v>112211</v>
          </cell>
          <cell r="L192">
            <v>6078</v>
          </cell>
          <cell r="M192">
            <v>8084</v>
          </cell>
          <cell r="N192">
            <v>298</v>
          </cell>
          <cell r="O192">
            <v>2709.2837465564699</v>
          </cell>
          <cell r="P192">
            <v>7.3360783168288798E-2</v>
          </cell>
        </row>
        <row r="193">
          <cell r="A193">
            <v>173554</v>
          </cell>
          <cell r="B193" t="str">
            <v>20160216</v>
          </cell>
          <cell r="C193" t="str">
            <v>135130</v>
          </cell>
          <cell r="D193" t="str">
            <v>藤井焗油染发膏超值特惠升级组(十周年特供)</v>
          </cell>
          <cell r="E193" t="str">
            <v>美容美体</v>
          </cell>
          <cell r="F193" t="str">
            <v>298</v>
          </cell>
          <cell r="G193" t="str">
            <v>庄 婷</v>
          </cell>
          <cell r="H193" t="str">
            <v>田宇慧</v>
          </cell>
          <cell r="I193" t="str">
            <v>陈莹,游珊</v>
          </cell>
          <cell r="J193">
            <v>37</v>
          </cell>
          <cell r="K193">
            <v>124306</v>
          </cell>
          <cell r="L193">
            <v>6356</v>
          </cell>
          <cell r="M193">
            <v>9942</v>
          </cell>
          <cell r="N193">
            <v>566</v>
          </cell>
          <cell r="O193">
            <v>2934.4324324324298</v>
          </cell>
          <cell r="P193">
            <v>7.9491309877066596E-2</v>
          </cell>
        </row>
        <row r="194">
          <cell r="A194">
            <v>173554</v>
          </cell>
          <cell r="B194" t="str">
            <v>20160208</v>
          </cell>
          <cell r="C194" t="str">
            <v>144647</v>
          </cell>
          <cell r="D194" t="str">
            <v>藤井焗油染发膏超值特惠升级组(十周年特供)</v>
          </cell>
          <cell r="E194" t="str">
            <v>美容美体</v>
          </cell>
          <cell r="F194" t="str">
            <v>298</v>
          </cell>
          <cell r="G194" t="str">
            <v>庄 婷</v>
          </cell>
          <cell r="H194" t="str">
            <v>吴沛霖</v>
          </cell>
          <cell r="I194" t="str">
            <v>陈莹,游珊</v>
          </cell>
          <cell r="J194">
            <v>40.6</v>
          </cell>
          <cell r="K194">
            <v>60148</v>
          </cell>
          <cell r="L194">
            <v>1962</v>
          </cell>
          <cell r="M194">
            <v>6409</v>
          </cell>
          <cell r="N194">
            <v>272</v>
          </cell>
          <cell r="O194">
            <v>1281.99507389163</v>
          </cell>
          <cell r="P194">
            <v>0.10547210669233099</v>
          </cell>
        </row>
        <row r="195">
          <cell r="A195">
            <v>173554</v>
          </cell>
          <cell r="B195" t="str">
            <v>20160205</v>
          </cell>
          <cell r="C195" t="str">
            <v>143042</v>
          </cell>
          <cell r="D195" t="str">
            <v>藤井焗油染发膏超值特惠升级组(十周年特供)</v>
          </cell>
          <cell r="E195" t="str">
            <v>美容美体</v>
          </cell>
          <cell r="F195" t="str">
            <v>298</v>
          </cell>
          <cell r="G195" t="str">
            <v>庄 婷</v>
          </cell>
          <cell r="H195" t="str">
            <v>田宇慧,高莹</v>
          </cell>
          <cell r="I195" t="str">
            <v>关雨薇,余琛</v>
          </cell>
          <cell r="J195">
            <v>37.5</v>
          </cell>
          <cell r="K195">
            <v>74816.800000000003</v>
          </cell>
          <cell r="L195">
            <v>5615</v>
          </cell>
          <cell r="M195">
            <v>6952</v>
          </cell>
          <cell r="N195">
            <v>1092</v>
          </cell>
          <cell r="O195">
            <v>1689.11466666667</v>
          </cell>
          <cell r="P195">
            <v>8.4679878269062397E-2</v>
          </cell>
        </row>
        <row r="196">
          <cell r="A196">
            <v>173554</v>
          </cell>
          <cell r="B196" t="str">
            <v>20160126</v>
          </cell>
          <cell r="C196" t="str">
            <v>135110</v>
          </cell>
          <cell r="D196" t="str">
            <v>藤井焗油染发膏超值特惠升级组(十周年特供)</v>
          </cell>
          <cell r="E196" t="str">
            <v>美容美体</v>
          </cell>
          <cell r="F196" t="str">
            <v>298</v>
          </cell>
          <cell r="G196" t="str">
            <v>庄 婷</v>
          </cell>
          <cell r="H196" t="str">
            <v>田宇慧,高莹</v>
          </cell>
          <cell r="I196" t="str">
            <v>陈莹,张征南,郑庆子</v>
          </cell>
          <cell r="J196">
            <v>37.6</v>
          </cell>
          <cell r="K196">
            <v>162673</v>
          </cell>
          <cell r="L196">
            <v>7816</v>
          </cell>
          <cell r="M196">
            <v>17034</v>
          </cell>
          <cell r="N196">
            <v>1172</v>
          </cell>
          <cell r="O196">
            <v>3696.6755319148901</v>
          </cell>
          <cell r="P196">
            <v>0.10242998379149799</v>
          </cell>
        </row>
        <row r="197">
          <cell r="A197">
            <v>173554</v>
          </cell>
          <cell r="B197" t="str">
            <v>20160118</v>
          </cell>
          <cell r="C197" t="str">
            <v>143616</v>
          </cell>
          <cell r="D197" t="str">
            <v>藤井焗油染发膏超值特惠升级组(十周年特供)</v>
          </cell>
          <cell r="E197" t="str">
            <v>美容美体</v>
          </cell>
          <cell r="F197" t="str">
            <v>298</v>
          </cell>
          <cell r="G197" t="str">
            <v>庄 婷</v>
          </cell>
          <cell r="H197" t="str">
            <v>田宇慧</v>
          </cell>
          <cell r="I197" t="str">
            <v>陈莹,郑庆子</v>
          </cell>
          <cell r="J197">
            <v>37.200000000000003</v>
          </cell>
          <cell r="K197">
            <v>153431</v>
          </cell>
          <cell r="L197">
            <v>9619</v>
          </cell>
          <cell r="M197">
            <v>18639</v>
          </cell>
          <cell r="N197">
            <v>1768</v>
          </cell>
          <cell r="O197">
            <v>3412.3924731182801</v>
          </cell>
          <cell r="P197">
            <v>0.117312880705365</v>
          </cell>
        </row>
        <row r="198">
          <cell r="A198">
            <v>173554</v>
          </cell>
          <cell r="B198" t="str">
            <v>20160105</v>
          </cell>
          <cell r="C198" t="str">
            <v>140001</v>
          </cell>
          <cell r="D198" t="str">
            <v>藤井焗油染发膏超值特惠升级组(十周年特供)</v>
          </cell>
          <cell r="E198" t="str">
            <v>美容美体</v>
          </cell>
          <cell r="F198" t="str">
            <v>298</v>
          </cell>
          <cell r="G198" t="str">
            <v>庄 婷</v>
          </cell>
          <cell r="H198" t="str">
            <v>田宇慧</v>
          </cell>
          <cell r="I198" t="str">
            <v>赵姬</v>
          </cell>
          <cell r="J198">
            <v>37.6</v>
          </cell>
          <cell r="K198">
            <v>123575</v>
          </cell>
          <cell r="L198">
            <v>7588</v>
          </cell>
          <cell r="M198">
            <v>14823</v>
          </cell>
          <cell r="N198">
            <v>1738</v>
          </cell>
          <cell r="O198">
            <v>2736.7553191489401</v>
          </cell>
          <cell r="P198">
            <v>0.11281436712735</v>
          </cell>
        </row>
        <row r="199">
          <cell r="A199">
            <v>173561</v>
          </cell>
          <cell r="B199" t="str">
            <v>20160301</v>
          </cell>
          <cell r="C199" t="str">
            <v>163303</v>
          </cell>
          <cell r="D199" t="str">
            <v>贝尔莱德升级款挂烫机加赠缝纫机</v>
          </cell>
          <cell r="E199" t="str">
            <v>生活家电</v>
          </cell>
          <cell r="F199" t="str">
            <v>299</v>
          </cell>
          <cell r="G199" t="str">
            <v>周 紫妍</v>
          </cell>
          <cell r="H199" t="str">
            <v>马强,张燕</v>
          </cell>
          <cell r="I199" t="str">
            <v>徐丹,刘一帆</v>
          </cell>
          <cell r="J199">
            <v>36.299999999999997</v>
          </cell>
          <cell r="K199">
            <v>136392</v>
          </cell>
          <cell r="L199">
            <v>2671</v>
          </cell>
          <cell r="M199">
            <v>13967</v>
          </cell>
          <cell r="N199">
            <v>2322</v>
          </cell>
          <cell r="O199">
            <v>3362.9752066115698</v>
          </cell>
          <cell r="P199">
            <v>8.7084302390798798E-2</v>
          </cell>
        </row>
        <row r="200">
          <cell r="A200">
            <v>173616</v>
          </cell>
          <cell r="B200" t="str">
            <v>20160229</v>
          </cell>
          <cell r="C200" t="str">
            <v>111533</v>
          </cell>
          <cell r="D200" t="str">
            <v>尊享生活*依立原矿紫砂龙吟杯超值套组(开春扫货)</v>
          </cell>
          <cell r="E200" t="str">
            <v>厨房</v>
          </cell>
          <cell r="F200" t="str">
            <v>208</v>
          </cell>
          <cell r="G200" t="str">
            <v>潘 银龙</v>
          </cell>
          <cell r="H200" t="str">
            <v>唐南开</v>
          </cell>
          <cell r="I200" t="str">
            <v>陈佳,翟金彪,潘丹</v>
          </cell>
          <cell r="J200">
            <v>13.7</v>
          </cell>
          <cell r="K200">
            <v>34016</v>
          </cell>
          <cell r="L200">
            <v>614</v>
          </cell>
          <cell r="M200">
            <v>5476</v>
          </cell>
          <cell r="N200">
            <v>198</v>
          </cell>
          <cell r="O200">
            <v>2052.8467153284701</v>
          </cell>
          <cell r="P200">
            <v>0.15801449015029001</v>
          </cell>
        </row>
        <row r="201">
          <cell r="A201">
            <v>173616</v>
          </cell>
          <cell r="B201" t="str">
            <v>20160219</v>
          </cell>
          <cell r="C201" t="str">
            <v>102514</v>
          </cell>
          <cell r="D201" t="str">
            <v>尊享生活*依立原矿紫砂龙吟杯超值套组(开春扫货)</v>
          </cell>
          <cell r="E201" t="str">
            <v>厨房</v>
          </cell>
          <cell r="F201" t="str">
            <v>248</v>
          </cell>
          <cell r="G201" t="str">
            <v>潘 银龙</v>
          </cell>
          <cell r="H201" t="str">
            <v>王沛</v>
          </cell>
          <cell r="I201" t="str">
            <v>徐丹,翟金彪</v>
          </cell>
          <cell r="J201">
            <v>13.7</v>
          </cell>
          <cell r="K201">
            <v>60519</v>
          </cell>
          <cell r="L201">
            <v>3178</v>
          </cell>
          <cell r="M201">
            <v>9501</v>
          </cell>
          <cell r="N201">
            <v>396</v>
          </cell>
          <cell r="O201">
            <v>3520.8759124087601</v>
          </cell>
          <cell r="P201">
            <v>0.15878690640205101</v>
          </cell>
        </row>
        <row r="202">
          <cell r="A202">
            <v>173671</v>
          </cell>
          <cell r="B202" t="str">
            <v>20160221</v>
          </cell>
          <cell r="C202" t="str">
            <v>110047</v>
          </cell>
          <cell r="D202" t="str">
            <v>营养生活*依立紫砂多功能养生煲(2016春季大开仓)</v>
          </cell>
          <cell r="E202" t="str">
            <v>厨房</v>
          </cell>
          <cell r="F202" t="str">
            <v>298</v>
          </cell>
          <cell r="G202" t="str">
            <v>潘 银龙</v>
          </cell>
          <cell r="H202" t="str">
            <v>王沛</v>
          </cell>
          <cell r="I202" t="str">
            <v>徐丹,翟金彪</v>
          </cell>
          <cell r="J202">
            <v>13.4</v>
          </cell>
          <cell r="K202">
            <v>100398.47</v>
          </cell>
          <cell r="L202">
            <v>2900</v>
          </cell>
          <cell r="M202">
            <v>16924</v>
          </cell>
          <cell r="N202">
            <v>586</v>
          </cell>
          <cell r="O202">
            <v>6056.7514925373098</v>
          </cell>
          <cell r="P202">
            <v>0.167571860358424</v>
          </cell>
        </row>
        <row r="203">
          <cell r="A203">
            <v>174136</v>
          </cell>
          <cell r="B203" t="str">
            <v>20160807</v>
          </cell>
          <cell r="C203" t="str">
            <v>163944</v>
          </cell>
          <cell r="D203" t="str">
            <v>歌丽姬宝EGF白金回馈组(2016超级折扣日)</v>
          </cell>
          <cell r="E203" t="str">
            <v>美容美体</v>
          </cell>
          <cell r="F203" t="str">
            <v>199</v>
          </cell>
          <cell r="G203" t="str">
            <v>庄 婷</v>
          </cell>
          <cell r="H203" t="str">
            <v>高莹,马强</v>
          </cell>
          <cell r="I203" t="str">
            <v>陈莹,余琛</v>
          </cell>
          <cell r="J203">
            <v>17.2</v>
          </cell>
          <cell r="K203">
            <v>94102</v>
          </cell>
          <cell r="L203">
            <v>2109</v>
          </cell>
          <cell r="M203">
            <v>985</v>
          </cell>
          <cell r="N203">
            <v>199</v>
          </cell>
          <cell r="O203">
            <v>5302.7325581395398</v>
          </cell>
          <cell r="P203">
            <v>8.5441283575924294E-3</v>
          </cell>
        </row>
        <row r="204">
          <cell r="A204">
            <v>174136</v>
          </cell>
          <cell r="B204" t="str">
            <v>20160621</v>
          </cell>
          <cell r="C204" t="str">
            <v>093258</v>
          </cell>
          <cell r="D204" t="str">
            <v>歌丽姬宝EGF白金回馈组(2016超级折扣日)</v>
          </cell>
          <cell r="E204" t="str">
            <v>美容美体</v>
          </cell>
          <cell r="F204" t="str">
            <v>298</v>
          </cell>
          <cell r="G204" t="str">
            <v>庄 婷</v>
          </cell>
          <cell r="H204" t="str">
            <v>张小寒</v>
          </cell>
          <cell r="I204" t="str">
            <v>余琛</v>
          </cell>
          <cell r="J204">
            <v>24.9</v>
          </cell>
          <cell r="K204">
            <v>54632</v>
          </cell>
          <cell r="L204">
            <v>1728</v>
          </cell>
          <cell r="M204">
            <v>8878</v>
          </cell>
          <cell r="N204">
            <v>864</v>
          </cell>
          <cell r="O204">
            <v>1802.81124497992</v>
          </cell>
          <cell r="P204">
            <v>0.15148192953273901</v>
          </cell>
        </row>
        <row r="205">
          <cell r="A205">
            <v>174136</v>
          </cell>
          <cell r="B205" t="str">
            <v>20160411</v>
          </cell>
          <cell r="C205" t="str">
            <v>132543</v>
          </cell>
          <cell r="D205" t="str">
            <v>歌丽姬宝EGF白金回馈组(2016超级折扣日)</v>
          </cell>
          <cell r="E205" t="str">
            <v>美容美体</v>
          </cell>
          <cell r="F205" t="str">
            <v>298</v>
          </cell>
          <cell r="G205" t="str">
            <v>庄 婷</v>
          </cell>
          <cell r="H205" t="str">
            <v>田宇慧,王娟</v>
          </cell>
          <cell r="I205" t="str">
            <v>游珊</v>
          </cell>
          <cell r="J205">
            <v>37.5</v>
          </cell>
          <cell r="K205">
            <v>71884.039999999994</v>
          </cell>
          <cell r="L205">
            <v>1370</v>
          </cell>
          <cell r="M205">
            <v>9171</v>
          </cell>
          <cell r="N205">
            <v>1142</v>
          </cell>
          <cell r="O205">
            <v>1666.2677333333299</v>
          </cell>
          <cell r="P205">
            <v>0.11386384895830701</v>
          </cell>
        </row>
        <row r="206">
          <cell r="A206">
            <v>174136</v>
          </cell>
          <cell r="B206" t="str">
            <v>20160329</v>
          </cell>
          <cell r="C206" t="str">
            <v>150431</v>
          </cell>
          <cell r="D206" t="str">
            <v>歌丽姬宝EGF白金回馈组(2016超级折扣日)</v>
          </cell>
          <cell r="E206" t="str">
            <v>美容美体</v>
          </cell>
          <cell r="F206" t="str">
            <v>298</v>
          </cell>
          <cell r="G206" t="str">
            <v>庄 婷</v>
          </cell>
          <cell r="H206" t="str">
            <v>高莹</v>
          </cell>
          <cell r="I206" t="str">
            <v>游珊</v>
          </cell>
          <cell r="J206">
            <v>36</v>
          </cell>
          <cell r="K206">
            <v>149672.51999999999</v>
          </cell>
          <cell r="L206">
            <v>7328</v>
          </cell>
          <cell r="M206">
            <v>14480</v>
          </cell>
          <cell r="N206">
            <v>1092</v>
          </cell>
          <cell r="O206">
            <v>3582.1255555555599</v>
          </cell>
          <cell r="P206">
            <v>9.4053497809399297E-2</v>
          </cell>
        </row>
        <row r="207">
          <cell r="A207">
            <v>174136</v>
          </cell>
          <cell r="B207" t="str">
            <v>20160218</v>
          </cell>
          <cell r="C207" t="str">
            <v>150617</v>
          </cell>
          <cell r="D207" t="str">
            <v>歌丽姬宝EGF白金回馈组(2016超级折扣日)</v>
          </cell>
          <cell r="E207" t="str">
            <v>美容美体</v>
          </cell>
          <cell r="F207" t="str">
            <v>298</v>
          </cell>
          <cell r="G207" t="str">
            <v>庄 婷</v>
          </cell>
          <cell r="H207" t="str">
            <v>马静</v>
          </cell>
          <cell r="I207" t="str">
            <v>陈莹,余琛</v>
          </cell>
          <cell r="J207">
            <v>40.9</v>
          </cell>
          <cell r="K207">
            <v>131876.70000000001</v>
          </cell>
          <cell r="L207">
            <v>5422</v>
          </cell>
          <cell r="M207">
            <v>16060</v>
          </cell>
          <cell r="N207">
            <v>288</v>
          </cell>
          <cell r="O207">
            <v>2706.1784841075801</v>
          </cell>
          <cell r="P207">
            <v>0.12472450608795101</v>
          </cell>
        </row>
        <row r="208">
          <cell r="A208">
            <v>174136</v>
          </cell>
          <cell r="B208" t="str">
            <v>20160202</v>
          </cell>
          <cell r="C208" t="str">
            <v>155206</v>
          </cell>
          <cell r="D208" t="str">
            <v>歌丽姬宝EGF白金回馈组(2016超级折扣日)</v>
          </cell>
          <cell r="E208" t="str">
            <v>美容美体</v>
          </cell>
          <cell r="F208" t="str">
            <v>298</v>
          </cell>
          <cell r="G208" t="str">
            <v>庄 婷</v>
          </cell>
          <cell r="H208" t="str">
            <v>张小寒</v>
          </cell>
          <cell r="I208" t="str">
            <v>陈莹,余琛</v>
          </cell>
          <cell r="J208">
            <v>32.4</v>
          </cell>
          <cell r="K208">
            <v>83727</v>
          </cell>
          <cell r="L208">
            <v>7057</v>
          </cell>
          <cell r="M208">
            <v>9108</v>
          </cell>
          <cell r="N208">
            <v>268</v>
          </cell>
          <cell r="O208">
            <v>2093.5185185185201</v>
          </cell>
          <cell r="P208">
            <v>0.11529933481153</v>
          </cell>
        </row>
        <row r="209">
          <cell r="A209">
            <v>174136</v>
          </cell>
          <cell r="B209" t="str">
            <v>20160116</v>
          </cell>
          <cell r="C209" t="str">
            <v>112033</v>
          </cell>
          <cell r="D209" t="str">
            <v>歌丽姬宝EGF白金回馈组(2016超级折扣日)</v>
          </cell>
          <cell r="E209" t="str">
            <v>美容美体</v>
          </cell>
          <cell r="F209" t="str">
            <v>298</v>
          </cell>
          <cell r="G209" t="str">
            <v>庄 婷</v>
          </cell>
          <cell r="H209" t="str">
            <v>张小寒,马静</v>
          </cell>
          <cell r="I209" t="str">
            <v>陈莹,余琛</v>
          </cell>
          <cell r="J209">
            <v>28.3</v>
          </cell>
          <cell r="K209">
            <v>109181.56</v>
          </cell>
          <cell r="L209">
            <v>7168</v>
          </cell>
          <cell r="M209">
            <v>15764</v>
          </cell>
          <cell r="N209">
            <v>1122</v>
          </cell>
          <cell r="O209">
            <v>3087.3342756183702</v>
          </cell>
          <cell r="P209">
            <v>0.14352993856895099</v>
          </cell>
        </row>
        <row r="210">
          <cell r="A210">
            <v>174136</v>
          </cell>
          <cell r="B210" t="str">
            <v>20160107</v>
          </cell>
          <cell r="C210" t="str">
            <v>152133</v>
          </cell>
          <cell r="D210" t="str">
            <v>歌丽姬宝EGF白金回馈组(2016超级折扣日)</v>
          </cell>
          <cell r="E210" t="str">
            <v>美容美体</v>
          </cell>
          <cell r="F210" t="str">
            <v>298</v>
          </cell>
          <cell r="G210" t="str">
            <v>庄 婷</v>
          </cell>
          <cell r="H210" t="str">
            <v>张小寒</v>
          </cell>
          <cell r="I210" t="str">
            <v>余琛</v>
          </cell>
          <cell r="J210">
            <v>32.1</v>
          </cell>
          <cell r="K210">
            <v>81890.38</v>
          </cell>
          <cell r="L210">
            <v>4017</v>
          </cell>
          <cell r="M210">
            <v>9291</v>
          </cell>
          <cell r="N210">
            <v>288</v>
          </cell>
          <cell r="O210">
            <v>2145.49470404984</v>
          </cell>
          <cell r="P210">
            <v>0.11561075171002</v>
          </cell>
        </row>
        <row r="211">
          <cell r="A211">
            <v>174204</v>
          </cell>
          <cell r="B211" t="str">
            <v>20160620</v>
          </cell>
          <cell r="C211" t="str">
            <v>182907</v>
          </cell>
          <cell r="D211" t="str">
            <v>羽西灵芝抗衰明星组</v>
          </cell>
          <cell r="E211" t="str">
            <v>美容美体</v>
          </cell>
          <cell r="F211" t="str">
            <v>398</v>
          </cell>
          <cell r="G211" t="str">
            <v>杨 媛</v>
          </cell>
          <cell r="H211" t="str">
            <v>张小寒</v>
          </cell>
          <cell r="I211" t="str">
            <v>余琛</v>
          </cell>
          <cell r="J211">
            <v>34.5</v>
          </cell>
          <cell r="K211">
            <v>91624</v>
          </cell>
          <cell r="L211">
            <v>6646</v>
          </cell>
          <cell r="M211">
            <v>6253</v>
          </cell>
          <cell r="N211">
            <v>786</v>
          </cell>
          <cell r="O211">
            <v>2304.6666666666702</v>
          </cell>
          <cell r="P211">
            <v>6.4334298288968902E-2</v>
          </cell>
        </row>
        <row r="212">
          <cell r="A212">
            <v>174204</v>
          </cell>
          <cell r="B212" t="str">
            <v>20160520</v>
          </cell>
          <cell r="C212" t="str">
            <v>093127</v>
          </cell>
          <cell r="D212" t="str">
            <v>羽西灵芝抗衰明星组</v>
          </cell>
          <cell r="E212" t="str">
            <v>美容美体</v>
          </cell>
          <cell r="F212" t="str">
            <v>398</v>
          </cell>
          <cell r="G212" t="str">
            <v>杨 媛</v>
          </cell>
          <cell r="H212" t="str">
            <v>田宇慧</v>
          </cell>
          <cell r="I212" t="str">
            <v>赵姬</v>
          </cell>
          <cell r="J212">
            <v>36.9</v>
          </cell>
          <cell r="K212">
            <v>124624.48</v>
          </cell>
          <cell r="L212">
            <v>3887</v>
          </cell>
          <cell r="M212">
            <v>11321</v>
          </cell>
          <cell r="N212">
            <v>1160</v>
          </cell>
          <cell r="O212">
            <v>2996.65257452575</v>
          </cell>
          <cell r="P212">
            <v>8.4157794249142895E-2</v>
          </cell>
        </row>
        <row r="213">
          <cell r="A213">
            <v>174204</v>
          </cell>
          <cell r="B213" t="str">
            <v>20160422</v>
          </cell>
          <cell r="C213" t="str">
            <v>100216</v>
          </cell>
          <cell r="D213" t="str">
            <v>羽西灵芝抗衰明星组</v>
          </cell>
          <cell r="E213" t="str">
            <v>美容美体</v>
          </cell>
          <cell r="F213" t="str">
            <v>398</v>
          </cell>
          <cell r="G213" t="str">
            <v>杨 媛</v>
          </cell>
          <cell r="H213" t="str">
            <v>高莹</v>
          </cell>
          <cell r="I213" t="str">
            <v>郑庆子,陈莹</v>
          </cell>
          <cell r="J213">
            <v>35.799999999999997</v>
          </cell>
          <cell r="K213">
            <v>75805</v>
          </cell>
          <cell r="L213">
            <v>1562</v>
          </cell>
          <cell r="M213">
            <v>6731</v>
          </cell>
          <cell r="N213">
            <v>796</v>
          </cell>
          <cell r="O213">
            <v>1908.0446927374301</v>
          </cell>
          <cell r="P213">
            <v>7.9940196382150497E-2</v>
          </cell>
        </row>
        <row r="214">
          <cell r="A214">
            <v>174204</v>
          </cell>
          <cell r="B214" t="str">
            <v>20160414</v>
          </cell>
          <cell r="C214" t="str">
            <v>192709</v>
          </cell>
          <cell r="D214" t="str">
            <v>羽西灵芝抗衰明星组</v>
          </cell>
          <cell r="E214" t="str">
            <v>美容美体</v>
          </cell>
          <cell r="F214" t="str">
            <v>398</v>
          </cell>
          <cell r="G214" t="str">
            <v>杨 媛</v>
          </cell>
          <cell r="H214" t="str">
            <v>高莹</v>
          </cell>
          <cell r="I214" t="str">
            <v>余琛</v>
          </cell>
          <cell r="J214">
            <v>36.200000000000003</v>
          </cell>
          <cell r="K214">
            <v>154987.48000000001</v>
          </cell>
          <cell r="L214">
            <v>5880</v>
          </cell>
          <cell r="M214">
            <v>14073</v>
          </cell>
          <cell r="N214">
            <v>1940</v>
          </cell>
          <cell r="O214">
            <v>3783.82541436464</v>
          </cell>
          <cell r="P214">
            <v>8.1370833978282001E-2</v>
          </cell>
        </row>
        <row r="215">
          <cell r="A215">
            <v>174204</v>
          </cell>
          <cell r="B215" t="str">
            <v>20160402</v>
          </cell>
          <cell r="C215" t="str">
            <v>135054</v>
          </cell>
          <cell r="D215" t="str">
            <v>羽西灵芝抗衰明星组</v>
          </cell>
          <cell r="E215" t="str">
            <v>美容美体</v>
          </cell>
          <cell r="F215" t="str">
            <v>398</v>
          </cell>
          <cell r="G215" t="str">
            <v>杨 媛</v>
          </cell>
          <cell r="H215" t="str">
            <v>张小寒,石林</v>
          </cell>
          <cell r="I215" t="str">
            <v>游珊</v>
          </cell>
          <cell r="J215">
            <v>37</v>
          </cell>
          <cell r="K215">
            <v>65507</v>
          </cell>
          <cell r="L215">
            <v>4591</v>
          </cell>
          <cell r="M215">
            <v>6243</v>
          </cell>
          <cell r="N215">
            <v>1587</v>
          </cell>
          <cell r="O215">
            <v>1520.54054054054</v>
          </cell>
          <cell r="P215">
            <v>7.6433121019108305E-2</v>
          </cell>
        </row>
        <row r="216">
          <cell r="A216">
            <v>174204</v>
          </cell>
          <cell r="B216" t="str">
            <v>20160325</v>
          </cell>
          <cell r="C216" t="str">
            <v>193621</v>
          </cell>
          <cell r="D216" t="str">
            <v>羽西灵芝抗衰明星组</v>
          </cell>
          <cell r="E216" t="str">
            <v>美容美体</v>
          </cell>
          <cell r="F216" t="str">
            <v>398</v>
          </cell>
          <cell r="G216" t="str">
            <v>杨 媛</v>
          </cell>
          <cell r="H216" t="str">
            <v>田宇慧</v>
          </cell>
          <cell r="I216" t="str">
            <v>赵姬</v>
          </cell>
          <cell r="J216">
            <v>37.1</v>
          </cell>
          <cell r="K216">
            <v>141107.71</v>
          </cell>
          <cell r="L216">
            <v>13302</v>
          </cell>
          <cell r="M216">
            <v>10666</v>
          </cell>
          <cell r="N216">
            <v>1572</v>
          </cell>
          <cell r="O216">
            <v>3199.7765498652302</v>
          </cell>
          <cell r="P216">
            <v>7.1154880325769498E-2</v>
          </cell>
        </row>
        <row r="217">
          <cell r="A217">
            <v>174204</v>
          </cell>
          <cell r="B217" t="str">
            <v>20160315</v>
          </cell>
          <cell r="C217" t="str">
            <v>192551</v>
          </cell>
          <cell r="D217" t="str">
            <v>羽西灵芝抗衰明星组</v>
          </cell>
          <cell r="E217" t="str">
            <v>美容美体</v>
          </cell>
          <cell r="F217" t="str">
            <v>398</v>
          </cell>
          <cell r="G217" t="str">
            <v>杨 媛</v>
          </cell>
          <cell r="H217" t="str">
            <v>田宇慧</v>
          </cell>
          <cell r="I217" t="str">
            <v>赵姬</v>
          </cell>
          <cell r="J217">
            <v>37.1</v>
          </cell>
          <cell r="K217">
            <v>454145</v>
          </cell>
          <cell r="L217">
            <v>29483</v>
          </cell>
          <cell r="M217">
            <v>38469</v>
          </cell>
          <cell r="N217">
            <v>1930</v>
          </cell>
          <cell r="O217">
            <v>10461.536388140201</v>
          </cell>
          <cell r="P217">
            <v>8.6042546778378998E-2</v>
          </cell>
        </row>
        <row r="218">
          <cell r="A218">
            <v>174204</v>
          </cell>
          <cell r="B218" t="str">
            <v>20160315</v>
          </cell>
          <cell r="C218" t="str">
            <v>100220</v>
          </cell>
          <cell r="D218" t="str">
            <v>羽西灵芝抗衰明星组</v>
          </cell>
          <cell r="E218" t="str">
            <v>美容美体</v>
          </cell>
          <cell r="F218" t="str">
            <v>398</v>
          </cell>
          <cell r="G218" t="str">
            <v>杨 媛</v>
          </cell>
          <cell r="H218" t="str">
            <v>张小寒</v>
          </cell>
          <cell r="I218" t="str">
            <v>陈莹,郑庆子</v>
          </cell>
          <cell r="J218">
            <v>40.1</v>
          </cell>
          <cell r="K218">
            <v>323294</v>
          </cell>
          <cell r="L218">
            <v>14018</v>
          </cell>
          <cell r="M218">
            <v>34434</v>
          </cell>
          <cell r="N218">
            <v>4318</v>
          </cell>
          <cell r="O218">
            <v>6961.59600997506</v>
          </cell>
          <cell r="P218">
            <v>9.7375806722797803E-2</v>
          </cell>
        </row>
        <row r="219">
          <cell r="A219">
            <v>174204</v>
          </cell>
          <cell r="B219" t="str">
            <v>20160306</v>
          </cell>
          <cell r="C219" t="str">
            <v>093145</v>
          </cell>
          <cell r="D219" t="str">
            <v>羽西灵芝抗衰明星组</v>
          </cell>
          <cell r="E219" t="str">
            <v>美容美体</v>
          </cell>
          <cell r="F219" t="str">
            <v>398</v>
          </cell>
          <cell r="G219" t="str">
            <v>杨 媛</v>
          </cell>
          <cell r="H219" t="str">
            <v>张小寒</v>
          </cell>
          <cell r="I219" t="str">
            <v>陈莹,郑庆子</v>
          </cell>
          <cell r="J219">
            <v>37.1</v>
          </cell>
          <cell r="K219">
            <v>199913.54</v>
          </cell>
          <cell r="L219">
            <v>6993</v>
          </cell>
          <cell r="M219">
            <v>15068</v>
          </cell>
          <cell r="N219">
            <v>1110</v>
          </cell>
          <cell r="O219">
            <v>4823.7881401617296</v>
          </cell>
          <cell r="P219">
            <v>7.2351031155106701E-2</v>
          </cell>
        </row>
        <row r="220">
          <cell r="A220">
            <v>174204</v>
          </cell>
          <cell r="B220" t="str">
            <v>20160224</v>
          </cell>
          <cell r="C220" t="str">
            <v>103128</v>
          </cell>
          <cell r="D220" t="str">
            <v>羽西灵芝抗衰明星组</v>
          </cell>
          <cell r="E220" t="str">
            <v>美容美体</v>
          </cell>
          <cell r="F220" t="str">
            <v>398</v>
          </cell>
          <cell r="G220" t="str">
            <v>杨 媛</v>
          </cell>
          <cell r="H220" t="str">
            <v>张小寒</v>
          </cell>
          <cell r="I220" t="str">
            <v>赵姬</v>
          </cell>
          <cell r="J220">
            <v>36.799999999999997</v>
          </cell>
          <cell r="K220">
            <v>139118</v>
          </cell>
          <cell r="L220">
            <v>5492</v>
          </cell>
          <cell r="M220">
            <v>14561</v>
          </cell>
          <cell r="N220">
            <v>766</v>
          </cell>
          <cell r="O220">
            <v>3256.2771739130399</v>
          </cell>
          <cell r="P220">
            <v>0.103235897205634</v>
          </cell>
        </row>
        <row r="221">
          <cell r="A221">
            <v>174204</v>
          </cell>
          <cell r="B221" t="str">
            <v>20160215</v>
          </cell>
          <cell r="C221" t="str">
            <v>192159</v>
          </cell>
          <cell r="D221" t="str">
            <v>羽西灵芝抗衰明星组</v>
          </cell>
          <cell r="E221" t="str">
            <v>美容美体</v>
          </cell>
          <cell r="F221" t="str">
            <v>398</v>
          </cell>
          <cell r="G221" t="str">
            <v>杨 媛</v>
          </cell>
          <cell r="H221" t="str">
            <v>马静</v>
          </cell>
          <cell r="I221" t="str">
            <v>余琛</v>
          </cell>
          <cell r="J221">
            <v>35</v>
          </cell>
          <cell r="K221">
            <v>307289.28999999998</v>
          </cell>
          <cell r="L221">
            <v>14416</v>
          </cell>
          <cell r="M221">
            <v>24381</v>
          </cell>
          <cell r="N221">
            <v>1542</v>
          </cell>
          <cell r="O221">
            <v>7715.2654285714298</v>
          </cell>
          <cell r="P221">
            <v>7.7982529577893603E-2</v>
          </cell>
        </row>
        <row r="222">
          <cell r="A222">
            <v>174204</v>
          </cell>
          <cell r="B222" t="str">
            <v>20160215</v>
          </cell>
          <cell r="C222" t="str">
            <v>122913</v>
          </cell>
          <cell r="D222" t="str">
            <v>羽西灵芝抗衰明星组</v>
          </cell>
          <cell r="E222" t="str">
            <v>美容美体</v>
          </cell>
          <cell r="F222" t="str">
            <v>398</v>
          </cell>
          <cell r="G222" t="str">
            <v>杨 媛</v>
          </cell>
          <cell r="H222" t="str">
            <v>高莹</v>
          </cell>
          <cell r="I222" t="str">
            <v>陈莹,游珊</v>
          </cell>
          <cell r="J222">
            <v>38.9</v>
          </cell>
          <cell r="K222">
            <v>179175</v>
          </cell>
          <cell r="L222">
            <v>8834</v>
          </cell>
          <cell r="M222">
            <v>10974</v>
          </cell>
          <cell r="N222">
            <v>766</v>
          </cell>
          <cell r="O222">
            <v>4116.5295629820102</v>
          </cell>
          <cell r="P222">
            <v>5.9926852607416897E-2</v>
          </cell>
        </row>
        <row r="223">
          <cell r="A223">
            <v>174204</v>
          </cell>
          <cell r="B223" t="str">
            <v>20160208</v>
          </cell>
          <cell r="C223" t="str">
            <v>215756</v>
          </cell>
          <cell r="D223" t="str">
            <v>羽西灵芝抗衰明星组</v>
          </cell>
          <cell r="E223" t="str">
            <v>美容美体</v>
          </cell>
          <cell r="F223" t="str">
            <v>398</v>
          </cell>
          <cell r="G223" t="str">
            <v>杨 媛</v>
          </cell>
          <cell r="H223" t="str">
            <v>马静</v>
          </cell>
          <cell r="I223" t="str">
            <v>余琛</v>
          </cell>
          <cell r="J223">
            <v>39.6</v>
          </cell>
          <cell r="K223">
            <v>168237</v>
          </cell>
          <cell r="L223">
            <v>7324</v>
          </cell>
          <cell r="M223">
            <v>14710</v>
          </cell>
          <cell r="N223">
            <v>1126</v>
          </cell>
          <cell r="O223">
            <v>3720.4292929292901</v>
          </cell>
          <cell r="P223">
            <v>8.4418288143282394E-2</v>
          </cell>
        </row>
        <row r="224">
          <cell r="A224">
            <v>174204</v>
          </cell>
          <cell r="B224" t="str">
            <v>20160201</v>
          </cell>
          <cell r="C224" t="str">
            <v>193007</v>
          </cell>
          <cell r="D224" t="str">
            <v>羽西灵芝抗衰明星组</v>
          </cell>
          <cell r="E224" t="str">
            <v>美容美体</v>
          </cell>
          <cell r="F224" t="str">
            <v>398</v>
          </cell>
          <cell r="G224" t="str">
            <v>杨 媛</v>
          </cell>
          <cell r="H224" t="str">
            <v>田宇慧</v>
          </cell>
          <cell r="I224" t="str">
            <v>李珊,郑庆子</v>
          </cell>
          <cell r="J224">
            <v>39.200000000000003</v>
          </cell>
          <cell r="K224">
            <v>275152</v>
          </cell>
          <cell r="L224">
            <v>10058</v>
          </cell>
          <cell r="M224">
            <v>26779</v>
          </cell>
          <cell r="N224">
            <v>2746</v>
          </cell>
          <cell r="O224">
            <v>6149.5153061224501</v>
          </cell>
          <cell r="P224">
            <v>9.0658407960949705E-2</v>
          </cell>
        </row>
        <row r="225">
          <cell r="A225">
            <v>174204</v>
          </cell>
          <cell r="B225" t="str">
            <v>20160121</v>
          </cell>
          <cell r="C225" t="str">
            <v>151106</v>
          </cell>
          <cell r="D225" t="str">
            <v>羽西灵芝抗衰明星组</v>
          </cell>
          <cell r="E225" t="str">
            <v>美容美体</v>
          </cell>
          <cell r="F225" t="str">
            <v>398</v>
          </cell>
          <cell r="G225" t="str">
            <v>杨 媛</v>
          </cell>
          <cell r="H225" t="str">
            <v>田宇慧,王沛</v>
          </cell>
          <cell r="I225" t="str">
            <v>游珊</v>
          </cell>
          <cell r="J225">
            <v>37</v>
          </cell>
          <cell r="K225">
            <v>173837</v>
          </cell>
          <cell r="L225">
            <v>6984</v>
          </cell>
          <cell r="M225">
            <v>18321</v>
          </cell>
          <cell r="N225">
            <v>1144</v>
          </cell>
          <cell r="O225">
            <v>4045.2972972972998</v>
          </cell>
          <cell r="P225">
            <v>0.10294690535980799</v>
          </cell>
        </row>
        <row r="226">
          <cell r="A226">
            <v>174204</v>
          </cell>
          <cell r="B226" t="str">
            <v>20160113</v>
          </cell>
          <cell r="C226" t="str">
            <v>123149</v>
          </cell>
          <cell r="D226" t="str">
            <v>羽西灵芝抗衰明星组</v>
          </cell>
          <cell r="E226" t="str">
            <v>美容美体</v>
          </cell>
          <cell r="F226" t="str">
            <v>398</v>
          </cell>
          <cell r="G226" t="str">
            <v>杨 媛</v>
          </cell>
          <cell r="H226" t="str">
            <v>张小寒</v>
          </cell>
          <cell r="I226" t="str">
            <v>陈莹,游珊</v>
          </cell>
          <cell r="J226">
            <v>30.7</v>
          </cell>
          <cell r="K226">
            <v>164318</v>
          </cell>
          <cell r="L226">
            <v>5715</v>
          </cell>
          <cell r="M226">
            <v>17325</v>
          </cell>
          <cell r="N226">
            <v>2606</v>
          </cell>
          <cell r="O226">
            <v>4686.7752442996698</v>
          </cell>
          <cell r="P226">
            <v>9.2804045320706394E-2</v>
          </cell>
        </row>
        <row r="227">
          <cell r="A227">
            <v>174204</v>
          </cell>
          <cell r="B227" t="str">
            <v>20160103</v>
          </cell>
          <cell r="C227" t="str">
            <v>103322</v>
          </cell>
          <cell r="D227" t="str">
            <v>羽西灵芝抗衰明星组</v>
          </cell>
          <cell r="E227" t="str">
            <v>美容美体</v>
          </cell>
          <cell r="F227" t="str">
            <v>398</v>
          </cell>
          <cell r="G227" t="str">
            <v>杨 媛</v>
          </cell>
          <cell r="H227" t="str">
            <v>张小寒</v>
          </cell>
          <cell r="I227" t="str">
            <v>余琛</v>
          </cell>
          <cell r="J227">
            <v>36.4</v>
          </cell>
          <cell r="K227">
            <v>176540</v>
          </cell>
          <cell r="L227">
            <v>7372</v>
          </cell>
          <cell r="M227">
            <v>15004</v>
          </cell>
          <cell r="N227">
            <v>796</v>
          </cell>
          <cell r="O227">
            <v>4257.1428571428596</v>
          </cell>
          <cell r="P227">
            <v>8.3987515369337004E-2</v>
          </cell>
        </row>
        <row r="228">
          <cell r="A228">
            <v>174465</v>
          </cell>
          <cell r="B228" t="str">
            <v>20160428</v>
          </cell>
          <cell r="C228" t="str">
            <v>205814</v>
          </cell>
          <cell r="D228" t="str">
            <v>海信50英寸6核智能网络液晶电视</v>
          </cell>
          <cell r="E228" t="str">
            <v>大家电</v>
          </cell>
          <cell r="F228" t="str">
            <v>2399</v>
          </cell>
          <cell r="G228" t="str">
            <v>马 升伟</v>
          </cell>
          <cell r="H228" t="str">
            <v>龙年,傅周,石林</v>
          </cell>
          <cell r="I228" t="str">
            <v>张征南,赵姬,曹雪晴</v>
          </cell>
          <cell r="J228">
            <v>5.9</v>
          </cell>
          <cell r="K228">
            <v>98377</v>
          </cell>
          <cell r="L228">
            <v>27428</v>
          </cell>
          <cell r="M228">
            <v>9176</v>
          </cell>
          <cell r="N228">
            <v>2299</v>
          </cell>
          <cell r="O228">
            <v>10859.6610169492</v>
          </cell>
          <cell r="P228">
            <v>9.69287798277636E-2</v>
          </cell>
        </row>
        <row r="229">
          <cell r="A229">
            <v>174465</v>
          </cell>
          <cell r="B229" t="str">
            <v>20160428</v>
          </cell>
          <cell r="C229" t="str">
            <v>101042</v>
          </cell>
          <cell r="D229" t="str">
            <v>海信50英寸6核智能网络液晶电视</v>
          </cell>
          <cell r="E229" t="str">
            <v>大家电</v>
          </cell>
          <cell r="F229" t="str">
            <v>2399</v>
          </cell>
          <cell r="G229" t="str">
            <v>马 升伟</v>
          </cell>
          <cell r="H229" t="str">
            <v>龙年,傅周,石林</v>
          </cell>
          <cell r="I229" t="str">
            <v>张征南,赵姬,曹雪晴</v>
          </cell>
          <cell r="J229">
            <v>9.3000000000000007</v>
          </cell>
          <cell r="K229">
            <v>73218</v>
          </cell>
          <cell r="L229">
            <v>20601</v>
          </cell>
          <cell r="M229">
            <v>15883</v>
          </cell>
          <cell r="N229">
            <v>4468</v>
          </cell>
          <cell r="O229">
            <v>4430.3225806451601</v>
          </cell>
          <cell r="P229">
            <v>0.21694509379098001</v>
          </cell>
        </row>
        <row r="230">
          <cell r="A230">
            <v>174505</v>
          </cell>
          <cell r="B230" t="str">
            <v>20160221</v>
          </cell>
          <cell r="C230" t="str">
            <v>224401</v>
          </cell>
          <cell r="D230" t="str">
            <v>弈禧“绚丽华贵”18K金镶钻猫眼碧玉戒指(2016春季大开仓)</v>
          </cell>
          <cell r="E230" t="str">
            <v>珠宝首饰</v>
          </cell>
          <cell r="F230" t="str">
            <v>2980</v>
          </cell>
          <cell r="G230" t="str">
            <v>冯 玺谕</v>
          </cell>
          <cell r="H230" t="str">
            <v>曾嵘</v>
          </cell>
          <cell r="I230" t="str">
            <v>任芳</v>
          </cell>
          <cell r="J230">
            <v>10.3</v>
          </cell>
          <cell r="K230">
            <v>324145</v>
          </cell>
          <cell r="L230">
            <v>29750</v>
          </cell>
          <cell r="M230">
            <v>187425</v>
          </cell>
          <cell r="N230">
            <v>2980</v>
          </cell>
          <cell r="O230">
            <v>10674.7572815534</v>
          </cell>
          <cell r="P230">
            <v>0.62652218957523098</v>
          </cell>
        </row>
        <row r="231">
          <cell r="A231">
            <v>174616</v>
          </cell>
          <cell r="B231" t="str">
            <v>20160306</v>
          </cell>
          <cell r="C231" t="str">
            <v>201331</v>
          </cell>
          <cell r="D231" t="str">
            <v>TCL55英寸安卓智能网络电视</v>
          </cell>
          <cell r="E231" t="str">
            <v>大家电</v>
          </cell>
          <cell r="F231" t="str">
            <v>3199</v>
          </cell>
          <cell r="G231" t="str">
            <v>马 升伟</v>
          </cell>
          <cell r="H231" t="str">
            <v>马强</v>
          </cell>
          <cell r="I231" t="str">
            <v>张佳聃,刘一帆</v>
          </cell>
          <cell r="J231">
            <v>9.1999999999999993</v>
          </cell>
          <cell r="K231">
            <v>130575</v>
          </cell>
          <cell r="L231">
            <v>41645</v>
          </cell>
          <cell r="M231">
            <v>19477</v>
          </cell>
          <cell r="N231">
            <v>2771</v>
          </cell>
          <cell r="O231">
            <v>7850.4347826086996</v>
          </cell>
          <cell r="P231">
            <v>0.187855616777241</v>
          </cell>
        </row>
        <row r="232">
          <cell r="A232">
            <v>174616</v>
          </cell>
          <cell r="B232" t="str">
            <v>20160306</v>
          </cell>
          <cell r="C232" t="str">
            <v>143146</v>
          </cell>
          <cell r="D232" t="str">
            <v>TCL55英寸安卓智能网络电视</v>
          </cell>
          <cell r="E232" t="str">
            <v>大家电</v>
          </cell>
          <cell r="F232" t="str">
            <v>3199</v>
          </cell>
          <cell r="G232" t="str">
            <v>马 升伟</v>
          </cell>
          <cell r="H232" t="str">
            <v>石林</v>
          </cell>
          <cell r="I232" t="str">
            <v>张征南,石俊</v>
          </cell>
          <cell r="J232">
            <v>8.5</v>
          </cell>
          <cell r="K232">
            <v>64003</v>
          </cell>
          <cell r="L232">
            <v>11120</v>
          </cell>
          <cell r="M232">
            <v>11120</v>
          </cell>
          <cell r="N232">
            <v>0</v>
          </cell>
          <cell r="O232">
            <v>4913.2941176470604</v>
          </cell>
          <cell r="P232">
            <v>0.21027551387024199</v>
          </cell>
        </row>
        <row r="233">
          <cell r="A233">
            <v>174618</v>
          </cell>
          <cell r="B233" t="str">
            <v>20160803</v>
          </cell>
          <cell r="C233" t="str">
            <v>205705</v>
          </cell>
          <cell r="D233" t="str">
            <v>TCL32英寸安卓智能网络电视</v>
          </cell>
          <cell r="E233" t="str">
            <v>大家电</v>
          </cell>
          <cell r="F233" t="str">
            <v>1599</v>
          </cell>
          <cell r="G233" t="str">
            <v>马 升伟</v>
          </cell>
          <cell r="H233" t="str">
            <v>傅周</v>
          </cell>
          <cell r="I233" t="str">
            <v>曹雪晴,张征南</v>
          </cell>
          <cell r="J233">
            <v>8.1999999999999993</v>
          </cell>
          <cell r="K233">
            <v>14371</v>
          </cell>
          <cell r="L233">
            <v>0</v>
          </cell>
          <cell r="M233">
            <v>1599</v>
          </cell>
          <cell r="N233">
            <v>0</v>
          </cell>
          <cell r="O233">
            <v>1557.5609756097599</v>
          </cell>
          <cell r="P233">
            <v>0.111265743511238</v>
          </cell>
        </row>
        <row r="234">
          <cell r="A234">
            <v>174626</v>
          </cell>
          <cell r="B234" t="str">
            <v>20160227</v>
          </cell>
          <cell r="C234" t="str">
            <v>173551</v>
          </cell>
          <cell r="D234" t="str">
            <v>东阿福牌御赐福胶阿胶块特惠组(开春扫货)</v>
          </cell>
          <cell r="E234" t="str">
            <v>保健食品</v>
          </cell>
          <cell r="F234" t="str">
            <v>248</v>
          </cell>
          <cell r="G234" t="str">
            <v>莫 伏星</v>
          </cell>
          <cell r="H234" t="str">
            <v>余斌</v>
          </cell>
          <cell r="I234" t="str">
            <v>关雨薇,俞洋</v>
          </cell>
          <cell r="J234">
            <v>12.2</v>
          </cell>
          <cell r="K234">
            <v>22970</v>
          </cell>
          <cell r="L234">
            <v>273</v>
          </cell>
          <cell r="M234">
            <v>2648</v>
          </cell>
          <cell r="N234">
            <v>0</v>
          </cell>
          <cell r="O234">
            <v>1643.3606557377</v>
          </cell>
          <cell r="P234">
            <v>0.11666740097810301</v>
          </cell>
        </row>
        <row r="235">
          <cell r="A235">
            <v>174626</v>
          </cell>
          <cell r="B235" t="str">
            <v>20160220</v>
          </cell>
          <cell r="C235" t="str">
            <v>151737</v>
          </cell>
          <cell r="D235" t="str">
            <v>东阿福牌御赐福胶阿胶块特惠组(开春扫货)</v>
          </cell>
          <cell r="E235" t="str">
            <v>保健食品</v>
          </cell>
          <cell r="F235" t="str">
            <v>248</v>
          </cell>
          <cell r="G235" t="str">
            <v>莫 伏星</v>
          </cell>
          <cell r="H235" t="str">
            <v>马强</v>
          </cell>
          <cell r="I235" t="str">
            <v>刘一帆,潘丹</v>
          </cell>
          <cell r="J235">
            <v>13</v>
          </cell>
          <cell r="K235">
            <v>47278</v>
          </cell>
          <cell r="L235">
            <v>1686</v>
          </cell>
          <cell r="M235">
            <v>6100</v>
          </cell>
          <cell r="N235">
            <v>734</v>
          </cell>
          <cell r="O235">
            <v>3094.3076923076901</v>
          </cell>
          <cell r="P235">
            <v>0.11769608703281299</v>
          </cell>
        </row>
        <row r="236">
          <cell r="A236">
            <v>174632</v>
          </cell>
          <cell r="B236" t="str">
            <v>20160106</v>
          </cell>
          <cell r="C236" t="str">
            <v>205827</v>
          </cell>
          <cell r="D236" t="str">
            <v>CANDY 520升金属拉丝面板对开门冰箱</v>
          </cell>
          <cell r="E236" t="str">
            <v>大家电</v>
          </cell>
          <cell r="F236" t="str">
            <v>4999</v>
          </cell>
          <cell r="G236" t="str">
            <v>马 升伟</v>
          </cell>
          <cell r="H236" t="str">
            <v>傅周</v>
          </cell>
          <cell r="I236" t="str">
            <v>曹雪晴</v>
          </cell>
          <cell r="J236">
            <v>31</v>
          </cell>
          <cell r="K236">
            <v>118496</v>
          </cell>
          <cell r="L236">
            <v>44471</v>
          </cell>
          <cell r="M236">
            <v>34473</v>
          </cell>
          <cell r="N236">
            <v>0</v>
          </cell>
          <cell r="O236">
            <v>1275.8709677419399</v>
          </cell>
          <cell r="P236">
            <v>0.46569402228976697</v>
          </cell>
        </row>
        <row r="237">
          <cell r="A237">
            <v>174963</v>
          </cell>
          <cell r="B237" t="str">
            <v>20160220</v>
          </cell>
          <cell r="C237" t="str">
            <v>115719</v>
          </cell>
          <cell r="D237" t="str">
            <v>纽曼天线宝宝点读笔超值组(2016春季大开仓)</v>
          </cell>
          <cell r="E237" t="str">
            <v>数码</v>
          </cell>
          <cell r="F237" t="str">
            <v>299</v>
          </cell>
          <cell r="G237" t="str">
            <v>李 冕</v>
          </cell>
          <cell r="H237" t="str">
            <v>傅周,石林</v>
          </cell>
          <cell r="I237" t="str">
            <v>石俊</v>
          </cell>
          <cell r="J237">
            <v>17.2</v>
          </cell>
          <cell r="K237">
            <v>133435</v>
          </cell>
          <cell r="L237">
            <v>5840</v>
          </cell>
          <cell r="M237">
            <v>9777</v>
          </cell>
          <cell r="N237">
            <v>578</v>
          </cell>
          <cell r="O237">
            <v>6883.4883720930202</v>
          </cell>
          <cell r="P237">
            <v>7.2095301540028994E-2</v>
          </cell>
        </row>
        <row r="238">
          <cell r="A238">
            <v>174963</v>
          </cell>
          <cell r="B238" t="str">
            <v>20160106</v>
          </cell>
          <cell r="C238" t="str">
            <v>115017</v>
          </cell>
          <cell r="D238" t="str">
            <v>纽曼天线宝宝点读笔超值组(2016春季大开仓)</v>
          </cell>
          <cell r="E238" t="str">
            <v>数码</v>
          </cell>
          <cell r="F238" t="str">
            <v>499</v>
          </cell>
          <cell r="G238" t="str">
            <v>李 冕</v>
          </cell>
          <cell r="H238" t="str">
            <v>石林</v>
          </cell>
          <cell r="I238" t="str">
            <v>石俊</v>
          </cell>
          <cell r="J238">
            <v>37.799999999999997</v>
          </cell>
          <cell r="K238">
            <v>157179</v>
          </cell>
          <cell r="L238">
            <v>11267</v>
          </cell>
          <cell r="M238">
            <v>11302</v>
          </cell>
          <cell r="N238">
            <v>1492</v>
          </cell>
          <cell r="O238">
            <v>3600.5820105820098</v>
          </cell>
          <cell r="P238">
            <v>6.7232304402653695E-2</v>
          </cell>
        </row>
        <row r="239">
          <cell r="A239">
            <v>175063</v>
          </cell>
          <cell r="B239" t="str">
            <v>20160221</v>
          </cell>
          <cell r="C239" t="str">
            <v>100218</v>
          </cell>
          <cell r="D239" t="str">
            <v>LERSEA辣木籽清肌防御CC霜 (2016春季大开仓)</v>
          </cell>
          <cell r="E239" t="str">
            <v>美容美体</v>
          </cell>
          <cell r="F239" t="str">
            <v>199</v>
          </cell>
          <cell r="G239" t="str">
            <v>闻 娟</v>
          </cell>
          <cell r="H239" t="str">
            <v>田宇慧</v>
          </cell>
          <cell r="I239" t="str">
            <v>郑庆子</v>
          </cell>
          <cell r="J239">
            <v>12.3</v>
          </cell>
          <cell r="K239">
            <v>70322.429999999993</v>
          </cell>
          <cell r="L239">
            <v>4517</v>
          </cell>
          <cell r="M239">
            <v>6790</v>
          </cell>
          <cell r="N239">
            <v>199</v>
          </cell>
          <cell r="O239">
            <v>4814.1813008130102</v>
          </cell>
          <cell r="P239">
            <v>0.100158907859123</v>
          </cell>
        </row>
        <row r="240">
          <cell r="A240">
            <v>175064</v>
          </cell>
          <cell r="B240" t="str">
            <v>20160227</v>
          </cell>
          <cell r="C240" t="str">
            <v>190256</v>
          </cell>
          <cell r="D240" t="str">
            <v>LERSEA辣木籽清肌弹力精华液(开春扫货)</v>
          </cell>
          <cell r="E240" t="str">
            <v>美容美体</v>
          </cell>
          <cell r="F240" t="str">
            <v>199</v>
          </cell>
          <cell r="G240" t="str">
            <v>闻 娟</v>
          </cell>
          <cell r="H240" t="str">
            <v>田宇慧</v>
          </cell>
          <cell r="I240" t="str">
            <v>陈莹,郑庆子</v>
          </cell>
          <cell r="J240">
            <v>12.9</v>
          </cell>
          <cell r="K240">
            <v>28564</v>
          </cell>
          <cell r="L240">
            <v>1174</v>
          </cell>
          <cell r="M240">
            <v>2801</v>
          </cell>
          <cell r="N240">
            <v>199</v>
          </cell>
          <cell r="O240">
            <v>1921.5503875969</v>
          </cell>
          <cell r="P240">
            <v>9.49981745162468E-2</v>
          </cell>
        </row>
        <row r="241">
          <cell r="A241">
            <v>175064</v>
          </cell>
          <cell r="B241" t="str">
            <v>20160221</v>
          </cell>
          <cell r="C241" t="str">
            <v>201850</v>
          </cell>
          <cell r="D241" t="str">
            <v>LERSEA辣木籽清肌弹力精华液(开春扫货)</v>
          </cell>
          <cell r="E241" t="str">
            <v>美容美体</v>
          </cell>
          <cell r="F241" t="str">
            <v>199</v>
          </cell>
          <cell r="G241" t="str">
            <v>闻 娟</v>
          </cell>
          <cell r="H241" t="str">
            <v>王娟</v>
          </cell>
          <cell r="I241" t="str">
            <v>李珊,段鸿</v>
          </cell>
          <cell r="J241">
            <v>4.4000000000000004</v>
          </cell>
          <cell r="K241">
            <v>77650.600000000006</v>
          </cell>
          <cell r="L241">
            <v>3144</v>
          </cell>
          <cell r="M241">
            <v>7382</v>
          </cell>
          <cell r="N241">
            <v>378</v>
          </cell>
          <cell r="O241">
            <v>15341.5</v>
          </cell>
          <cell r="P241">
            <v>9.40050948506575E-2</v>
          </cell>
        </row>
        <row r="242">
          <cell r="A242">
            <v>175064</v>
          </cell>
          <cell r="B242" t="str">
            <v>20160221</v>
          </cell>
          <cell r="C242" t="str">
            <v>101529</v>
          </cell>
          <cell r="D242" t="str">
            <v>LERSEA辣木籽清肌弹力精华液(开春扫货)</v>
          </cell>
          <cell r="E242" t="str">
            <v>美容美体</v>
          </cell>
          <cell r="F242" t="str">
            <v>199</v>
          </cell>
          <cell r="G242" t="str">
            <v>闻 娟</v>
          </cell>
          <cell r="H242" t="str">
            <v>田宇慧</v>
          </cell>
          <cell r="I242" t="str">
            <v>郑庆子</v>
          </cell>
          <cell r="J242">
            <v>10.4</v>
          </cell>
          <cell r="K242">
            <v>77090</v>
          </cell>
          <cell r="L242">
            <v>4507</v>
          </cell>
          <cell r="M242">
            <v>6805</v>
          </cell>
          <cell r="N242">
            <v>776</v>
          </cell>
          <cell r="O242">
            <v>6399.4230769230799</v>
          </cell>
          <cell r="P242">
            <v>8.3063527272226295E-2</v>
          </cell>
        </row>
        <row r="243">
          <cell r="A243">
            <v>180045</v>
          </cell>
          <cell r="B243" t="str">
            <v>20160801</v>
          </cell>
          <cell r="C243" t="str">
            <v>093049</v>
          </cell>
          <cell r="D243" t="str">
            <v>海兴 欧式轻奢抽屉式滚轮整理柜--五层</v>
          </cell>
          <cell r="E243" t="str">
            <v>生活用品</v>
          </cell>
          <cell r="F243" t="str">
            <v>398</v>
          </cell>
          <cell r="G243" t="str">
            <v>易 鸿</v>
          </cell>
          <cell r="H243" t="str">
            <v>余斌</v>
          </cell>
          <cell r="I243" t="str">
            <v>陈航,关雨薇</v>
          </cell>
          <cell r="J243">
            <v>36.6</v>
          </cell>
          <cell r="K243">
            <v>297270</v>
          </cell>
          <cell r="L243">
            <v>8954</v>
          </cell>
          <cell r="M243">
            <v>34264</v>
          </cell>
          <cell r="N243">
            <v>1164</v>
          </cell>
          <cell r="O243">
            <v>6973.1147540983602</v>
          </cell>
          <cell r="P243">
            <v>0.114804589408843</v>
          </cell>
        </row>
        <row r="244">
          <cell r="A244">
            <v>180045</v>
          </cell>
          <cell r="B244" t="str">
            <v>20160531</v>
          </cell>
          <cell r="C244" t="str">
            <v>194244</v>
          </cell>
          <cell r="D244" t="str">
            <v>海兴 欧式轻奢抽屉式滚轮整理柜--五层</v>
          </cell>
          <cell r="E244" t="str">
            <v>生活用品</v>
          </cell>
          <cell r="F244" t="str">
            <v>498</v>
          </cell>
          <cell r="G244" t="str">
            <v>易 鸿</v>
          </cell>
          <cell r="H244" t="str">
            <v>马强</v>
          </cell>
          <cell r="I244" t="str">
            <v>刘一帆</v>
          </cell>
          <cell r="J244">
            <v>16.899999999999999</v>
          </cell>
          <cell r="K244">
            <v>73004</v>
          </cell>
          <cell r="L244">
            <v>4442</v>
          </cell>
          <cell r="M244">
            <v>13381</v>
          </cell>
          <cell r="N244">
            <v>2933</v>
          </cell>
          <cell r="O244">
            <v>3438.6982248520699</v>
          </cell>
          <cell r="P244">
            <v>0.152387619964412</v>
          </cell>
        </row>
        <row r="245">
          <cell r="A245">
            <v>180045</v>
          </cell>
          <cell r="B245" t="str">
            <v>20160218</v>
          </cell>
          <cell r="C245" t="str">
            <v>103039</v>
          </cell>
          <cell r="D245" t="str">
            <v>海兴 欧式轻奢抽屉式滚轮整理柜--五层</v>
          </cell>
          <cell r="E245" t="str">
            <v>生活用品</v>
          </cell>
          <cell r="F245" t="str">
            <v>598</v>
          </cell>
          <cell r="G245" t="str">
            <v>易 鸿</v>
          </cell>
          <cell r="H245" t="str">
            <v>王娟,石林</v>
          </cell>
          <cell r="I245" t="str">
            <v>李亚师,陈航,邓爱萍</v>
          </cell>
          <cell r="J245">
            <v>37.799999999999997</v>
          </cell>
          <cell r="K245">
            <v>92155</v>
          </cell>
          <cell r="L245">
            <v>5975</v>
          </cell>
          <cell r="M245">
            <v>16699</v>
          </cell>
          <cell r="N245">
            <v>2990</v>
          </cell>
          <cell r="O245">
            <v>1917.2222222222199</v>
          </cell>
          <cell r="P245">
            <v>0.15907403109770199</v>
          </cell>
        </row>
        <row r="246">
          <cell r="A246">
            <v>180045</v>
          </cell>
          <cell r="B246" t="str">
            <v>20160123</v>
          </cell>
          <cell r="C246" t="str">
            <v>131210</v>
          </cell>
          <cell r="D246" t="str">
            <v>海兴 欧式轻奢抽屉式滚轮整理柜--五层</v>
          </cell>
          <cell r="E246" t="str">
            <v>生活用品</v>
          </cell>
          <cell r="F246" t="str">
            <v>598</v>
          </cell>
          <cell r="G246" t="str">
            <v>易 鸿</v>
          </cell>
          <cell r="H246" t="str">
            <v>王娟</v>
          </cell>
          <cell r="I246" t="str">
            <v>陈航,徐丹</v>
          </cell>
          <cell r="J246">
            <v>36.299999999999997</v>
          </cell>
          <cell r="K246">
            <v>176101</v>
          </cell>
          <cell r="L246">
            <v>11870</v>
          </cell>
          <cell r="M246">
            <v>35122</v>
          </cell>
          <cell r="N246">
            <v>5372</v>
          </cell>
          <cell r="O246">
            <v>3704.7107438016501</v>
          </cell>
          <cell r="P246">
            <v>0.181147286444094</v>
          </cell>
        </row>
        <row r="247">
          <cell r="A247">
            <v>180059</v>
          </cell>
          <cell r="B247" t="str">
            <v>20160330</v>
          </cell>
          <cell r="C247" t="str">
            <v>132732</v>
          </cell>
          <cell r="D247" t="str">
            <v>容声豪华电脑变频多门冰箱</v>
          </cell>
          <cell r="E247" t="str">
            <v>大家电</v>
          </cell>
          <cell r="F247" t="str">
            <v>5999</v>
          </cell>
          <cell r="G247" t="str">
            <v>周 紫妍</v>
          </cell>
          <cell r="H247" t="str">
            <v>石林</v>
          </cell>
          <cell r="I247" t="str">
            <v>石俊</v>
          </cell>
          <cell r="J247">
            <v>40.799999999999997</v>
          </cell>
          <cell r="K247">
            <v>281303</v>
          </cell>
          <cell r="L247">
            <v>59800</v>
          </cell>
          <cell r="M247">
            <v>95894</v>
          </cell>
          <cell r="N247">
            <v>0</v>
          </cell>
          <cell r="O247">
            <v>3078.6519607843102</v>
          </cell>
          <cell r="P247">
            <v>0.432924159040735</v>
          </cell>
        </row>
        <row r="248">
          <cell r="A248">
            <v>180101</v>
          </cell>
          <cell r="B248" t="str">
            <v>20160326</v>
          </cell>
          <cell r="C248" t="str">
            <v>175153</v>
          </cell>
          <cell r="D248" t="str">
            <v>CellsClini希琳妮端粒修护精华组</v>
          </cell>
          <cell r="E248" t="str">
            <v>美容美体</v>
          </cell>
          <cell r="F248" t="str">
            <v>880</v>
          </cell>
          <cell r="G248" t="str">
            <v>闻 娟</v>
          </cell>
          <cell r="H248" t="str">
            <v>罗园</v>
          </cell>
          <cell r="I248" t="str">
            <v>李琦</v>
          </cell>
          <cell r="J248">
            <v>37.299999999999997</v>
          </cell>
          <cell r="K248">
            <v>253648.57</v>
          </cell>
          <cell r="L248">
            <v>22790</v>
          </cell>
          <cell r="M248">
            <v>55020</v>
          </cell>
          <cell r="N248">
            <v>1750</v>
          </cell>
          <cell r="O248">
            <v>4761.0876675603204</v>
          </cell>
          <cell r="P248">
            <v>0.23074733591219901</v>
          </cell>
        </row>
        <row r="249">
          <cell r="A249">
            <v>180101</v>
          </cell>
          <cell r="B249" t="str">
            <v>20160326</v>
          </cell>
          <cell r="C249" t="str">
            <v>093109</v>
          </cell>
          <cell r="D249" t="str">
            <v>CellsClini希琳妮端粒修护精华组</v>
          </cell>
          <cell r="E249" t="str">
            <v>美容美体</v>
          </cell>
          <cell r="F249" t="str">
            <v>880</v>
          </cell>
          <cell r="G249" t="str">
            <v>闻 娟</v>
          </cell>
          <cell r="H249" t="str">
            <v>罗园</v>
          </cell>
          <cell r="I249" t="str">
            <v>李琦</v>
          </cell>
          <cell r="J249">
            <v>42.3</v>
          </cell>
          <cell r="K249">
            <v>230140</v>
          </cell>
          <cell r="L249">
            <v>13965</v>
          </cell>
          <cell r="M249">
            <v>55880</v>
          </cell>
          <cell r="N249">
            <v>880</v>
          </cell>
          <cell r="O249">
            <v>3810.2836879432598</v>
          </cell>
          <cell r="P249">
            <v>0.25442349947958798</v>
          </cell>
        </row>
        <row r="250">
          <cell r="A250">
            <v>180101</v>
          </cell>
          <cell r="B250" t="str">
            <v>20160319</v>
          </cell>
          <cell r="C250" t="str">
            <v>144717</v>
          </cell>
          <cell r="D250" t="str">
            <v>CellsClini希琳妮端粒修护精华组</v>
          </cell>
          <cell r="E250" t="str">
            <v>美容美体</v>
          </cell>
          <cell r="F250" t="str">
            <v>880</v>
          </cell>
          <cell r="G250" t="str">
            <v>闻 娟</v>
          </cell>
          <cell r="H250" t="str">
            <v>马静</v>
          </cell>
          <cell r="I250" t="str">
            <v>余琛</v>
          </cell>
          <cell r="J250">
            <v>31.8</v>
          </cell>
          <cell r="K250">
            <v>47780</v>
          </cell>
          <cell r="L250">
            <v>7910</v>
          </cell>
          <cell r="M250">
            <v>7900</v>
          </cell>
          <cell r="N250">
            <v>880</v>
          </cell>
          <cell r="O250">
            <v>1033.01886792453</v>
          </cell>
          <cell r="P250">
            <v>0.17607223476298001</v>
          </cell>
        </row>
        <row r="251">
          <cell r="A251">
            <v>180101</v>
          </cell>
          <cell r="B251" t="str">
            <v>20160223</v>
          </cell>
          <cell r="C251" t="str">
            <v>155713</v>
          </cell>
          <cell r="D251" t="str">
            <v>CellsClini希琳妮端粒修护精华组</v>
          </cell>
          <cell r="E251" t="str">
            <v>美容美体</v>
          </cell>
          <cell r="F251" t="str">
            <v>1280</v>
          </cell>
          <cell r="G251" t="str">
            <v>闻 娟</v>
          </cell>
          <cell r="H251" t="str">
            <v>楚令</v>
          </cell>
          <cell r="I251" t="str">
            <v>李琦</v>
          </cell>
          <cell r="J251">
            <v>38.200000000000003</v>
          </cell>
          <cell r="K251">
            <v>117035</v>
          </cell>
          <cell r="L251">
            <v>9670</v>
          </cell>
          <cell r="M251">
            <v>27940</v>
          </cell>
          <cell r="N251">
            <v>0</v>
          </cell>
          <cell r="O251">
            <v>2079.18848167539</v>
          </cell>
          <cell r="P251">
            <v>0.26023378195873897</v>
          </cell>
        </row>
        <row r="252">
          <cell r="A252">
            <v>180101</v>
          </cell>
          <cell r="B252" t="str">
            <v>20160212</v>
          </cell>
          <cell r="C252" t="str">
            <v>135612</v>
          </cell>
          <cell r="D252" t="str">
            <v>CellsClini希琳妮端粒修护精华组</v>
          </cell>
          <cell r="E252" t="str">
            <v>美容美体</v>
          </cell>
          <cell r="F252" t="str">
            <v>1280</v>
          </cell>
          <cell r="G252" t="str">
            <v>闻 娟</v>
          </cell>
          <cell r="H252" t="str">
            <v>楚令</v>
          </cell>
          <cell r="I252" t="str">
            <v>李琦</v>
          </cell>
          <cell r="J252">
            <v>35</v>
          </cell>
          <cell r="K252">
            <v>154810</v>
          </cell>
          <cell r="L252">
            <v>10460</v>
          </cell>
          <cell r="M252">
            <v>37837</v>
          </cell>
          <cell r="N252">
            <v>2020</v>
          </cell>
          <cell r="O252">
            <v>3100.9428571428598</v>
          </cell>
          <cell r="P252">
            <v>0.248126082438517</v>
          </cell>
        </row>
        <row r="253">
          <cell r="A253">
            <v>180103</v>
          </cell>
          <cell r="B253" t="str">
            <v>20160806</v>
          </cell>
          <cell r="C253" t="str">
            <v>182453</v>
          </cell>
          <cell r="D253" t="str">
            <v>MAGHOLIC自动卷发器超值组(2016超级折扣日)</v>
          </cell>
          <cell r="E253" t="str">
            <v>美容器械</v>
          </cell>
          <cell r="F253" t="str">
            <v>199</v>
          </cell>
          <cell r="G253" t="str">
            <v>杨 媛</v>
          </cell>
          <cell r="H253" t="str">
            <v>马静</v>
          </cell>
          <cell r="I253" t="str">
            <v>余琛</v>
          </cell>
          <cell r="J253">
            <v>15.6</v>
          </cell>
          <cell r="K253">
            <v>43037</v>
          </cell>
          <cell r="L253">
            <v>945</v>
          </cell>
          <cell r="M253">
            <v>1194</v>
          </cell>
          <cell r="N253">
            <v>0</v>
          </cell>
          <cell r="O253">
            <v>2621.6666666666702</v>
          </cell>
          <cell r="P253">
            <v>2.8366435427159602E-2</v>
          </cell>
        </row>
        <row r="254">
          <cell r="A254">
            <v>180103</v>
          </cell>
          <cell r="B254" t="str">
            <v>20160501</v>
          </cell>
          <cell r="C254" t="str">
            <v>161643</v>
          </cell>
          <cell r="D254" t="str">
            <v>MAGHOLIC自动卷发器超值组(2016超级折扣日)</v>
          </cell>
          <cell r="E254" t="str">
            <v>美容器械</v>
          </cell>
          <cell r="F254" t="str">
            <v>298</v>
          </cell>
          <cell r="G254" t="str">
            <v>杨 媛</v>
          </cell>
          <cell r="H254" t="str">
            <v>田宇慧</v>
          </cell>
          <cell r="I254" t="str">
            <v>郑庆子</v>
          </cell>
          <cell r="J254">
            <v>36.700000000000003</v>
          </cell>
          <cell r="K254">
            <v>91342</v>
          </cell>
          <cell r="L254">
            <v>4435</v>
          </cell>
          <cell r="M254">
            <v>18329</v>
          </cell>
          <cell r="N254">
            <v>1780</v>
          </cell>
          <cell r="O254">
            <v>1917.11171662125</v>
          </cell>
          <cell r="P254">
            <v>0.19042194529784701</v>
          </cell>
        </row>
        <row r="255">
          <cell r="A255">
            <v>180103</v>
          </cell>
          <cell r="B255" t="str">
            <v>20160501</v>
          </cell>
          <cell r="C255" t="str">
            <v>121232</v>
          </cell>
          <cell r="D255" t="str">
            <v>MAGHOLIC自动卷发器超值组(2016超级折扣日)</v>
          </cell>
          <cell r="E255" t="str">
            <v>美容器械</v>
          </cell>
          <cell r="F255" t="str">
            <v>298</v>
          </cell>
          <cell r="G255" t="str">
            <v>杨 媛</v>
          </cell>
          <cell r="H255" t="str">
            <v>田宇慧</v>
          </cell>
          <cell r="I255" t="str">
            <v>郑庆子</v>
          </cell>
          <cell r="J255">
            <v>39</v>
          </cell>
          <cell r="K255">
            <v>99166</v>
          </cell>
          <cell r="L255">
            <v>3226</v>
          </cell>
          <cell r="M255">
            <v>19346</v>
          </cell>
          <cell r="N255">
            <v>780</v>
          </cell>
          <cell r="O255">
            <v>1983.9487179487201</v>
          </cell>
          <cell r="P255">
            <v>0.193516781321659</v>
          </cell>
        </row>
        <row r="256">
          <cell r="A256">
            <v>180103</v>
          </cell>
          <cell r="B256" t="str">
            <v>20160323</v>
          </cell>
          <cell r="C256" t="str">
            <v>123656</v>
          </cell>
          <cell r="D256" t="str">
            <v>MAGHOLIC自动卷发器超值组(2016超级折扣日)</v>
          </cell>
          <cell r="E256" t="str">
            <v>美容器械</v>
          </cell>
          <cell r="F256" t="str">
            <v>298</v>
          </cell>
          <cell r="G256" t="str">
            <v>杨 媛</v>
          </cell>
          <cell r="H256" t="str">
            <v>田宇慧</v>
          </cell>
          <cell r="I256" t="str">
            <v>游珊,陈莹</v>
          </cell>
          <cell r="J256">
            <v>36.6</v>
          </cell>
          <cell r="K256">
            <v>107185</v>
          </cell>
          <cell r="L256">
            <v>4040</v>
          </cell>
          <cell r="M256">
            <v>27117</v>
          </cell>
          <cell r="N256">
            <v>536</v>
          </cell>
          <cell r="O256">
            <v>2091.9125683060101</v>
          </cell>
          <cell r="P256">
            <v>0.257705172330215</v>
          </cell>
        </row>
        <row r="257">
          <cell r="A257">
            <v>180103</v>
          </cell>
          <cell r="B257" t="str">
            <v>20160303</v>
          </cell>
          <cell r="C257" t="str">
            <v>105113</v>
          </cell>
          <cell r="D257" t="str">
            <v>MAGHOLIC自动卷发器超值组(2016超级折扣日)</v>
          </cell>
          <cell r="E257" t="str">
            <v>美容器械</v>
          </cell>
          <cell r="F257" t="str">
            <v>298</v>
          </cell>
          <cell r="G257" t="str">
            <v>杨 媛</v>
          </cell>
          <cell r="H257" t="str">
            <v>田宇慧,马静</v>
          </cell>
          <cell r="I257" t="str">
            <v>游珊</v>
          </cell>
          <cell r="J257">
            <v>37.299999999999997</v>
          </cell>
          <cell r="K257">
            <v>130836</v>
          </cell>
          <cell r="L257">
            <v>5177</v>
          </cell>
          <cell r="M257">
            <v>24390</v>
          </cell>
          <cell r="N257">
            <v>804</v>
          </cell>
          <cell r="O257">
            <v>2736.5415549597901</v>
          </cell>
          <cell r="P257">
            <v>0.18769845375182001</v>
          </cell>
        </row>
        <row r="258">
          <cell r="A258">
            <v>180103</v>
          </cell>
          <cell r="B258" t="str">
            <v>20160226</v>
          </cell>
          <cell r="C258" t="str">
            <v>170153</v>
          </cell>
          <cell r="D258" t="str">
            <v>MAGHOLIC自动卷发器超值组(2016超级折扣日)</v>
          </cell>
          <cell r="E258" t="str">
            <v>美容器械</v>
          </cell>
          <cell r="F258" t="str">
            <v>298</v>
          </cell>
          <cell r="G258" t="str">
            <v>杨 媛</v>
          </cell>
          <cell r="H258" t="str">
            <v>田宇慧</v>
          </cell>
          <cell r="I258" t="str">
            <v>陈莹,赵姬</v>
          </cell>
          <cell r="J258">
            <v>42.3</v>
          </cell>
          <cell r="K258">
            <v>124501</v>
          </cell>
          <cell r="L258">
            <v>5132</v>
          </cell>
          <cell r="M258">
            <v>24254</v>
          </cell>
          <cell r="N258">
            <v>1072</v>
          </cell>
          <cell r="O258">
            <v>2273.9243498818</v>
          </cell>
          <cell r="P258">
            <v>0.19420452546306</v>
          </cell>
        </row>
        <row r="259">
          <cell r="A259">
            <v>180103</v>
          </cell>
          <cell r="B259" t="str">
            <v>20160213</v>
          </cell>
          <cell r="C259" t="str">
            <v>162231</v>
          </cell>
          <cell r="D259" t="str">
            <v>MAGHOLIC自动卷发器超值组(2016超级折扣日)</v>
          </cell>
          <cell r="E259" t="str">
            <v>美容器械</v>
          </cell>
          <cell r="F259" t="str">
            <v>298</v>
          </cell>
          <cell r="G259" t="str">
            <v>杨 媛</v>
          </cell>
          <cell r="H259" t="str">
            <v>高莹</v>
          </cell>
          <cell r="I259" t="str">
            <v>李珊,游珊</v>
          </cell>
          <cell r="J259">
            <v>35.799999999999997</v>
          </cell>
          <cell r="K259">
            <v>177411.87</v>
          </cell>
          <cell r="L259">
            <v>5136</v>
          </cell>
          <cell r="M259">
            <v>25163</v>
          </cell>
          <cell r="N259">
            <v>1054</v>
          </cell>
          <cell r="O259">
            <v>4138.7393854748598</v>
          </cell>
          <cell r="P259">
            <v>0.139944148881675</v>
          </cell>
        </row>
        <row r="260">
          <cell r="A260">
            <v>180103</v>
          </cell>
          <cell r="B260" t="str">
            <v>20160208</v>
          </cell>
          <cell r="C260" t="str">
            <v>152729</v>
          </cell>
          <cell r="D260" t="str">
            <v>MAGHOLIC自动卷发器超值组(2016超级折扣日)</v>
          </cell>
          <cell r="E260" t="str">
            <v>美容器械</v>
          </cell>
          <cell r="F260" t="str">
            <v>298</v>
          </cell>
          <cell r="G260" t="str">
            <v>杨 媛</v>
          </cell>
          <cell r="H260" t="str">
            <v>吴沛霖</v>
          </cell>
          <cell r="I260" t="str">
            <v>陈莹,游珊</v>
          </cell>
          <cell r="J260">
            <v>40.799999999999997</v>
          </cell>
          <cell r="K260">
            <v>91971</v>
          </cell>
          <cell r="L260">
            <v>4832</v>
          </cell>
          <cell r="M260">
            <v>13628</v>
          </cell>
          <cell r="N260">
            <v>1018</v>
          </cell>
          <cell r="O260">
            <v>1826.6911764705901</v>
          </cell>
          <cell r="P260">
            <v>0.14471132328808001</v>
          </cell>
        </row>
        <row r="261">
          <cell r="A261">
            <v>180103</v>
          </cell>
          <cell r="B261" t="str">
            <v>20160204</v>
          </cell>
          <cell r="C261" t="str">
            <v>103011</v>
          </cell>
          <cell r="D261" t="str">
            <v>MAGHOLIC自动卷发器超值组(2016超级折扣日)</v>
          </cell>
          <cell r="E261" t="str">
            <v>美容器械</v>
          </cell>
          <cell r="F261" t="str">
            <v>298</v>
          </cell>
          <cell r="G261" t="str">
            <v>杨 媛</v>
          </cell>
          <cell r="H261" t="str">
            <v>高莹</v>
          </cell>
          <cell r="I261" t="str">
            <v>郑庆子</v>
          </cell>
          <cell r="J261">
            <v>38.1</v>
          </cell>
          <cell r="K261">
            <v>99973</v>
          </cell>
          <cell r="L261">
            <v>2993</v>
          </cell>
          <cell r="M261">
            <v>17067</v>
          </cell>
          <cell r="N261">
            <v>2407</v>
          </cell>
          <cell r="O261">
            <v>2160.6299212598401</v>
          </cell>
          <cell r="P261">
            <v>0.15116518869870099</v>
          </cell>
        </row>
        <row r="262">
          <cell r="A262">
            <v>180103</v>
          </cell>
          <cell r="B262" t="str">
            <v>20160130</v>
          </cell>
          <cell r="C262" t="str">
            <v>171200</v>
          </cell>
          <cell r="D262" t="str">
            <v>MAGHOLIC自动卷发器超值组(2016超级折扣日)</v>
          </cell>
          <cell r="E262" t="str">
            <v>美容器械</v>
          </cell>
          <cell r="F262" t="str">
            <v>298</v>
          </cell>
          <cell r="G262" t="str">
            <v>杨 媛</v>
          </cell>
          <cell r="H262" t="str">
            <v>田宇慧</v>
          </cell>
          <cell r="I262" t="str">
            <v>陈莹,郑庆子</v>
          </cell>
          <cell r="J262">
            <v>38</v>
          </cell>
          <cell r="K262">
            <v>172109</v>
          </cell>
          <cell r="L262">
            <v>10422</v>
          </cell>
          <cell r="M262">
            <v>26722</v>
          </cell>
          <cell r="N262">
            <v>2229</v>
          </cell>
          <cell r="O262">
            <v>3610.3684210526299</v>
          </cell>
          <cell r="P262">
            <v>0.15148404015165101</v>
          </cell>
        </row>
        <row r="263">
          <cell r="A263">
            <v>180103</v>
          </cell>
          <cell r="B263" t="str">
            <v>20160113</v>
          </cell>
          <cell r="C263" t="str">
            <v>150725</v>
          </cell>
          <cell r="D263" t="str">
            <v>MAGHOLIC自动卷发器超值组(2016超级折扣日)</v>
          </cell>
          <cell r="E263" t="str">
            <v>美容器械</v>
          </cell>
          <cell r="F263" t="str">
            <v>298</v>
          </cell>
          <cell r="G263" t="str">
            <v>杨 媛</v>
          </cell>
          <cell r="H263" t="str">
            <v>田宇慧</v>
          </cell>
          <cell r="I263" t="str">
            <v>陈莹,郑庆子</v>
          </cell>
          <cell r="J263">
            <v>38.1</v>
          </cell>
          <cell r="K263">
            <v>162719.1</v>
          </cell>
          <cell r="L263">
            <v>3875</v>
          </cell>
          <cell r="M263">
            <v>32406</v>
          </cell>
          <cell r="N263">
            <v>1390</v>
          </cell>
          <cell r="O263">
            <v>3355.0682414698199</v>
          </cell>
          <cell r="P263">
            <v>0.19526063605761901</v>
          </cell>
        </row>
        <row r="264">
          <cell r="A264">
            <v>180103</v>
          </cell>
          <cell r="B264" t="str">
            <v>20160101</v>
          </cell>
          <cell r="C264" t="str">
            <v>115155</v>
          </cell>
          <cell r="D264" t="str">
            <v>MAGHOLIC自动卷发器超值组(2016超级折扣日)</v>
          </cell>
          <cell r="E264" t="str">
            <v>美容器械</v>
          </cell>
          <cell r="F264" t="str">
            <v>298</v>
          </cell>
          <cell r="G264" t="str">
            <v>杨 媛</v>
          </cell>
          <cell r="H264" t="str">
            <v>田宇慧</v>
          </cell>
          <cell r="I264" t="str">
            <v>陈莹,赵姬</v>
          </cell>
          <cell r="J264">
            <v>37</v>
          </cell>
          <cell r="K264">
            <v>192393</v>
          </cell>
          <cell r="L264">
            <v>31355</v>
          </cell>
          <cell r="M264">
            <v>34693</v>
          </cell>
          <cell r="N264">
            <v>2818</v>
          </cell>
          <cell r="O264">
            <v>3490.8918918918898</v>
          </cell>
          <cell r="P264">
            <v>0.197934648964841</v>
          </cell>
        </row>
        <row r="265">
          <cell r="A265">
            <v>180111</v>
          </cell>
          <cell r="B265" t="str">
            <v>20160614</v>
          </cell>
          <cell r="C265" t="str">
            <v>163713</v>
          </cell>
          <cell r="D265" t="str">
            <v>欣赏高腰塑形蚕丝底裆内裤特惠组</v>
          </cell>
          <cell r="E265" t="str">
            <v>内衣</v>
          </cell>
          <cell r="F265" t="str">
            <v>199</v>
          </cell>
          <cell r="G265" t="str">
            <v>喻 冰</v>
          </cell>
          <cell r="H265" t="str">
            <v>罗园</v>
          </cell>
          <cell r="I265" t="str">
            <v>王叶霜</v>
          </cell>
          <cell r="J265">
            <v>24.3</v>
          </cell>
          <cell r="K265">
            <v>61934</v>
          </cell>
          <cell r="L265">
            <v>3651</v>
          </cell>
          <cell r="M265">
            <v>10745</v>
          </cell>
          <cell r="N265">
            <v>975</v>
          </cell>
          <cell r="O265">
            <v>1996.4197530864201</v>
          </cell>
          <cell r="P265">
            <v>0.16763035533517501</v>
          </cell>
        </row>
        <row r="266">
          <cell r="A266">
            <v>180111</v>
          </cell>
          <cell r="B266" t="str">
            <v>20160607</v>
          </cell>
          <cell r="C266" t="str">
            <v>163109</v>
          </cell>
          <cell r="D266" t="str">
            <v>欣赏高腰塑形蚕丝底裆内裤特惠组</v>
          </cell>
          <cell r="E266" t="str">
            <v>内衣</v>
          </cell>
          <cell r="F266" t="str">
            <v>199</v>
          </cell>
          <cell r="G266" t="str">
            <v>喻 冰</v>
          </cell>
          <cell r="H266" t="str">
            <v>王娟</v>
          </cell>
          <cell r="I266" t="str">
            <v>段鸿</v>
          </cell>
          <cell r="J266">
            <v>27.1</v>
          </cell>
          <cell r="K266">
            <v>81060</v>
          </cell>
          <cell r="L266">
            <v>5412</v>
          </cell>
          <cell r="M266">
            <v>10780</v>
          </cell>
          <cell r="N266">
            <v>368</v>
          </cell>
          <cell r="O266">
            <v>2407.2324723247202</v>
          </cell>
          <cell r="P266">
            <v>0.137637478849408</v>
          </cell>
        </row>
        <row r="267">
          <cell r="A267">
            <v>180111</v>
          </cell>
          <cell r="B267" t="str">
            <v>20160209</v>
          </cell>
          <cell r="C267" t="str">
            <v>172311</v>
          </cell>
          <cell r="D267" t="str">
            <v>欣赏高腰塑形蚕丝底裆内裤特惠组</v>
          </cell>
          <cell r="E267" t="str">
            <v>内衣</v>
          </cell>
          <cell r="F267" t="str">
            <v>199</v>
          </cell>
          <cell r="G267" t="str">
            <v>喻 冰</v>
          </cell>
          <cell r="H267" t="str">
            <v>杨思思</v>
          </cell>
          <cell r="I267" t="str">
            <v>王叶霜,段鸿</v>
          </cell>
          <cell r="J267">
            <v>38.6</v>
          </cell>
          <cell r="K267">
            <v>82851</v>
          </cell>
          <cell r="L267">
            <v>4324</v>
          </cell>
          <cell r="M267">
            <v>8990</v>
          </cell>
          <cell r="N267">
            <v>366</v>
          </cell>
          <cell r="O267">
            <v>1810.9585492228</v>
          </cell>
          <cell r="P267">
            <v>0.10982209940529999</v>
          </cell>
        </row>
        <row r="268">
          <cell r="A268">
            <v>180111</v>
          </cell>
          <cell r="B268" t="str">
            <v>20160112</v>
          </cell>
          <cell r="C268" t="str">
            <v>151726</v>
          </cell>
          <cell r="D268" t="str">
            <v>欣赏高腰塑形蚕丝底裆内裤特惠组</v>
          </cell>
          <cell r="E268" t="str">
            <v>内衣</v>
          </cell>
          <cell r="F268" t="str">
            <v>199</v>
          </cell>
          <cell r="G268" t="str">
            <v>喻 冰</v>
          </cell>
          <cell r="H268" t="str">
            <v>王娟</v>
          </cell>
          <cell r="I268" t="str">
            <v>张征南,孙娇</v>
          </cell>
          <cell r="J268">
            <v>29</v>
          </cell>
          <cell r="K268">
            <v>144933</v>
          </cell>
          <cell r="L268">
            <v>7005</v>
          </cell>
          <cell r="M268">
            <v>18964</v>
          </cell>
          <cell r="N268">
            <v>1517</v>
          </cell>
          <cell r="O268">
            <v>4154.5172413793098</v>
          </cell>
          <cell r="P268">
            <v>0.126493532857723</v>
          </cell>
        </row>
        <row r="269">
          <cell r="A269">
            <v>180111</v>
          </cell>
          <cell r="B269" t="str">
            <v>20160104</v>
          </cell>
          <cell r="C269" t="str">
            <v>152354</v>
          </cell>
          <cell r="D269" t="str">
            <v>欣赏高腰塑形蚕丝底裆内裤特惠组</v>
          </cell>
          <cell r="E269" t="str">
            <v>内衣</v>
          </cell>
          <cell r="F269" t="str">
            <v>199</v>
          </cell>
          <cell r="G269" t="str">
            <v>喻 冰</v>
          </cell>
          <cell r="H269" t="str">
            <v>王娟</v>
          </cell>
          <cell r="I269" t="str">
            <v>段鸿</v>
          </cell>
          <cell r="J269">
            <v>27</v>
          </cell>
          <cell r="K269">
            <v>134014</v>
          </cell>
          <cell r="L269">
            <v>7679</v>
          </cell>
          <cell r="M269">
            <v>21793</v>
          </cell>
          <cell r="N269">
            <v>776</v>
          </cell>
          <cell r="O269">
            <v>3900.6666666666702</v>
          </cell>
          <cell r="P269">
            <v>0.16635928285906501</v>
          </cell>
        </row>
        <row r="270">
          <cell r="A270">
            <v>180176</v>
          </cell>
          <cell r="B270" t="str">
            <v>20160214</v>
          </cell>
          <cell r="C270" t="str">
            <v>111253</v>
          </cell>
          <cell r="D270" t="str">
            <v>纽曼全高清蓝光曲面行车记录仪组（土豪金）</v>
          </cell>
          <cell r="E270" t="str">
            <v>数码</v>
          </cell>
          <cell r="F270" t="str">
            <v>599</v>
          </cell>
          <cell r="G270" t="str">
            <v>李 冕</v>
          </cell>
          <cell r="H270" t="str">
            <v>石林</v>
          </cell>
          <cell r="I270" t="str">
            <v>张佳聃,石俊</v>
          </cell>
          <cell r="J270">
            <v>36.1</v>
          </cell>
          <cell r="K270">
            <v>195069</v>
          </cell>
          <cell r="L270">
            <v>10985</v>
          </cell>
          <cell r="M270">
            <v>25746</v>
          </cell>
          <cell r="N270">
            <v>0</v>
          </cell>
          <cell r="O270">
            <v>4386.0941828254799</v>
          </cell>
          <cell r="P270">
            <v>0.139860063883879</v>
          </cell>
        </row>
        <row r="271">
          <cell r="A271">
            <v>180176</v>
          </cell>
          <cell r="B271" t="str">
            <v>20160120</v>
          </cell>
          <cell r="C271" t="str">
            <v>110246</v>
          </cell>
          <cell r="D271" t="str">
            <v>纽曼全高清蓝光曲面行车记录仪组（土豪金）</v>
          </cell>
          <cell r="E271" t="str">
            <v>数码</v>
          </cell>
          <cell r="F271" t="str">
            <v>599</v>
          </cell>
          <cell r="G271" t="str">
            <v>李 冕</v>
          </cell>
          <cell r="H271" t="str">
            <v>石林</v>
          </cell>
          <cell r="I271" t="str">
            <v>石俊</v>
          </cell>
          <cell r="J271">
            <v>34.6</v>
          </cell>
          <cell r="K271">
            <v>138675</v>
          </cell>
          <cell r="L271">
            <v>7435</v>
          </cell>
          <cell r="M271">
            <v>16362</v>
          </cell>
          <cell r="N271">
            <v>499</v>
          </cell>
          <cell r="O271">
            <v>3334.5953757225402</v>
          </cell>
          <cell r="P271">
            <v>0.120870161536117</v>
          </cell>
        </row>
        <row r="272">
          <cell r="A272">
            <v>180201</v>
          </cell>
          <cell r="B272" t="str">
            <v>20160101</v>
          </cell>
          <cell r="C272" t="str">
            <v>103029</v>
          </cell>
          <cell r="D272" t="str">
            <v>佳乐淇坚果超值大礼包(2016春季大开仓)</v>
          </cell>
          <cell r="E272" t="str">
            <v>食品</v>
          </cell>
          <cell r="F272" t="str">
            <v>288</v>
          </cell>
          <cell r="G272" t="str">
            <v>赵 宇森</v>
          </cell>
          <cell r="H272" t="str">
            <v>余斌</v>
          </cell>
          <cell r="I272" t="str">
            <v>俞洋</v>
          </cell>
          <cell r="J272">
            <v>38.5</v>
          </cell>
          <cell r="K272">
            <v>153436</v>
          </cell>
          <cell r="L272">
            <v>3692</v>
          </cell>
          <cell r="M272">
            <v>14821.33</v>
          </cell>
          <cell r="N272">
            <v>774</v>
          </cell>
          <cell r="O272">
            <v>3524.58883116883</v>
          </cell>
          <cell r="P272">
            <v>9.3808967304199201E-2</v>
          </cell>
        </row>
        <row r="273">
          <cell r="A273">
            <v>180304</v>
          </cell>
          <cell r="B273" t="str">
            <v>20160413</v>
          </cell>
          <cell r="C273" t="str">
            <v>214146</v>
          </cell>
          <cell r="D273" t="str">
            <v>川崎8.5公斤“晶灿”健康免污烘干洗衣机</v>
          </cell>
          <cell r="E273" t="str">
            <v>大家电</v>
          </cell>
          <cell r="F273" t="str">
            <v>2380</v>
          </cell>
          <cell r="G273" t="str">
            <v>胡 超</v>
          </cell>
          <cell r="H273" t="str">
            <v>傅周</v>
          </cell>
          <cell r="I273" t="str">
            <v>曹雪晴</v>
          </cell>
          <cell r="J273">
            <v>47</v>
          </cell>
          <cell r="K273">
            <v>528281</v>
          </cell>
          <cell r="L273">
            <v>74960</v>
          </cell>
          <cell r="M273">
            <v>119971</v>
          </cell>
          <cell r="N273">
            <v>5580</v>
          </cell>
          <cell r="O273">
            <v>7211.27659574468</v>
          </cell>
          <cell r="P273">
            <v>0.25233995336637799</v>
          </cell>
        </row>
        <row r="274">
          <cell r="A274">
            <v>180304</v>
          </cell>
          <cell r="B274" t="str">
            <v>20160406</v>
          </cell>
          <cell r="C274" t="str">
            <v>132336</v>
          </cell>
          <cell r="D274" t="str">
            <v>川崎8.5公斤“晶灿”健康免污烘干洗衣机</v>
          </cell>
          <cell r="E274" t="str">
            <v>大家电</v>
          </cell>
          <cell r="F274" t="str">
            <v>2380</v>
          </cell>
          <cell r="G274" t="str">
            <v>胡 超</v>
          </cell>
          <cell r="H274" t="str">
            <v>傅周,石林</v>
          </cell>
          <cell r="I274" t="str">
            <v>曹雪晴</v>
          </cell>
          <cell r="J274">
            <v>40.1</v>
          </cell>
          <cell r="K274">
            <v>247910</v>
          </cell>
          <cell r="L274">
            <v>30070</v>
          </cell>
          <cell r="M274">
            <v>65760</v>
          </cell>
          <cell r="N274">
            <v>1880</v>
          </cell>
          <cell r="O274">
            <v>3839.4014962593501</v>
          </cell>
          <cell r="P274">
            <v>0.29324274697025299</v>
          </cell>
        </row>
        <row r="275">
          <cell r="A275">
            <v>180304</v>
          </cell>
          <cell r="B275" t="str">
            <v>20160315</v>
          </cell>
          <cell r="C275" t="str">
            <v>205903</v>
          </cell>
          <cell r="D275" t="str">
            <v>川崎8.5公斤“晶灿”健康免污烘干洗衣机</v>
          </cell>
          <cell r="E275" t="str">
            <v>大家电</v>
          </cell>
          <cell r="F275" t="str">
            <v>2380</v>
          </cell>
          <cell r="G275" t="str">
            <v>胡 超</v>
          </cell>
          <cell r="H275" t="str">
            <v>傅周</v>
          </cell>
          <cell r="I275" t="str">
            <v>曹雪晴</v>
          </cell>
          <cell r="J275">
            <v>44.4</v>
          </cell>
          <cell r="K275">
            <v>476210</v>
          </cell>
          <cell r="L275">
            <v>54190</v>
          </cell>
          <cell r="M275">
            <v>103280</v>
          </cell>
          <cell r="N275">
            <v>1880</v>
          </cell>
          <cell r="O275">
            <v>7221.1711711711696</v>
          </cell>
          <cell r="P275">
            <v>0.24027297284488899</v>
          </cell>
        </row>
        <row r="276">
          <cell r="A276">
            <v>180304</v>
          </cell>
          <cell r="B276" t="str">
            <v>20160315</v>
          </cell>
          <cell r="C276" t="str">
            <v>160525</v>
          </cell>
          <cell r="D276" t="str">
            <v>川崎8.5公斤“晶灿”健康免污烘干洗衣机</v>
          </cell>
          <cell r="E276" t="str">
            <v>大家电</v>
          </cell>
          <cell r="F276" t="str">
            <v>2380</v>
          </cell>
          <cell r="G276" t="str">
            <v>胡 超</v>
          </cell>
          <cell r="H276" t="str">
            <v>石林</v>
          </cell>
          <cell r="I276" t="str">
            <v>石俊</v>
          </cell>
          <cell r="J276">
            <v>42.6</v>
          </cell>
          <cell r="K276">
            <v>234630</v>
          </cell>
          <cell r="L276">
            <v>22460</v>
          </cell>
          <cell r="M276">
            <v>69520</v>
          </cell>
          <cell r="N276">
            <v>1880</v>
          </cell>
          <cell r="O276">
            <v>3392.7230046948398</v>
          </cell>
          <cell r="P276">
            <v>0.31880096149314202</v>
          </cell>
        </row>
        <row r="277">
          <cell r="A277">
            <v>180304</v>
          </cell>
          <cell r="B277" t="str">
            <v>20160315</v>
          </cell>
          <cell r="C277" t="str">
            <v>112158</v>
          </cell>
          <cell r="D277" t="str">
            <v>川崎8.5公斤“晶灿”健康免污烘干洗衣机</v>
          </cell>
          <cell r="E277" t="str">
            <v>大家电</v>
          </cell>
          <cell r="F277" t="str">
            <v>2380</v>
          </cell>
          <cell r="G277" t="str">
            <v>胡 超</v>
          </cell>
          <cell r="H277" t="str">
            <v>石林,马强</v>
          </cell>
          <cell r="I277" t="str">
            <v>张静,刘一帆</v>
          </cell>
          <cell r="J277">
            <v>41.6</v>
          </cell>
          <cell r="K277">
            <v>228840</v>
          </cell>
          <cell r="L277">
            <v>24320</v>
          </cell>
          <cell r="M277">
            <v>52610</v>
          </cell>
          <cell r="N277">
            <v>0</v>
          </cell>
          <cell r="O277">
            <v>3651.6826923076901</v>
          </cell>
          <cell r="P277">
            <v>0.25723645609231399</v>
          </cell>
        </row>
        <row r="278">
          <cell r="A278">
            <v>180304</v>
          </cell>
          <cell r="B278" t="str">
            <v>20160307</v>
          </cell>
          <cell r="C278" t="str">
            <v>211210</v>
          </cell>
          <cell r="D278" t="str">
            <v>川崎8.5公斤“晶灿”健康免污烘干洗衣机</v>
          </cell>
          <cell r="E278" t="str">
            <v>大家电</v>
          </cell>
          <cell r="F278" t="str">
            <v>2380</v>
          </cell>
          <cell r="G278" t="str">
            <v>胡 超</v>
          </cell>
          <cell r="H278" t="str">
            <v>马强</v>
          </cell>
          <cell r="I278" t="str">
            <v>张静,刘一帆</v>
          </cell>
          <cell r="J278">
            <v>45.9</v>
          </cell>
          <cell r="K278">
            <v>998373</v>
          </cell>
          <cell r="L278">
            <v>77833</v>
          </cell>
          <cell r="M278">
            <v>174694</v>
          </cell>
          <cell r="N278">
            <v>7426</v>
          </cell>
          <cell r="O278">
            <v>16411.154684095902</v>
          </cell>
          <cell r="P278">
            <v>0.18170638972776801</v>
          </cell>
        </row>
        <row r="279">
          <cell r="A279">
            <v>180304</v>
          </cell>
          <cell r="B279" t="str">
            <v>20160304</v>
          </cell>
          <cell r="C279" t="str">
            <v>211323</v>
          </cell>
          <cell r="D279" t="str">
            <v>川崎8.5公斤“晶灿”健康免污烘干洗衣机</v>
          </cell>
          <cell r="E279" t="str">
            <v>大家电</v>
          </cell>
          <cell r="F279" t="str">
            <v>2380</v>
          </cell>
          <cell r="G279" t="str">
            <v>胡 超</v>
          </cell>
          <cell r="H279" t="str">
            <v>石林</v>
          </cell>
          <cell r="I279" t="str">
            <v>石俊</v>
          </cell>
          <cell r="J279">
            <v>40.200000000000003</v>
          </cell>
          <cell r="K279">
            <v>435845</v>
          </cell>
          <cell r="L279">
            <v>63294</v>
          </cell>
          <cell r="M279">
            <v>91950</v>
          </cell>
          <cell r="N279">
            <v>3760</v>
          </cell>
          <cell r="O279">
            <v>7073.6567164179096</v>
          </cell>
          <cell r="P279">
            <v>0.23671926796599699</v>
          </cell>
        </row>
        <row r="280">
          <cell r="A280">
            <v>180304</v>
          </cell>
          <cell r="B280" t="str">
            <v>20160212</v>
          </cell>
          <cell r="C280" t="str">
            <v>215804</v>
          </cell>
          <cell r="D280" t="str">
            <v>川崎8.5公斤“晶灿”健康免污烘干洗衣机</v>
          </cell>
          <cell r="E280" t="str">
            <v>大家电</v>
          </cell>
          <cell r="F280" t="str">
            <v>2380</v>
          </cell>
          <cell r="G280" t="str">
            <v>胡 超</v>
          </cell>
          <cell r="H280" t="str">
            <v>石林</v>
          </cell>
          <cell r="I280" t="str">
            <v>曹雪晴</v>
          </cell>
          <cell r="J280">
            <v>40.1</v>
          </cell>
          <cell r="K280">
            <v>593420</v>
          </cell>
          <cell r="L280">
            <v>68674</v>
          </cell>
          <cell r="M280">
            <v>130248</v>
          </cell>
          <cell r="N280">
            <v>3728</v>
          </cell>
          <cell r="O280">
            <v>9930.82294264339</v>
          </cell>
          <cell r="P280">
            <v>0.24110712611434901</v>
          </cell>
        </row>
        <row r="281">
          <cell r="A281">
            <v>180304</v>
          </cell>
          <cell r="B281" t="str">
            <v>20160212</v>
          </cell>
          <cell r="C281" t="str">
            <v>114916</v>
          </cell>
          <cell r="D281" t="str">
            <v>川崎8.5公斤“晶灿”健康免污烘干洗衣机</v>
          </cell>
          <cell r="E281" t="str">
            <v>大家电</v>
          </cell>
          <cell r="F281" t="str">
            <v>2380</v>
          </cell>
          <cell r="G281" t="str">
            <v>胡 超</v>
          </cell>
          <cell r="H281" t="str">
            <v>石林</v>
          </cell>
          <cell r="I281" t="str">
            <v>曹雪晴</v>
          </cell>
          <cell r="J281">
            <v>41.1</v>
          </cell>
          <cell r="K281">
            <v>411206</v>
          </cell>
          <cell r="L281">
            <v>59604</v>
          </cell>
          <cell r="M281">
            <v>89418</v>
          </cell>
          <cell r="N281">
            <v>1864</v>
          </cell>
          <cell r="O281">
            <v>6424.5255474452597</v>
          </cell>
          <cell r="P281">
            <v>0.24901451072519501</v>
          </cell>
        </row>
        <row r="282">
          <cell r="A282">
            <v>180304</v>
          </cell>
          <cell r="B282" t="str">
            <v>20160108</v>
          </cell>
          <cell r="C282" t="str">
            <v>220504</v>
          </cell>
          <cell r="D282" t="str">
            <v>川崎8.5公斤“晶灿”健康免污烘干洗衣机</v>
          </cell>
          <cell r="E282" t="str">
            <v>大家电</v>
          </cell>
          <cell r="F282" t="str">
            <v>2380</v>
          </cell>
          <cell r="G282" t="str">
            <v>胡 超</v>
          </cell>
          <cell r="H282" t="str">
            <v>傅周</v>
          </cell>
          <cell r="I282" t="str">
            <v>曹雪晴</v>
          </cell>
          <cell r="J282">
            <v>39.299999999999997</v>
          </cell>
          <cell r="K282">
            <v>551651</v>
          </cell>
          <cell r="L282">
            <v>94687</v>
          </cell>
          <cell r="M282">
            <v>140740</v>
          </cell>
          <cell r="N282">
            <v>5967</v>
          </cell>
          <cell r="O282">
            <v>8198.2442748091598</v>
          </cell>
          <cell r="P282">
            <v>0.29493132938262101</v>
          </cell>
        </row>
        <row r="283">
          <cell r="A283">
            <v>180304</v>
          </cell>
          <cell r="B283" t="str">
            <v>20160108</v>
          </cell>
          <cell r="C283" t="str">
            <v>174916</v>
          </cell>
          <cell r="D283" t="str">
            <v>川崎8.5公斤“晶灿”健康免污烘干洗衣机</v>
          </cell>
          <cell r="E283" t="str">
            <v>大家电</v>
          </cell>
          <cell r="F283" t="str">
            <v>2380</v>
          </cell>
          <cell r="G283" t="str">
            <v>胡 超</v>
          </cell>
          <cell r="H283" t="str">
            <v>石林</v>
          </cell>
          <cell r="I283" t="str">
            <v>石俊</v>
          </cell>
          <cell r="J283">
            <v>39.799999999999997</v>
          </cell>
          <cell r="K283">
            <v>278478</v>
          </cell>
          <cell r="L283">
            <v>37592</v>
          </cell>
          <cell r="M283">
            <v>85537</v>
          </cell>
          <cell r="N283">
            <v>5997</v>
          </cell>
          <cell r="O283">
            <v>4053.91959798995</v>
          </cell>
          <cell r="P283">
            <v>0.33019768687262901</v>
          </cell>
        </row>
        <row r="284">
          <cell r="A284">
            <v>180304</v>
          </cell>
          <cell r="B284" t="str">
            <v>20160108</v>
          </cell>
          <cell r="C284" t="str">
            <v>131334</v>
          </cell>
          <cell r="D284" t="str">
            <v>川崎8.5公斤“晶灿”健康免污烘干洗衣机</v>
          </cell>
          <cell r="E284" t="str">
            <v>大家电</v>
          </cell>
          <cell r="F284" t="str">
            <v>2380</v>
          </cell>
          <cell r="G284" t="str">
            <v>胡 超</v>
          </cell>
          <cell r="H284" t="str">
            <v>马强</v>
          </cell>
          <cell r="I284" t="str">
            <v>刘一帆</v>
          </cell>
          <cell r="J284">
            <v>41.8</v>
          </cell>
          <cell r="K284">
            <v>394323</v>
          </cell>
          <cell r="L284">
            <v>66362</v>
          </cell>
          <cell r="M284">
            <v>106967</v>
          </cell>
          <cell r="N284">
            <v>3898</v>
          </cell>
          <cell r="O284">
            <v>5380.1913875598102</v>
          </cell>
          <cell r="P284">
            <v>0.31427212381960101</v>
          </cell>
        </row>
        <row r="285">
          <cell r="A285">
            <v>180312</v>
          </cell>
          <cell r="B285" t="str">
            <v>20160227</v>
          </cell>
          <cell r="C285" t="str">
            <v>100051</v>
          </cell>
          <cell r="D285" t="str">
            <v>圣品路压纹商务男鞋(开春扫货)</v>
          </cell>
          <cell r="E285" t="str">
            <v>鞋类</v>
          </cell>
          <cell r="F285" t="str">
            <v>258</v>
          </cell>
          <cell r="G285" t="str">
            <v>喻 冰</v>
          </cell>
          <cell r="H285" t="str">
            <v>罗园</v>
          </cell>
          <cell r="I285" t="str">
            <v>周蓉,王叶霜</v>
          </cell>
          <cell r="J285">
            <v>13.7</v>
          </cell>
          <cell r="K285">
            <v>35898</v>
          </cell>
          <cell r="L285">
            <v>1280</v>
          </cell>
          <cell r="M285">
            <v>4852</v>
          </cell>
          <cell r="N285">
            <v>248</v>
          </cell>
          <cell r="O285">
            <v>2190.80291970803</v>
          </cell>
          <cell r="P285">
            <v>0.13299439597897</v>
          </cell>
        </row>
        <row r="286">
          <cell r="A286">
            <v>180312</v>
          </cell>
          <cell r="B286" t="str">
            <v>20160219</v>
          </cell>
          <cell r="C286" t="str">
            <v>234713</v>
          </cell>
          <cell r="D286" t="str">
            <v>圣品路压纹商务男鞋(开春扫货)</v>
          </cell>
          <cell r="E286" t="str">
            <v>鞋类</v>
          </cell>
          <cell r="F286" t="str">
            <v>258</v>
          </cell>
          <cell r="G286" t="str">
            <v>喻 冰</v>
          </cell>
          <cell r="H286" t="str">
            <v>杨思思</v>
          </cell>
          <cell r="I286" t="str">
            <v>刘一帆</v>
          </cell>
          <cell r="J286">
            <v>10.4</v>
          </cell>
          <cell r="K286">
            <v>34648</v>
          </cell>
          <cell r="L286">
            <v>3800</v>
          </cell>
          <cell r="M286">
            <v>4634</v>
          </cell>
          <cell r="N286">
            <v>258</v>
          </cell>
          <cell r="O286">
            <v>2545.3846153846198</v>
          </cell>
          <cell r="P286">
            <v>0.14185684647302901</v>
          </cell>
        </row>
        <row r="287">
          <cell r="A287">
            <v>180376</v>
          </cell>
          <cell r="B287" t="str">
            <v>20160701</v>
          </cell>
          <cell r="C287" t="str">
            <v>105221</v>
          </cell>
          <cell r="D287" t="str">
            <v>BalzoHome意大利触控式黑晶电陶炉</v>
          </cell>
          <cell r="E287" t="str">
            <v>厨房</v>
          </cell>
          <cell r="F287" t="str">
            <v>398</v>
          </cell>
          <cell r="G287" t="str">
            <v>邬 若海</v>
          </cell>
          <cell r="H287" t="str">
            <v>唐南开</v>
          </cell>
          <cell r="I287" t="str">
            <v>翟金彪</v>
          </cell>
          <cell r="J287">
            <v>32.6</v>
          </cell>
          <cell r="K287">
            <v>89967</v>
          </cell>
          <cell r="L287">
            <v>3330</v>
          </cell>
          <cell r="M287">
            <v>13873</v>
          </cell>
          <cell r="N287">
            <v>1004</v>
          </cell>
          <cell r="O287">
            <v>2262.8220858895702</v>
          </cell>
          <cell r="P287">
            <v>0.148539307686093</v>
          </cell>
        </row>
        <row r="288">
          <cell r="A288">
            <v>180376</v>
          </cell>
          <cell r="B288" t="str">
            <v>20160418</v>
          </cell>
          <cell r="C288" t="str">
            <v>100710</v>
          </cell>
          <cell r="D288" t="str">
            <v>BalzoHome意大利触控式黑晶电陶炉</v>
          </cell>
          <cell r="E288" t="str">
            <v>厨房</v>
          </cell>
          <cell r="F288" t="str">
            <v>398</v>
          </cell>
          <cell r="G288" t="str">
            <v>邬 若海</v>
          </cell>
          <cell r="H288" t="str">
            <v>余斌,唐南开</v>
          </cell>
          <cell r="I288" t="str">
            <v>徐丹,翟金彪</v>
          </cell>
          <cell r="J288">
            <v>38.200000000000003</v>
          </cell>
          <cell r="K288">
            <v>90646</v>
          </cell>
          <cell r="L288">
            <v>3818</v>
          </cell>
          <cell r="M288">
            <v>16671</v>
          </cell>
          <cell r="N288">
            <v>1054</v>
          </cell>
          <cell r="O288">
            <v>1864.16230366492</v>
          </cell>
          <cell r="P288">
            <v>0.179861335053209</v>
          </cell>
        </row>
        <row r="289">
          <cell r="A289">
            <v>180376</v>
          </cell>
          <cell r="B289" t="str">
            <v>20160412</v>
          </cell>
          <cell r="C289" t="str">
            <v>162715</v>
          </cell>
          <cell r="D289" t="str">
            <v>BalzoHome意大利触控式黑晶电陶炉</v>
          </cell>
          <cell r="E289" t="str">
            <v>厨房</v>
          </cell>
          <cell r="F289" t="str">
            <v>398</v>
          </cell>
          <cell r="G289" t="str">
            <v>邬 若海</v>
          </cell>
          <cell r="H289" t="str">
            <v>唐南开</v>
          </cell>
          <cell r="I289" t="str">
            <v>徐丹,翟金彪</v>
          </cell>
          <cell r="J289">
            <v>33.9</v>
          </cell>
          <cell r="K289">
            <v>99156</v>
          </cell>
          <cell r="L289">
            <v>2078</v>
          </cell>
          <cell r="M289">
            <v>12385</v>
          </cell>
          <cell r="N289">
            <v>716</v>
          </cell>
          <cell r="O289">
            <v>2519.4395280235999</v>
          </cell>
          <cell r="P289">
            <v>0.120202311543295</v>
          </cell>
        </row>
        <row r="290">
          <cell r="A290">
            <v>180376</v>
          </cell>
          <cell r="B290" t="str">
            <v>20160405</v>
          </cell>
          <cell r="C290" t="str">
            <v>104702</v>
          </cell>
          <cell r="D290" t="str">
            <v>BalzoHome意大利触控式黑晶电陶炉</v>
          </cell>
          <cell r="E290" t="str">
            <v>厨房</v>
          </cell>
          <cell r="F290" t="str">
            <v>398</v>
          </cell>
          <cell r="G290" t="str">
            <v>邬 若海</v>
          </cell>
          <cell r="H290" t="str">
            <v>龙年,唐南开</v>
          </cell>
          <cell r="I290" t="str">
            <v>陈佳</v>
          </cell>
          <cell r="J290">
            <v>31.5</v>
          </cell>
          <cell r="K290">
            <v>96320.03</v>
          </cell>
          <cell r="L290">
            <v>1740</v>
          </cell>
          <cell r="M290">
            <v>16697.03</v>
          </cell>
          <cell r="N290">
            <v>1422</v>
          </cell>
          <cell r="O290">
            <v>2517.61904761905</v>
          </cell>
          <cell r="P290">
            <v>0.16150375507387801</v>
          </cell>
        </row>
        <row r="291">
          <cell r="A291">
            <v>180376</v>
          </cell>
          <cell r="B291" t="str">
            <v>20160328</v>
          </cell>
          <cell r="C291" t="str">
            <v>150056</v>
          </cell>
          <cell r="D291" t="str">
            <v>BalzoHome意大利触控式黑晶电陶炉</v>
          </cell>
          <cell r="E291" t="str">
            <v>厨房</v>
          </cell>
          <cell r="F291" t="str">
            <v>398</v>
          </cell>
          <cell r="G291" t="str">
            <v>邬 若海</v>
          </cell>
          <cell r="H291" t="str">
            <v>唐南开</v>
          </cell>
          <cell r="I291" t="str">
            <v>徐丹,翟金彪</v>
          </cell>
          <cell r="J291">
            <v>37.299999999999997</v>
          </cell>
          <cell r="K291">
            <v>104156.52</v>
          </cell>
          <cell r="L291">
            <v>6294</v>
          </cell>
          <cell r="M291">
            <v>20246</v>
          </cell>
          <cell r="N291">
            <v>0</v>
          </cell>
          <cell r="O291">
            <v>2080.87184986595</v>
          </cell>
          <cell r="P291">
            <v>0.20688206271410101</v>
          </cell>
        </row>
        <row r="292">
          <cell r="A292">
            <v>180376</v>
          </cell>
          <cell r="B292" t="str">
            <v>20160313</v>
          </cell>
          <cell r="C292" t="str">
            <v>121650</v>
          </cell>
          <cell r="D292" t="str">
            <v>BalzoHome意大利触控式黑晶电陶炉</v>
          </cell>
          <cell r="E292" t="str">
            <v>厨房</v>
          </cell>
          <cell r="F292" t="str">
            <v>398</v>
          </cell>
          <cell r="G292" t="str">
            <v>邬 若海</v>
          </cell>
          <cell r="H292" t="str">
            <v>唐南开</v>
          </cell>
          <cell r="I292" t="str">
            <v>徐丹,翟金彪</v>
          </cell>
          <cell r="J292">
            <v>36.1</v>
          </cell>
          <cell r="K292">
            <v>188458</v>
          </cell>
          <cell r="L292">
            <v>6697</v>
          </cell>
          <cell r="M292">
            <v>21483</v>
          </cell>
          <cell r="N292">
            <v>716</v>
          </cell>
          <cell r="O292">
            <v>4459.6675900276996</v>
          </cell>
          <cell r="P292">
            <v>0.114254433019185</v>
          </cell>
        </row>
        <row r="293">
          <cell r="A293">
            <v>180376</v>
          </cell>
          <cell r="B293" t="str">
            <v>20160310</v>
          </cell>
          <cell r="C293" t="str">
            <v>125323</v>
          </cell>
          <cell r="D293" t="str">
            <v>BalzoHome意大利触控式黑晶电陶炉</v>
          </cell>
          <cell r="E293" t="str">
            <v>厨房</v>
          </cell>
          <cell r="F293" t="str">
            <v>398</v>
          </cell>
          <cell r="G293" t="str">
            <v>邬 若海</v>
          </cell>
          <cell r="H293" t="str">
            <v>唐南开</v>
          </cell>
          <cell r="I293" t="str">
            <v>徐丹,翟金彪</v>
          </cell>
          <cell r="J293">
            <v>35.799999999999997</v>
          </cell>
          <cell r="K293">
            <v>164521</v>
          </cell>
          <cell r="L293">
            <v>4241</v>
          </cell>
          <cell r="M293">
            <v>20524</v>
          </cell>
          <cell r="N293">
            <v>3202</v>
          </cell>
          <cell r="O293">
            <v>3993.2402234636902</v>
          </cell>
          <cell r="P293">
            <v>0.108073371599701</v>
          </cell>
        </row>
        <row r="294">
          <cell r="A294">
            <v>180376</v>
          </cell>
          <cell r="B294" t="str">
            <v>20160303</v>
          </cell>
          <cell r="C294" t="str">
            <v>125147</v>
          </cell>
          <cell r="D294" t="str">
            <v>BalzoHome意大利触控式黑晶电陶炉</v>
          </cell>
          <cell r="E294" t="str">
            <v>厨房</v>
          </cell>
          <cell r="F294" t="str">
            <v>398</v>
          </cell>
          <cell r="G294" t="str">
            <v>邬 若海</v>
          </cell>
          <cell r="H294" t="str">
            <v>唐南开</v>
          </cell>
          <cell r="I294" t="str">
            <v>徐丹,翟金彪</v>
          </cell>
          <cell r="J294">
            <v>37.5</v>
          </cell>
          <cell r="K294">
            <v>155079</v>
          </cell>
          <cell r="L294">
            <v>4887</v>
          </cell>
          <cell r="M294">
            <v>24485</v>
          </cell>
          <cell r="N294">
            <v>686</v>
          </cell>
          <cell r="O294">
            <v>3370.48</v>
          </cell>
          <cell r="P294">
            <v>0.158457174816235</v>
          </cell>
        </row>
        <row r="295">
          <cell r="A295">
            <v>180376</v>
          </cell>
          <cell r="B295" t="str">
            <v>20160222</v>
          </cell>
          <cell r="C295" t="str">
            <v>171318</v>
          </cell>
          <cell r="D295" t="str">
            <v>BalzoHome意大利触控式黑晶电陶炉</v>
          </cell>
          <cell r="E295" t="str">
            <v>厨房</v>
          </cell>
          <cell r="F295" t="str">
            <v>398</v>
          </cell>
          <cell r="G295" t="str">
            <v>邬 若海</v>
          </cell>
          <cell r="H295" t="str">
            <v>唐南开</v>
          </cell>
          <cell r="I295" t="str">
            <v>徐丹,翟金彪</v>
          </cell>
          <cell r="J295">
            <v>38.5</v>
          </cell>
          <cell r="K295">
            <v>192445</v>
          </cell>
          <cell r="L295">
            <v>8991</v>
          </cell>
          <cell r="M295">
            <v>22123</v>
          </cell>
          <cell r="N295">
            <v>2028</v>
          </cell>
          <cell r="O295">
            <v>4243.0909090909099</v>
          </cell>
          <cell r="P295">
            <v>0.109536995650136</v>
          </cell>
        </row>
        <row r="296">
          <cell r="A296">
            <v>180376</v>
          </cell>
          <cell r="B296" t="str">
            <v>20160216</v>
          </cell>
          <cell r="C296" t="str">
            <v>193137</v>
          </cell>
          <cell r="D296" t="str">
            <v>BalzoHome意大利触控式黑晶电陶炉</v>
          </cell>
          <cell r="E296" t="str">
            <v>厨房</v>
          </cell>
          <cell r="F296" t="str">
            <v>398</v>
          </cell>
          <cell r="G296" t="str">
            <v>邬 若海</v>
          </cell>
          <cell r="H296" t="str">
            <v>王沛</v>
          </cell>
          <cell r="I296" t="str">
            <v>徐丹,陈佳</v>
          </cell>
          <cell r="J296">
            <v>37.6</v>
          </cell>
          <cell r="K296">
            <v>236471</v>
          </cell>
          <cell r="L296">
            <v>7994</v>
          </cell>
          <cell r="M296">
            <v>22710</v>
          </cell>
          <cell r="N296">
            <v>1074</v>
          </cell>
          <cell r="O296">
            <v>5501.0904255319101</v>
          </cell>
          <cell r="P296">
            <v>9.4696621541774398E-2</v>
          </cell>
        </row>
        <row r="297">
          <cell r="A297">
            <v>180376</v>
          </cell>
          <cell r="B297" t="str">
            <v>20160212</v>
          </cell>
          <cell r="C297" t="str">
            <v>103212</v>
          </cell>
          <cell r="D297" t="str">
            <v>BalzoHome意大利触控式黑晶电陶炉</v>
          </cell>
          <cell r="E297" t="str">
            <v>厨房</v>
          </cell>
          <cell r="F297" t="str">
            <v>398</v>
          </cell>
          <cell r="G297" t="str">
            <v>邬 若海</v>
          </cell>
          <cell r="H297" t="str">
            <v>余斌</v>
          </cell>
          <cell r="I297" t="str">
            <v>翟金彪</v>
          </cell>
          <cell r="J297">
            <v>32.4</v>
          </cell>
          <cell r="K297">
            <v>145973</v>
          </cell>
          <cell r="L297">
            <v>6740</v>
          </cell>
          <cell r="M297">
            <v>14700</v>
          </cell>
          <cell r="N297">
            <v>0</v>
          </cell>
          <cell r="O297">
            <v>3843.6111111111099</v>
          </cell>
          <cell r="P297">
            <v>0.10557841890931</v>
          </cell>
        </row>
        <row r="298">
          <cell r="A298">
            <v>180376</v>
          </cell>
          <cell r="B298" t="str">
            <v>20160201</v>
          </cell>
          <cell r="C298" t="str">
            <v>095108</v>
          </cell>
          <cell r="D298" t="str">
            <v>BalzoHome意大利触控式黑晶电陶炉</v>
          </cell>
          <cell r="E298" t="str">
            <v>厨房</v>
          </cell>
          <cell r="F298" t="str">
            <v>398</v>
          </cell>
          <cell r="G298" t="str">
            <v>邬 若海</v>
          </cell>
          <cell r="H298" t="str">
            <v>唐南开</v>
          </cell>
          <cell r="I298" t="str">
            <v>徐丹,翟金彪</v>
          </cell>
          <cell r="J298">
            <v>38.5</v>
          </cell>
          <cell r="K298">
            <v>194776.94</v>
          </cell>
          <cell r="L298">
            <v>4226</v>
          </cell>
          <cell r="M298">
            <v>29091</v>
          </cell>
          <cell r="N298">
            <v>4286</v>
          </cell>
          <cell r="O298">
            <v>4305.0893506493503</v>
          </cell>
          <cell r="P298">
            <v>0.13017516470923701</v>
          </cell>
        </row>
        <row r="299">
          <cell r="A299">
            <v>180376</v>
          </cell>
          <cell r="B299" t="str">
            <v>20160126</v>
          </cell>
          <cell r="C299" t="str">
            <v>201652</v>
          </cell>
          <cell r="D299" t="str">
            <v>BalzoHome意大利触控式黑晶电陶炉</v>
          </cell>
          <cell r="E299" t="str">
            <v>厨房</v>
          </cell>
          <cell r="F299" t="str">
            <v>398</v>
          </cell>
          <cell r="G299" t="str">
            <v>邬 若海</v>
          </cell>
          <cell r="H299" t="str">
            <v>王沛</v>
          </cell>
          <cell r="I299" t="str">
            <v>徐丹,陈佳</v>
          </cell>
          <cell r="J299">
            <v>35.4</v>
          </cell>
          <cell r="K299">
            <v>424835</v>
          </cell>
          <cell r="L299">
            <v>16794</v>
          </cell>
          <cell r="M299">
            <v>53729</v>
          </cell>
          <cell r="N299">
            <v>5568</v>
          </cell>
          <cell r="O299">
            <v>10166.1016949153</v>
          </cell>
          <cell r="P299">
            <v>0.118029805828336</v>
          </cell>
        </row>
        <row r="300">
          <cell r="A300">
            <v>180376</v>
          </cell>
          <cell r="B300" t="str">
            <v>20160119</v>
          </cell>
          <cell r="C300" t="str">
            <v>143111</v>
          </cell>
          <cell r="D300" t="str">
            <v>BalzoHome意大利触控式黑晶电陶炉</v>
          </cell>
          <cell r="E300" t="str">
            <v>厨房</v>
          </cell>
          <cell r="F300" t="str">
            <v>398</v>
          </cell>
          <cell r="G300" t="str">
            <v>邬 若海</v>
          </cell>
          <cell r="H300" t="str">
            <v>唐南开</v>
          </cell>
          <cell r="I300" t="str">
            <v>徐丹,翟金彪</v>
          </cell>
          <cell r="J300">
            <v>37.799999999999997</v>
          </cell>
          <cell r="K300">
            <v>153971</v>
          </cell>
          <cell r="L300">
            <v>4842</v>
          </cell>
          <cell r="M300">
            <v>22890</v>
          </cell>
          <cell r="N300">
            <v>1412</v>
          </cell>
          <cell r="O300">
            <v>3377.01058201058</v>
          </cell>
          <cell r="P300">
            <v>0.14402295998766201</v>
          </cell>
        </row>
        <row r="301">
          <cell r="A301">
            <v>180376</v>
          </cell>
          <cell r="B301" t="str">
            <v>20160119</v>
          </cell>
          <cell r="C301" t="str">
            <v>111149</v>
          </cell>
          <cell r="D301" t="str">
            <v>BalzoHome意大利触控式黑晶电陶炉</v>
          </cell>
          <cell r="E301" t="str">
            <v>厨房</v>
          </cell>
          <cell r="F301" t="str">
            <v>398</v>
          </cell>
          <cell r="G301" t="str">
            <v>邬 若海</v>
          </cell>
          <cell r="H301" t="str">
            <v>唐南开</v>
          </cell>
          <cell r="I301" t="str">
            <v>翟金彪,潘丹</v>
          </cell>
          <cell r="J301">
            <v>37.700000000000003</v>
          </cell>
          <cell r="K301">
            <v>145524</v>
          </cell>
          <cell r="L301">
            <v>8442</v>
          </cell>
          <cell r="M301">
            <v>18987</v>
          </cell>
          <cell r="N301">
            <v>2774</v>
          </cell>
          <cell r="O301">
            <v>3206.0742705570301</v>
          </cell>
          <cell r="P301">
            <v>0.118272274988693</v>
          </cell>
        </row>
        <row r="302">
          <cell r="A302">
            <v>180376</v>
          </cell>
          <cell r="B302" t="str">
            <v>20160112</v>
          </cell>
          <cell r="C302" t="str">
            <v>115023</v>
          </cell>
          <cell r="D302" t="str">
            <v>BalzoHome意大利触控式黑晶电陶炉</v>
          </cell>
          <cell r="E302" t="str">
            <v>厨房</v>
          </cell>
          <cell r="F302" t="str">
            <v>398</v>
          </cell>
          <cell r="G302" t="str">
            <v>邬 若海</v>
          </cell>
          <cell r="H302" t="str">
            <v>唐南开</v>
          </cell>
          <cell r="I302" t="str">
            <v>徐丹,翟金彪</v>
          </cell>
          <cell r="J302">
            <v>38.799999999999997</v>
          </cell>
          <cell r="K302">
            <v>261701</v>
          </cell>
          <cell r="L302">
            <v>12806</v>
          </cell>
          <cell r="M302">
            <v>33429</v>
          </cell>
          <cell r="N302">
            <v>3122</v>
          </cell>
          <cell r="O302">
            <v>5633.7113402061896</v>
          </cell>
          <cell r="P302">
            <v>0.121766206633319</v>
          </cell>
        </row>
        <row r="303">
          <cell r="A303">
            <v>180418</v>
          </cell>
          <cell r="B303" t="str">
            <v>20160129</v>
          </cell>
          <cell r="C303" t="str">
            <v>232404</v>
          </cell>
          <cell r="D303" t="str">
            <v>顾澄清作品—富贵有余福桶瓶</v>
          </cell>
          <cell r="E303" t="str">
            <v>投资收藏</v>
          </cell>
          <cell r="F303" t="str">
            <v>9980</v>
          </cell>
          <cell r="G303" t="str">
            <v>范 平</v>
          </cell>
          <cell r="H303" t="str">
            <v>傅周</v>
          </cell>
          <cell r="I303" t="str">
            <v>曹雪晴</v>
          </cell>
          <cell r="J303">
            <v>34.4</v>
          </cell>
          <cell r="K303">
            <v>189540</v>
          </cell>
          <cell r="L303">
            <v>69820</v>
          </cell>
          <cell r="M303">
            <v>59850</v>
          </cell>
          <cell r="N303">
            <v>0</v>
          </cell>
          <cell r="O303">
            <v>1740.4069767441899</v>
          </cell>
          <cell r="P303">
            <v>0.49991647176745702</v>
          </cell>
        </row>
        <row r="304">
          <cell r="A304">
            <v>180424</v>
          </cell>
          <cell r="B304" t="str">
            <v>20160125</v>
          </cell>
          <cell r="C304" t="str">
            <v>110255</v>
          </cell>
          <cell r="D304" t="str">
            <v>东阿福牌御赐福胶阿胶块1+1特惠组</v>
          </cell>
          <cell r="E304" t="str">
            <v>保健食品</v>
          </cell>
          <cell r="F304" t="str">
            <v>468</v>
          </cell>
          <cell r="G304" t="str">
            <v>莫 伏星</v>
          </cell>
          <cell r="H304" t="str">
            <v>龙年</v>
          </cell>
          <cell r="I304" t="str">
            <v>宋歌</v>
          </cell>
          <cell r="J304">
            <v>36.799999999999997</v>
          </cell>
          <cell r="K304">
            <v>56844</v>
          </cell>
          <cell r="L304">
            <v>2598</v>
          </cell>
          <cell r="M304">
            <v>8142</v>
          </cell>
          <cell r="N304">
            <v>826</v>
          </cell>
          <cell r="O304">
            <v>1275.27173913043</v>
          </cell>
          <cell r="P304">
            <v>0.134867086974155</v>
          </cell>
        </row>
        <row r="305">
          <cell r="A305">
            <v>180441</v>
          </cell>
          <cell r="B305" t="str">
            <v>20160422</v>
          </cell>
          <cell r="C305" t="str">
            <v>163126</v>
          </cell>
          <cell r="D305" t="str">
            <v>御泥坊黑玫瑰奢华蚕丝面膜升级组</v>
          </cell>
          <cell r="E305" t="str">
            <v>美容美体</v>
          </cell>
          <cell r="F305" t="str">
            <v>199</v>
          </cell>
          <cell r="G305" t="str">
            <v>杨 媛</v>
          </cell>
          <cell r="H305" t="str">
            <v>田宇慧</v>
          </cell>
          <cell r="I305" t="str">
            <v>游珊</v>
          </cell>
          <cell r="J305">
            <v>32</v>
          </cell>
          <cell r="K305">
            <v>83884.350000000006</v>
          </cell>
          <cell r="L305">
            <v>6183</v>
          </cell>
          <cell r="M305">
            <v>3328</v>
          </cell>
          <cell r="N305">
            <v>0</v>
          </cell>
          <cell r="O305">
            <v>2324.1671875000002</v>
          </cell>
          <cell r="P305">
            <v>4.2830658669379601E-2</v>
          </cell>
        </row>
        <row r="306">
          <cell r="A306">
            <v>180441</v>
          </cell>
          <cell r="B306" t="str">
            <v>20160405</v>
          </cell>
          <cell r="C306" t="str">
            <v>181017</v>
          </cell>
          <cell r="D306" t="str">
            <v>御泥坊黑玫瑰奢华蚕丝面膜升级组</v>
          </cell>
          <cell r="E306" t="str">
            <v>美容美体</v>
          </cell>
          <cell r="F306" t="str">
            <v>199</v>
          </cell>
          <cell r="G306" t="str">
            <v>杨 媛</v>
          </cell>
          <cell r="H306" t="str">
            <v>高莹</v>
          </cell>
          <cell r="I306" t="str">
            <v>游珊,陈莹</v>
          </cell>
          <cell r="J306">
            <v>35.6</v>
          </cell>
          <cell r="K306">
            <v>93698</v>
          </cell>
          <cell r="L306">
            <v>3094</v>
          </cell>
          <cell r="M306">
            <v>6039</v>
          </cell>
          <cell r="N306">
            <v>776</v>
          </cell>
          <cell r="O306">
            <v>2397.2191011236</v>
          </cell>
          <cell r="P306">
            <v>5.8087943137168301E-2</v>
          </cell>
        </row>
        <row r="307">
          <cell r="A307">
            <v>180441</v>
          </cell>
          <cell r="B307" t="str">
            <v>20160307</v>
          </cell>
          <cell r="C307" t="str">
            <v>183102</v>
          </cell>
          <cell r="D307" t="str">
            <v>御泥坊黑玫瑰奢华蚕丝面膜升级组</v>
          </cell>
          <cell r="E307" t="str">
            <v>美容美体</v>
          </cell>
          <cell r="F307" t="str">
            <v>199</v>
          </cell>
          <cell r="G307" t="str">
            <v>杨 媛</v>
          </cell>
          <cell r="H307" t="str">
            <v>吴沛霖</v>
          </cell>
          <cell r="I307" t="str">
            <v>游珊</v>
          </cell>
          <cell r="J307">
            <v>17</v>
          </cell>
          <cell r="K307">
            <v>94345.78</v>
          </cell>
          <cell r="L307">
            <v>3054</v>
          </cell>
          <cell r="M307">
            <v>5636</v>
          </cell>
          <cell r="N307">
            <v>746</v>
          </cell>
          <cell r="O307">
            <v>5082.4576470588199</v>
          </cell>
          <cell r="P307">
            <v>5.3564515885219897E-2</v>
          </cell>
        </row>
        <row r="308">
          <cell r="A308">
            <v>180441</v>
          </cell>
          <cell r="B308" t="str">
            <v>20160307</v>
          </cell>
          <cell r="C308" t="str">
            <v>093120</v>
          </cell>
          <cell r="D308" t="str">
            <v>御泥坊黑玫瑰奢华蚕丝面膜升级组</v>
          </cell>
          <cell r="E308" t="str">
            <v>美容美体</v>
          </cell>
          <cell r="F308" t="str">
            <v>199</v>
          </cell>
          <cell r="G308" t="str">
            <v>杨 媛</v>
          </cell>
          <cell r="H308" t="str">
            <v>马静</v>
          </cell>
          <cell r="I308" t="str">
            <v>余琛</v>
          </cell>
          <cell r="J308">
            <v>17.2</v>
          </cell>
          <cell r="K308">
            <v>71088</v>
          </cell>
          <cell r="L308">
            <v>3253</v>
          </cell>
          <cell r="M308">
            <v>5059</v>
          </cell>
          <cell r="N308">
            <v>189</v>
          </cell>
          <cell r="O308">
            <v>3660.7558139534899</v>
          </cell>
          <cell r="P308">
            <v>7.17918478661458E-2</v>
          </cell>
        </row>
        <row r="309">
          <cell r="A309">
            <v>180441</v>
          </cell>
          <cell r="B309" t="str">
            <v>20160304</v>
          </cell>
          <cell r="C309" t="str">
            <v>195139</v>
          </cell>
          <cell r="D309" t="str">
            <v>御泥坊黑玫瑰奢华蚕丝面膜升级组</v>
          </cell>
          <cell r="E309" t="str">
            <v>美容美体</v>
          </cell>
          <cell r="F309" t="str">
            <v>199</v>
          </cell>
          <cell r="G309" t="str">
            <v>杨 媛</v>
          </cell>
          <cell r="H309" t="str">
            <v>田宇慧,楚令</v>
          </cell>
          <cell r="I309" t="str">
            <v>游珊</v>
          </cell>
          <cell r="J309">
            <v>37.299999999999997</v>
          </cell>
          <cell r="K309">
            <v>294679.27</v>
          </cell>
          <cell r="L309">
            <v>8788</v>
          </cell>
          <cell r="M309">
            <v>17327</v>
          </cell>
          <cell r="N309">
            <v>935</v>
          </cell>
          <cell r="O309">
            <v>7225.1815013404803</v>
          </cell>
          <cell r="P309">
            <v>5.7336483202162801E-2</v>
          </cell>
        </row>
        <row r="310">
          <cell r="A310">
            <v>180441</v>
          </cell>
          <cell r="B310" t="str">
            <v>20160304</v>
          </cell>
          <cell r="C310" t="str">
            <v>135743</v>
          </cell>
          <cell r="D310" t="str">
            <v>御泥坊黑玫瑰奢华蚕丝面膜升级组</v>
          </cell>
          <cell r="E310" t="str">
            <v>美容美体</v>
          </cell>
          <cell r="F310" t="str">
            <v>199</v>
          </cell>
          <cell r="G310" t="str">
            <v>杨 媛</v>
          </cell>
          <cell r="H310" t="str">
            <v>高莹</v>
          </cell>
          <cell r="I310" t="str">
            <v>陈莹,游珊</v>
          </cell>
          <cell r="J310">
            <v>35.799999999999997</v>
          </cell>
          <cell r="K310">
            <v>163177</v>
          </cell>
          <cell r="L310">
            <v>4392</v>
          </cell>
          <cell r="M310">
            <v>10679</v>
          </cell>
          <cell r="N310">
            <v>388</v>
          </cell>
          <cell r="O310">
            <v>4147.8770949720702</v>
          </cell>
          <cell r="P310">
            <v>6.48109078313443E-2</v>
          </cell>
        </row>
        <row r="311">
          <cell r="A311">
            <v>180441</v>
          </cell>
          <cell r="B311" t="str">
            <v>20160213</v>
          </cell>
          <cell r="C311" t="str">
            <v>130743</v>
          </cell>
          <cell r="D311" t="str">
            <v>御泥坊黑玫瑰奢华蚕丝面膜升级组</v>
          </cell>
          <cell r="E311" t="str">
            <v>美容美体</v>
          </cell>
          <cell r="F311" t="str">
            <v>199</v>
          </cell>
          <cell r="G311" t="str">
            <v>杨 媛</v>
          </cell>
          <cell r="H311" t="str">
            <v>高莹</v>
          </cell>
          <cell r="I311" t="str">
            <v>游珊</v>
          </cell>
          <cell r="J311">
            <v>30</v>
          </cell>
          <cell r="K311">
            <v>191173.68</v>
          </cell>
          <cell r="L311">
            <v>6736</v>
          </cell>
          <cell r="M311">
            <v>8818</v>
          </cell>
          <cell r="N311">
            <v>555</v>
          </cell>
          <cell r="O311">
            <v>5872.4893333333303</v>
          </cell>
          <cell r="P311">
            <v>4.4801040655033202E-2</v>
          </cell>
        </row>
        <row r="312">
          <cell r="A312">
            <v>180441</v>
          </cell>
          <cell r="B312" t="str">
            <v>20160201</v>
          </cell>
          <cell r="C312" t="str">
            <v>150214</v>
          </cell>
          <cell r="D312" t="str">
            <v>御泥坊黑玫瑰奢华蚕丝面膜升级组</v>
          </cell>
          <cell r="E312" t="str">
            <v>美容美体</v>
          </cell>
          <cell r="F312" t="str">
            <v>199</v>
          </cell>
          <cell r="G312" t="str">
            <v>杨 媛</v>
          </cell>
          <cell r="H312" t="str">
            <v>高莹,楚令</v>
          </cell>
          <cell r="I312" t="str">
            <v>游珊</v>
          </cell>
          <cell r="J312">
            <v>31.4</v>
          </cell>
          <cell r="K312">
            <v>138836.14000000001</v>
          </cell>
          <cell r="L312">
            <v>4357</v>
          </cell>
          <cell r="M312">
            <v>13098.14</v>
          </cell>
          <cell r="N312">
            <v>1363</v>
          </cell>
          <cell r="O312">
            <v>3909.0445859872598</v>
          </cell>
          <cell r="P312">
            <v>8.7263645499220194E-2</v>
          </cell>
        </row>
        <row r="313">
          <cell r="A313">
            <v>180441</v>
          </cell>
          <cell r="B313" t="str">
            <v>20160126</v>
          </cell>
          <cell r="C313" t="str">
            <v>132157</v>
          </cell>
          <cell r="D313" t="str">
            <v>御泥坊黑玫瑰奢华蚕丝面膜升级组</v>
          </cell>
          <cell r="E313" t="str">
            <v>美容美体</v>
          </cell>
          <cell r="F313" t="str">
            <v>199</v>
          </cell>
          <cell r="G313" t="str">
            <v>杨 媛</v>
          </cell>
          <cell r="H313" t="str">
            <v>高莹</v>
          </cell>
          <cell r="I313" t="str">
            <v>陈莹,张征南</v>
          </cell>
          <cell r="J313">
            <v>26.1</v>
          </cell>
          <cell r="K313">
            <v>117778</v>
          </cell>
          <cell r="L313">
            <v>3955</v>
          </cell>
          <cell r="M313">
            <v>8004</v>
          </cell>
          <cell r="N313">
            <v>388</v>
          </cell>
          <cell r="O313">
            <v>4069.2337164751002</v>
          </cell>
          <cell r="P313">
            <v>6.6910905528759598E-2</v>
          </cell>
        </row>
        <row r="314">
          <cell r="A314">
            <v>180441</v>
          </cell>
          <cell r="B314" t="str">
            <v>20160112</v>
          </cell>
          <cell r="C314" t="str">
            <v>183152</v>
          </cell>
          <cell r="D314" t="str">
            <v>御泥坊黑玫瑰奢华蚕丝面膜升级组</v>
          </cell>
          <cell r="E314" t="str">
            <v>美容美体</v>
          </cell>
          <cell r="F314" t="str">
            <v>199</v>
          </cell>
          <cell r="G314" t="str">
            <v>杨 媛</v>
          </cell>
          <cell r="H314" t="str">
            <v>田宇慧</v>
          </cell>
          <cell r="I314" t="str">
            <v>游珊</v>
          </cell>
          <cell r="J314">
            <v>16.899999999999999</v>
          </cell>
          <cell r="K314">
            <v>77022</v>
          </cell>
          <cell r="L314">
            <v>1989</v>
          </cell>
          <cell r="M314">
            <v>4770</v>
          </cell>
          <cell r="N314">
            <v>363</v>
          </cell>
          <cell r="O314">
            <v>4179.0532544378702</v>
          </cell>
          <cell r="P314">
            <v>5.8734156970932802E-2</v>
          </cell>
        </row>
        <row r="315">
          <cell r="A315">
            <v>180441</v>
          </cell>
          <cell r="B315" t="str">
            <v>20160112</v>
          </cell>
          <cell r="C315" t="str">
            <v>093107</v>
          </cell>
          <cell r="D315" t="str">
            <v>御泥坊黑玫瑰奢华蚕丝面膜升级组</v>
          </cell>
          <cell r="E315" t="str">
            <v>美容美体</v>
          </cell>
          <cell r="F315" t="str">
            <v>199</v>
          </cell>
          <cell r="G315" t="str">
            <v>杨 媛</v>
          </cell>
          <cell r="H315" t="str">
            <v>马静</v>
          </cell>
          <cell r="I315" t="str">
            <v>游珊</v>
          </cell>
          <cell r="J315">
            <v>19</v>
          </cell>
          <cell r="K315">
            <v>50247</v>
          </cell>
          <cell r="L315">
            <v>2173</v>
          </cell>
          <cell r="M315">
            <v>3025.5</v>
          </cell>
          <cell r="N315">
            <v>542</v>
          </cell>
          <cell r="O315">
            <v>2399.5</v>
          </cell>
          <cell r="P315">
            <v>5.1659940924408197E-2</v>
          </cell>
        </row>
        <row r="316">
          <cell r="A316">
            <v>180441</v>
          </cell>
          <cell r="B316" t="str">
            <v>20160107</v>
          </cell>
          <cell r="C316" t="str">
            <v>183139</v>
          </cell>
          <cell r="D316" t="str">
            <v>御泥坊黑玫瑰奢华蚕丝面膜升级组</v>
          </cell>
          <cell r="E316" t="str">
            <v>美容美体</v>
          </cell>
          <cell r="F316" t="str">
            <v>199</v>
          </cell>
          <cell r="G316" t="str">
            <v>杨 媛</v>
          </cell>
          <cell r="H316" t="str">
            <v>田宇慧</v>
          </cell>
          <cell r="I316" t="str">
            <v>游珊</v>
          </cell>
          <cell r="J316">
            <v>17.100000000000001</v>
          </cell>
          <cell r="K316">
            <v>82278</v>
          </cell>
          <cell r="L316">
            <v>2099</v>
          </cell>
          <cell r="M316">
            <v>6178</v>
          </cell>
          <cell r="N316">
            <v>587</v>
          </cell>
          <cell r="O316">
            <v>4361.8713450292398</v>
          </cell>
          <cell r="P316">
            <v>6.9731475822846403E-2</v>
          </cell>
        </row>
        <row r="317">
          <cell r="A317">
            <v>180441</v>
          </cell>
          <cell r="B317" t="str">
            <v>20160107</v>
          </cell>
          <cell r="C317" t="str">
            <v>093104</v>
          </cell>
          <cell r="D317" t="str">
            <v>御泥坊黑玫瑰奢华蚕丝面膜升级组</v>
          </cell>
          <cell r="E317" t="str">
            <v>美容美体</v>
          </cell>
          <cell r="F317" t="str">
            <v>199</v>
          </cell>
          <cell r="G317" t="str">
            <v>杨 媛</v>
          </cell>
          <cell r="H317" t="str">
            <v>田宇慧</v>
          </cell>
          <cell r="I317" t="str">
            <v>赵姬</v>
          </cell>
          <cell r="J317">
            <v>17.5</v>
          </cell>
          <cell r="K317">
            <v>49918</v>
          </cell>
          <cell r="L317">
            <v>2676</v>
          </cell>
          <cell r="M317">
            <v>4517</v>
          </cell>
          <cell r="N317">
            <v>796</v>
          </cell>
          <cell r="O317">
            <v>2486.9142857142901</v>
          </cell>
          <cell r="P317">
            <v>7.8764658566529797E-2</v>
          </cell>
        </row>
        <row r="318">
          <cell r="A318">
            <v>180459</v>
          </cell>
          <cell r="B318" t="str">
            <v>20160219</v>
          </cell>
          <cell r="C318" t="str">
            <v>125345</v>
          </cell>
          <cell r="D318" t="str">
            <v>弈禧“如意平安”欧泊豪华套组(2016春季大开仓)</v>
          </cell>
          <cell r="E318" t="str">
            <v>珠宝首饰</v>
          </cell>
          <cell r="F318" t="str">
            <v>998</v>
          </cell>
          <cell r="G318" t="str">
            <v>冯 玺谕</v>
          </cell>
          <cell r="H318" t="str">
            <v>曾嵘</v>
          </cell>
          <cell r="I318" t="str">
            <v>张静,任芳</v>
          </cell>
          <cell r="J318">
            <v>12.6</v>
          </cell>
          <cell r="K318">
            <v>85293</v>
          </cell>
          <cell r="L318">
            <v>5968</v>
          </cell>
          <cell r="M318">
            <v>43652</v>
          </cell>
          <cell r="N318">
            <v>988</v>
          </cell>
          <cell r="O318">
            <v>2909.6031746031699</v>
          </cell>
          <cell r="P318">
            <v>0.53783800819413796</v>
          </cell>
        </row>
        <row r="319">
          <cell r="A319">
            <v>180692</v>
          </cell>
          <cell r="B319" t="str">
            <v>20160311</v>
          </cell>
          <cell r="C319" t="str">
            <v>155543</v>
          </cell>
          <cell r="D319" t="str">
            <v>欣赏无钢圈前扣式蚕丝内杯内衣套组</v>
          </cell>
          <cell r="E319" t="str">
            <v>内衣</v>
          </cell>
          <cell r="F319" t="str">
            <v>298</v>
          </cell>
          <cell r="G319" t="str">
            <v>喻 冰</v>
          </cell>
          <cell r="H319" t="str">
            <v>杨思思</v>
          </cell>
          <cell r="I319" t="str">
            <v>孙娇</v>
          </cell>
          <cell r="J319">
            <v>37.700000000000003</v>
          </cell>
          <cell r="K319">
            <v>143457</v>
          </cell>
          <cell r="L319">
            <v>7498</v>
          </cell>
          <cell r="M319">
            <v>48312</v>
          </cell>
          <cell r="N319">
            <v>4142</v>
          </cell>
          <cell r="O319">
            <v>2434.7214854111398</v>
          </cell>
          <cell r="P319">
            <v>0.324877352731338</v>
          </cell>
        </row>
        <row r="320">
          <cell r="A320">
            <v>180692</v>
          </cell>
          <cell r="B320" t="str">
            <v>20160209</v>
          </cell>
          <cell r="C320" t="str">
            <v>180206</v>
          </cell>
          <cell r="D320" t="str">
            <v>欣赏无钢圈前扣式蚕丝内杯内衣套组</v>
          </cell>
          <cell r="E320" t="str">
            <v>内衣</v>
          </cell>
          <cell r="F320" t="str">
            <v>298</v>
          </cell>
          <cell r="G320" t="str">
            <v>喻 冰</v>
          </cell>
          <cell r="H320" t="str">
            <v>杨思思</v>
          </cell>
          <cell r="I320" t="str">
            <v>王叶霜,段鸿</v>
          </cell>
          <cell r="J320">
            <v>38.5</v>
          </cell>
          <cell r="K320">
            <v>145302</v>
          </cell>
          <cell r="L320">
            <v>8186</v>
          </cell>
          <cell r="M320">
            <v>40065</v>
          </cell>
          <cell r="N320">
            <v>3322</v>
          </cell>
          <cell r="O320">
            <v>2607.0909090909099</v>
          </cell>
          <cell r="P320">
            <v>0.26797018582805798</v>
          </cell>
        </row>
        <row r="321">
          <cell r="A321">
            <v>180692</v>
          </cell>
          <cell r="B321" t="str">
            <v>20160206</v>
          </cell>
          <cell r="C321" t="str">
            <v>232634</v>
          </cell>
          <cell r="D321" t="str">
            <v>欣赏无钢圈前扣式蚕丝内杯内衣套组</v>
          </cell>
          <cell r="E321" t="str">
            <v>内衣</v>
          </cell>
          <cell r="F321" t="str">
            <v>298</v>
          </cell>
          <cell r="G321" t="str">
            <v>喻 冰</v>
          </cell>
          <cell r="H321" t="str">
            <v>罗园</v>
          </cell>
          <cell r="I321" t="str">
            <v>张静,王叶霜</v>
          </cell>
          <cell r="J321">
            <v>31.9</v>
          </cell>
          <cell r="K321">
            <v>108043</v>
          </cell>
          <cell r="L321">
            <v>4370</v>
          </cell>
          <cell r="M321">
            <v>34406</v>
          </cell>
          <cell r="N321">
            <v>2581</v>
          </cell>
          <cell r="O321">
            <v>2252.2884012539198</v>
          </cell>
          <cell r="P321">
            <v>0.30697481504345397</v>
          </cell>
        </row>
        <row r="322">
          <cell r="A322">
            <v>180692</v>
          </cell>
          <cell r="B322" t="str">
            <v>20160112</v>
          </cell>
          <cell r="C322" t="str">
            <v>154851</v>
          </cell>
          <cell r="D322" t="str">
            <v>欣赏无钢圈前扣式蚕丝内杯内衣套组</v>
          </cell>
          <cell r="E322" t="str">
            <v>内衣</v>
          </cell>
          <cell r="F322" t="str">
            <v>298</v>
          </cell>
          <cell r="G322" t="str">
            <v>喻 冰</v>
          </cell>
          <cell r="H322" t="str">
            <v>王娟</v>
          </cell>
          <cell r="I322" t="str">
            <v>张征南,孙娇</v>
          </cell>
          <cell r="J322">
            <v>45.7</v>
          </cell>
          <cell r="K322">
            <v>308898</v>
          </cell>
          <cell r="L322">
            <v>20224</v>
          </cell>
          <cell r="M322">
            <v>93254</v>
          </cell>
          <cell r="N322">
            <v>5678</v>
          </cell>
          <cell r="O322">
            <v>4400.3938730853397</v>
          </cell>
          <cell r="P322">
            <v>0.30337335541129401</v>
          </cell>
        </row>
        <row r="323">
          <cell r="A323">
            <v>180692</v>
          </cell>
          <cell r="B323" t="str">
            <v>20160104</v>
          </cell>
          <cell r="C323" t="str">
            <v>155237</v>
          </cell>
          <cell r="D323" t="str">
            <v>欣赏无钢圈前扣式蚕丝内杯内衣套组</v>
          </cell>
          <cell r="E323" t="str">
            <v>内衣</v>
          </cell>
          <cell r="F323" t="str">
            <v>298</v>
          </cell>
          <cell r="G323" t="str">
            <v>喻 冰</v>
          </cell>
          <cell r="H323" t="str">
            <v>王娟</v>
          </cell>
          <cell r="I323" t="str">
            <v>段鸿</v>
          </cell>
          <cell r="J323">
            <v>37.5</v>
          </cell>
          <cell r="K323">
            <v>214728.12</v>
          </cell>
          <cell r="L323">
            <v>13458</v>
          </cell>
          <cell r="M323">
            <v>59857.120000000003</v>
          </cell>
          <cell r="N323">
            <v>3228</v>
          </cell>
          <cell r="O323">
            <v>3857.0933333333301</v>
          </cell>
          <cell r="P323">
            <v>0.28135880278702102</v>
          </cell>
        </row>
        <row r="324">
          <cell r="A324">
            <v>181079</v>
          </cell>
          <cell r="B324" t="str">
            <v>20160530</v>
          </cell>
          <cell r="C324" t="str">
            <v>185557</v>
          </cell>
          <cell r="D324" t="str">
            <v>五粮液股份万事如意典藏超值组(2016夏折盛惠)</v>
          </cell>
          <cell r="E324" t="str">
            <v>食品</v>
          </cell>
          <cell r="F324" t="str">
            <v>1680</v>
          </cell>
          <cell r="G324" t="str">
            <v>赵 宇森</v>
          </cell>
          <cell r="H324" t="str">
            <v>马强</v>
          </cell>
          <cell r="I324" t="str">
            <v>俞洋,刘一帆</v>
          </cell>
          <cell r="J324">
            <v>27.8</v>
          </cell>
          <cell r="K324">
            <v>135622</v>
          </cell>
          <cell r="L324">
            <v>10060</v>
          </cell>
          <cell r="M324">
            <v>15135</v>
          </cell>
          <cell r="N324">
            <v>1680</v>
          </cell>
          <cell r="O324">
            <v>4032.6258992805801</v>
          </cell>
          <cell r="P324">
            <v>0.10715821665790599</v>
          </cell>
        </row>
        <row r="325">
          <cell r="A325">
            <v>181079</v>
          </cell>
          <cell r="B325" t="str">
            <v>20160530</v>
          </cell>
          <cell r="C325" t="str">
            <v>115321</v>
          </cell>
          <cell r="D325" t="str">
            <v>五粮液股份万事如意典藏超值组(2016夏折盛惠)</v>
          </cell>
          <cell r="E325" t="str">
            <v>食品</v>
          </cell>
          <cell r="F325" t="str">
            <v>1680</v>
          </cell>
          <cell r="G325" t="str">
            <v>赵 宇森</v>
          </cell>
          <cell r="H325" t="str">
            <v>吴沛霖</v>
          </cell>
          <cell r="I325" t="str">
            <v>杨洋,陈航</v>
          </cell>
          <cell r="J325">
            <v>24.7</v>
          </cell>
          <cell r="K325">
            <v>95317</v>
          </cell>
          <cell r="L325">
            <v>0</v>
          </cell>
          <cell r="M325">
            <v>15065</v>
          </cell>
          <cell r="N325">
            <v>1680</v>
          </cell>
          <cell r="O325">
            <v>3317.0850202429201</v>
          </cell>
          <cell r="P325">
            <v>0.140426156928984</v>
          </cell>
        </row>
        <row r="326">
          <cell r="A326">
            <v>181079</v>
          </cell>
          <cell r="B326" t="str">
            <v>20160417</v>
          </cell>
          <cell r="C326" t="str">
            <v>163156</v>
          </cell>
          <cell r="D326" t="str">
            <v>五粮液股份万事如意典藏超值组(2016夏折盛惠)</v>
          </cell>
          <cell r="E326" t="str">
            <v>食品</v>
          </cell>
          <cell r="F326" t="str">
            <v>1980</v>
          </cell>
          <cell r="G326" t="str">
            <v>赵 宇森</v>
          </cell>
          <cell r="H326" t="str">
            <v>赵文英</v>
          </cell>
          <cell r="I326" t="str">
            <v>俞洋</v>
          </cell>
          <cell r="J326">
            <v>39.4</v>
          </cell>
          <cell r="K326">
            <v>88415</v>
          </cell>
          <cell r="L326">
            <v>5545</v>
          </cell>
          <cell r="M326">
            <v>11060</v>
          </cell>
          <cell r="N326">
            <v>1850</v>
          </cell>
          <cell r="O326">
            <v>1869.54314720812</v>
          </cell>
          <cell r="P326">
            <v>0.111137926873416</v>
          </cell>
        </row>
        <row r="327">
          <cell r="A327">
            <v>181079</v>
          </cell>
          <cell r="B327" t="str">
            <v>20160217</v>
          </cell>
          <cell r="C327" t="str">
            <v>185158</v>
          </cell>
          <cell r="D327" t="str">
            <v>五粮液股份万事如意典藏超值组(2016夏折盛惠)</v>
          </cell>
          <cell r="E327" t="str">
            <v>食品</v>
          </cell>
          <cell r="F327" t="str">
            <v>1980</v>
          </cell>
          <cell r="G327" t="str">
            <v>赵 宇森</v>
          </cell>
          <cell r="H327" t="str">
            <v>赵文英</v>
          </cell>
          <cell r="I327" t="str">
            <v>杨洋</v>
          </cell>
          <cell r="J327">
            <v>36.1</v>
          </cell>
          <cell r="K327">
            <v>163780</v>
          </cell>
          <cell r="L327">
            <v>12810</v>
          </cell>
          <cell r="M327">
            <v>33235</v>
          </cell>
          <cell r="N327">
            <v>0</v>
          </cell>
          <cell r="O327">
            <v>3261.3573407202198</v>
          </cell>
          <cell r="P327">
            <v>0.22014307478306899</v>
          </cell>
        </row>
        <row r="328">
          <cell r="A328">
            <v>181079</v>
          </cell>
          <cell r="B328" t="str">
            <v>20160203</v>
          </cell>
          <cell r="C328" t="str">
            <v>201220</v>
          </cell>
          <cell r="D328" t="str">
            <v>五粮液股份万事如意典藏超值组(2016夏折盛惠)</v>
          </cell>
          <cell r="E328" t="str">
            <v>食品</v>
          </cell>
          <cell r="F328" t="str">
            <v>1980</v>
          </cell>
          <cell r="G328" t="str">
            <v>赵 宇森</v>
          </cell>
          <cell r="H328" t="str">
            <v>赵文英</v>
          </cell>
          <cell r="I328" t="str">
            <v>杨洋</v>
          </cell>
          <cell r="J328">
            <v>55.3</v>
          </cell>
          <cell r="K328">
            <v>393560</v>
          </cell>
          <cell r="L328">
            <v>29810</v>
          </cell>
          <cell r="M328">
            <v>67255</v>
          </cell>
          <cell r="N328">
            <v>3760</v>
          </cell>
          <cell r="O328">
            <v>5429.56600361664</v>
          </cell>
          <cell r="P328">
            <v>0.17455670103092799</v>
          </cell>
        </row>
        <row r="329">
          <cell r="A329">
            <v>181079</v>
          </cell>
          <cell r="B329" t="str">
            <v>20160130</v>
          </cell>
          <cell r="C329" t="str">
            <v>202242</v>
          </cell>
          <cell r="D329" t="str">
            <v>五粮液股份万事如意典藏超值组(2016夏折盛惠)</v>
          </cell>
          <cell r="E329" t="str">
            <v>食品</v>
          </cell>
          <cell r="F329" t="str">
            <v>1980</v>
          </cell>
          <cell r="G329" t="str">
            <v>赵 宇森</v>
          </cell>
          <cell r="H329" t="str">
            <v>余斌</v>
          </cell>
          <cell r="I329" t="str">
            <v>杨洋</v>
          </cell>
          <cell r="J329">
            <v>45.4</v>
          </cell>
          <cell r="K329">
            <v>441680</v>
          </cell>
          <cell r="L329">
            <v>18680</v>
          </cell>
          <cell r="M329">
            <v>65340</v>
          </cell>
          <cell r="N329">
            <v>3710</v>
          </cell>
          <cell r="O329">
            <v>7959.6916299559498</v>
          </cell>
          <cell r="P329">
            <v>0.14569739952718699</v>
          </cell>
        </row>
        <row r="330">
          <cell r="A330">
            <v>181079</v>
          </cell>
          <cell r="B330" t="str">
            <v>20160121</v>
          </cell>
          <cell r="C330" t="str">
            <v>232027</v>
          </cell>
          <cell r="D330" t="str">
            <v>五粮液股份万事如意典藏超值组(2016夏折盛惠)</v>
          </cell>
          <cell r="E330" t="str">
            <v>食品</v>
          </cell>
          <cell r="F330" t="str">
            <v>1980</v>
          </cell>
          <cell r="G330" t="str">
            <v>赵 宇森</v>
          </cell>
          <cell r="H330" t="str">
            <v>赵文英</v>
          </cell>
          <cell r="I330" t="str">
            <v>俞洋</v>
          </cell>
          <cell r="J330">
            <v>38.1</v>
          </cell>
          <cell r="K330">
            <v>187425</v>
          </cell>
          <cell r="L330">
            <v>5580</v>
          </cell>
          <cell r="M330">
            <v>20660</v>
          </cell>
          <cell r="N330">
            <v>1880</v>
          </cell>
          <cell r="O330">
            <v>4279.9212598425202</v>
          </cell>
          <cell r="P330">
            <v>0.103274766971872</v>
          </cell>
        </row>
        <row r="331">
          <cell r="A331">
            <v>181079</v>
          </cell>
          <cell r="B331" t="str">
            <v>20160103</v>
          </cell>
          <cell r="C331" t="str">
            <v>174526</v>
          </cell>
          <cell r="D331" t="str">
            <v>五粮液股份万事如意典藏超值组(2016夏折盛惠)</v>
          </cell>
          <cell r="E331" t="str">
            <v>食品</v>
          </cell>
          <cell r="F331" t="str">
            <v>1980</v>
          </cell>
          <cell r="G331" t="str">
            <v>赵 宇森</v>
          </cell>
          <cell r="H331" t="str">
            <v>赵文英</v>
          </cell>
          <cell r="I331" t="str">
            <v>宋歌,杨洋</v>
          </cell>
          <cell r="J331">
            <v>43.3</v>
          </cell>
          <cell r="K331">
            <v>259562</v>
          </cell>
          <cell r="L331">
            <v>17119</v>
          </cell>
          <cell r="M331">
            <v>36104</v>
          </cell>
          <cell r="N331">
            <v>1960</v>
          </cell>
          <cell r="O331">
            <v>4810.6004618937604</v>
          </cell>
          <cell r="P331">
            <v>0.14083310303865201</v>
          </cell>
        </row>
        <row r="332">
          <cell r="A332">
            <v>181194</v>
          </cell>
          <cell r="B332" t="str">
            <v>20160507</v>
          </cell>
          <cell r="C332" t="str">
            <v>121347</v>
          </cell>
          <cell r="D332" t="str">
            <v>Cellsclini(希琳妮)端粒修护面霜组</v>
          </cell>
          <cell r="E332" t="str">
            <v>美容美体</v>
          </cell>
          <cell r="F332" t="str">
            <v>498</v>
          </cell>
          <cell r="G332" t="str">
            <v>李 欢</v>
          </cell>
          <cell r="H332" t="str">
            <v>罗园</v>
          </cell>
          <cell r="I332" t="str">
            <v>李琦</v>
          </cell>
          <cell r="J332">
            <v>10</v>
          </cell>
          <cell r="K332">
            <v>58823</v>
          </cell>
          <cell r="L332">
            <v>3798</v>
          </cell>
          <cell r="M332">
            <v>12656</v>
          </cell>
          <cell r="N332">
            <v>470</v>
          </cell>
          <cell r="O332">
            <v>4283.8999999999996</v>
          </cell>
          <cell r="P332">
            <v>0.221462971376647</v>
          </cell>
        </row>
        <row r="333">
          <cell r="A333">
            <v>181242</v>
          </cell>
          <cell r="B333" t="str">
            <v>20160722</v>
          </cell>
          <cell r="C333" t="str">
            <v>163904</v>
          </cell>
          <cell r="D333" t="str">
            <v>全营养保留—惠人原汁机尊贵金（韩国原装进口）</v>
          </cell>
          <cell r="E333" t="str">
            <v>厨房</v>
          </cell>
          <cell r="F333" t="str">
            <v>2998</v>
          </cell>
          <cell r="G333" t="str">
            <v>邬 若海</v>
          </cell>
          <cell r="H333" t="str">
            <v>王沛</v>
          </cell>
          <cell r="I333" t="str">
            <v>陈佳</v>
          </cell>
          <cell r="J333">
            <v>35.6</v>
          </cell>
          <cell r="K333">
            <v>68365</v>
          </cell>
          <cell r="L333">
            <v>0</v>
          </cell>
          <cell r="M333">
            <v>6894</v>
          </cell>
          <cell r="N333">
            <v>0</v>
          </cell>
          <cell r="O333">
            <v>1726.7134831460701</v>
          </cell>
          <cell r="P333">
            <v>0.10084107364879701</v>
          </cell>
        </row>
        <row r="334">
          <cell r="A334">
            <v>181242</v>
          </cell>
          <cell r="B334" t="str">
            <v>20160708</v>
          </cell>
          <cell r="C334" t="str">
            <v>214029</v>
          </cell>
          <cell r="D334" t="str">
            <v>全营养保留—惠人原汁机尊贵金（韩国原装进口）</v>
          </cell>
          <cell r="E334" t="str">
            <v>厨房</v>
          </cell>
          <cell r="F334" t="str">
            <v>2998</v>
          </cell>
          <cell r="G334" t="str">
            <v>邬 若海</v>
          </cell>
          <cell r="H334" t="str">
            <v>唐南开</v>
          </cell>
          <cell r="I334" t="str">
            <v>翟金彪</v>
          </cell>
          <cell r="J334">
            <v>44.1</v>
          </cell>
          <cell r="K334">
            <v>231025.15</v>
          </cell>
          <cell r="L334">
            <v>4536</v>
          </cell>
          <cell r="M334">
            <v>33350</v>
          </cell>
          <cell r="N334">
            <v>4496</v>
          </cell>
          <cell r="O334">
            <v>4481.5226757369601</v>
          </cell>
          <cell r="P334">
            <v>0.127396831150631</v>
          </cell>
        </row>
        <row r="335">
          <cell r="A335">
            <v>181242</v>
          </cell>
          <cell r="B335" t="str">
            <v>20160430</v>
          </cell>
          <cell r="C335" t="str">
            <v>145243</v>
          </cell>
          <cell r="D335" t="str">
            <v>全营养保留—惠人原汁机尊贵金（韩国原装进口）</v>
          </cell>
          <cell r="E335" t="str">
            <v>厨房</v>
          </cell>
          <cell r="F335" t="str">
            <v>2998</v>
          </cell>
          <cell r="G335" t="str">
            <v>邬 若海</v>
          </cell>
          <cell r="H335" t="str">
            <v>龙年</v>
          </cell>
          <cell r="I335" t="str">
            <v>刘一帆,李昀臻</v>
          </cell>
          <cell r="J335">
            <v>41.1</v>
          </cell>
          <cell r="K335">
            <v>146377</v>
          </cell>
          <cell r="L335">
            <v>13748</v>
          </cell>
          <cell r="M335">
            <v>29764</v>
          </cell>
          <cell r="N335">
            <v>4536</v>
          </cell>
          <cell r="O335">
            <v>2613.1630170316298</v>
          </cell>
          <cell r="P335">
            <v>0.19021480973241101</v>
          </cell>
        </row>
        <row r="336">
          <cell r="A336">
            <v>181242</v>
          </cell>
          <cell r="B336" t="str">
            <v>20160405</v>
          </cell>
          <cell r="C336" t="str">
            <v>193104</v>
          </cell>
          <cell r="D336" t="str">
            <v>全营养保留—惠人原汁机尊贵金（韩国原装进口）</v>
          </cell>
          <cell r="E336" t="str">
            <v>厨房</v>
          </cell>
          <cell r="F336" t="str">
            <v>2998</v>
          </cell>
          <cell r="G336" t="str">
            <v>邬 若海</v>
          </cell>
          <cell r="H336" t="str">
            <v>张燕</v>
          </cell>
          <cell r="I336" t="str">
            <v>陈佳</v>
          </cell>
          <cell r="J336">
            <v>42.1</v>
          </cell>
          <cell r="K336">
            <v>183285</v>
          </cell>
          <cell r="L336">
            <v>11470</v>
          </cell>
          <cell r="M336">
            <v>11470</v>
          </cell>
          <cell r="N336">
            <v>2298</v>
          </cell>
          <cell r="O336">
            <v>3863.2541567695998</v>
          </cell>
          <cell r="P336">
            <v>5.3382999156068998E-2</v>
          </cell>
        </row>
        <row r="337">
          <cell r="A337">
            <v>181242</v>
          </cell>
          <cell r="B337" t="str">
            <v>20160405</v>
          </cell>
          <cell r="C337" t="str">
            <v>100242</v>
          </cell>
          <cell r="D337" t="str">
            <v>全营养保留—惠人原汁机尊贵金（韩国原装进口）</v>
          </cell>
          <cell r="E337" t="str">
            <v>厨房</v>
          </cell>
          <cell r="F337" t="str">
            <v>2998</v>
          </cell>
          <cell r="G337" t="str">
            <v>邬 若海</v>
          </cell>
          <cell r="H337" t="str">
            <v>唐南开</v>
          </cell>
          <cell r="I337" t="str">
            <v>俞洋</v>
          </cell>
          <cell r="J337">
            <v>41.6</v>
          </cell>
          <cell r="K337">
            <v>96346</v>
          </cell>
          <cell r="L337">
            <v>6874</v>
          </cell>
          <cell r="M337">
            <v>13778</v>
          </cell>
          <cell r="N337">
            <v>0</v>
          </cell>
          <cell r="O337">
            <v>1819.5673076923099</v>
          </cell>
          <cell r="P337">
            <v>0.15399231044349099</v>
          </cell>
        </row>
        <row r="338">
          <cell r="A338">
            <v>181242</v>
          </cell>
          <cell r="B338" t="str">
            <v>20160331</v>
          </cell>
          <cell r="C338" t="str">
            <v>213104</v>
          </cell>
          <cell r="D338" t="str">
            <v>全营养保留—惠人原汁机尊贵金（韩国原装进口）</v>
          </cell>
          <cell r="E338" t="str">
            <v>厨房</v>
          </cell>
          <cell r="F338" t="str">
            <v>2998</v>
          </cell>
          <cell r="G338" t="str">
            <v>邬 若海</v>
          </cell>
          <cell r="H338" t="str">
            <v>张燕</v>
          </cell>
          <cell r="I338" t="str">
            <v>曹雪晴</v>
          </cell>
          <cell r="J338">
            <v>47.2</v>
          </cell>
          <cell r="K338">
            <v>359756</v>
          </cell>
          <cell r="L338">
            <v>25188</v>
          </cell>
          <cell r="M338">
            <v>55127</v>
          </cell>
          <cell r="N338">
            <v>6884</v>
          </cell>
          <cell r="O338">
            <v>6066.2076271186397</v>
          </cell>
          <cell r="P338">
            <v>0.14419490208268601</v>
          </cell>
        </row>
        <row r="339">
          <cell r="A339">
            <v>181242</v>
          </cell>
          <cell r="B339" t="str">
            <v>20160331</v>
          </cell>
          <cell r="C339" t="str">
            <v>124105</v>
          </cell>
          <cell r="D339" t="str">
            <v>全营养保留—惠人原汁机尊贵金（韩国原装进口）</v>
          </cell>
          <cell r="E339" t="str">
            <v>厨房</v>
          </cell>
          <cell r="F339" t="str">
            <v>2998</v>
          </cell>
          <cell r="G339" t="str">
            <v>邬 若海</v>
          </cell>
          <cell r="H339" t="str">
            <v>张燕</v>
          </cell>
          <cell r="I339" t="str">
            <v>曹雪晴</v>
          </cell>
          <cell r="J339">
            <v>38</v>
          </cell>
          <cell r="K339">
            <v>148820</v>
          </cell>
          <cell r="L339">
            <v>11450</v>
          </cell>
          <cell r="M339">
            <v>16046</v>
          </cell>
          <cell r="N339">
            <v>2288</v>
          </cell>
          <cell r="O339">
            <v>3252.9473684210502</v>
          </cell>
          <cell r="P339">
            <v>0.10015287180607101</v>
          </cell>
        </row>
        <row r="340">
          <cell r="A340">
            <v>181242</v>
          </cell>
          <cell r="B340" t="str">
            <v>20160329</v>
          </cell>
          <cell r="C340" t="str">
            <v>214735</v>
          </cell>
          <cell r="D340" t="str">
            <v>全营养保留—惠人原汁机尊贵金（韩国原装进口）</v>
          </cell>
          <cell r="E340" t="str">
            <v>厨房</v>
          </cell>
          <cell r="F340" t="str">
            <v>2998</v>
          </cell>
          <cell r="G340" t="str">
            <v>邬 若海</v>
          </cell>
          <cell r="H340" t="str">
            <v>张燕</v>
          </cell>
          <cell r="I340" t="str">
            <v>陈佳</v>
          </cell>
          <cell r="J340">
            <v>46.1</v>
          </cell>
          <cell r="K340">
            <v>345293.66</v>
          </cell>
          <cell r="L340">
            <v>41279</v>
          </cell>
          <cell r="M340">
            <v>57160.53</v>
          </cell>
          <cell r="N340">
            <v>4566</v>
          </cell>
          <cell r="O340">
            <v>5453.7989154013003</v>
          </cell>
          <cell r="P340">
            <v>0.17299997967203301</v>
          </cell>
        </row>
        <row r="341">
          <cell r="A341">
            <v>181242</v>
          </cell>
          <cell r="B341" t="str">
            <v>20160319</v>
          </cell>
          <cell r="C341" t="str">
            <v>231814</v>
          </cell>
          <cell r="D341" t="str">
            <v>全营养保留—惠人原汁机尊贵金（韩国原装进口）</v>
          </cell>
          <cell r="E341" t="str">
            <v>厨房</v>
          </cell>
          <cell r="F341" t="str">
            <v>2998</v>
          </cell>
          <cell r="G341" t="str">
            <v>邬 若海</v>
          </cell>
          <cell r="H341" t="str">
            <v>王沛</v>
          </cell>
          <cell r="I341" t="str">
            <v>翟金彪</v>
          </cell>
          <cell r="J341">
            <v>40.9</v>
          </cell>
          <cell r="K341">
            <v>159946</v>
          </cell>
          <cell r="L341">
            <v>11060</v>
          </cell>
          <cell r="M341">
            <v>22565</v>
          </cell>
          <cell r="N341">
            <v>4586</v>
          </cell>
          <cell r="O341">
            <v>3200.6601466992702</v>
          </cell>
          <cell r="P341">
            <v>0.12075682065472899</v>
          </cell>
        </row>
        <row r="342">
          <cell r="A342">
            <v>181242</v>
          </cell>
          <cell r="B342" t="str">
            <v>20160317</v>
          </cell>
          <cell r="C342" t="str">
            <v>181335</v>
          </cell>
          <cell r="D342" t="str">
            <v>全营养保留—惠人原汁机尊贵金（韩国原装进口）</v>
          </cell>
          <cell r="E342" t="str">
            <v>厨房</v>
          </cell>
          <cell r="F342" t="str">
            <v>2998</v>
          </cell>
          <cell r="G342" t="str">
            <v>邬 若海</v>
          </cell>
          <cell r="H342" t="str">
            <v>唐南开</v>
          </cell>
          <cell r="I342" t="str">
            <v>俞洋</v>
          </cell>
          <cell r="J342">
            <v>50.1</v>
          </cell>
          <cell r="K342">
            <v>483286</v>
          </cell>
          <cell r="L342">
            <v>81313</v>
          </cell>
          <cell r="M342">
            <v>82098</v>
          </cell>
          <cell r="N342">
            <v>2298</v>
          </cell>
          <cell r="O342">
            <v>6430.5988023952104</v>
          </cell>
          <cell r="P342">
            <v>0.19852079617287699</v>
          </cell>
        </row>
        <row r="343">
          <cell r="A343">
            <v>181242</v>
          </cell>
          <cell r="B343" t="str">
            <v>20160317</v>
          </cell>
          <cell r="C343" t="str">
            <v>120624</v>
          </cell>
          <cell r="D343" t="str">
            <v>全营养保留—惠人原汁机尊贵金（韩国原装进口）</v>
          </cell>
          <cell r="E343" t="str">
            <v>厨房</v>
          </cell>
          <cell r="F343" t="str">
            <v>2998</v>
          </cell>
          <cell r="G343" t="str">
            <v>邬 若海</v>
          </cell>
          <cell r="H343" t="str">
            <v>王沛</v>
          </cell>
          <cell r="I343" t="str">
            <v>翟金彪,陈佳</v>
          </cell>
          <cell r="J343">
            <v>42.7</v>
          </cell>
          <cell r="K343">
            <v>264946</v>
          </cell>
          <cell r="L343">
            <v>30527</v>
          </cell>
          <cell r="M343">
            <v>36718</v>
          </cell>
          <cell r="N343">
            <v>4596</v>
          </cell>
          <cell r="O343">
            <v>4737.6346604215496</v>
          </cell>
          <cell r="P343">
            <v>0.137028141916824</v>
          </cell>
        </row>
        <row r="344">
          <cell r="A344">
            <v>181242</v>
          </cell>
          <cell r="B344" t="str">
            <v>20160304</v>
          </cell>
          <cell r="C344" t="str">
            <v>123242</v>
          </cell>
          <cell r="D344" t="str">
            <v>全营养保留—惠人原汁机尊贵金（韩国原装进口）</v>
          </cell>
          <cell r="E344" t="str">
            <v>厨房</v>
          </cell>
          <cell r="F344" t="str">
            <v>2998</v>
          </cell>
          <cell r="G344" t="str">
            <v>邬 若海</v>
          </cell>
          <cell r="H344" t="str">
            <v>王沛</v>
          </cell>
          <cell r="I344" t="str">
            <v>陈佳,王浩</v>
          </cell>
          <cell r="J344">
            <v>41.4</v>
          </cell>
          <cell r="K344">
            <v>217227</v>
          </cell>
          <cell r="L344">
            <v>20734</v>
          </cell>
          <cell r="M344">
            <v>38770</v>
          </cell>
          <cell r="N344">
            <v>2598</v>
          </cell>
          <cell r="O344">
            <v>3872.4879227053102</v>
          </cell>
          <cell r="P344">
            <v>0.184087982778012</v>
          </cell>
        </row>
        <row r="345">
          <cell r="A345">
            <v>181242</v>
          </cell>
          <cell r="B345" t="str">
            <v>20160304</v>
          </cell>
          <cell r="C345" t="str">
            <v>095229</v>
          </cell>
          <cell r="D345" t="str">
            <v>全营养保留—惠人原汁机尊贵金（韩国原装进口）</v>
          </cell>
          <cell r="E345" t="str">
            <v>厨房</v>
          </cell>
          <cell r="F345" t="str">
            <v>2998</v>
          </cell>
          <cell r="G345" t="str">
            <v>邬 若海</v>
          </cell>
          <cell r="H345" t="str">
            <v>王沛</v>
          </cell>
          <cell r="I345" t="str">
            <v>徐丹,陈佳</v>
          </cell>
          <cell r="J345">
            <v>36.6</v>
          </cell>
          <cell r="K345">
            <v>178397</v>
          </cell>
          <cell r="L345">
            <v>7784</v>
          </cell>
          <cell r="M345">
            <v>25900</v>
          </cell>
          <cell r="N345">
            <v>0</v>
          </cell>
          <cell r="O345">
            <v>3953.90710382514</v>
          </cell>
          <cell r="P345">
            <v>0.151805548229033</v>
          </cell>
        </row>
        <row r="346">
          <cell r="A346">
            <v>181242</v>
          </cell>
          <cell r="B346" t="str">
            <v>20160301</v>
          </cell>
          <cell r="C346" t="str">
            <v>143050</v>
          </cell>
          <cell r="D346" t="str">
            <v>全营养保留—惠人原汁机尊贵金（韩国原装进口）</v>
          </cell>
          <cell r="E346" t="str">
            <v>厨房</v>
          </cell>
          <cell r="F346" t="str">
            <v>2998</v>
          </cell>
          <cell r="G346" t="str">
            <v>邬 若海</v>
          </cell>
          <cell r="H346" t="str">
            <v>唐南开</v>
          </cell>
          <cell r="I346" t="str">
            <v>刘一帆</v>
          </cell>
          <cell r="J346">
            <v>38.1</v>
          </cell>
          <cell r="K346">
            <v>144878</v>
          </cell>
          <cell r="L346">
            <v>25920</v>
          </cell>
          <cell r="M346">
            <v>30986</v>
          </cell>
          <cell r="N346">
            <v>0</v>
          </cell>
          <cell r="O346">
            <v>2308.9763779527598</v>
          </cell>
          <cell r="P346">
            <v>0.26047848820592101</v>
          </cell>
        </row>
        <row r="347">
          <cell r="A347">
            <v>181242</v>
          </cell>
          <cell r="B347" t="str">
            <v>20160301</v>
          </cell>
          <cell r="C347" t="str">
            <v>110104</v>
          </cell>
          <cell r="D347" t="str">
            <v>全营养保留—惠人原汁机尊贵金（韩国原装进口）</v>
          </cell>
          <cell r="E347" t="str">
            <v>厨房</v>
          </cell>
          <cell r="F347" t="str">
            <v>2998</v>
          </cell>
          <cell r="G347" t="str">
            <v>邬 若海</v>
          </cell>
          <cell r="H347" t="str">
            <v>张燕</v>
          </cell>
          <cell r="I347" t="str">
            <v>潘丹,陈佳</v>
          </cell>
          <cell r="J347">
            <v>42.7</v>
          </cell>
          <cell r="K347">
            <v>171018</v>
          </cell>
          <cell r="L347">
            <v>7774</v>
          </cell>
          <cell r="M347">
            <v>31086</v>
          </cell>
          <cell r="N347">
            <v>2598</v>
          </cell>
          <cell r="O347">
            <v>3155.8782201405202</v>
          </cell>
          <cell r="P347">
            <v>0.174511773786479</v>
          </cell>
        </row>
        <row r="348">
          <cell r="A348">
            <v>181242</v>
          </cell>
          <cell r="B348" t="str">
            <v>20160223</v>
          </cell>
          <cell r="C348" t="str">
            <v>201951</v>
          </cell>
          <cell r="D348" t="str">
            <v>全营养保留—惠人原汁机尊贵金（韩国原装进口）</v>
          </cell>
          <cell r="E348" t="str">
            <v>厨房</v>
          </cell>
          <cell r="F348" t="str">
            <v>2998</v>
          </cell>
          <cell r="G348" t="str">
            <v>邬 若海</v>
          </cell>
          <cell r="H348" t="str">
            <v>张燕,王沛</v>
          </cell>
          <cell r="I348" t="str">
            <v>陈佳</v>
          </cell>
          <cell r="J348">
            <v>47.6</v>
          </cell>
          <cell r="K348">
            <v>720457</v>
          </cell>
          <cell r="L348">
            <v>72579</v>
          </cell>
          <cell r="M348">
            <v>57036</v>
          </cell>
          <cell r="N348">
            <v>2598</v>
          </cell>
          <cell r="O348">
            <v>12467.226890756299</v>
          </cell>
          <cell r="P348">
            <v>8.4025078795699204E-2</v>
          </cell>
        </row>
        <row r="349">
          <cell r="A349">
            <v>181242</v>
          </cell>
          <cell r="B349" t="str">
            <v>20160223</v>
          </cell>
          <cell r="C349" t="str">
            <v>114458</v>
          </cell>
          <cell r="D349" t="str">
            <v>全营养保留—惠人原汁机尊贵金（韩国原装进口）</v>
          </cell>
          <cell r="E349" t="str">
            <v>厨房</v>
          </cell>
          <cell r="F349" t="str">
            <v>2998</v>
          </cell>
          <cell r="G349" t="str">
            <v>邬 若海</v>
          </cell>
          <cell r="H349" t="str">
            <v>唐南开</v>
          </cell>
          <cell r="I349" t="str">
            <v>刘一帆,潘丹</v>
          </cell>
          <cell r="J349">
            <v>47.4</v>
          </cell>
          <cell r="K349">
            <v>246145</v>
          </cell>
          <cell r="L349">
            <v>15528</v>
          </cell>
          <cell r="M349">
            <v>25930</v>
          </cell>
          <cell r="N349">
            <v>2598</v>
          </cell>
          <cell r="O349">
            <v>4373.1012658227801</v>
          </cell>
          <cell r="P349">
            <v>0.101172073177606</v>
          </cell>
        </row>
        <row r="350">
          <cell r="A350">
            <v>181242</v>
          </cell>
          <cell r="B350" t="str">
            <v>20160214</v>
          </cell>
          <cell r="C350" t="str">
            <v>211149</v>
          </cell>
          <cell r="D350" t="str">
            <v>全营养保留—惠人原汁机尊贵金（韩国原装进口）</v>
          </cell>
          <cell r="E350" t="str">
            <v>厨房</v>
          </cell>
          <cell r="F350" t="str">
            <v>2998</v>
          </cell>
          <cell r="G350" t="str">
            <v>邬 若海</v>
          </cell>
          <cell r="H350" t="str">
            <v>王沛</v>
          </cell>
          <cell r="I350" t="str">
            <v>陈佳</v>
          </cell>
          <cell r="J350">
            <v>46.3</v>
          </cell>
          <cell r="K350">
            <v>595168</v>
          </cell>
          <cell r="L350">
            <v>43796</v>
          </cell>
          <cell r="M350">
            <v>82467</v>
          </cell>
          <cell r="N350">
            <v>7732</v>
          </cell>
          <cell r="O350">
            <v>10294.535637149</v>
          </cell>
          <cell r="P350">
            <v>0.13554369826541801</v>
          </cell>
        </row>
        <row r="351">
          <cell r="A351">
            <v>181242</v>
          </cell>
          <cell r="B351" t="str">
            <v>20160214</v>
          </cell>
          <cell r="C351" t="str">
            <v>174023</v>
          </cell>
          <cell r="D351" t="str">
            <v>全营养保留—惠人原汁机尊贵金（韩国原装进口）</v>
          </cell>
          <cell r="E351" t="str">
            <v>厨房</v>
          </cell>
          <cell r="F351" t="str">
            <v>2998</v>
          </cell>
          <cell r="G351" t="str">
            <v>邬 若海</v>
          </cell>
          <cell r="H351" t="str">
            <v>唐南开</v>
          </cell>
          <cell r="I351" t="str">
            <v>俞洋</v>
          </cell>
          <cell r="J351">
            <v>42.8</v>
          </cell>
          <cell r="K351">
            <v>296448</v>
          </cell>
          <cell r="L351">
            <v>23215</v>
          </cell>
          <cell r="M351">
            <v>33546</v>
          </cell>
          <cell r="N351">
            <v>2582</v>
          </cell>
          <cell r="O351">
            <v>5660.4906542056096</v>
          </cell>
          <cell r="P351">
            <v>0.113324525222063</v>
          </cell>
        </row>
        <row r="352">
          <cell r="A352">
            <v>181242</v>
          </cell>
          <cell r="B352" t="str">
            <v>20160214</v>
          </cell>
          <cell r="C352" t="str">
            <v>123236</v>
          </cell>
          <cell r="D352" t="str">
            <v>全营养保留—惠人原汁机尊贵金（韩国原装进口）</v>
          </cell>
          <cell r="E352" t="str">
            <v>厨房</v>
          </cell>
          <cell r="F352" t="str">
            <v>2998</v>
          </cell>
          <cell r="G352" t="str">
            <v>邬 若海</v>
          </cell>
          <cell r="H352" t="str">
            <v>唐南开</v>
          </cell>
          <cell r="I352" t="str">
            <v>翟金彪,徐丹</v>
          </cell>
          <cell r="J352">
            <v>37.1</v>
          </cell>
          <cell r="K352">
            <v>347392</v>
          </cell>
          <cell r="L352">
            <v>41100</v>
          </cell>
          <cell r="M352">
            <v>46417</v>
          </cell>
          <cell r="N352">
            <v>5160</v>
          </cell>
          <cell r="O352">
            <v>7143.8005390835597</v>
          </cell>
          <cell r="P352">
            <v>0.134698261789404</v>
          </cell>
        </row>
        <row r="353">
          <cell r="A353">
            <v>181242</v>
          </cell>
          <cell r="B353" t="str">
            <v>20160207</v>
          </cell>
          <cell r="C353" t="str">
            <v>210937</v>
          </cell>
          <cell r="D353" t="str">
            <v>全营养保留—惠人原汁机尊贵金（韩国原装进口）</v>
          </cell>
          <cell r="E353" t="str">
            <v>厨房</v>
          </cell>
          <cell r="F353" t="str">
            <v>2998</v>
          </cell>
          <cell r="G353" t="str">
            <v>邬 若海</v>
          </cell>
          <cell r="H353" t="str">
            <v>王沛</v>
          </cell>
          <cell r="I353" t="str">
            <v>陈佳</v>
          </cell>
          <cell r="J353">
            <v>49.5</v>
          </cell>
          <cell r="K353">
            <v>90160</v>
          </cell>
          <cell r="L353">
            <v>5154</v>
          </cell>
          <cell r="M353">
            <v>20600</v>
          </cell>
          <cell r="N353">
            <v>2568</v>
          </cell>
          <cell r="O353">
            <v>1353.0101010101</v>
          </cell>
          <cell r="P353">
            <v>0.21212620285626901</v>
          </cell>
        </row>
        <row r="354">
          <cell r="A354">
            <v>181242</v>
          </cell>
          <cell r="B354" t="str">
            <v>20160207</v>
          </cell>
          <cell r="C354" t="str">
            <v>172136</v>
          </cell>
          <cell r="D354" t="str">
            <v>全营养保留—惠人原汁机尊贵金（韩国原装进口）</v>
          </cell>
          <cell r="E354" t="str">
            <v>厨房</v>
          </cell>
          <cell r="F354" t="str">
            <v>2998</v>
          </cell>
          <cell r="G354" t="str">
            <v>邬 若海</v>
          </cell>
          <cell r="H354" t="str">
            <v>张燕</v>
          </cell>
          <cell r="I354" t="str">
            <v>陈佳</v>
          </cell>
          <cell r="J354">
            <v>48.7</v>
          </cell>
          <cell r="K354">
            <v>118426</v>
          </cell>
          <cell r="L354">
            <v>7688</v>
          </cell>
          <cell r="M354">
            <v>25710</v>
          </cell>
          <cell r="N354">
            <v>0</v>
          </cell>
          <cell r="O354">
            <v>1745.9548254620099</v>
          </cell>
          <cell r="P354">
            <v>0.23216962560277399</v>
          </cell>
        </row>
        <row r="355">
          <cell r="A355">
            <v>181242</v>
          </cell>
          <cell r="B355" t="str">
            <v>20160207</v>
          </cell>
          <cell r="C355" t="str">
            <v>120242</v>
          </cell>
          <cell r="D355" t="str">
            <v>全营养保留—惠人原汁机尊贵金（韩国原装进口）</v>
          </cell>
          <cell r="E355" t="str">
            <v>厨房</v>
          </cell>
          <cell r="F355" t="str">
            <v>2998</v>
          </cell>
          <cell r="G355" t="str">
            <v>邬 若海</v>
          </cell>
          <cell r="H355" t="str">
            <v>张燕</v>
          </cell>
          <cell r="I355" t="str">
            <v>陈佳</v>
          </cell>
          <cell r="J355">
            <v>27.6</v>
          </cell>
          <cell r="K355">
            <v>139230</v>
          </cell>
          <cell r="L355">
            <v>12866</v>
          </cell>
          <cell r="M355">
            <v>18054</v>
          </cell>
          <cell r="N355">
            <v>2582</v>
          </cell>
          <cell r="O355">
            <v>4017.8260869565202</v>
          </cell>
          <cell r="P355">
            <v>0.122439935424646</v>
          </cell>
        </row>
        <row r="356">
          <cell r="A356">
            <v>181242</v>
          </cell>
          <cell r="B356" t="str">
            <v>20160204</v>
          </cell>
          <cell r="C356" t="str">
            <v>211159</v>
          </cell>
          <cell r="D356" t="str">
            <v>全营养保留—惠人原汁机尊贵金（韩国原装进口）</v>
          </cell>
          <cell r="E356" t="str">
            <v>厨房</v>
          </cell>
          <cell r="F356" t="str">
            <v>2998</v>
          </cell>
          <cell r="G356" t="str">
            <v>邬 若海</v>
          </cell>
          <cell r="H356" t="str">
            <v>龙年</v>
          </cell>
          <cell r="I356" t="str">
            <v>陈佳</v>
          </cell>
          <cell r="J356">
            <v>46.4</v>
          </cell>
          <cell r="K356">
            <v>691076</v>
          </cell>
          <cell r="L356">
            <v>77510</v>
          </cell>
          <cell r="M356">
            <v>119068</v>
          </cell>
          <cell r="N356">
            <v>10302</v>
          </cell>
          <cell r="O356">
            <v>10879.3103448276</v>
          </cell>
          <cell r="P356">
            <v>0.17726862309841199</v>
          </cell>
        </row>
        <row r="357">
          <cell r="A357">
            <v>181242</v>
          </cell>
          <cell r="B357" t="str">
            <v>20160204</v>
          </cell>
          <cell r="C357" t="str">
            <v>174916</v>
          </cell>
          <cell r="D357" t="str">
            <v>全营养保留—惠人原汁机尊贵金（韩国原装进口）</v>
          </cell>
          <cell r="E357" t="str">
            <v>厨房</v>
          </cell>
          <cell r="F357" t="str">
            <v>2998</v>
          </cell>
          <cell r="G357" t="str">
            <v>邬 若海</v>
          </cell>
          <cell r="H357" t="str">
            <v>王沛,唐南开</v>
          </cell>
          <cell r="I357" t="str">
            <v>俞洋</v>
          </cell>
          <cell r="J357">
            <v>40.299999999999997</v>
          </cell>
          <cell r="K357">
            <v>277046</v>
          </cell>
          <cell r="L357">
            <v>38880</v>
          </cell>
          <cell r="M357">
            <v>38785</v>
          </cell>
          <cell r="N357">
            <v>0</v>
          </cell>
          <cell r="O357">
            <v>4947.4193548387102</v>
          </cell>
          <cell r="P357">
            <v>0.16284860139566501</v>
          </cell>
        </row>
        <row r="358">
          <cell r="A358">
            <v>181242</v>
          </cell>
          <cell r="B358" t="str">
            <v>20160204</v>
          </cell>
          <cell r="C358" t="str">
            <v>135138</v>
          </cell>
          <cell r="D358" t="str">
            <v>全营养保留—惠人原汁机尊贵金（韩国原装进口）</v>
          </cell>
          <cell r="E358" t="str">
            <v>厨房</v>
          </cell>
          <cell r="F358" t="str">
            <v>2998</v>
          </cell>
          <cell r="G358" t="str">
            <v>邬 若海</v>
          </cell>
          <cell r="H358" t="str">
            <v>马强</v>
          </cell>
          <cell r="I358" t="str">
            <v>刘一帆</v>
          </cell>
          <cell r="J358">
            <v>46</v>
          </cell>
          <cell r="K358">
            <v>318169</v>
          </cell>
          <cell r="L358">
            <v>38900</v>
          </cell>
          <cell r="M358">
            <v>59559</v>
          </cell>
          <cell r="N358">
            <v>7794</v>
          </cell>
          <cell r="O358">
            <v>4945.7391304347802</v>
          </cell>
          <cell r="P358">
            <v>0.18535891917828301</v>
          </cell>
        </row>
        <row r="359">
          <cell r="A359">
            <v>181242</v>
          </cell>
          <cell r="B359" t="str">
            <v>20160128</v>
          </cell>
          <cell r="C359" t="str">
            <v>232259</v>
          </cell>
          <cell r="D359" t="str">
            <v>全营养保留—惠人原汁机尊贵金（韩国原装进口）</v>
          </cell>
          <cell r="E359" t="str">
            <v>厨房</v>
          </cell>
          <cell r="F359" t="str">
            <v>2998</v>
          </cell>
          <cell r="G359" t="str">
            <v>邬 若海</v>
          </cell>
          <cell r="H359" t="str">
            <v>王沛</v>
          </cell>
          <cell r="I359" t="str">
            <v>翟金彪</v>
          </cell>
          <cell r="J359">
            <v>36.200000000000003</v>
          </cell>
          <cell r="K359">
            <v>147766</v>
          </cell>
          <cell r="L359">
            <v>15518</v>
          </cell>
          <cell r="M359">
            <v>20744</v>
          </cell>
          <cell r="N359">
            <v>0</v>
          </cell>
          <cell r="O359">
            <v>3080.2209944751398</v>
          </cell>
          <cell r="P359">
            <v>0.156856814469784</v>
          </cell>
        </row>
        <row r="360">
          <cell r="A360">
            <v>181242</v>
          </cell>
          <cell r="B360" t="str">
            <v>20160128</v>
          </cell>
          <cell r="C360" t="str">
            <v>202126</v>
          </cell>
          <cell r="D360" t="str">
            <v>全营养保留—惠人原汁机尊贵金（韩国原装进口）</v>
          </cell>
          <cell r="E360" t="str">
            <v>厨房</v>
          </cell>
          <cell r="F360" t="str">
            <v>2998</v>
          </cell>
          <cell r="G360" t="str">
            <v>邬 若海</v>
          </cell>
          <cell r="H360" t="str">
            <v>王沛</v>
          </cell>
          <cell r="I360" t="str">
            <v>陈佳</v>
          </cell>
          <cell r="J360">
            <v>47.9</v>
          </cell>
          <cell r="K360">
            <v>440635</v>
          </cell>
          <cell r="L360">
            <v>20794</v>
          </cell>
          <cell r="M360">
            <v>64840</v>
          </cell>
          <cell r="N360">
            <v>7794</v>
          </cell>
          <cell r="O360">
            <v>7574.0083507306899</v>
          </cell>
          <cell r="P360">
            <v>0.135875248010556</v>
          </cell>
        </row>
        <row r="361">
          <cell r="A361">
            <v>181242</v>
          </cell>
          <cell r="B361" t="str">
            <v>20160128</v>
          </cell>
          <cell r="C361" t="str">
            <v>123326</v>
          </cell>
          <cell r="D361" t="str">
            <v>全营养保留—惠人原汁机尊贵金（韩国原装进口）</v>
          </cell>
          <cell r="E361" t="str">
            <v>厨房</v>
          </cell>
          <cell r="F361" t="str">
            <v>2998</v>
          </cell>
          <cell r="G361" t="str">
            <v>邬 若海</v>
          </cell>
          <cell r="H361" t="str">
            <v>王沛</v>
          </cell>
          <cell r="I361" t="str">
            <v>刘一帆</v>
          </cell>
          <cell r="J361">
            <v>45.9</v>
          </cell>
          <cell r="K361">
            <v>285365</v>
          </cell>
          <cell r="L361">
            <v>20754</v>
          </cell>
          <cell r="M361">
            <v>49262</v>
          </cell>
          <cell r="N361">
            <v>5186</v>
          </cell>
          <cell r="O361">
            <v>4804.6840958605699</v>
          </cell>
          <cell r="P361">
            <v>0.166569039080008</v>
          </cell>
        </row>
        <row r="362">
          <cell r="A362">
            <v>181242</v>
          </cell>
          <cell r="B362" t="str">
            <v>20160125</v>
          </cell>
          <cell r="C362" t="str">
            <v>211024</v>
          </cell>
          <cell r="D362" t="str">
            <v>全营养保留—惠人原汁机尊贵金（韩国原装进口）</v>
          </cell>
          <cell r="E362" t="str">
            <v>厨房</v>
          </cell>
          <cell r="F362" t="str">
            <v>2998</v>
          </cell>
          <cell r="G362" t="str">
            <v>邬 若海</v>
          </cell>
          <cell r="H362" t="str">
            <v>张燕</v>
          </cell>
          <cell r="I362" t="str">
            <v>陈佳</v>
          </cell>
          <cell r="J362">
            <v>48.7</v>
          </cell>
          <cell r="K362">
            <v>764510</v>
          </cell>
          <cell r="L362">
            <v>38850</v>
          </cell>
          <cell r="M362">
            <v>113997</v>
          </cell>
          <cell r="N362">
            <v>18146</v>
          </cell>
          <cell r="O362">
            <v>12932.4229979466</v>
          </cell>
          <cell r="P362">
            <v>0.13208803020698401</v>
          </cell>
        </row>
        <row r="363">
          <cell r="A363">
            <v>181242</v>
          </cell>
          <cell r="B363" t="str">
            <v>20160125</v>
          </cell>
          <cell r="C363" t="str">
            <v>153743</v>
          </cell>
          <cell r="D363" t="str">
            <v>全营养保留—惠人原汁机尊贵金（韩国原装进口）</v>
          </cell>
          <cell r="E363" t="str">
            <v>厨房</v>
          </cell>
          <cell r="F363" t="str">
            <v>2998</v>
          </cell>
          <cell r="G363" t="str">
            <v>邬 若海</v>
          </cell>
          <cell r="H363" t="str">
            <v>唐南开</v>
          </cell>
          <cell r="I363" t="str">
            <v>翟金彪</v>
          </cell>
          <cell r="J363">
            <v>42.2</v>
          </cell>
          <cell r="K363">
            <v>191782</v>
          </cell>
          <cell r="L363">
            <v>10342</v>
          </cell>
          <cell r="M363">
            <v>31116</v>
          </cell>
          <cell r="N363">
            <v>2578</v>
          </cell>
          <cell r="O363">
            <v>3623.2701421800898</v>
          </cell>
          <cell r="P363">
            <v>0.15728615520282199</v>
          </cell>
        </row>
        <row r="364">
          <cell r="A364">
            <v>181242</v>
          </cell>
          <cell r="B364" t="str">
            <v>20160125</v>
          </cell>
          <cell r="C364" t="str">
            <v>114307</v>
          </cell>
          <cell r="D364" t="str">
            <v>全营养保留—惠人原汁机尊贵金（韩国原装进口）</v>
          </cell>
          <cell r="E364" t="str">
            <v>厨房</v>
          </cell>
          <cell r="F364" t="str">
            <v>2998</v>
          </cell>
          <cell r="G364" t="str">
            <v>邬 若海</v>
          </cell>
          <cell r="H364" t="str">
            <v>马强</v>
          </cell>
          <cell r="I364" t="str">
            <v>刘一帆</v>
          </cell>
          <cell r="J364">
            <v>45.3</v>
          </cell>
          <cell r="K364">
            <v>347522</v>
          </cell>
          <cell r="L364">
            <v>41508</v>
          </cell>
          <cell r="M364">
            <v>67448</v>
          </cell>
          <cell r="N364">
            <v>5196</v>
          </cell>
          <cell r="O364">
            <v>5381.0596026490102</v>
          </cell>
          <cell r="P364">
            <v>0.20342860130582299</v>
          </cell>
        </row>
        <row r="365">
          <cell r="A365">
            <v>181242</v>
          </cell>
          <cell r="B365" t="str">
            <v>20160116</v>
          </cell>
          <cell r="C365" t="str">
            <v>202312</v>
          </cell>
          <cell r="D365" t="str">
            <v>全营养保留—惠人原汁机尊贵金（韩国原装进口）</v>
          </cell>
          <cell r="E365" t="str">
            <v>厨房</v>
          </cell>
          <cell r="F365" t="str">
            <v>2998</v>
          </cell>
          <cell r="G365" t="str">
            <v>邬 若海</v>
          </cell>
          <cell r="H365" t="str">
            <v>张燕</v>
          </cell>
          <cell r="I365" t="str">
            <v>曹雪晴</v>
          </cell>
          <cell r="J365">
            <v>48.2</v>
          </cell>
          <cell r="K365">
            <v>570184</v>
          </cell>
          <cell r="L365">
            <v>56176</v>
          </cell>
          <cell r="M365">
            <v>84279</v>
          </cell>
          <cell r="N365">
            <v>5086</v>
          </cell>
          <cell r="O365">
            <v>9021.0580912863097</v>
          </cell>
          <cell r="P365">
            <v>0.15406958646558</v>
          </cell>
        </row>
        <row r="366">
          <cell r="A366">
            <v>181242</v>
          </cell>
          <cell r="B366" t="str">
            <v>20160116</v>
          </cell>
          <cell r="C366" t="str">
            <v>175308</v>
          </cell>
          <cell r="D366" t="str">
            <v>全营养保留—惠人原汁机尊贵金（韩国原装进口）</v>
          </cell>
          <cell r="E366" t="str">
            <v>厨房</v>
          </cell>
          <cell r="F366" t="str">
            <v>2998</v>
          </cell>
          <cell r="G366" t="str">
            <v>邬 若海</v>
          </cell>
          <cell r="H366" t="str">
            <v>王沛</v>
          </cell>
          <cell r="I366" t="str">
            <v>陈佳</v>
          </cell>
          <cell r="J366">
            <v>36.6</v>
          </cell>
          <cell r="K366">
            <v>283508</v>
          </cell>
          <cell r="L366">
            <v>51030</v>
          </cell>
          <cell r="M366">
            <v>45964</v>
          </cell>
          <cell r="N366">
            <v>0</v>
          </cell>
          <cell r="O366">
            <v>5096.0109289617503</v>
          </cell>
          <cell r="P366">
            <v>0.19771333201421201</v>
          </cell>
        </row>
        <row r="367">
          <cell r="A367">
            <v>181242</v>
          </cell>
          <cell r="B367" t="str">
            <v>20160116</v>
          </cell>
          <cell r="C367" t="str">
            <v>123550</v>
          </cell>
          <cell r="D367" t="str">
            <v>全营养保留—惠人原汁机尊贵金（韩国原装进口）</v>
          </cell>
          <cell r="E367" t="str">
            <v>厨房</v>
          </cell>
          <cell r="F367" t="str">
            <v>2998</v>
          </cell>
          <cell r="G367" t="str">
            <v>邬 若海</v>
          </cell>
          <cell r="H367" t="str">
            <v>马强</v>
          </cell>
          <cell r="I367" t="str">
            <v>刘一帆</v>
          </cell>
          <cell r="J367">
            <v>40.5</v>
          </cell>
          <cell r="K367">
            <v>360163</v>
          </cell>
          <cell r="L367">
            <v>40803</v>
          </cell>
          <cell r="M367">
            <v>66393</v>
          </cell>
          <cell r="N367">
            <v>2528</v>
          </cell>
          <cell r="O367">
            <v>6308.5185185185201</v>
          </cell>
          <cell r="P367">
            <v>0.19997808116232499</v>
          </cell>
        </row>
        <row r="368">
          <cell r="A368">
            <v>181242</v>
          </cell>
          <cell r="B368" t="str">
            <v>20160116</v>
          </cell>
          <cell r="C368" t="str">
            <v>095207</v>
          </cell>
          <cell r="D368" t="str">
            <v>全营养保留—惠人原汁机尊贵金（韩国原装进口）</v>
          </cell>
          <cell r="E368" t="str">
            <v>厨房</v>
          </cell>
          <cell r="F368" t="str">
            <v>2998</v>
          </cell>
          <cell r="G368" t="str">
            <v>邬 若海</v>
          </cell>
          <cell r="H368" t="str">
            <v>马强</v>
          </cell>
          <cell r="I368" t="str">
            <v>刘一帆</v>
          </cell>
          <cell r="J368">
            <v>40.9</v>
          </cell>
          <cell r="K368">
            <v>306970</v>
          </cell>
          <cell r="L368">
            <v>15298</v>
          </cell>
          <cell r="M368">
            <v>61372</v>
          </cell>
          <cell r="N368">
            <v>2563</v>
          </cell>
          <cell r="O368">
            <v>5693.4718826405897</v>
          </cell>
          <cell r="P368">
            <v>0.20162717024603</v>
          </cell>
        </row>
        <row r="369">
          <cell r="A369">
            <v>181242</v>
          </cell>
          <cell r="B369" t="str">
            <v>20160105</v>
          </cell>
          <cell r="C369" t="str">
            <v>211100</v>
          </cell>
          <cell r="D369" t="str">
            <v>全营养保留—惠人原汁机尊贵金（韩国原装进口）</v>
          </cell>
          <cell r="E369" t="str">
            <v>厨房</v>
          </cell>
          <cell r="F369" t="str">
            <v>2998</v>
          </cell>
          <cell r="G369" t="str">
            <v>邬 若海</v>
          </cell>
          <cell r="H369" t="str">
            <v>王沛</v>
          </cell>
          <cell r="I369" t="str">
            <v>陈佳</v>
          </cell>
          <cell r="J369">
            <v>47.3</v>
          </cell>
          <cell r="K369">
            <v>516950</v>
          </cell>
          <cell r="L369">
            <v>43856</v>
          </cell>
          <cell r="M369">
            <v>80213</v>
          </cell>
          <cell r="N369">
            <v>5176</v>
          </cell>
          <cell r="O369">
            <v>8415.5813953488396</v>
          </cell>
          <cell r="P369">
            <v>0.15860907134734301</v>
          </cell>
        </row>
        <row r="370">
          <cell r="A370">
            <v>181242</v>
          </cell>
          <cell r="B370" t="str">
            <v>20160102</v>
          </cell>
          <cell r="C370" t="str">
            <v>201132</v>
          </cell>
          <cell r="D370" t="str">
            <v>全营养保留—惠人原汁机尊贵金（韩国原装进口）</v>
          </cell>
          <cell r="E370" t="str">
            <v>厨房</v>
          </cell>
          <cell r="F370" t="str">
            <v>2998</v>
          </cell>
          <cell r="G370" t="str">
            <v>邬 若海</v>
          </cell>
          <cell r="H370" t="str">
            <v>马强</v>
          </cell>
          <cell r="I370" t="str">
            <v>刘一帆</v>
          </cell>
          <cell r="J370">
            <v>56.5</v>
          </cell>
          <cell r="K370">
            <v>842565</v>
          </cell>
          <cell r="L370">
            <v>88142</v>
          </cell>
          <cell r="M370">
            <v>114112</v>
          </cell>
          <cell r="N370">
            <v>7784</v>
          </cell>
          <cell r="O370">
            <v>11470.707964601799</v>
          </cell>
          <cell r="P370">
            <v>0.14093949945852699</v>
          </cell>
        </row>
        <row r="371">
          <cell r="A371">
            <v>181242</v>
          </cell>
          <cell r="B371" t="str">
            <v>20160102</v>
          </cell>
          <cell r="C371" t="str">
            <v>161223</v>
          </cell>
          <cell r="D371" t="str">
            <v>全营养保留—惠人原汁机尊贵金（韩国原装进口）</v>
          </cell>
          <cell r="E371" t="str">
            <v>厨房</v>
          </cell>
          <cell r="F371" t="str">
            <v>2998</v>
          </cell>
          <cell r="G371" t="str">
            <v>邬 若海</v>
          </cell>
          <cell r="H371" t="str">
            <v>马强,唐南开</v>
          </cell>
          <cell r="I371" t="str">
            <v>刘一帆</v>
          </cell>
          <cell r="J371">
            <v>46.1</v>
          </cell>
          <cell r="K371">
            <v>370759</v>
          </cell>
          <cell r="L371">
            <v>38850</v>
          </cell>
          <cell r="M371">
            <v>64795</v>
          </cell>
          <cell r="N371">
            <v>2598</v>
          </cell>
          <cell r="O371">
            <v>5850.5856832971804</v>
          </cell>
          <cell r="P371">
            <v>0.187391724840242</v>
          </cell>
        </row>
        <row r="372">
          <cell r="A372">
            <v>181242</v>
          </cell>
          <cell r="B372" t="str">
            <v>20160102</v>
          </cell>
          <cell r="C372" t="str">
            <v>130746</v>
          </cell>
          <cell r="D372" t="str">
            <v>全营养保留—惠人原汁机尊贵金（韩国原装进口）</v>
          </cell>
          <cell r="E372" t="str">
            <v>厨房</v>
          </cell>
          <cell r="F372" t="str">
            <v>2998</v>
          </cell>
          <cell r="G372" t="str">
            <v>邬 若海</v>
          </cell>
          <cell r="H372" t="str">
            <v>马强</v>
          </cell>
          <cell r="I372" t="str">
            <v>刘一帆</v>
          </cell>
          <cell r="J372">
            <v>40.5</v>
          </cell>
          <cell r="K372">
            <v>344579</v>
          </cell>
          <cell r="L372">
            <v>33484</v>
          </cell>
          <cell r="M372">
            <v>64845</v>
          </cell>
          <cell r="N372">
            <v>2598</v>
          </cell>
          <cell r="O372">
            <v>6144.3950617283999</v>
          </cell>
          <cell r="P372">
            <v>0.200090004660956</v>
          </cell>
        </row>
        <row r="373">
          <cell r="A373">
            <v>181246</v>
          </cell>
          <cell r="B373" t="str">
            <v>20160320</v>
          </cell>
          <cell r="C373" t="str">
            <v>210926</v>
          </cell>
          <cell r="D373" t="str">
            <v>唐安麒angel life加速清脂纤体酵精组</v>
          </cell>
          <cell r="E373" t="str">
            <v>美容美体</v>
          </cell>
          <cell r="F373" t="str">
            <v>648</v>
          </cell>
          <cell r="G373" t="str">
            <v>闻 娟</v>
          </cell>
          <cell r="H373" t="str">
            <v>田宇慧,楚令</v>
          </cell>
          <cell r="I373" t="str">
            <v>李琦</v>
          </cell>
          <cell r="J373">
            <v>18.899999999999999</v>
          </cell>
          <cell r="K373">
            <v>34197</v>
          </cell>
          <cell r="L373">
            <v>8967</v>
          </cell>
          <cell r="M373">
            <v>3686</v>
          </cell>
          <cell r="N373">
            <v>0</v>
          </cell>
          <cell r="O373">
            <v>1139.8941798941801</v>
          </cell>
          <cell r="P373">
            <v>0.14609591755846199</v>
          </cell>
        </row>
        <row r="374">
          <cell r="A374">
            <v>181387</v>
          </cell>
          <cell r="B374" t="str">
            <v>20160124</v>
          </cell>
          <cell r="C374" t="str">
            <v>122523</v>
          </cell>
          <cell r="D374" t="str">
            <v>拉菲尚品波尔多葡萄酒尊享组</v>
          </cell>
          <cell r="E374" t="str">
            <v>食品</v>
          </cell>
          <cell r="F374" t="str">
            <v>1780</v>
          </cell>
          <cell r="G374" t="str">
            <v>莫 伏星</v>
          </cell>
          <cell r="H374" t="str">
            <v>赵文英</v>
          </cell>
          <cell r="I374" t="str">
            <v>俞洋</v>
          </cell>
          <cell r="J374">
            <v>41.2</v>
          </cell>
          <cell r="K374">
            <v>185975</v>
          </cell>
          <cell r="L374">
            <v>12270</v>
          </cell>
          <cell r="M374">
            <v>26600</v>
          </cell>
          <cell r="N374">
            <v>3550</v>
          </cell>
          <cell r="O374">
            <v>3656.6747572815498</v>
          </cell>
          <cell r="P374">
            <v>0.132696237874557</v>
          </cell>
        </row>
        <row r="375">
          <cell r="A375">
            <v>181393</v>
          </cell>
          <cell r="B375" t="str">
            <v>20160402</v>
          </cell>
          <cell r="C375" t="str">
            <v>150245</v>
          </cell>
          <cell r="D375" t="str">
            <v>HAPPYCALL 真空锅超值组</v>
          </cell>
          <cell r="E375" t="str">
            <v>厨房</v>
          </cell>
          <cell r="F375" t="str">
            <v>1780</v>
          </cell>
          <cell r="G375" t="str">
            <v>邬 若海</v>
          </cell>
          <cell r="H375" t="str">
            <v>王沛</v>
          </cell>
          <cell r="I375" t="str">
            <v>陈佳</v>
          </cell>
          <cell r="J375">
            <v>41.3</v>
          </cell>
          <cell r="K375">
            <v>120250</v>
          </cell>
          <cell r="L375">
            <v>5500</v>
          </cell>
          <cell r="M375">
            <v>21920</v>
          </cell>
          <cell r="N375">
            <v>0</v>
          </cell>
          <cell r="O375">
            <v>2247.6997578692499</v>
          </cell>
          <cell r="P375">
            <v>0.19102396514161199</v>
          </cell>
        </row>
        <row r="376">
          <cell r="A376">
            <v>181487</v>
          </cell>
          <cell r="B376" t="str">
            <v>20160221</v>
          </cell>
          <cell r="C376" t="str">
            <v>103857</v>
          </cell>
          <cell r="D376" t="str">
            <v>宁夏红养生枸杞酒新春特惠组(开春扫货)</v>
          </cell>
          <cell r="E376" t="str">
            <v>食品</v>
          </cell>
          <cell r="F376" t="str">
            <v>248</v>
          </cell>
          <cell r="G376" t="str">
            <v>徐 彦津</v>
          </cell>
          <cell r="H376" t="str">
            <v>赵文英</v>
          </cell>
          <cell r="I376" t="str">
            <v>陈航</v>
          </cell>
          <cell r="J376">
            <v>10.1</v>
          </cell>
          <cell r="K376">
            <v>48490</v>
          </cell>
          <cell r="L376">
            <v>2718</v>
          </cell>
          <cell r="M376">
            <v>724</v>
          </cell>
          <cell r="N376">
            <v>0</v>
          </cell>
          <cell r="O376">
            <v>4460.1980198019801</v>
          </cell>
          <cell r="P376">
            <v>1.58175303679105E-2</v>
          </cell>
        </row>
        <row r="377">
          <cell r="A377">
            <v>181590</v>
          </cell>
          <cell r="B377" t="str">
            <v>20160228</v>
          </cell>
          <cell r="C377" t="str">
            <v>114452</v>
          </cell>
          <cell r="D377" t="str">
            <v>GENIAL 男士搭扣立领中长款大衣(开春扫货)</v>
          </cell>
          <cell r="E377" t="str">
            <v>服装</v>
          </cell>
          <cell r="F377" t="str">
            <v>298</v>
          </cell>
          <cell r="G377" t="str">
            <v>喻 冰</v>
          </cell>
          <cell r="H377" t="str">
            <v>罗园</v>
          </cell>
          <cell r="I377" t="str">
            <v>张佳聃,王叶霜</v>
          </cell>
          <cell r="J377">
            <v>12</v>
          </cell>
          <cell r="K377">
            <v>29640</v>
          </cell>
          <cell r="L377">
            <v>2872</v>
          </cell>
          <cell r="M377">
            <v>5940</v>
          </cell>
          <cell r="N377">
            <v>0</v>
          </cell>
          <cell r="O377">
            <v>1735.6666666666699</v>
          </cell>
          <cell r="P377">
            <v>0.22190675433353299</v>
          </cell>
        </row>
        <row r="378">
          <cell r="A378">
            <v>181640</v>
          </cell>
          <cell r="B378" t="str">
            <v>20160319</v>
          </cell>
          <cell r="C378" t="str">
            <v>195724</v>
          </cell>
          <cell r="D378" t="str">
            <v>美国康宁晶钻厨房大满贯</v>
          </cell>
          <cell r="E378" t="str">
            <v>厨房</v>
          </cell>
          <cell r="F378" t="str">
            <v>2999</v>
          </cell>
          <cell r="G378" t="str">
            <v>潘 银龙</v>
          </cell>
          <cell r="H378" t="str">
            <v>王沛,唐南开</v>
          </cell>
          <cell r="I378" t="str">
            <v>翟金彪</v>
          </cell>
          <cell r="J378">
            <v>51.6</v>
          </cell>
          <cell r="K378">
            <v>447231</v>
          </cell>
          <cell r="L378">
            <v>65148</v>
          </cell>
          <cell r="M378">
            <v>75809</v>
          </cell>
          <cell r="N378">
            <v>2469</v>
          </cell>
          <cell r="O378">
            <v>5983.3914728682203</v>
          </cell>
          <cell r="P378">
            <v>0.191947822855244</v>
          </cell>
        </row>
        <row r="379">
          <cell r="A379">
            <v>181640</v>
          </cell>
          <cell r="B379" t="str">
            <v>20160125</v>
          </cell>
          <cell r="C379" t="str">
            <v>220022</v>
          </cell>
          <cell r="D379" t="str">
            <v>美国康宁晶钻厨房大满贯</v>
          </cell>
          <cell r="E379" t="str">
            <v>厨房</v>
          </cell>
          <cell r="F379" t="str">
            <v>2999</v>
          </cell>
          <cell r="G379" t="str">
            <v>潘 银龙</v>
          </cell>
          <cell r="H379" t="str">
            <v>张燕</v>
          </cell>
          <cell r="I379" t="str">
            <v>陈佳</v>
          </cell>
          <cell r="J379">
            <v>46.2</v>
          </cell>
          <cell r="K379">
            <v>460454</v>
          </cell>
          <cell r="L379">
            <v>45713</v>
          </cell>
          <cell r="M379">
            <v>96999</v>
          </cell>
          <cell r="N379">
            <v>5398</v>
          </cell>
          <cell r="O379">
            <v>6994.3722943722896</v>
          </cell>
          <cell r="P379">
            <v>0.220863141092875</v>
          </cell>
        </row>
        <row r="380">
          <cell r="A380">
            <v>181641</v>
          </cell>
          <cell r="B380" t="str">
            <v>20160229</v>
          </cell>
          <cell r="C380" t="str">
            <v>103133</v>
          </cell>
          <cell r="D380" t="str">
            <v>蔚伊思奥普拉系列限量礼盒(开春扫货)</v>
          </cell>
          <cell r="E380" t="str">
            <v>美容美体</v>
          </cell>
          <cell r="F380" t="str">
            <v>198</v>
          </cell>
          <cell r="G380" t="str">
            <v>李 欢</v>
          </cell>
          <cell r="H380" t="str">
            <v>马静</v>
          </cell>
          <cell r="I380" t="str">
            <v>陈莹,郑庆子</v>
          </cell>
          <cell r="J380">
            <v>13.8</v>
          </cell>
          <cell r="K380">
            <v>46310</v>
          </cell>
          <cell r="L380">
            <v>1935</v>
          </cell>
          <cell r="M380">
            <v>4652</v>
          </cell>
          <cell r="N380">
            <v>396</v>
          </cell>
          <cell r="O380">
            <v>2907.1739130434798</v>
          </cell>
          <cell r="P380">
            <v>9.5909859154929597E-2</v>
          </cell>
        </row>
        <row r="381">
          <cell r="A381">
            <v>181641</v>
          </cell>
          <cell r="B381" t="str">
            <v>20160220</v>
          </cell>
          <cell r="C381" t="str">
            <v>192112</v>
          </cell>
          <cell r="D381" t="str">
            <v>蔚伊思奥普拉系列限量礼盒(开春扫货)</v>
          </cell>
          <cell r="E381" t="str">
            <v>美容美体</v>
          </cell>
          <cell r="F381" t="str">
            <v>198</v>
          </cell>
          <cell r="G381" t="str">
            <v>李 欢</v>
          </cell>
          <cell r="H381" t="str">
            <v>张小寒</v>
          </cell>
          <cell r="I381" t="str">
            <v>余琛</v>
          </cell>
          <cell r="J381">
            <v>14.1</v>
          </cell>
          <cell r="K381">
            <v>130371.42</v>
          </cell>
          <cell r="L381">
            <v>3163</v>
          </cell>
          <cell r="M381">
            <v>11207.21</v>
          </cell>
          <cell r="N381">
            <v>772</v>
          </cell>
          <cell r="O381">
            <v>8281.7879432624104</v>
          </cell>
          <cell r="P381">
            <v>8.2032384334307401E-2</v>
          </cell>
        </row>
        <row r="382">
          <cell r="A382">
            <v>181665</v>
          </cell>
          <cell r="B382" t="str">
            <v>20160509</v>
          </cell>
          <cell r="C382" t="str">
            <v>223235</v>
          </cell>
          <cell r="D382" t="str">
            <v>德国凯驰多功能蒸汽清洁机</v>
          </cell>
          <cell r="E382" t="str">
            <v>生活家电</v>
          </cell>
          <cell r="F382" t="str">
            <v>1299</v>
          </cell>
          <cell r="G382" t="str">
            <v>马 升伟</v>
          </cell>
          <cell r="H382" t="str">
            <v>马强</v>
          </cell>
          <cell r="I382" t="str">
            <v>刘一帆</v>
          </cell>
          <cell r="J382">
            <v>41.1</v>
          </cell>
          <cell r="K382">
            <v>432692</v>
          </cell>
          <cell r="L382">
            <v>26173</v>
          </cell>
          <cell r="M382">
            <v>67908</v>
          </cell>
          <cell r="N382">
            <v>3597</v>
          </cell>
          <cell r="O382">
            <v>8326.2287104622901</v>
          </cell>
          <cell r="P382">
            <v>0.15819924775963701</v>
          </cell>
        </row>
        <row r="383">
          <cell r="A383">
            <v>181665</v>
          </cell>
          <cell r="B383" t="str">
            <v>20160501</v>
          </cell>
          <cell r="C383" t="str">
            <v>224337</v>
          </cell>
          <cell r="D383" t="str">
            <v>德国凯驰多功能蒸汽清洁机</v>
          </cell>
          <cell r="E383" t="str">
            <v>生活家电</v>
          </cell>
          <cell r="F383" t="str">
            <v>1299</v>
          </cell>
          <cell r="G383" t="str">
            <v>马 升伟</v>
          </cell>
          <cell r="H383" t="str">
            <v>马强</v>
          </cell>
          <cell r="I383" t="str">
            <v>刘一帆</v>
          </cell>
          <cell r="J383">
            <v>35.5</v>
          </cell>
          <cell r="K383">
            <v>209312</v>
          </cell>
          <cell r="L383">
            <v>14784</v>
          </cell>
          <cell r="M383">
            <v>30661</v>
          </cell>
          <cell r="N383">
            <v>2286</v>
          </cell>
          <cell r="O383">
            <v>4680.3661971830998</v>
          </cell>
          <cell r="P383">
            <v>0.14586589077150799</v>
          </cell>
        </row>
        <row r="384">
          <cell r="A384">
            <v>181665</v>
          </cell>
          <cell r="B384" t="str">
            <v>20160419</v>
          </cell>
          <cell r="C384" t="str">
            <v>120528</v>
          </cell>
          <cell r="D384" t="str">
            <v>德国凯驰多功能蒸汽清洁机</v>
          </cell>
          <cell r="E384" t="str">
            <v>生活家电</v>
          </cell>
          <cell r="F384" t="str">
            <v>1299</v>
          </cell>
          <cell r="G384" t="str">
            <v>马 升伟</v>
          </cell>
          <cell r="H384" t="str">
            <v>傅周</v>
          </cell>
          <cell r="I384" t="str">
            <v>刘一帆,关雨薇</v>
          </cell>
          <cell r="J384">
            <v>35</v>
          </cell>
          <cell r="K384">
            <v>70805</v>
          </cell>
          <cell r="L384">
            <v>6435</v>
          </cell>
          <cell r="M384">
            <v>20624</v>
          </cell>
          <cell r="N384">
            <v>1299</v>
          </cell>
          <cell r="O384">
            <v>1287</v>
          </cell>
          <cell r="P384">
            <v>0.30021749262078601</v>
          </cell>
        </row>
        <row r="385">
          <cell r="A385">
            <v>181665</v>
          </cell>
          <cell r="B385" t="str">
            <v>20160407</v>
          </cell>
          <cell r="C385" t="str">
            <v>112226</v>
          </cell>
          <cell r="D385" t="str">
            <v>德国凯驰多功能蒸汽清洁机</v>
          </cell>
          <cell r="E385" t="str">
            <v>生活家电</v>
          </cell>
          <cell r="F385" t="str">
            <v>1299</v>
          </cell>
          <cell r="G385" t="str">
            <v>马 升伟</v>
          </cell>
          <cell r="H385" t="str">
            <v>石林</v>
          </cell>
          <cell r="I385" t="str">
            <v>刘一帆</v>
          </cell>
          <cell r="J385">
            <v>36.1</v>
          </cell>
          <cell r="K385">
            <v>143239</v>
          </cell>
          <cell r="L385">
            <v>20634</v>
          </cell>
          <cell r="M385">
            <v>29577</v>
          </cell>
          <cell r="N385">
            <v>1289</v>
          </cell>
          <cell r="O385">
            <v>2612.6592797783901</v>
          </cell>
          <cell r="P385">
            <v>0.23072468496390799</v>
          </cell>
        </row>
        <row r="386">
          <cell r="A386">
            <v>181665</v>
          </cell>
          <cell r="B386" t="str">
            <v>20160330</v>
          </cell>
          <cell r="C386" t="str">
            <v>222854</v>
          </cell>
          <cell r="D386" t="str">
            <v>德国凯驰多功能蒸汽清洁机</v>
          </cell>
          <cell r="E386" t="str">
            <v>生活家电</v>
          </cell>
          <cell r="F386" t="str">
            <v>1299</v>
          </cell>
          <cell r="G386" t="str">
            <v>马 升伟</v>
          </cell>
          <cell r="H386" t="str">
            <v>傅周,张燕</v>
          </cell>
          <cell r="I386" t="str">
            <v>刘一帆,廖方驰,张静</v>
          </cell>
          <cell r="J386">
            <v>37.6</v>
          </cell>
          <cell r="K386">
            <v>177432</v>
          </cell>
          <cell r="L386">
            <v>21723</v>
          </cell>
          <cell r="M386">
            <v>46429</v>
          </cell>
          <cell r="N386">
            <v>1269</v>
          </cell>
          <cell r="O386">
            <v>2940.1329787233999</v>
          </cell>
          <cell r="P386">
            <v>0.29002819361758198</v>
          </cell>
        </row>
        <row r="387">
          <cell r="A387">
            <v>181665</v>
          </cell>
          <cell r="B387" t="str">
            <v>20160330</v>
          </cell>
          <cell r="C387" t="str">
            <v>124228</v>
          </cell>
          <cell r="D387" t="str">
            <v>德国凯驰多功能蒸汽清洁机</v>
          </cell>
          <cell r="E387" t="str">
            <v>生活家电</v>
          </cell>
          <cell r="F387" t="str">
            <v>1299</v>
          </cell>
          <cell r="G387" t="str">
            <v>马 升伟</v>
          </cell>
          <cell r="H387" t="str">
            <v>石林</v>
          </cell>
          <cell r="I387" t="str">
            <v>石俊</v>
          </cell>
          <cell r="J387">
            <v>39</v>
          </cell>
          <cell r="K387">
            <v>135190</v>
          </cell>
          <cell r="L387">
            <v>19275</v>
          </cell>
          <cell r="M387">
            <v>51465</v>
          </cell>
          <cell r="N387">
            <v>0</v>
          </cell>
          <cell r="O387">
            <v>1652.5641025641</v>
          </cell>
          <cell r="P387">
            <v>0.44398912996592299</v>
          </cell>
        </row>
        <row r="388">
          <cell r="A388">
            <v>181665</v>
          </cell>
          <cell r="B388" t="str">
            <v>20160324</v>
          </cell>
          <cell r="C388" t="str">
            <v>201308</v>
          </cell>
          <cell r="D388" t="str">
            <v>德国凯驰多功能蒸汽清洁机</v>
          </cell>
          <cell r="E388" t="str">
            <v>生活家电</v>
          </cell>
          <cell r="F388" t="str">
            <v>1299</v>
          </cell>
          <cell r="G388" t="str">
            <v>马 升伟</v>
          </cell>
          <cell r="H388" t="str">
            <v>傅周,杨思思</v>
          </cell>
          <cell r="I388" t="str">
            <v>曹雪晴</v>
          </cell>
          <cell r="J388">
            <v>40.799999999999997</v>
          </cell>
          <cell r="K388">
            <v>191368.47</v>
          </cell>
          <cell r="L388">
            <v>16798.47</v>
          </cell>
          <cell r="M388">
            <v>46414</v>
          </cell>
          <cell r="N388">
            <v>0</v>
          </cell>
          <cell r="O388">
            <v>3141.0784313725499</v>
          </cell>
          <cell r="P388">
            <v>0.26587615283267502</v>
          </cell>
        </row>
        <row r="389">
          <cell r="A389">
            <v>181665</v>
          </cell>
          <cell r="B389" t="str">
            <v>20160318</v>
          </cell>
          <cell r="C389" t="str">
            <v>205853</v>
          </cell>
          <cell r="D389" t="str">
            <v>德国凯驰多功能蒸汽清洁机</v>
          </cell>
          <cell r="E389" t="str">
            <v>生活家电</v>
          </cell>
          <cell r="F389" t="str">
            <v>1299</v>
          </cell>
          <cell r="G389" t="str">
            <v>马 升伟</v>
          </cell>
          <cell r="H389" t="str">
            <v>傅周</v>
          </cell>
          <cell r="I389" t="str">
            <v>张征南,曹雪晴</v>
          </cell>
          <cell r="J389">
            <v>44.6</v>
          </cell>
          <cell r="K389">
            <v>638041</v>
          </cell>
          <cell r="L389">
            <v>88031</v>
          </cell>
          <cell r="M389">
            <v>135136</v>
          </cell>
          <cell r="N389">
            <v>13908</v>
          </cell>
          <cell r="O389">
            <v>9613.9461883408094</v>
          </cell>
          <cell r="P389">
            <v>0.22041053799021801</v>
          </cell>
        </row>
        <row r="390">
          <cell r="A390">
            <v>181665</v>
          </cell>
          <cell r="B390" t="str">
            <v>20160312</v>
          </cell>
          <cell r="C390" t="str">
            <v>192717</v>
          </cell>
          <cell r="D390" t="str">
            <v>德国凯驰多功能蒸汽清洁机</v>
          </cell>
          <cell r="E390" t="str">
            <v>生活家电</v>
          </cell>
          <cell r="F390" t="str">
            <v>1299</v>
          </cell>
          <cell r="G390" t="str">
            <v>马 升伟</v>
          </cell>
          <cell r="H390" t="str">
            <v>傅周,余斌</v>
          </cell>
          <cell r="I390" t="str">
            <v>曹雪晴</v>
          </cell>
          <cell r="J390">
            <v>46.7</v>
          </cell>
          <cell r="K390">
            <v>324964</v>
          </cell>
          <cell r="L390">
            <v>20664</v>
          </cell>
          <cell r="M390">
            <v>55717</v>
          </cell>
          <cell r="N390">
            <v>5196</v>
          </cell>
          <cell r="O390">
            <v>5434.2398286937896</v>
          </cell>
          <cell r="P390">
            <v>0.16602366086099199</v>
          </cell>
        </row>
        <row r="391">
          <cell r="A391">
            <v>181665</v>
          </cell>
          <cell r="B391" t="str">
            <v>20160224</v>
          </cell>
          <cell r="C391" t="str">
            <v>211500</v>
          </cell>
          <cell r="D391" t="str">
            <v>德国凯驰多功能蒸汽清洁机</v>
          </cell>
          <cell r="E391" t="str">
            <v>生活家电</v>
          </cell>
          <cell r="F391" t="str">
            <v>1299</v>
          </cell>
          <cell r="G391" t="str">
            <v>马 升伟</v>
          </cell>
          <cell r="H391" t="str">
            <v>傅周</v>
          </cell>
          <cell r="I391" t="str">
            <v>曹雪晴</v>
          </cell>
          <cell r="J391">
            <v>44</v>
          </cell>
          <cell r="K391">
            <v>446135</v>
          </cell>
          <cell r="L391">
            <v>38780</v>
          </cell>
          <cell r="M391">
            <v>82806</v>
          </cell>
          <cell r="N391">
            <v>1269</v>
          </cell>
          <cell r="O391">
            <v>7404.9545454545496</v>
          </cell>
          <cell r="P391">
            <v>0.20016202084177201</v>
          </cell>
        </row>
        <row r="392">
          <cell r="A392">
            <v>181665</v>
          </cell>
          <cell r="B392" t="str">
            <v>20160217</v>
          </cell>
          <cell r="C392" t="str">
            <v>151213</v>
          </cell>
          <cell r="D392" t="str">
            <v>德国凯驰多功能蒸汽清洁机</v>
          </cell>
          <cell r="E392" t="str">
            <v>生活家电</v>
          </cell>
          <cell r="F392" t="str">
            <v>1299</v>
          </cell>
          <cell r="G392" t="str">
            <v>马 升伟</v>
          </cell>
          <cell r="H392" t="str">
            <v>马强</v>
          </cell>
          <cell r="I392" t="str">
            <v>张佳聃,刘一帆</v>
          </cell>
          <cell r="J392">
            <v>36.6</v>
          </cell>
          <cell r="K392">
            <v>117042</v>
          </cell>
          <cell r="L392">
            <v>30161</v>
          </cell>
          <cell r="M392">
            <v>20209</v>
          </cell>
          <cell r="N392">
            <v>0</v>
          </cell>
          <cell r="O392">
            <v>1821.6393442623</v>
          </cell>
          <cell r="P392">
            <v>0.232605517892289</v>
          </cell>
        </row>
        <row r="393">
          <cell r="A393">
            <v>181665</v>
          </cell>
          <cell r="B393" t="str">
            <v>20160208</v>
          </cell>
          <cell r="C393" t="str">
            <v>211255</v>
          </cell>
          <cell r="D393" t="str">
            <v>德国凯驰多功能蒸汽清洁机</v>
          </cell>
          <cell r="E393" t="str">
            <v>生活家电</v>
          </cell>
          <cell r="F393" t="str">
            <v>1299</v>
          </cell>
          <cell r="G393" t="str">
            <v>马 升伟</v>
          </cell>
          <cell r="H393" t="str">
            <v>马强</v>
          </cell>
          <cell r="I393" t="str">
            <v>刘一帆</v>
          </cell>
          <cell r="J393">
            <v>44.9</v>
          </cell>
          <cell r="K393">
            <v>198186</v>
          </cell>
          <cell r="L393">
            <v>11533</v>
          </cell>
          <cell r="M393">
            <v>33208</v>
          </cell>
          <cell r="N393">
            <v>2562</v>
          </cell>
          <cell r="O393">
            <v>3474.5434298441</v>
          </cell>
          <cell r="P393">
            <v>0.164187020835454</v>
          </cell>
        </row>
        <row r="394">
          <cell r="A394">
            <v>181665</v>
          </cell>
          <cell r="B394" t="str">
            <v>20160208</v>
          </cell>
          <cell r="C394" t="str">
            <v>164824</v>
          </cell>
          <cell r="D394" t="str">
            <v>德国凯驰多功能蒸汽清洁机</v>
          </cell>
          <cell r="E394" t="str">
            <v>生活家电</v>
          </cell>
          <cell r="F394" t="str">
            <v>1299</v>
          </cell>
          <cell r="G394" t="str">
            <v>马 升伟</v>
          </cell>
          <cell r="H394" t="str">
            <v>马强</v>
          </cell>
          <cell r="I394" t="str">
            <v>刘一帆</v>
          </cell>
          <cell r="J394">
            <v>40.799999999999997</v>
          </cell>
          <cell r="K394">
            <v>94774</v>
          </cell>
          <cell r="L394">
            <v>3821</v>
          </cell>
          <cell r="M394">
            <v>20511</v>
          </cell>
          <cell r="N394">
            <v>1279</v>
          </cell>
          <cell r="O394">
            <v>1757.86764705882</v>
          </cell>
          <cell r="P394">
            <v>0.21144986971292901</v>
          </cell>
        </row>
        <row r="395">
          <cell r="A395">
            <v>181665</v>
          </cell>
          <cell r="B395" t="str">
            <v>20160208</v>
          </cell>
          <cell r="C395" t="str">
            <v>124206</v>
          </cell>
          <cell r="D395" t="str">
            <v>德国凯驰多功能蒸汽清洁机</v>
          </cell>
          <cell r="E395" t="str">
            <v>生活家电</v>
          </cell>
          <cell r="F395" t="str">
            <v>1299</v>
          </cell>
          <cell r="G395" t="str">
            <v>马 升伟</v>
          </cell>
          <cell r="H395" t="str">
            <v>马强</v>
          </cell>
          <cell r="I395" t="str">
            <v>刘一帆</v>
          </cell>
          <cell r="J395">
            <v>49</v>
          </cell>
          <cell r="K395">
            <v>92260</v>
          </cell>
          <cell r="L395">
            <v>2556</v>
          </cell>
          <cell r="M395">
            <v>19208</v>
          </cell>
          <cell r="N395">
            <v>1283</v>
          </cell>
          <cell r="O395">
            <v>1464.87755102041</v>
          </cell>
          <cell r="P395">
            <v>0.19982386515651501</v>
          </cell>
        </row>
        <row r="396">
          <cell r="A396">
            <v>181665</v>
          </cell>
          <cell r="B396" t="str">
            <v>20160204</v>
          </cell>
          <cell r="C396" t="str">
            <v>193312</v>
          </cell>
          <cell r="D396" t="str">
            <v>德国凯驰多功能蒸汽清洁机</v>
          </cell>
          <cell r="E396" t="str">
            <v>生活家电</v>
          </cell>
          <cell r="F396" t="str">
            <v>1299</v>
          </cell>
          <cell r="G396" t="str">
            <v>马 升伟</v>
          </cell>
          <cell r="H396" t="str">
            <v>马强</v>
          </cell>
          <cell r="I396" t="str">
            <v>刘一帆</v>
          </cell>
          <cell r="J396">
            <v>45.3</v>
          </cell>
          <cell r="K396">
            <v>281461.42</v>
          </cell>
          <cell r="L396">
            <v>19320</v>
          </cell>
          <cell r="M396">
            <v>51390</v>
          </cell>
          <cell r="N396">
            <v>7724</v>
          </cell>
          <cell r="O396">
            <v>4822.8569536423802</v>
          </cell>
          <cell r="P396">
            <v>0.16657421021065699</v>
          </cell>
        </row>
        <row r="397">
          <cell r="A397">
            <v>181665</v>
          </cell>
          <cell r="B397" t="str">
            <v>20160115</v>
          </cell>
          <cell r="C397" t="str">
            <v>202306</v>
          </cell>
          <cell r="D397" t="str">
            <v>德国凯驰多功能蒸汽清洁机</v>
          </cell>
          <cell r="E397" t="str">
            <v>生活家电</v>
          </cell>
          <cell r="F397" t="str">
            <v>1299</v>
          </cell>
          <cell r="G397" t="str">
            <v>马 升伟</v>
          </cell>
          <cell r="H397" t="str">
            <v>马强</v>
          </cell>
          <cell r="I397" t="str">
            <v>刘一帆</v>
          </cell>
          <cell r="J397">
            <v>44.8</v>
          </cell>
          <cell r="K397">
            <v>532495</v>
          </cell>
          <cell r="L397">
            <v>59119</v>
          </cell>
          <cell r="M397">
            <v>92348</v>
          </cell>
          <cell r="N397">
            <v>7649</v>
          </cell>
          <cell r="O397">
            <v>8675.8258928571395</v>
          </cell>
          <cell r="P397">
            <v>0.178925420807139</v>
          </cell>
        </row>
        <row r="398">
          <cell r="A398">
            <v>181665</v>
          </cell>
          <cell r="B398" t="str">
            <v>20160109</v>
          </cell>
          <cell r="C398" t="str">
            <v>193250</v>
          </cell>
          <cell r="D398" t="str">
            <v>德国凯驰多功能蒸汽清洁机</v>
          </cell>
          <cell r="E398" t="str">
            <v>生活家电</v>
          </cell>
          <cell r="F398" t="str">
            <v>1299</v>
          </cell>
          <cell r="G398" t="str">
            <v>马 升伟</v>
          </cell>
          <cell r="H398" t="str">
            <v>马强</v>
          </cell>
          <cell r="I398" t="str">
            <v>刘一帆</v>
          </cell>
          <cell r="J398">
            <v>44.9</v>
          </cell>
          <cell r="K398">
            <v>351873</v>
          </cell>
          <cell r="L398">
            <v>50281</v>
          </cell>
          <cell r="M398">
            <v>65954</v>
          </cell>
          <cell r="N398">
            <v>1289</v>
          </cell>
          <cell r="O398">
            <v>5276.7706013363004</v>
          </cell>
          <cell r="P398">
            <v>0.214412185999629</v>
          </cell>
        </row>
        <row r="399">
          <cell r="A399">
            <v>181671</v>
          </cell>
          <cell r="B399" t="str">
            <v>20160105</v>
          </cell>
          <cell r="C399" t="str">
            <v>202320</v>
          </cell>
          <cell r="D399" t="str">
            <v>东芝 65英寸4K超清芒果智能3D电视</v>
          </cell>
          <cell r="E399" t="str">
            <v>大家电</v>
          </cell>
          <cell r="F399" t="str">
            <v>8999</v>
          </cell>
          <cell r="G399" t="str">
            <v>李 冕</v>
          </cell>
          <cell r="H399" t="str">
            <v>石林</v>
          </cell>
          <cell r="I399" t="str">
            <v>石俊</v>
          </cell>
          <cell r="J399">
            <v>9</v>
          </cell>
          <cell r="K399">
            <v>62973</v>
          </cell>
          <cell r="L399">
            <v>0</v>
          </cell>
          <cell r="M399">
            <v>26977</v>
          </cell>
          <cell r="N399">
            <v>0</v>
          </cell>
          <cell r="O399">
            <v>3999.5555555555602</v>
          </cell>
          <cell r="P399">
            <v>0.42838994489701898</v>
          </cell>
        </row>
        <row r="400">
          <cell r="A400">
            <v>181834</v>
          </cell>
          <cell r="B400" t="str">
            <v>20160806</v>
          </cell>
          <cell r="C400" t="str">
            <v>155124</v>
          </cell>
          <cell r="D400" t="str">
            <v>Merefa西西里之夏真丝连衣裙1+1组(2016超级折扣日)</v>
          </cell>
          <cell r="E400" t="str">
            <v>服装</v>
          </cell>
          <cell r="F400" t="str">
            <v>598</v>
          </cell>
          <cell r="G400" t="str">
            <v>黄 翙</v>
          </cell>
          <cell r="H400" t="str">
            <v>杨思思</v>
          </cell>
          <cell r="I400" t="str">
            <v>孙姣,潘丹</v>
          </cell>
          <cell r="J400">
            <v>11.2</v>
          </cell>
          <cell r="K400">
            <v>105472</v>
          </cell>
          <cell r="L400">
            <v>4724</v>
          </cell>
          <cell r="M400">
            <v>12458</v>
          </cell>
          <cell r="N400">
            <v>598</v>
          </cell>
          <cell r="O400">
            <v>7936.4285714285697</v>
          </cell>
          <cell r="P400">
            <v>0.117719458450788</v>
          </cell>
        </row>
        <row r="401">
          <cell r="A401">
            <v>181857</v>
          </cell>
          <cell r="B401" t="str">
            <v>20160220</v>
          </cell>
          <cell r="C401" t="str">
            <v>195559</v>
          </cell>
          <cell r="D401" t="str">
            <v>欧式子母落地灯超值套组(2016春季大开仓)</v>
          </cell>
          <cell r="E401" t="str">
            <v>家装建材</v>
          </cell>
          <cell r="F401" t="str">
            <v>298</v>
          </cell>
          <cell r="G401" t="str">
            <v>潘 银龙</v>
          </cell>
          <cell r="H401" t="str">
            <v>唐南开</v>
          </cell>
          <cell r="I401" t="str">
            <v>徐丹,翟金彪</v>
          </cell>
          <cell r="J401">
            <v>13.6</v>
          </cell>
          <cell r="K401">
            <v>128316.93</v>
          </cell>
          <cell r="L401">
            <v>5885</v>
          </cell>
          <cell r="M401">
            <v>17420</v>
          </cell>
          <cell r="N401">
            <v>1460</v>
          </cell>
          <cell r="O401">
            <v>7828.8183823529398</v>
          </cell>
          <cell r="P401">
            <v>0.130358150851661</v>
          </cell>
        </row>
        <row r="402">
          <cell r="A402">
            <v>181957</v>
          </cell>
          <cell r="B402" t="str">
            <v>20160228</v>
          </cell>
          <cell r="C402" t="str">
            <v>150641</v>
          </cell>
          <cell r="D402" t="str">
            <v>vussy单肩手提时尚真皮女包(开春扫货)</v>
          </cell>
          <cell r="E402" t="str">
            <v>箱包眼镜</v>
          </cell>
          <cell r="F402" t="str">
            <v>498</v>
          </cell>
          <cell r="G402" t="str">
            <v>喻 冰</v>
          </cell>
          <cell r="H402" t="str">
            <v>杨思思</v>
          </cell>
          <cell r="I402" t="str">
            <v>游珊,王叶霜</v>
          </cell>
          <cell r="J402">
            <v>14.1</v>
          </cell>
          <cell r="K402">
            <v>68920</v>
          </cell>
          <cell r="L402">
            <v>3481</v>
          </cell>
          <cell r="M402">
            <v>23111</v>
          </cell>
          <cell r="N402">
            <v>1474</v>
          </cell>
          <cell r="O402">
            <v>3106.5248226950398</v>
          </cell>
          <cell r="P402">
            <v>0.33064380568162699</v>
          </cell>
        </row>
        <row r="403">
          <cell r="A403">
            <v>182002</v>
          </cell>
          <cell r="B403" t="str">
            <v>20160219</v>
          </cell>
          <cell r="C403" t="str">
            <v>134114</v>
          </cell>
          <cell r="D403" t="str">
            <v>波司登 商务精英休闲夹克服(2016春季大开仓)</v>
          </cell>
          <cell r="E403" t="str">
            <v>服装</v>
          </cell>
          <cell r="F403" t="str">
            <v>298</v>
          </cell>
          <cell r="G403" t="str">
            <v>喻 冰</v>
          </cell>
          <cell r="H403" t="str">
            <v>罗园</v>
          </cell>
          <cell r="I403" t="str">
            <v>周蓉,王叶霜</v>
          </cell>
          <cell r="J403">
            <v>10.1</v>
          </cell>
          <cell r="K403">
            <v>41616</v>
          </cell>
          <cell r="L403">
            <v>3178</v>
          </cell>
          <cell r="M403">
            <v>15246</v>
          </cell>
          <cell r="N403">
            <v>576</v>
          </cell>
          <cell r="O403">
            <v>2353.26732673267</v>
          </cell>
          <cell r="P403">
            <v>0.38165357198605498</v>
          </cell>
        </row>
        <row r="404">
          <cell r="A404">
            <v>182008</v>
          </cell>
          <cell r="B404" t="str">
            <v>20160112</v>
          </cell>
          <cell r="C404" t="str">
            <v>140606</v>
          </cell>
          <cell r="D404" t="str">
            <v>Alen&amp;Queena艾伦昆娜 菱格纹链条单肩包</v>
          </cell>
          <cell r="E404" t="str">
            <v>箱包眼镜</v>
          </cell>
          <cell r="F404" t="str">
            <v>498</v>
          </cell>
          <cell r="G404" t="str">
            <v>喻 冰</v>
          </cell>
          <cell r="H404" t="str">
            <v>王娟</v>
          </cell>
          <cell r="I404" t="str">
            <v>张征南,孙娇</v>
          </cell>
          <cell r="J404">
            <v>22.6</v>
          </cell>
          <cell r="K404">
            <v>165885</v>
          </cell>
          <cell r="L404">
            <v>15286</v>
          </cell>
          <cell r="M404">
            <v>50966</v>
          </cell>
          <cell r="N404">
            <v>1419</v>
          </cell>
          <cell r="O404">
            <v>4471.3274336283203</v>
          </cell>
          <cell r="P404">
            <v>0.32899952854932601</v>
          </cell>
        </row>
        <row r="405">
          <cell r="A405">
            <v>182168</v>
          </cell>
          <cell r="B405" t="str">
            <v>20160122</v>
          </cell>
          <cell r="C405" t="str">
            <v>174944</v>
          </cell>
          <cell r="D405" t="str">
            <v>恒温臻完美-万和智能恒温热水器(12L)</v>
          </cell>
          <cell r="E405" t="str">
            <v>厨房</v>
          </cell>
          <cell r="F405" t="str">
            <v>1999</v>
          </cell>
          <cell r="G405" t="str">
            <v>潘 银龙</v>
          </cell>
          <cell r="H405" t="str">
            <v>余斌,唐南开</v>
          </cell>
          <cell r="I405" t="str">
            <v>翟金彪</v>
          </cell>
          <cell r="J405">
            <v>39.299999999999997</v>
          </cell>
          <cell r="K405">
            <v>123478</v>
          </cell>
          <cell r="L405">
            <v>19930</v>
          </cell>
          <cell r="M405">
            <v>39840</v>
          </cell>
          <cell r="N405">
            <v>0</v>
          </cell>
          <cell r="O405">
            <v>1621.06870229008</v>
          </cell>
          <cell r="P405">
            <v>0.38474910186580102</v>
          </cell>
        </row>
        <row r="406">
          <cell r="A406">
            <v>182192</v>
          </cell>
          <cell r="B406" t="str">
            <v>20160220</v>
          </cell>
          <cell r="C406" t="str">
            <v>131707</v>
          </cell>
          <cell r="D406" t="str">
            <v>雷朋Rayban 明星款经典炫彩太阳镜(2016春季大开仓)</v>
          </cell>
          <cell r="E406" t="str">
            <v>箱包眼镜</v>
          </cell>
          <cell r="F406" t="str">
            <v>669</v>
          </cell>
          <cell r="G406" t="str">
            <v>喻 冰</v>
          </cell>
          <cell r="H406" t="str">
            <v>吴沛霖</v>
          </cell>
          <cell r="I406" t="str">
            <v>游珊,王叶霜</v>
          </cell>
          <cell r="J406">
            <v>12.3</v>
          </cell>
          <cell r="K406">
            <v>132120</v>
          </cell>
          <cell r="L406">
            <v>11273</v>
          </cell>
          <cell r="M406">
            <v>31033</v>
          </cell>
          <cell r="N406">
            <v>669</v>
          </cell>
          <cell r="O406">
            <v>7356.3414634146302</v>
          </cell>
          <cell r="P406">
            <v>0.25125985750577201</v>
          </cell>
        </row>
        <row r="407">
          <cell r="A407">
            <v>182197</v>
          </cell>
          <cell r="B407" t="str">
            <v>20160221</v>
          </cell>
          <cell r="C407" t="str">
            <v>184408</v>
          </cell>
          <cell r="D407" t="str">
            <v>印尼“金燕窝”5A燕盏超值奢华组(2016春季大开仓)</v>
          </cell>
          <cell r="E407" t="str">
            <v>食品</v>
          </cell>
          <cell r="F407" t="str">
            <v>1280</v>
          </cell>
          <cell r="G407" t="str">
            <v>赵 宇森</v>
          </cell>
          <cell r="H407" t="str">
            <v>赵文英,唐南开</v>
          </cell>
          <cell r="I407" t="str">
            <v>俞洋,徐丹,翟金彪</v>
          </cell>
          <cell r="J407">
            <v>9.4</v>
          </cell>
          <cell r="K407">
            <v>48410</v>
          </cell>
          <cell r="L407">
            <v>8890</v>
          </cell>
          <cell r="M407">
            <v>1270</v>
          </cell>
          <cell r="N407">
            <v>1270</v>
          </cell>
          <cell r="O407">
            <v>4204.2553191489396</v>
          </cell>
          <cell r="P407">
            <v>0</v>
          </cell>
        </row>
        <row r="408">
          <cell r="A408">
            <v>182316</v>
          </cell>
          <cell r="B408" t="str">
            <v>20160417</v>
          </cell>
          <cell r="C408" t="str">
            <v>223209</v>
          </cell>
          <cell r="D408" t="str">
            <v>方太青春版全新一代风魔方烟灶消三件套(十周年特供）</v>
          </cell>
          <cell r="E408" t="str">
            <v>厨房</v>
          </cell>
          <cell r="F408" t="str">
            <v>6480</v>
          </cell>
          <cell r="G408" t="str">
            <v>邬 若海</v>
          </cell>
          <cell r="H408" t="str">
            <v>张燕</v>
          </cell>
          <cell r="I408" t="str">
            <v>曹雪晴</v>
          </cell>
          <cell r="J408">
            <v>24.3</v>
          </cell>
          <cell r="K408">
            <v>733555</v>
          </cell>
          <cell r="L408">
            <v>90235</v>
          </cell>
          <cell r="M408">
            <v>225820</v>
          </cell>
          <cell r="N408">
            <v>0</v>
          </cell>
          <cell r="O408">
            <v>17181.0699588477</v>
          </cell>
          <cell r="P408">
            <v>0.35102281912578498</v>
          </cell>
        </row>
        <row r="409">
          <cell r="A409">
            <v>182316</v>
          </cell>
          <cell r="B409" t="str">
            <v>20160417</v>
          </cell>
          <cell r="C409" t="str">
            <v>175802</v>
          </cell>
          <cell r="D409" t="str">
            <v>方太青春版全新一代风魔方烟灶消三件套(十周年特供）</v>
          </cell>
          <cell r="E409" t="str">
            <v>厨房</v>
          </cell>
          <cell r="F409" t="str">
            <v>6480</v>
          </cell>
          <cell r="G409" t="str">
            <v>邬 若海</v>
          </cell>
          <cell r="H409" t="str">
            <v>张燕</v>
          </cell>
          <cell r="I409" t="str">
            <v>刘一帆</v>
          </cell>
          <cell r="J409">
            <v>23.1</v>
          </cell>
          <cell r="K409">
            <v>507520</v>
          </cell>
          <cell r="L409">
            <v>95840</v>
          </cell>
          <cell r="M409">
            <v>129795</v>
          </cell>
          <cell r="N409">
            <v>16935</v>
          </cell>
          <cell r="O409">
            <v>12935.9307359307</v>
          </cell>
          <cell r="P409">
            <v>0.27414496696463297</v>
          </cell>
        </row>
        <row r="410">
          <cell r="A410">
            <v>182316</v>
          </cell>
          <cell r="B410" t="str">
            <v>20160417</v>
          </cell>
          <cell r="C410" t="str">
            <v>093630</v>
          </cell>
          <cell r="D410" t="str">
            <v>方太青春版全新一代风魔方烟灶消三件套(十周年特供）</v>
          </cell>
          <cell r="E410" t="str">
            <v>厨房</v>
          </cell>
          <cell r="F410" t="str">
            <v>6480</v>
          </cell>
          <cell r="G410" t="str">
            <v>邬 若海</v>
          </cell>
          <cell r="H410" t="str">
            <v>王沛</v>
          </cell>
          <cell r="I410" t="str">
            <v>翟金彪</v>
          </cell>
          <cell r="J410">
            <v>21.4</v>
          </cell>
          <cell r="K410">
            <v>518765</v>
          </cell>
          <cell r="L410">
            <v>67675</v>
          </cell>
          <cell r="M410">
            <v>169085</v>
          </cell>
          <cell r="N410">
            <v>5645</v>
          </cell>
          <cell r="O410">
            <v>13441.588785046701</v>
          </cell>
          <cell r="P410">
            <v>0.36232237469241202</v>
          </cell>
        </row>
        <row r="411">
          <cell r="A411">
            <v>182316</v>
          </cell>
          <cell r="B411" t="str">
            <v>20160316</v>
          </cell>
          <cell r="C411" t="str">
            <v>205127</v>
          </cell>
          <cell r="D411" t="str">
            <v>方太青春版全新一代风魔方烟灶消三件套(十周年特供）</v>
          </cell>
          <cell r="E411" t="str">
            <v>厨房</v>
          </cell>
          <cell r="F411" t="str">
            <v>6480</v>
          </cell>
          <cell r="G411" t="str">
            <v>邬 若海</v>
          </cell>
          <cell r="H411" t="str">
            <v>张燕</v>
          </cell>
          <cell r="I411" t="str">
            <v>曹雪晴</v>
          </cell>
          <cell r="J411">
            <v>23.8</v>
          </cell>
          <cell r="K411">
            <v>1328231</v>
          </cell>
          <cell r="L411">
            <v>147510</v>
          </cell>
          <cell r="M411">
            <v>380420</v>
          </cell>
          <cell r="N411">
            <v>17040</v>
          </cell>
          <cell r="O411">
            <v>34342.058823529398</v>
          </cell>
          <cell r="P411">
            <v>0.30776110529075001</v>
          </cell>
        </row>
        <row r="412">
          <cell r="A412">
            <v>182316</v>
          </cell>
          <cell r="B412" t="str">
            <v>20160316</v>
          </cell>
          <cell r="C412" t="str">
            <v>131857</v>
          </cell>
          <cell r="D412" t="str">
            <v>方太青春版全新一代风魔方烟灶消三件套(十周年特供）</v>
          </cell>
          <cell r="E412" t="str">
            <v>厨房</v>
          </cell>
          <cell r="F412" t="str">
            <v>6480</v>
          </cell>
          <cell r="G412" t="str">
            <v>邬 若海</v>
          </cell>
          <cell r="H412" t="str">
            <v>张燕</v>
          </cell>
          <cell r="I412" t="str">
            <v>曹雪晴</v>
          </cell>
          <cell r="J412">
            <v>22.6</v>
          </cell>
          <cell r="K412">
            <v>563800</v>
          </cell>
          <cell r="L412">
            <v>75360</v>
          </cell>
          <cell r="M412">
            <v>210130</v>
          </cell>
          <cell r="N412">
            <v>5680</v>
          </cell>
          <cell r="O412">
            <v>12565.929203539799</v>
          </cell>
          <cell r="P412">
            <v>0.41857751207927302</v>
          </cell>
        </row>
        <row r="413">
          <cell r="A413">
            <v>182317</v>
          </cell>
          <cell r="B413" t="str">
            <v>20160417</v>
          </cell>
          <cell r="C413" t="str">
            <v>223209</v>
          </cell>
          <cell r="D413" t="str">
            <v>方太青春版全新一代风魔方烟灶两件套(十周年特供）</v>
          </cell>
          <cell r="E413" t="str">
            <v>厨房</v>
          </cell>
          <cell r="F413" t="str">
            <v>4980</v>
          </cell>
          <cell r="G413" t="str">
            <v>邬 若海</v>
          </cell>
          <cell r="H413" t="str">
            <v>张燕</v>
          </cell>
          <cell r="I413" t="str">
            <v>曹雪晴</v>
          </cell>
          <cell r="J413">
            <v>24.3</v>
          </cell>
          <cell r="K413">
            <v>236460</v>
          </cell>
          <cell r="L413">
            <v>47170</v>
          </cell>
          <cell r="M413">
            <v>59060</v>
          </cell>
          <cell r="N413">
            <v>0</v>
          </cell>
          <cell r="O413">
            <v>5359.25925925926</v>
          </cell>
          <cell r="P413">
            <v>0.312008030006868</v>
          </cell>
        </row>
        <row r="414">
          <cell r="A414">
            <v>182317</v>
          </cell>
          <cell r="B414" t="str">
            <v>20160417</v>
          </cell>
          <cell r="C414" t="str">
            <v>175802</v>
          </cell>
          <cell r="D414" t="str">
            <v>方太青春版全新一代风魔方烟灶两件套(十周年特供）</v>
          </cell>
          <cell r="E414" t="str">
            <v>厨房</v>
          </cell>
          <cell r="F414" t="str">
            <v>4980</v>
          </cell>
          <cell r="G414" t="str">
            <v>邬 若海</v>
          </cell>
          <cell r="H414" t="str">
            <v>张燕</v>
          </cell>
          <cell r="I414" t="str">
            <v>刘一帆</v>
          </cell>
          <cell r="J414">
            <v>23.1</v>
          </cell>
          <cell r="K414">
            <v>153570</v>
          </cell>
          <cell r="L414">
            <v>15770</v>
          </cell>
          <cell r="M414">
            <v>35450</v>
          </cell>
          <cell r="N414">
            <v>3945</v>
          </cell>
          <cell r="O414">
            <v>4601.5151515151501</v>
          </cell>
          <cell r="P414">
            <v>0.228628447024673</v>
          </cell>
        </row>
        <row r="415">
          <cell r="A415">
            <v>182317</v>
          </cell>
          <cell r="B415" t="str">
            <v>20160417</v>
          </cell>
          <cell r="C415" t="str">
            <v>093630</v>
          </cell>
          <cell r="D415" t="str">
            <v>方太青春版全新一代风魔方烟灶两件套(十周年特供）</v>
          </cell>
          <cell r="E415" t="str">
            <v>厨房</v>
          </cell>
          <cell r="F415" t="str">
            <v>4980</v>
          </cell>
          <cell r="G415" t="str">
            <v>邬 若海</v>
          </cell>
          <cell r="H415" t="str">
            <v>王沛</v>
          </cell>
          <cell r="I415" t="str">
            <v>翟金彪</v>
          </cell>
          <cell r="J415">
            <v>21.4</v>
          </cell>
          <cell r="K415">
            <v>169210</v>
          </cell>
          <cell r="L415">
            <v>11825</v>
          </cell>
          <cell r="M415">
            <v>43280</v>
          </cell>
          <cell r="N415">
            <v>0</v>
          </cell>
          <cell r="O415">
            <v>5332.0093457943904</v>
          </cell>
          <cell r="P415">
            <v>0.274994440385043</v>
          </cell>
        </row>
        <row r="416">
          <cell r="A416">
            <v>182317</v>
          </cell>
          <cell r="B416" t="str">
            <v>20160316</v>
          </cell>
          <cell r="C416" t="str">
            <v>205127</v>
          </cell>
          <cell r="D416" t="str">
            <v>方太青春版全新一代风魔方烟灶两件套(十周年特供）</v>
          </cell>
          <cell r="E416" t="str">
            <v>厨房</v>
          </cell>
          <cell r="F416" t="str">
            <v>4980</v>
          </cell>
          <cell r="G416" t="str">
            <v>邬 若海</v>
          </cell>
          <cell r="H416" t="str">
            <v>张燕</v>
          </cell>
          <cell r="I416" t="str">
            <v>曹雪晴</v>
          </cell>
          <cell r="J416">
            <v>23.8</v>
          </cell>
          <cell r="K416">
            <v>524820</v>
          </cell>
          <cell r="L416">
            <v>71550</v>
          </cell>
          <cell r="M416">
            <v>115310</v>
          </cell>
          <cell r="N416">
            <v>7930</v>
          </cell>
          <cell r="O416">
            <v>14533.1932773109</v>
          </cell>
          <cell r="P416">
            <v>0.236900743486222</v>
          </cell>
        </row>
        <row r="417">
          <cell r="A417">
            <v>182317</v>
          </cell>
          <cell r="B417" t="str">
            <v>20160316</v>
          </cell>
          <cell r="C417" t="str">
            <v>131857</v>
          </cell>
          <cell r="D417" t="str">
            <v>方太青春版全新一代风魔方烟灶两件套(十周年特供）</v>
          </cell>
          <cell r="E417" t="str">
            <v>厨房</v>
          </cell>
          <cell r="F417" t="str">
            <v>4980</v>
          </cell>
          <cell r="G417" t="str">
            <v>邬 若海</v>
          </cell>
          <cell r="H417" t="str">
            <v>张燕</v>
          </cell>
          <cell r="I417" t="str">
            <v>曹雪晴</v>
          </cell>
          <cell r="J417">
            <v>22.6</v>
          </cell>
          <cell r="K417">
            <v>242501</v>
          </cell>
          <cell r="L417">
            <v>55640</v>
          </cell>
          <cell r="M417">
            <v>55700</v>
          </cell>
          <cell r="N417">
            <v>0</v>
          </cell>
          <cell r="O417">
            <v>5803.5840707964599</v>
          </cell>
          <cell r="P417">
            <v>0.29808253193550299</v>
          </cell>
        </row>
        <row r="418">
          <cell r="A418">
            <v>182318</v>
          </cell>
          <cell r="B418" t="str">
            <v>20160213</v>
          </cell>
          <cell r="C418" t="str">
            <v>211329</v>
          </cell>
          <cell r="D418" t="str">
            <v>方太“全新一代云魔方”蝶翼三件套</v>
          </cell>
          <cell r="E418" t="str">
            <v>厨房</v>
          </cell>
          <cell r="F418" t="str">
            <v>6580</v>
          </cell>
          <cell r="G418" t="str">
            <v>邬 若海</v>
          </cell>
          <cell r="H418" t="str">
            <v>王沛</v>
          </cell>
          <cell r="I418" t="str">
            <v>陈佳</v>
          </cell>
          <cell r="J418">
            <v>22.7</v>
          </cell>
          <cell r="K418">
            <v>934288</v>
          </cell>
          <cell r="L418">
            <v>88990</v>
          </cell>
          <cell r="M418">
            <v>361462</v>
          </cell>
          <cell r="N418">
            <v>5564</v>
          </cell>
          <cell r="O418">
            <v>21559.471365638801</v>
          </cell>
          <cell r="P418">
            <v>0.42103258259217502</v>
          </cell>
        </row>
        <row r="419">
          <cell r="A419">
            <v>182318</v>
          </cell>
          <cell r="B419" t="str">
            <v>20160213</v>
          </cell>
          <cell r="C419" t="str">
            <v>174104</v>
          </cell>
          <cell r="D419" t="str">
            <v>方太“全新一代云魔方”蝶翼三件套</v>
          </cell>
          <cell r="E419" t="str">
            <v>厨房</v>
          </cell>
          <cell r="F419" t="str">
            <v>6580</v>
          </cell>
          <cell r="G419" t="str">
            <v>邬 若海</v>
          </cell>
          <cell r="H419" t="str">
            <v>石林</v>
          </cell>
          <cell r="I419" t="str">
            <v>石俊</v>
          </cell>
          <cell r="J419">
            <v>23.5</v>
          </cell>
          <cell r="K419">
            <v>333572</v>
          </cell>
          <cell r="L419">
            <v>55588</v>
          </cell>
          <cell r="M419">
            <v>105588</v>
          </cell>
          <cell r="N419">
            <v>5560</v>
          </cell>
          <cell r="O419">
            <v>7572.5957446808497</v>
          </cell>
          <cell r="P419">
            <v>0.359833659491194</v>
          </cell>
        </row>
        <row r="420">
          <cell r="A420">
            <v>182318</v>
          </cell>
          <cell r="B420" t="str">
            <v>20160213</v>
          </cell>
          <cell r="C420" t="str">
            <v>114444</v>
          </cell>
          <cell r="D420" t="str">
            <v>方太“全新一代云魔方”蝶翼三件套</v>
          </cell>
          <cell r="E420" t="str">
            <v>厨房</v>
          </cell>
          <cell r="F420" t="str">
            <v>6580</v>
          </cell>
          <cell r="G420" t="str">
            <v>邬 若海</v>
          </cell>
          <cell r="H420" t="str">
            <v>王沛</v>
          </cell>
          <cell r="I420" t="str">
            <v>陈佳</v>
          </cell>
          <cell r="J420">
            <v>22.6</v>
          </cell>
          <cell r="K420">
            <v>734098</v>
          </cell>
          <cell r="L420">
            <v>166838</v>
          </cell>
          <cell r="M420">
            <v>255784</v>
          </cell>
          <cell r="N420">
            <v>16708</v>
          </cell>
          <cell r="O420">
            <v>14521.4159292035</v>
          </cell>
          <cell r="P420">
            <v>0.42145753270105402</v>
          </cell>
        </row>
        <row r="421">
          <cell r="A421">
            <v>182318</v>
          </cell>
          <cell r="B421" t="str">
            <v>20160104</v>
          </cell>
          <cell r="C421" t="str">
            <v>220105</v>
          </cell>
          <cell r="D421" t="str">
            <v>方太“全新一代云魔方”蝶翼三件套</v>
          </cell>
          <cell r="E421" t="str">
            <v>厨房</v>
          </cell>
          <cell r="F421" t="str">
            <v>6580</v>
          </cell>
          <cell r="G421" t="str">
            <v>邬 若海</v>
          </cell>
          <cell r="H421" t="str">
            <v>张燕</v>
          </cell>
          <cell r="I421" t="str">
            <v>刘一帆</v>
          </cell>
          <cell r="J421">
            <v>20.9</v>
          </cell>
          <cell r="K421">
            <v>501350</v>
          </cell>
          <cell r="L421">
            <v>66910</v>
          </cell>
          <cell r="M421">
            <v>194650</v>
          </cell>
          <cell r="N421">
            <v>5580</v>
          </cell>
          <cell r="O421">
            <v>11740.1913875598</v>
          </cell>
          <cell r="P421">
            <v>0.43520394070527602</v>
          </cell>
        </row>
        <row r="422">
          <cell r="A422">
            <v>182319</v>
          </cell>
          <cell r="B422" t="str">
            <v>20160213</v>
          </cell>
          <cell r="C422" t="str">
            <v>174104</v>
          </cell>
          <cell r="D422" t="str">
            <v>方太创新蝶翼环吸云魔方两件套组合</v>
          </cell>
          <cell r="E422" t="str">
            <v>厨房</v>
          </cell>
          <cell r="F422" t="str">
            <v>4980</v>
          </cell>
          <cell r="G422" t="str">
            <v>邬 若海</v>
          </cell>
          <cell r="H422" t="str">
            <v>石林</v>
          </cell>
          <cell r="I422" t="str">
            <v>石俊</v>
          </cell>
          <cell r="J422">
            <v>23.5</v>
          </cell>
          <cell r="K422">
            <v>55376</v>
          </cell>
          <cell r="L422">
            <v>4260</v>
          </cell>
          <cell r="M422">
            <v>12792</v>
          </cell>
          <cell r="N422">
            <v>0</v>
          </cell>
          <cell r="O422">
            <v>1630.8085106383</v>
          </cell>
          <cell r="P422">
            <v>0.250254323499491</v>
          </cell>
        </row>
        <row r="423">
          <cell r="A423">
            <v>182319</v>
          </cell>
          <cell r="B423" t="str">
            <v>20160213</v>
          </cell>
          <cell r="C423" t="str">
            <v>114444</v>
          </cell>
          <cell r="D423" t="str">
            <v>方太创新蝶翼环吸云魔方两件套组合</v>
          </cell>
          <cell r="E423" t="str">
            <v>厨房</v>
          </cell>
          <cell r="F423" t="str">
            <v>4980</v>
          </cell>
          <cell r="G423" t="str">
            <v>邬 若海</v>
          </cell>
          <cell r="H423" t="str">
            <v>王沛</v>
          </cell>
          <cell r="I423" t="str">
            <v>陈佳</v>
          </cell>
          <cell r="J423">
            <v>22.6</v>
          </cell>
          <cell r="K423">
            <v>64528</v>
          </cell>
          <cell r="L423">
            <v>21898</v>
          </cell>
          <cell r="M423">
            <v>17046</v>
          </cell>
          <cell r="N423">
            <v>0</v>
          </cell>
          <cell r="O423">
            <v>1132.0353982300901</v>
          </cell>
          <cell r="P423">
            <v>0.39985925404644601</v>
          </cell>
        </row>
        <row r="424">
          <cell r="A424">
            <v>182321</v>
          </cell>
          <cell r="B424" t="str">
            <v>20160808</v>
          </cell>
          <cell r="C424" t="str">
            <v>231126</v>
          </cell>
          <cell r="D424" t="str">
            <v>极致炫黑·老板烟灶消三件套超值组</v>
          </cell>
          <cell r="E424" t="str">
            <v>厨房</v>
          </cell>
          <cell r="F424" t="str">
            <v>6380</v>
          </cell>
          <cell r="G424" t="str">
            <v>潘 银龙</v>
          </cell>
          <cell r="H424" t="str">
            <v>张燕</v>
          </cell>
          <cell r="I424" t="str">
            <v>陈佳</v>
          </cell>
          <cell r="J424">
            <v>23.9</v>
          </cell>
          <cell r="K424">
            <v>184823</v>
          </cell>
          <cell r="L424">
            <v>5780</v>
          </cell>
          <cell r="M424">
            <v>0</v>
          </cell>
          <cell r="N424">
            <v>0</v>
          </cell>
          <cell r="O424">
            <v>7491.3389121338896</v>
          </cell>
          <cell r="P424">
            <v>0</v>
          </cell>
        </row>
        <row r="425">
          <cell r="A425">
            <v>182321</v>
          </cell>
          <cell r="B425" t="str">
            <v>20160808</v>
          </cell>
          <cell r="C425" t="str">
            <v>195453</v>
          </cell>
          <cell r="D425" t="str">
            <v>极致炫黑·老板烟灶消三件套超值组</v>
          </cell>
          <cell r="E425" t="str">
            <v>厨房</v>
          </cell>
          <cell r="F425" t="str">
            <v>6380</v>
          </cell>
          <cell r="G425" t="str">
            <v>潘 银龙</v>
          </cell>
          <cell r="H425" t="str">
            <v>张燕</v>
          </cell>
          <cell r="I425" t="str">
            <v>陈佳</v>
          </cell>
          <cell r="J425">
            <v>23.1</v>
          </cell>
          <cell r="K425">
            <v>444364</v>
          </cell>
          <cell r="L425">
            <v>46240</v>
          </cell>
          <cell r="M425">
            <v>0</v>
          </cell>
          <cell r="N425">
            <v>0</v>
          </cell>
          <cell r="O425">
            <v>17234.805194805202</v>
          </cell>
          <cell r="P425">
            <v>0</v>
          </cell>
        </row>
        <row r="426">
          <cell r="A426">
            <v>182321</v>
          </cell>
          <cell r="B426" t="str">
            <v>20160808</v>
          </cell>
          <cell r="C426" t="str">
            <v>093842</v>
          </cell>
          <cell r="D426" t="str">
            <v>极致炫黑·老板烟灶消三件套超值组</v>
          </cell>
          <cell r="E426" t="str">
            <v>厨房</v>
          </cell>
          <cell r="F426" t="str">
            <v>6380</v>
          </cell>
          <cell r="G426" t="str">
            <v>潘 银龙</v>
          </cell>
          <cell r="H426" t="str">
            <v>王沛</v>
          </cell>
          <cell r="I426" t="str">
            <v>徐丹,翟金彪</v>
          </cell>
          <cell r="J426">
            <v>19.600000000000001</v>
          </cell>
          <cell r="K426">
            <v>155955</v>
          </cell>
          <cell r="L426">
            <v>17340</v>
          </cell>
          <cell r="M426">
            <v>17340</v>
          </cell>
          <cell r="N426">
            <v>0</v>
          </cell>
          <cell r="O426">
            <v>6187.5</v>
          </cell>
          <cell r="P426">
            <v>0.12509468672221599</v>
          </cell>
        </row>
        <row r="427">
          <cell r="A427">
            <v>182321</v>
          </cell>
          <cell r="B427" t="str">
            <v>20160730</v>
          </cell>
          <cell r="C427" t="str">
            <v>132457</v>
          </cell>
          <cell r="D427" t="str">
            <v>极致炫黑·老板烟灶消三件套超值组</v>
          </cell>
          <cell r="E427" t="str">
            <v>厨房</v>
          </cell>
          <cell r="F427" t="str">
            <v>6380</v>
          </cell>
          <cell r="G427" t="str">
            <v>潘 银龙</v>
          </cell>
          <cell r="H427" t="str">
            <v>马强</v>
          </cell>
          <cell r="I427" t="str">
            <v>刘一帆</v>
          </cell>
          <cell r="J427">
            <v>21.3</v>
          </cell>
          <cell r="K427">
            <v>441640</v>
          </cell>
          <cell r="L427">
            <v>40210</v>
          </cell>
          <cell r="M427">
            <v>108950</v>
          </cell>
          <cell r="N427">
            <v>5720</v>
          </cell>
          <cell r="O427">
            <v>14000</v>
          </cell>
          <cell r="P427">
            <v>0.25715566848516602</v>
          </cell>
        </row>
        <row r="428">
          <cell r="A428">
            <v>182321</v>
          </cell>
          <cell r="B428" t="str">
            <v>20160730</v>
          </cell>
          <cell r="C428" t="str">
            <v>093315</v>
          </cell>
          <cell r="D428" t="str">
            <v>极致炫黑·老板烟灶消三件套超值组</v>
          </cell>
          <cell r="E428" t="str">
            <v>厨房</v>
          </cell>
          <cell r="F428" t="str">
            <v>6380</v>
          </cell>
          <cell r="G428" t="str">
            <v>潘 银龙</v>
          </cell>
          <cell r="H428" t="str">
            <v>王沛</v>
          </cell>
          <cell r="I428" t="str">
            <v>陈佳</v>
          </cell>
          <cell r="J428">
            <v>22.7</v>
          </cell>
          <cell r="K428">
            <v>281140</v>
          </cell>
          <cell r="L428">
            <v>5750</v>
          </cell>
          <cell r="M428">
            <v>120610</v>
          </cell>
          <cell r="N428">
            <v>11480</v>
          </cell>
          <cell r="O428">
            <v>7324.2290748898704</v>
          </cell>
          <cell r="P428">
            <v>0.39627437452340297</v>
          </cell>
        </row>
        <row r="429">
          <cell r="A429">
            <v>182321</v>
          </cell>
          <cell r="B429" t="str">
            <v>20160628</v>
          </cell>
          <cell r="C429" t="str">
            <v>210213</v>
          </cell>
          <cell r="D429" t="str">
            <v>极致炫黑·老板烟灶消三件套超值组</v>
          </cell>
          <cell r="E429" t="str">
            <v>厨房</v>
          </cell>
          <cell r="F429" t="str">
            <v>6380</v>
          </cell>
          <cell r="G429" t="str">
            <v>潘 银龙</v>
          </cell>
          <cell r="H429" t="str">
            <v>张燕</v>
          </cell>
          <cell r="I429" t="str">
            <v>陈佳</v>
          </cell>
          <cell r="J429">
            <v>23.3</v>
          </cell>
          <cell r="K429">
            <v>612405</v>
          </cell>
          <cell r="L429">
            <v>104010</v>
          </cell>
          <cell r="M429">
            <v>184920</v>
          </cell>
          <cell r="N429">
            <v>11560</v>
          </cell>
          <cell r="O429">
            <v>14379.1845493562</v>
          </cell>
          <cell r="P429">
            <v>0.34099469900372698</v>
          </cell>
        </row>
        <row r="430">
          <cell r="A430">
            <v>182321</v>
          </cell>
          <cell r="B430" t="str">
            <v>20160628</v>
          </cell>
          <cell r="C430" t="str">
            <v>093330</v>
          </cell>
          <cell r="D430" t="str">
            <v>极致炫黑·老板烟灶消三件套超值组</v>
          </cell>
          <cell r="E430" t="str">
            <v>厨房</v>
          </cell>
          <cell r="F430" t="str">
            <v>6380</v>
          </cell>
          <cell r="G430" t="str">
            <v>潘 银龙</v>
          </cell>
          <cell r="H430" t="str">
            <v>王沛</v>
          </cell>
          <cell r="I430" t="str">
            <v>翟金彪,徐丹</v>
          </cell>
          <cell r="J430">
            <v>22.8</v>
          </cell>
          <cell r="K430">
            <v>230951</v>
          </cell>
          <cell r="L430">
            <v>17340</v>
          </cell>
          <cell r="M430">
            <v>98207</v>
          </cell>
          <cell r="N430">
            <v>0</v>
          </cell>
          <cell r="O430">
            <v>5061.5789473684199</v>
          </cell>
          <cell r="P430">
            <v>0.45974692314534399</v>
          </cell>
        </row>
        <row r="431">
          <cell r="A431">
            <v>182321</v>
          </cell>
          <cell r="B431" t="str">
            <v>20160612</v>
          </cell>
          <cell r="C431" t="str">
            <v>232317</v>
          </cell>
          <cell r="D431" t="str">
            <v>极致炫黑·老板烟灶消三件套超值组</v>
          </cell>
          <cell r="E431" t="str">
            <v>厨房</v>
          </cell>
          <cell r="F431" t="str">
            <v>6380</v>
          </cell>
          <cell r="G431" t="str">
            <v>潘 银龙</v>
          </cell>
          <cell r="H431" t="str">
            <v>唐南开</v>
          </cell>
          <cell r="I431" t="str">
            <v>翟金彪</v>
          </cell>
          <cell r="J431">
            <v>18.3</v>
          </cell>
          <cell r="K431">
            <v>312005</v>
          </cell>
          <cell r="L431">
            <v>40420</v>
          </cell>
          <cell r="M431">
            <v>156025</v>
          </cell>
          <cell r="N431">
            <v>0</v>
          </cell>
          <cell r="O431">
            <v>6314.7540983606596</v>
          </cell>
          <cell r="P431">
            <v>0.57449785518345997</v>
          </cell>
        </row>
        <row r="432">
          <cell r="A432">
            <v>182321</v>
          </cell>
          <cell r="B432" t="str">
            <v>20160612</v>
          </cell>
          <cell r="C432" t="str">
            <v>201204</v>
          </cell>
          <cell r="D432" t="str">
            <v>极致炫黑·老板烟灶消三件套超值组</v>
          </cell>
          <cell r="E432" t="str">
            <v>厨房</v>
          </cell>
          <cell r="F432" t="str">
            <v>6380</v>
          </cell>
          <cell r="G432" t="str">
            <v>潘 银龙</v>
          </cell>
          <cell r="H432" t="str">
            <v>张燕</v>
          </cell>
          <cell r="I432" t="str">
            <v>陈佳</v>
          </cell>
          <cell r="J432">
            <v>22.2</v>
          </cell>
          <cell r="K432">
            <v>456347</v>
          </cell>
          <cell r="L432">
            <v>75050</v>
          </cell>
          <cell r="M432">
            <v>155940</v>
          </cell>
          <cell r="N432">
            <v>5780</v>
          </cell>
          <cell r="O432">
            <v>10411.576576576599</v>
          </cell>
          <cell r="P432">
            <v>0.39381374623980803</v>
          </cell>
        </row>
        <row r="433">
          <cell r="A433">
            <v>182321</v>
          </cell>
          <cell r="B433" t="str">
            <v>20160612</v>
          </cell>
          <cell r="C433" t="str">
            <v>093249</v>
          </cell>
          <cell r="D433" t="str">
            <v>极致炫黑·老板烟灶消三件套超值组</v>
          </cell>
          <cell r="E433" t="str">
            <v>厨房</v>
          </cell>
          <cell r="F433" t="str">
            <v>6380</v>
          </cell>
          <cell r="G433" t="str">
            <v>潘 银龙</v>
          </cell>
          <cell r="H433" t="str">
            <v>龙年</v>
          </cell>
          <cell r="I433" t="str">
            <v>陈佳</v>
          </cell>
          <cell r="J433">
            <v>20.6</v>
          </cell>
          <cell r="K433">
            <v>236910</v>
          </cell>
          <cell r="L433">
            <v>28900</v>
          </cell>
          <cell r="M433">
            <v>98260</v>
          </cell>
          <cell r="N433">
            <v>5780</v>
          </cell>
          <cell r="O433">
            <v>5608.2524271844704</v>
          </cell>
          <cell r="P433">
            <v>0.44459400990337</v>
          </cell>
        </row>
        <row r="434">
          <cell r="A434">
            <v>182321</v>
          </cell>
          <cell r="B434" t="str">
            <v>20160529</v>
          </cell>
          <cell r="C434" t="str">
            <v>165200</v>
          </cell>
          <cell r="D434" t="str">
            <v>极致炫黑·老板烟灶消三件套超值组</v>
          </cell>
          <cell r="E434" t="str">
            <v>厨房</v>
          </cell>
          <cell r="F434" t="str">
            <v>6380</v>
          </cell>
          <cell r="G434" t="str">
            <v>潘 银龙</v>
          </cell>
          <cell r="H434" t="str">
            <v>张燕</v>
          </cell>
          <cell r="I434" t="str">
            <v>陈佳</v>
          </cell>
          <cell r="J434">
            <v>23.2</v>
          </cell>
          <cell r="K434">
            <v>357636</v>
          </cell>
          <cell r="L434">
            <v>79482</v>
          </cell>
          <cell r="M434">
            <v>136289</v>
          </cell>
          <cell r="N434">
            <v>5680</v>
          </cell>
          <cell r="O434">
            <v>6359.6982758620697</v>
          </cell>
          <cell r="P434">
            <v>0.46955643276746001</v>
          </cell>
        </row>
        <row r="435">
          <cell r="A435">
            <v>182321</v>
          </cell>
          <cell r="B435" t="str">
            <v>20160523</v>
          </cell>
          <cell r="C435" t="str">
            <v>124257</v>
          </cell>
          <cell r="D435" t="str">
            <v>极致炫黑·老板烟灶消三件套超值组</v>
          </cell>
          <cell r="E435" t="str">
            <v>厨房</v>
          </cell>
          <cell r="F435" t="str">
            <v>6380</v>
          </cell>
          <cell r="G435" t="str">
            <v>潘 银龙</v>
          </cell>
          <cell r="H435" t="str">
            <v>龙年</v>
          </cell>
          <cell r="I435" t="str">
            <v>徐丹,翟金彪</v>
          </cell>
          <cell r="J435">
            <v>22.8</v>
          </cell>
          <cell r="K435">
            <v>288535</v>
          </cell>
          <cell r="L435">
            <v>28820</v>
          </cell>
          <cell r="M435">
            <v>144240</v>
          </cell>
          <cell r="N435">
            <v>0</v>
          </cell>
          <cell r="O435">
            <v>5064.6929824561403</v>
          </cell>
          <cell r="P435">
            <v>0.55537801051152202</v>
          </cell>
        </row>
        <row r="436">
          <cell r="A436">
            <v>182321</v>
          </cell>
          <cell r="B436" t="str">
            <v>20160510</v>
          </cell>
          <cell r="C436" t="str">
            <v>231700</v>
          </cell>
          <cell r="D436" t="str">
            <v>极致炫黑·老板烟灶消三件套超值组</v>
          </cell>
          <cell r="E436" t="str">
            <v>厨房</v>
          </cell>
          <cell r="F436" t="str">
            <v>6380</v>
          </cell>
          <cell r="G436" t="str">
            <v>潘 银龙</v>
          </cell>
          <cell r="H436" t="str">
            <v>龙年</v>
          </cell>
          <cell r="I436" t="str">
            <v>翟金彪</v>
          </cell>
          <cell r="J436">
            <v>20.7</v>
          </cell>
          <cell r="K436">
            <v>248450</v>
          </cell>
          <cell r="L436">
            <v>17320</v>
          </cell>
          <cell r="M436">
            <v>132870</v>
          </cell>
          <cell r="N436">
            <v>0</v>
          </cell>
          <cell r="O436">
            <v>4746.8599033816399</v>
          </cell>
          <cell r="P436">
            <v>0.57487128455847403</v>
          </cell>
        </row>
        <row r="437">
          <cell r="A437">
            <v>182321</v>
          </cell>
          <cell r="B437" t="str">
            <v>20160510</v>
          </cell>
          <cell r="C437" t="str">
            <v>193332</v>
          </cell>
          <cell r="D437" t="str">
            <v>极致炫黑·老板烟灶消三件套超值组</v>
          </cell>
          <cell r="E437" t="str">
            <v>厨房</v>
          </cell>
          <cell r="F437" t="str">
            <v>6380</v>
          </cell>
          <cell r="G437" t="str">
            <v>潘 银龙</v>
          </cell>
          <cell r="H437" t="str">
            <v>王沛</v>
          </cell>
          <cell r="I437" t="str">
            <v>陈佳</v>
          </cell>
          <cell r="J437">
            <v>22.7</v>
          </cell>
          <cell r="K437">
            <v>421725</v>
          </cell>
          <cell r="L437">
            <v>63510</v>
          </cell>
          <cell r="M437">
            <v>132890</v>
          </cell>
          <cell r="N437">
            <v>5780</v>
          </cell>
          <cell r="O437">
            <v>10180.837004405301</v>
          </cell>
          <cell r="P437">
            <v>0.35484276202839099</v>
          </cell>
        </row>
        <row r="438">
          <cell r="A438">
            <v>182321</v>
          </cell>
          <cell r="B438" t="str">
            <v>20160510</v>
          </cell>
          <cell r="C438" t="str">
            <v>105421</v>
          </cell>
          <cell r="D438" t="str">
            <v>极致炫黑·老板烟灶消三件套超值组</v>
          </cell>
          <cell r="E438" t="str">
            <v>厨房</v>
          </cell>
          <cell r="F438" t="str">
            <v>6380</v>
          </cell>
          <cell r="G438" t="str">
            <v>潘 银龙</v>
          </cell>
          <cell r="H438" t="str">
            <v>石林</v>
          </cell>
          <cell r="I438" t="str">
            <v>石俊,徐丹</v>
          </cell>
          <cell r="J438">
            <v>22.2</v>
          </cell>
          <cell r="K438">
            <v>219510</v>
          </cell>
          <cell r="L438">
            <v>40430</v>
          </cell>
          <cell r="M438">
            <v>98250</v>
          </cell>
          <cell r="N438">
            <v>0</v>
          </cell>
          <cell r="O438">
            <v>3640.9909909909902</v>
          </cell>
          <cell r="P438">
            <v>0.54863748045566196</v>
          </cell>
        </row>
        <row r="439">
          <cell r="A439">
            <v>182321</v>
          </cell>
          <cell r="B439" t="str">
            <v>20160429</v>
          </cell>
          <cell r="C439" t="str">
            <v>215007</v>
          </cell>
          <cell r="D439" t="str">
            <v>极致炫黑·老板烟灶消三件套超值组</v>
          </cell>
          <cell r="E439" t="str">
            <v>厨房</v>
          </cell>
          <cell r="F439" t="str">
            <v>6380</v>
          </cell>
          <cell r="G439" t="str">
            <v>潘 银龙</v>
          </cell>
          <cell r="H439" t="str">
            <v>张燕</v>
          </cell>
          <cell r="I439" t="str">
            <v>陈佳,徐丹</v>
          </cell>
          <cell r="J439">
            <v>23.4</v>
          </cell>
          <cell r="K439">
            <v>667956</v>
          </cell>
          <cell r="L439">
            <v>112185</v>
          </cell>
          <cell r="M439">
            <v>275111</v>
          </cell>
          <cell r="N439">
            <v>16842</v>
          </cell>
          <cell r="O439">
            <v>12713.7606837607</v>
          </cell>
          <cell r="P439">
            <v>0.464703987793534</v>
          </cell>
        </row>
        <row r="440">
          <cell r="A440">
            <v>182321</v>
          </cell>
          <cell r="B440" t="str">
            <v>20160429</v>
          </cell>
          <cell r="C440" t="str">
            <v>182152</v>
          </cell>
          <cell r="D440" t="str">
            <v>极致炫黑·老板烟灶消三件套超值组</v>
          </cell>
          <cell r="E440" t="str">
            <v>厨房</v>
          </cell>
          <cell r="F440" t="str">
            <v>6380</v>
          </cell>
          <cell r="G440" t="str">
            <v>潘 银龙</v>
          </cell>
          <cell r="H440" t="str">
            <v>张燕</v>
          </cell>
          <cell r="I440" t="str">
            <v>陈佳,徐丹</v>
          </cell>
          <cell r="J440">
            <v>22.6</v>
          </cell>
          <cell r="K440">
            <v>286169</v>
          </cell>
          <cell r="L440">
            <v>33684</v>
          </cell>
          <cell r="M440">
            <v>106616</v>
          </cell>
          <cell r="N440">
            <v>0</v>
          </cell>
          <cell r="O440">
            <v>6454.3805309734498</v>
          </cell>
          <cell r="P440">
            <v>0.42226666930708801</v>
          </cell>
        </row>
        <row r="441">
          <cell r="A441">
            <v>182321</v>
          </cell>
          <cell r="B441" t="str">
            <v>20160429</v>
          </cell>
          <cell r="C441" t="str">
            <v>105356</v>
          </cell>
          <cell r="D441" t="str">
            <v>极致炫黑·老板烟灶消三件套超值组</v>
          </cell>
          <cell r="E441" t="str">
            <v>厨房</v>
          </cell>
          <cell r="F441" t="str">
            <v>6380</v>
          </cell>
          <cell r="G441" t="str">
            <v>潘 银龙</v>
          </cell>
          <cell r="H441" t="str">
            <v>王沛</v>
          </cell>
          <cell r="I441" t="str">
            <v>陈佳,徐丹</v>
          </cell>
          <cell r="J441">
            <v>22.4</v>
          </cell>
          <cell r="K441">
            <v>269297</v>
          </cell>
          <cell r="L441">
            <v>67338</v>
          </cell>
          <cell r="M441">
            <v>84175</v>
          </cell>
          <cell r="N441">
            <v>0</v>
          </cell>
          <cell r="O441">
            <v>5258.2142857142899</v>
          </cell>
          <cell r="P441">
            <v>0.41679251729311401</v>
          </cell>
        </row>
        <row r="442">
          <cell r="A442">
            <v>182321</v>
          </cell>
          <cell r="B442" t="str">
            <v>20160216</v>
          </cell>
          <cell r="C442" t="str">
            <v>151200</v>
          </cell>
          <cell r="D442" t="str">
            <v>极致炫黑·老板烟灶消三件套超值组</v>
          </cell>
          <cell r="E442" t="str">
            <v>厨房</v>
          </cell>
          <cell r="F442" t="str">
            <v>6380</v>
          </cell>
          <cell r="G442" t="str">
            <v>潘 银龙</v>
          </cell>
          <cell r="H442" t="str">
            <v>石林,唐南开</v>
          </cell>
          <cell r="I442" t="str">
            <v>关雨薇,石俊</v>
          </cell>
          <cell r="J442">
            <v>18.399999999999999</v>
          </cell>
          <cell r="K442">
            <v>158690</v>
          </cell>
          <cell r="L442">
            <v>41120</v>
          </cell>
          <cell r="M442">
            <v>23520</v>
          </cell>
          <cell r="N442">
            <v>0</v>
          </cell>
          <cell r="O442">
            <v>5111.4130434782601</v>
          </cell>
          <cell r="P442">
            <v>0.20005103342689501</v>
          </cell>
        </row>
        <row r="443">
          <cell r="A443">
            <v>182322</v>
          </cell>
          <cell r="B443" t="str">
            <v>20160808</v>
          </cell>
          <cell r="C443" t="str">
            <v>231126</v>
          </cell>
          <cell r="D443" t="str">
            <v>极致炫黑·老板烟灶两件套超值组</v>
          </cell>
          <cell r="E443" t="str">
            <v>厨房</v>
          </cell>
          <cell r="F443" t="str">
            <v>4380</v>
          </cell>
          <cell r="G443" t="str">
            <v>潘 银龙</v>
          </cell>
          <cell r="H443" t="str">
            <v>张燕</v>
          </cell>
          <cell r="I443" t="str">
            <v>陈佳</v>
          </cell>
          <cell r="J443">
            <v>23.9</v>
          </cell>
          <cell r="K443">
            <v>43449</v>
          </cell>
          <cell r="L443">
            <v>0</v>
          </cell>
          <cell r="M443">
            <v>0</v>
          </cell>
          <cell r="N443">
            <v>0</v>
          </cell>
          <cell r="O443">
            <v>1817.9497907949799</v>
          </cell>
          <cell r="P443">
            <v>0</v>
          </cell>
        </row>
        <row r="444">
          <cell r="A444">
            <v>182322</v>
          </cell>
          <cell r="B444" t="str">
            <v>20160808</v>
          </cell>
          <cell r="C444" t="str">
            <v>195453</v>
          </cell>
          <cell r="D444" t="str">
            <v>极致炫黑·老板烟灶两件套超值组</v>
          </cell>
          <cell r="E444" t="str">
            <v>厨房</v>
          </cell>
          <cell r="F444" t="str">
            <v>4380</v>
          </cell>
          <cell r="G444" t="str">
            <v>潘 银龙</v>
          </cell>
          <cell r="H444" t="str">
            <v>张燕</v>
          </cell>
          <cell r="I444" t="str">
            <v>陈佳</v>
          </cell>
          <cell r="J444">
            <v>23.1</v>
          </cell>
          <cell r="K444">
            <v>43708</v>
          </cell>
          <cell r="L444">
            <v>3980</v>
          </cell>
          <cell r="M444">
            <v>0</v>
          </cell>
          <cell r="N444">
            <v>0</v>
          </cell>
          <cell r="O444">
            <v>1719.8268398268399</v>
          </cell>
          <cell r="P444">
            <v>0</v>
          </cell>
        </row>
        <row r="445">
          <cell r="A445">
            <v>182322</v>
          </cell>
          <cell r="B445" t="str">
            <v>20160808</v>
          </cell>
          <cell r="C445" t="str">
            <v>093842</v>
          </cell>
          <cell r="D445" t="str">
            <v>极致炫黑·老板烟灶两件套超值组</v>
          </cell>
          <cell r="E445" t="str">
            <v>厨房</v>
          </cell>
          <cell r="F445" t="str">
            <v>4380</v>
          </cell>
          <cell r="G445" t="str">
            <v>潘 银龙</v>
          </cell>
          <cell r="H445" t="str">
            <v>王沛</v>
          </cell>
          <cell r="I445" t="str">
            <v>徐丹,翟金彪</v>
          </cell>
          <cell r="J445">
            <v>19.600000000000001</v>
          </cell>
          <cell r="K445">
            <v>23783</v>
          </cell>
          <cell r="L445">
            <v>0</v>
          </cell>
          <cell r="M445">
            <v>3980</v>
          </cell>
          <cell r="N445">
            <v>0</v>
          </cell>
          <cell r="O445">
            <v>1010.35714285714</v>
          </cell>
          <cell r="P445">
            <v>0.16734642391624299</v>
          </cell>
        </row>
        <row r="446">
          <cell r="A446">
            <v>182322</v>
          </cell>
          <cell r="B446" t="str">
            <v>20160730</v>
          </cell>
          <cell r="C446" t="str">
            <v>132457</v>
          </cell>
          <cell r="D446" t="str">
            <v>极致炫黑·老板烟灶两件套超值组</v>
          </cell>
          <cell r="E446" t="str">
            <v>厨房</v>
          </cell>
          <cell r="F446" t="str">
            <v>4380</v>
          </cell>
          <cell r="G446" t="str">
            <v>潘 银龙</v>
          </cell>
          <cell r="H446" t="str">
            <v>马强</v>
          </cell>
          <cell r="I446" t="str">
            <v>刘一帆</v>
          </cell>
          <cell r="J446">
            <v>21.3</v>
          </cell>
          <cell r="K446">
            <v>47230</v>
          </cell>
          <cell r="L446">
            <v>0</v>
          </cell>
          <cell r="M446">
            <v>11850</v>
          </cell>
          <cell r="N446">
            <v>0</v>
          </cell>
          <cell r="O446">
            <v>1661.0328638497699</v>
          </cell>
          <cell r="P446">
            <v>0.250899851789117</v>
          </cell>
        </row>
        <row r="447">
          <cell r="A447">
            <v>182322</v>
          </cell>
          <cell r="B447" t="str">
            <v>20160730</v>
          </cell>
          <cell r="C447" t="str">
            <v>093315</v>
          </cell>
          <cell r="D447" t="str">
            <v>极致炫黑·老板烟灶两件套超值组</v>
          </cell>
          <cell r="E447" t="str">
            <v>厨房</v>
          </cell>
          <cell r="F447" t="str">
            <v>4380</v>
          </cell>
          <cell r="G447" t="str">
            <v>潘 银龙</v>
          </cell>
          <cell r="H447" t="str">
            <v>王沛</v>
          </cell>
          <cell r="I447" t="str">
            <v>陈佳</v>
          </cell>
          <cell r="J447">
            <v>22.7</v>
          </cell>
          <cell r="K447">
            <v>47175</v>
          </cell>
          <cell r="L447">
            <v>3960</v>
          </cell>
          <cell r="M447">
            <v>15750</v>
          </cell>
          <cell r="N447">
            <v>0</v>
          </cell>
          <cell r="O447">
            <v>1209.91189427313</v>
          </cell>
          <cell r="P447">
            <v>0.36445678583825097</v>
          </cell>
        </row>
        <row r="448">
          <cell r="A448">
            <v>182322</v>
          </cell>
          <cell r="B448" t="str">
            <v>20160628</v>
          </cell>
          <cell r="C448" t="str">
            <v>210213</v>
          </cell>
          <cell r="D448" t="str">
            <v>极致炫黑·老板烟灶两件套超值组</v>
          </cell>
          <cell r="E448" t="str">
            <v>厨房</v>
          </cell>
          <cell r="F448" t="str">
            <v>4380</v>
          </cell>
          <cell r="G448" t="str">
            <v>潘 银龙</v>
          </cell>
          <cell r="H448" t="str">
            <v>张燕</v>
          </cell>
          <cell r="I448" t="str">
            <v>陈佳</v>
          </cell>
          <cell r="J448">
            <v>23.3</v>
          </cell>
          <cell r="K448">
            <v>79540</v>
          </cell>
          <cell r="L448">
            <v>11920</v>
          </cell>
          <cell r="M448">
            <v>27860</v>
          </cell>
          <cell r="N448">
            <v>0</v>
          </cell>
          <cell r="O448">
            <v>1706.4377682403399</v>
          </cell>
          <cell r="P448">
            <v>0.412008281573499</v>
          </cell>
        </row>
        <row r="449">
          <cell r="A449">
            <v>182322</v>
          </cell>
          <cell r="B449" t="str">
            <v>20160612</v>
          </cell>
          <cell r="C449" t="str">
            <v>232317</v>
          </cell>
          <cell r="D449" t="str">
            <v>极致炫黑·老板烟灶两件套超值组</v>
          </cell>
          <cell r="E449" t="str">
            <v>厨房</v>
          </cell>
          <cell r="F449" t="str">
            <v>4380</v>
          </cell>
          <cell r="G449" t="str">
            <v>潘 银龙</v>
          </cell>
          <cell r="H449" t="str">
            <v>唐南开</v>
          </cell>
          <cell r="I449" t="str">
            <v>翟金彪</v>
          </cell>
          <cell r="J449">
            <v>18.3</v>
          </cell>
          <cell r="K449">
            <v>67660</v>
          </cell>
          <cell r="L449">
            <v>11940</v>
          </cell>
          <cell r="M449">
            <v>31840</v>
          </cell>
          <cell r="N449">
            <v>0</v>
          </cell>
          <cell r="O449">
            <v>1304.9180327868901</v>
          </cell>
          <cell r="P449">
            <v>0.57142857142857095</v>
          </cell>
        </row>
        <row r="450">
          <cell r="A450">
            <v>182322</v>
          </cell>
          <cell r="B450" t="str">
            <v>20160612</v>
          </cell>
          <cell r="C450" t="str">
            <v>201204</v>
          </cell>
          <cell r="D450" t="str">
            <v>极致炫黑·老板烟灶两件套超值组</v>
          </cell>
          <cell r="E450" t="str">
            <v>厨房</v>
          </cell>
          <cell r="F450" t="str">
            <v>4380</v>
          </cell>
          <cell r="G450" t="str">
            <v>潘 银龙</v>
          </cell>
          <cell r="H450" t="str">
            <v>张燕</v>
          </cell>
          <cell r="I450" t="str">
            <v>陈佳</v>
          </cell>
          <cell r="J450">
            <v>22.2</v>
          </cell>
          <cell r="K450">
            <v>79540</v>
          </cell>
          <cell r="L450">
            <v>7960</v>
          </cell>
          <cell r="M450">
            <v>19880</v>
          </cell>
          <cell r="N450">
            <v>0</v>
          </cell>
          <cell r="O450">
            <v>2328.82882882883</v>
          </cell>
          <cell r="P450">
            <v>0.27773120983514898</v>
          </cell>
        </row>
        <row r="451">
          <cell r="A451">
            <v>182322</v>
          </cell>
          <cell r="B451" t="str">
            <v>20160612</v>
          </cell>
          <cell r="C451" t="str">
            <v>093249</v>
          </cell>
          <cell r="D451" t="str">
            <v>极致炫黑·老板烟灶两件套超值组</v>
          </cell>
          <cell r="E451" t="str">
            <v>厨房</v>
          </cell>
          <cell r="F451" t="str">
            <v>4380</v>
          </cell>
          <cell r="G451" t="str">
            <v>潘 银龙</v>
          </cell>
          <cell r="H451" t="str">
            <v>龙年</v>
          </cell>
          <cell r="I451" t="str">
            <v>陈佳</v>
          </cell>
          <cell r="J451">
            <v>20.6</v>
          </cell>
          <cell r="K451">
            <v>55700</v>
          </cell>
          <cell r="L451">
            <v>11930</v>
          </cell>
          <cell r="M451">
            <v>15920</v>
          </cell>
          <cell r="N451">
            <v>0</v>
          </cell>
          <cell r="O451">
            <v>1351.9417475728201</v>
          </cell>
          <cell r="P451">
            <v>0.363719442540553</v>
          </cell>
        </row>
        <row r="452">
          <cell r="A452">
            <v>182322</v>
          </cell>
          <cell r="B452" t="str">
            <v>20160529</v>
          </cell>
          <cell r="C452" t="str">
            <v>165200</v>
          </cell>
          <cell r="D452" t="str">
            <v>极致炫黑·老板烟灶两件套超值组</v>
          </cell>
          <cell r="E452" t="str">
            <v>厨房</v>
          </cell>
          <cell r="F452" t="str">
            <v>4380</v>
          </cell>
          <cell r="G452" t="str">
            <v>潘 银龙</v>
          </cell>
          <cell r="H452" t="str">
            <v>张燕</v>
          </cell>
          <cell r="I452" t="str">
            <v>陈佳</v>
          </cell>
          <cell r="J452">
            <v>23.2</v>
          </cell>
          <cell r="K452">
            <v>46780</v>
          </cell>
          <cell r="L452">
            <v>15680</v>
          </cell>
          <cell r="M452">
            <v>3880</v>
          </cell>
          <cell r="N452">
            <v>0</v>
          </cell>
          <cell r="O452">
            <v>1173.2758620689699</v>
          </cell>
          <cell r="P452">
            <v>0.12475884244373001</v>
          </cell>
        </row>
        <row r="453">
          <cell r="A453">
            <v>182322</v>
          </cell>
          <cell r="B453" t="str">
            <v>20160523</v>
          </cell>
          <cell r="C453" t="str">
            <v>124257</v>
          </cell>
          <cell r="D453" t="str">
            <v>极致炫黑·老板烟灶两件套超值组</v>
          </cell>
          <cell r="E453" t="str">
            <v>厨房</v>
          </cell>
          <cell r="F453" t="str">
            <v>4380</v>
          </cell>
          <cell r="G453" t="str">
            <v>潘 银龙</v>
          </cell>
          <cell r="H453" t="str">
            <v>龙年</v>
          </cell>
          <cell r="I453" t="str">
            <v>徐丹,翟金彪</v>
          </cell>
          <cell r="J453">
            <v>22.8</v>
          </cell>
          <cell r="K453">
            <v>83345</v>
          </cell>
          <cell r="L453">
            <v>11920</v>
          </cell>
          <cell r="M453">
            <v>27720</v>
          </cell>
          <cell r="N453">
            <v>0</v>
          </cell>
          <cell r="O453">
            <v>1916.8859649122801</v>
          </cell>
          <cell r="P453">
            <v>0.38809940497024897</v>
          </cell>
        </row>
        <row r="454">
          <cell r="A454">
            <v>182322</v>
          </cell>
          <cell r="B454" t="str">
            <v>20160510</v>
          </cell>
          <cell r="C454" t="str">
            <v>231700</v>
          </cell>
          <cell r="D454" t="str">
            <v>极致炫黑·老板烟灶两件套超值组</v>
          </cell>
          <cell r="E454" t="str">
            <v>厨房</v>
          </cell>
          <cell r="F454" t="str">
            <v>4380</v>
          </cell>
          <cell r="G454" t="str">
            <v>潘 银龙</v>
          </cell>
          <cell r="H454" t="str">
            <v>龙年</v>
          </cell>
          <cell r="I454" t="str">
            <v>翟金彪</v>
          </cell>
          <cell r="J454">
            <v>20.7</v>
          </cell>
          <cell r="K454">
            <v>83560</v>
          </cell>
          <cell r="L454">
            <v>0</v>
          </cell>
          <cell r="M454">
            <v>27840</v>
          </cell>
          <cell r="N454">
            <v>0</v>
          </cell>
          <cell r="O454">
            <v>2691.7874396135298</v>
          </cell>
          <cell r="P454">
            <v>0.33317376735280002</v>
          </cell>
        </row>
        <row r="455">
          <cell r="A455">
            <v>182322</v>
          </cell>
          <cell r="B455" t="str">
            <v>20160510</v>
          </cell>
          <cell r="C455" t="str">
            <v>193332</v>
          </cell>
          <cell r="D455" t="str">
            <v>极致炫黑·老板烟灶两件套超值组</v>
          </cell>
          <cell r="E455" t="str">
            <v>厨房</v>
          </cell>
          <cell r="F455" t="str">
            <v>4380</v>
          </cell>
          <cell r="G455" t="str">
            <v>潘 银龙</v>
          </cell>
          <cell r="H455" t="str">
            <v>王沛</v>
          </cell>
          <cell r="I455" t="str">
            <v>陈佳</v>
          </cell>
          <cell r="J455">
            <v>22.7</v>
          </cell>
          <cell r="K455">
            <v>87400</v>
          </cell>
          <cell r="L455">
            <v>3960</v>
          </cell>
          <cell r="M455">
            <v>35780</v>
          </cell>
          <cell r="N455">
            <v>0</v>
          </cell>
          <cell r="O455">
            <v>2099.5594713656401</v>
          </cell>
          <cell r="P455">
            <v>0.42881112176414199</v>
          </cell>
        </row>
        <row r="456">
          <cell r="A456">
            <v>182322</v>
          </cell>
          <cell r="B456" t="str">
            <v>20160510</v>
          </cell>
          <cell r="C456" t="str">
            <v>105421</v>
          </cell>
          <cell r="D456" t="str">
            <v>极致炫黑·老板烟灶两件套超值组</v>
          </cell>
          <cell r="E456" t="str">
            <v>厨房</v>
          </cell>
          <cell r="F456" t="str">
            <v>4380</v>
          </cell>
          <cell r="G456" t="str">
            <v>潘 银龙</v>
          </cell>
          <cell r="H456" t="str">
            <v>石林</v>
          </cell>
          <cell r="I456" t="str">
            <v>石俊,徐丹</v>
          </cell>
          <cell r="J456">
            <v>22.2</v>
          </cell>
          <cell r="K456">
            <v>43765</v>
          </cell>
          <cell r="L456">
            <v>7960</v>
          </cell>
          <cell r="M456">
            <v>7985</v>
          </cell>
          <cell r="N456">
            <v>0</v>
          </cell>
          <cell r="O456">
            <v>1253.15315315315</v>
          </cell>
          <cell r="P456">
            <v>0.22301354559419101</v>
          </cell>
        </row>
        <row r="457">
          <cell r="A457">
            <v>182322</v>
          </cell>
          <cell r="B457" t="str">
            <v>20160429</v>
          </cell>
          <cell r="C457" t="str">
            <v>215007</v>
          </cell>
          <cell r="D457" t="str">
            <v>极致炫黑·老板烟灶两件套超值组</v>
          </cell>
          <cell r="E457" t="str">
            <v>厨房</v>
          </cell>
          <cell r="F457" t="str">
            <v>4380</v>
          </cell>
          <cell r="G457" t="str">
            <v>潘 银龙</v>
          </cell>
          <cell r="H457" t="str">
            <v>张燕</v>
          </cell>
          <cell r="I457" t="str">
            <v>陈佳,徐丹</v>
          </cell>
          <cell r="J457">
            <v>23.4</v>
          </cell>
          <cell r="K457">
            <v>292524</v>
          </cell>
          <cell r="L457">
            <v>30782</v>
          </cell>
          <cell r="M457">
            <v>77030</v>
          </cell>
          <cell r="N457">
            <v>0</v>
          </cell>
          <cell r="O457">
            <v>7893.6752136752102</v>
          </cell>
          <cell r="P457">
            <v>0.29429743793506602</v>
          </cell>
        </row>
        <row r="458">
          <cell r="A458">
            <v>182322</v>
          </cell>
          <cell r="B458" t="str">
            <v>20160429</v>
          </cell>
          <cell r="C458" t="str">
            <v>182152</v>
          </cell>
          <cell r="D458" t="str">
            <v>极致炫黑·老板烟灶两件套超值组</v>
          </cell>
          <cell r="E458" t="str">
            <v>厨房</v>
          </cell>
          <cell r="F458" t="str">
            <v>4380</v>
          </cell>
          <cell r="G458" t="str">
            <v>潘 银龙</v>
          </cell>
          <cell r="H458" t="str">
            <v>张燕</v>
          </cell>
          <cell r="I458" t="str">
            <v>陈佳,徐丹</v>
          </cell>
          <cell r="J458">
            <v>22.6</v>
          </cell>
          <cell r="K458">
            <v>92306</v>
          </cell>
          <cell r="L458">
            <v>11542</v>
          </cell>
          <cell r="M458">
            <v>19270</v>
          </cell>
          <cell r="N458">
            <v>0</v>
          </cell>
          <cell r="O458">
            <v>2720.9734513274302</v>
          </cell>
          <cell r="P458">
            <v>0.23859640433856699</v>
          </cell>
        </row>
        <row r="459">
          <cell r="A459">
            <v>182322</v>
          </cell>
          <cell r="B459" t="str">
            <v>20160429</v>
          </cell>
          <cell r="C459" t="str">
            <v>105356</v>
          </cell>
          <cell r="D459" t="str">
            <v>极致炫黑·老板烟灶两件套超值组</v>
          </cell>
          <cell r="E459" t="str">
            <v>厨房</v>
          </cell>
          <cell r="F459" t="str">
            <v>4380</v>
          </cell>
          <cell r="G459" t="str">
            <v>潘 银龙</v>
          </cell>
          <cell r="H459" t="str">
            <v>王沛</v>
          </cell>
          <cell r="I459" t="str">
            <v>陈佳,徐丹</v>
          </cell>
          <cell r="J459">
            <v>22.4</v>
          </cell>
          <cell r="K459">
            <v>123203</v>
          </cell>
          <cell r="L459">
            <v>26958</v>
          </cell>
          <cell r="M459">
            <v>34686</v>
          </cell>
          <cell r="N459">
            <v>0</v>
          </cell>
          <cell r="O459">
            <v>2748.1696428571399</v>
          </cell>
          <cell r="P459">
            <v>0.36039274767520402</v>
          </cell>
        </row>
        <row r="460">
          <cell r="A460">
            <v>182325</v>
          </cell>
          <cell r="B460" t="str">
            <v>20160320</v>
          </cell>
          <cell r="C460" t="str">
            <v>140518</v>
          </cell>
          <cell r="D460" t="str">
            <v>未来窗系列·老板烟灶消三件套升级组</v>
          </cell>
          <cell r="E460" t="str">
            <v>厨房</v>
          </cell>
          <cell r="F460" t="str">
            <v>6580</v>
          </cell>
          <cell r="G460" t="str">
            <v>潘 银龙</v>
          </cell>
          <cell r="H460" t="str">
            <v>龙年,傅周,张燕,石林</v>
          </cell>
          <cell r="I460" t="str">
            <v>陈佳,曹雪晴</v>
          </cell>
          <cell r="J460">
            <v>22.7</v>
          </cell>
          <cell r="K460">
            <v>403260</v>
          </cell>
          <cell r="L460">
            <v>59140</v>
          </cell>
          <cell r="M460">
            <v>107210</v>
          </cell>
          <cell r="N460">
            <v>0</v>
          </cell>
          <cell r="O460">
            <v>10436.563876652001</v>
          </cell>
          <cell r="P460">
            <v>0.31154829710566101</v>
          </cell>
        </row>
        <row r="461">
          <cell r="A461">
            <v>182325</v>
          </cell>
          <cell r="B461" t="str">
            <v>20160305</v>
          </cell>
          <cell r="C461" t="str">
            <v>164631</v>
          </cell>
          <cell r="D461" t="str">
            <v>未来窗系列·老板烟灶消三件套升级组</v>
          </cell>
          <cell r="E461" t="str">
            <v>厨房</v>
          </cell>
          <cell r="F461" t="str">
            <v>6580</v>
          </cell>
          <cell r="G461" t="str">
            <v>潘 银龙</v>
          </cell>
          <cell r="H461" t="str">
            <v>张燕</v>
          </cell>
          <cell r="I461" t="str">
            <v>徐丹,翟金彪</v>
          </cell>
          <cell r="J461">
            <v>23.7</v>
          </cell>
          <cell r="K461">
            <v>381373</v>
          </cell>
          <cell r="L461">
            <v>65510</v>
          </cell>
          <cell r="M461">
            <v>101366</v>
          </cell>
          <cell r="N461">
            <v>0</v>
          </cell>
          <cell r="O461">
            <v>9050.5063291139195</v>
          </cell>
          <cell r="P461">
            <v>0.32091761301576899</v>
          </cell>
        </row>
        <row r="462">
          <cell r="A462">
            <v>182325</v>
          </cell>
          <cell r="B462" t="str">
            <v>20160305</v>
          </cell>
          <cell r="C462" t="str">
            <v>135107</v>
          </cell>
          <cell r="D462" t="str">
            <v>未来窗系列·老板烟灶消三件套升级组</v>
          </cell>
          <cell r="E462" t="str">
            <v>厨房</v>
          </cell>
          <cell r="F462" t="str">
            <v>6580</v>
          </cell>
          <cell r="G462" t="str">
            <v>潘 银龙</v>
          </cell>
          <cell r="H462" t="str">
            <v>张燕</v>
          </cell>
          <cell r="I462" t="str">
            <v>徐丹,翟金彪</v>
          </cell>
          <cell r="J462">
            <v>23.7</v>
          </cell>
          <cell r="K462">
            <v>375275</v>
          </cell>
          <cell r="L462">
            <v>71438</v>
          </cell>
          <cell r="M462">
            <v>130973</v>
          </cell>
          <cell r="N462">
            <v>5932</v>
          </cell>
          <cell r="O462">
            <v>7544.1350210970504</v>
          </cell>
          <cell r="P462">
            <v>0.41153974005799199</v>
          </cell>
        </row>
        <row r="463">
          <cell r="A463">
            <v>182325</v>
          </cell>
          <cell r="B463" t="str">
            <v>20160216</v>
          </cell>
          <cell r="C463" t="str">
            <v>111204</v>
          </cell>
          <cell r="D463" t="str">
            <v>未来窗系列·老板烟灶消三件套升级组</v>
          </cell>
          <cell r="E463" t="str">
            <v>厨房</v>
          </cell>
          <cell r="F463" t="str">
            <v>6580</v>
          </cell>
          <cell r="G463" t="str">
            <v>潘 银龙</v>
          </cell>
          <cell r="H463" t="str">
            <v>张燕</v>
          </cell>
          <cell r="I463" t="str">
            <v>徐丹,陈佳</v>
          </cell>
          <cell r="J463">
            <v>18.600000000000001</v>
          </cell>
          <cell r="K463">
            <v>262920</v>
          </cell>
          <cell r="L463">
            <v>11950</v>
          </cell>
          <cell r="M463">
            <v>113500</v>
          </cell>
          <cell r="N463">
            <v>0</v>
          </cell>
          <cell r="O463">
            <v>7390.8602150537599</v>
          </cell>
          <cell r="P463">
            <v>0.45224528828146798</v>
          </cell>
        </row>
        <row r="464">
          <cell r="A464">
            <v>182326</v>
          </cell>
          <cell r="B464" t="str">
            <v>20160305</v>
          </cell>
          <cell r="C464" t="str">
            <v>164631</v>
          </cell>
          <cell r="D464" t="str">
            <v>未来窗系列·老板烟灶两件套升级组</v>
          </cell>
          <cell r="E464" t="str">
            <v>厨房</v>
          </cell>
          <cell r="F464" t="str">
            <v>4580</v>
          </cell>
          <cell r="G464" t="str">
            <v>潘 银龙</v>
          </cell>
          <cell r="H464" t="str">
            <v>张燕</v>
          </cell>
          <cell r="I464" t="str">
            <v>徐丹,翟金彪</v>
          </cell>
          <cell r="J464">
            <v>23.7</v>
          </cell>
          <cell r="K464">
            <v>50108</v>
          </cell>
          <cell r="L464">
            <v>4552</v>
          </cell>
          <cell r="M464">
            <v>18208</v>
          </cell>
          <cell r="N464">
            <v>0</v>
          </cell>
          <cell r="O464">
            <v>1153.9240506329099</v>
          </cell>
          <cell r="P464">
            <v>0.39968390552287297</v>
          </cell>
        </row>
        <row r="465">
          <cell r="A465">
            <v>182326</v>
          </cell>
          <cell r="B465" t="str">
            <v>20160216</v>
          </cell>
          <cell r="C465" t="str">
            <v>111204</v>
          </cell>
          <cell r="D465" t="str">
            <v>未来窗系列·老板烟灶两件套升级组</v>
          </cell>
          <cell r="E465" t="str">
            <v>厨房</v>
          </cell>
          <cell r="F465" t="str">
            <v>4580</v>
          </cell>
          <cell r="G465" t="str">
            <v>潘 银龙</v>
          </cell>
          <cell r="H465" t="str">
            <v>张燕</v>
          </cell>
          <cell r="I465" t="str">
            <v>徐丹,陈佳</v>
          </cell>
          <cell r="J465">
            <v>18.600000000000001</v>
          </cell>
          <cell r="K465">
            <v>50375</v>
          </cell>
          <cell r="L465">
            <v>4580</v>
          </cell>
          <cell r="M465">
            <v>22900</v>
          </cell>
          <cell r="N465">
            <v>4580</v>
          </cell>
          <cell r="O465">
            <v>1477.1505376344101</v>
          </cell>
          <cell r="P465">
            <v>0.40004367289005299</v>
          </cell>
        </row>
        <row r="466">
          <cell r="A466">
            <v>182419</v>
          </cell>
          <cell r="B466" t="str">
            <v>20160626</v>
          </cell>
          <cell r="C466" t="str">
            <v>212243</v>
          </cell>
          <cell r="D466" t="str">
            <v>金嘉福“典藏”E色豪华克拉钻戒</v>
          </cell>
          <cell r="E466" t="str">
            <v>珠宝首饰</v>
          </cell>
          <cell r="F466" t="str">
            <v>32800</v>
          </cell>
          <cell r="G466" t="str">
            <v>万 筝</v>
          </cell>
          <cell r="H466" t="str">
            <v>杨思思</v>
          </cell>
          <cell r="I466" t="str">
            <v>王文亮</v>
          </cell>
          <cell r="J466">
            <v>11.2</v>
          </cell>
          <cell r="K466">
            <v>295150</v>
          </cell>
          <cell r="L466">
            <v>65590</v>
          </cell>
          <cell r="M466">
            <v>164000</v>
          </cell>
          <cell r="N466">
            <v>0</v>
          </cell>
          <cell r="O466">
            <v>5853.5714285714303</v>
          </cell>
          <cell r="P466">
            <v>0.71441017598884804</v>
          </cell>
        </row>
        <row r="467">
          <cell r="A467">
            <v>182510</v>
          </cell>
          <cell r="B467" t="str">
            <v>20160807</v>
          </cell>
          <cell r="C467" t="str">
            <v>210732</v>
          </cell>
          <cell r="D467" t="str">
            <v>印尼神果古法酵素窈窕升级组(2016超级折扣日)</v>
          </cell>
          <cell r="E467" t="str">
            <v>美容美体</v>
          </cell>
          <cell r="F467" t="str">
            <v>198</v>
          </cell>
          <cell r="G467" t="str">
            <v>庄 婷</v>
          </cell>
          <cell r="H467" t="str">
            <v>张小寒</v>
          </cell>
          <cell r="I467" t="str">
            <v>赵姬</v>
          </cell>
          <cell r="J467">
            <v>18.2</v>
          </cell>
          <cell r="K467">
            <v>101603</v>
          </cell>
          <cell r="L467">
            <v>960</v>
          </cell>
          <cell r="M467">
            <v>188</v>
          </cell>
          <cell r="N467">
            <v>0</v>
          </cell>
          <cell r="O467">
            <v>5519.5054945054899</v>
          </cell>
          <cell r="P467">
            <v>1.8679888318114499E-3</v>
          </cell>
        </row>
        <row r="468">
          <cell r="A468">
            <v>182510</v>
          </cell>
          <cell r="B468" t="str">
            <v>20160805</v>
          </cell>
          <cell r="C468" t="str">
            <v>112206</v>
          </cell>
          <cell r="D468" t="str">
            <v>印尼神果古法酵素窈窕升级组(2016超级折扣日)</v>
          </cell>
          <cell r="E468" t="str">
            <v>美容美体</v>
          </cell>
          <cell r="F468" t="str">
            <v>198</v>
          </cell>
          <cell r="G468" t="str">
            <v>庄 婷</v>
          </cell>
          <cell r="H468" t="str">
            <v>高莹</v>
          </cell>
          <cell r="I468" t="str">
            <v>游珊,任芳</v>
          </cell>
          <cell r="J468">
            <v>16.3</v>
          </cell>
          <cell r="K468">
            <v>49345</v>
          </cell>
          <cell r="L468">
            <v>1569</v>
          </cell>
          <cell r="M468">
            <v>772</v>
          </cell>
          <cell r="N468">
            <v>0</v>
          </cell>
          <cell r="O468">
            <v>2883.6809815950901</v>
          </cell>
          <cell r="P468">
            <v>1.6158740790355001E-2</v>
          </cell>
        </row>
        <row r="469">
          <cell r="A469">
            <v>182510</v>
          </cell>
          <cell r="B469" t="str">
            <v>20160421</v>
          </cell>
          <cell r="C469" t="str">
            <v>152122</v>
          </cell>
          <cell r="D469" t="str">
            <v>印尼神果古法酵素窈窕升级组(2016超级折扣日)</v>
          </cell>
          <cell r="E469" t="str">
            <v>美容美体</v>
          </cell>
          <cell r="F469" t="str">
            <v>298</v>
          </cell>
          <cell r="G469" t="str">
            <v>庄 婷</v>
          </cell>
          <cell r="H469" t="str">
            <v>田宇慧</v>
          </cell>
          <cell r="I469" t="str">
            <v>郑庆子</v>
          </cell>
          <cell r="J469">
            <v>27.1</v>
          </cell>
          <cell r="K469">
            <v>50589</v>
          </cell>
          <cell r="L469">
            <v>1966</v>
          </cell>
          <cell r="M469">
            <v>278</v>
          </cell>
          <cell r="N469">
            <v>0</v>
          </cell>
          <cell r="O469">
            <v>1783.9483394833901</v>
          </cell>
          <cell r="P469">
            <v>5.7174588157867696E-3</v>
          </cell>
        </row>
        <row r="470">
          <cell r="A470">
            <v>182540</v>
          </cell>
          <cell r="B470" t="str">
            <v>20160806</v>
          </cell>
          <cell r="C470" t="str">
            <v>114252</v>
          </cell>
          <cell r="D470" t="str">
            <v>五粮液股份莲年有余珐琅臻藏酒(2016超级折扣日)</v>
          </cell>
          <cell r="E470" t="str">
            <v>食品</v>
          </cell>
          <cell r="F470" t="str">
            <v>799</v>
          </cell>
          <cell r="G470" t="str">
            <v>莫 伏星</v>
          </cell>
          <cell r="H470" t="str">
            <v>龙年</v>
          </cell>
          <cell r="I470" t="str">
            <v>俞洋</v>
          </cell>
          <cell r="J470">
            <v>10.3</v>
          </cell>
          <cell r="K470">
            <v>41987</v>
          </cell>
          <cell r="L470">
            <v>0</v>
          </cell>
          <cell r="M470">
            <v>8749</v>
          </cell>
          <cell r="N470">
            <v>0</v>
          </cell>
          <cell r="O470">
            <v>3226.9902912621401</v>
          </cell>
          <cell r="P470">
            <v>0.20837402053016399</v>
          </cell>
        </row>
        <row r="471">
          <cell r="A471">
            <v>182551</v>
          </cell>
          <cell r="B471" t="str">
            <v>20160505</v>
          </cell>
          <cell r="C471" t="str">
            <v>224043</v>
          </cell>
          <cell r="D471" t="str">
            <v>万宝汇"缘定一生"F-G色经典豪华款钻戒(一克拉)</v>
          </cell>
          <cell r="E471" t="str">
            <v>珠宝首饰</v>
          </cell>
          <cell r="F471" t="str">
            <v>39999</v>
          </cell>
          <cell r="G471" t="str">
            <v>冯 玺谕</v>
          </cell>
          <cell r="H471" t="str">
            <v>曾嵘</v>
          </cell>
          <cell r="I471" t="str">
            <v>王文亮</v>
          </cell>
          <cell r="J471">
            <v>18.600000000000001</v>
          </cell>
          <cell r="K471">
            <v>239964</v>
          </cell>
          <cell r="L471">
            <v>39999</v>
          </cell>
          <cell r="M471">
            <v>119997</v>
          </cell>
          <cell r="N471">
            <v>39999</v>
          </cell>
          <cell r="O471">
            <v>6449.8387096774204</v>
          </cell>
          <cell r="P471">
            <v>0.40006001050183798</v>
          </cell>
        </row>
        <row r="472">
          <cell r="A472">
            <v>182551</v>
          </cell>
          <cell r="B472" t="str">
            <v>20160409</v>
          </cell>
          <cell r="C472" t="str">
            <v>222710</v>
          </cell>
          <cell r="D472" t="str">
            <v>万宝汇"缘定一生"F-G色经典豪华款钻戒(一克拉)</v>
          </cell>
          <cell r="E472" t="str">
            <v>珠宝首饰</v>
          </cell>
          <cell r="F472" t="str">
            <v>39999</v>
          </cell>
          <cell r="G472" t="str">
            <v>冯 玺谕</v>
          </cell>
          <cell r="H472" t="str">
            <v>杨思思</v>
          </cell>
          <cell r="I472" t="str">
            <v>任芳,王文亮</v>
          </cell>
          <cell r="J472">
            <v>23.2</v>
          </cell>
          <cell r="K472">
            <v>359881</v>
          </cell>
          <cell r="L472">
            <v>159926</v>
          </cell>
          <cell r="M472">
            <v>39999</v>
          </cell>
          <cell r="N472">
            <v>0</v>
          </cell>
          <cell r="O472">
            <v>6894.6551724137898</v>
          </cell>
          <cell r="P472">
            <v>0.20004000900202501</v>
          </cell>
        </row>
        <row r="473">
          <cell r="A473">
            <v>182767</v>
          </cell>
          <cell r="B473" t="str">
            <v>20160229</v>
          </cell>
          <cell r="C473" t="str">
            <v>170646</v>
          </cell>
          <cell r="D473" t="str">
            <v>春竹 100%山羊绒韩版连衣裙(独供)(开春扫货)</v>
          </cell>
          <cell r="E473" t="str">
            <v>服装</v>
          </cell>
          <cell r="F473" t="str">
            <v>998</v>
          </cell>
          <cell r="G473" t="str">
            <v>黄 翙</v>
          </cell>
          <cell r="H473" t="str">
            <v>杨思思</v>
          </cell>
          <cell r="I473" t="str">
            <v>李珊,段鸿</v>
          </cell>
          <cell r="J473">
            <v>12.2</v>
          </cell>
          <cell r="K473">
            <v>32739</v>
          </cell>
          <cell r="L473">
            <v>3962</v>
          </cell>
          <cell r="M473">
            <v>10943</v>
          </cell>
          <cell r="N473">
            <v>0</v>
          </cell>
          <cell r="O473">
            <v>1461.8032786885201</v>
          </cell>
          <cell r="P473">
            <v>0.38026896479827599</v>
          </cell>
        </row>
        <row r="474">
          <cell r="A474">
            <v>182767</v>
          </cell>
          <cell r="B474" t="str">
            <v>20160220</v>
          </cell>
          <cell r="C474" t="str">
            <v>182736</v>
          </cell>
          <cell r="D474" t="str">
            <v>春竹 100%山羊绒韩版连衣裙(独供)(开春扫货)</v>
          </cell>
          <cell r="E474" t="str">
            <v>服装</v>
          </cell>
          <cell r="F474" t="str">
            <v>998</v>
          </cell>
          <cell r="G474" t="str">
            <v>黄 翙</v>
          </cell>
          <cell r="H474" t="str">
            <v>张燕</v>
          </cell>
          <cell r="I474" t="str">
            <v>张征南,孙娇</v>
          </cell>
          <cell r="J474">
            <v>12.6</v>
          </cell>
          <cell r="K474">
            <v>81386</v>
          </cell>
          <cell r="L474">
            <v>11856</v>
          </cell>
          <cell r="M474">
            <v>31786</v>
          </cell>
          <cell r="N474">
            <v>0</v>
          </cell>
          <cell r="O474">
            <v>2995.5555555555602</v>
          </cell>
          <cell r="P474">
            <v>0.45715518481231099</v>
          </cell>
        </row>
        <row r="475">
          <cell r="A475">
            <v>182778</v>
          </cell>
          <cell r="B475" t="str">
            <v>20160806</v>
          </cell>
          <cell r="C475" t="str">
            <v>125928</v>
          </cell>
          <cell r="D475" t="str">
            <v>Merefa月光花语重磅真丝连衣裙1+1组(2016超级折扣日)</v>
          </cell>
          <cell r="E475" t="str">
            <v>服装</v>
          </cell>
          <cell r="F475" t="str">
            <v>568</v>
          </cell>
          <cell r="G475" t="str">
            <v>黄 翙</v>
          </cell>
          <cell r="H475" t="str">
            <v>罗园</v>
          </cell>
          <cell r="I475" t="str">
            <v>孙姣</v>
          </cell>
          <cell r="J475">
            <v>15.6</v>
          </cell>
          <cell r="K475">
            <v>81748</v>
          </cell>
          <cell r="L475">
            <v>4514</v>
          </cell>
          <cell r="M475">
            <v>10134</v>
          </cell>
          <cell r="N475">
            <v>568</v>
          </cell>
          <cell r="O475">
            <v>4337.6923076923104</v>
          </cell>
          <cell r="P475">
            <v>0.123857368516456</v>
          </cell>
        </row>
        <row r="476">
          <cell r="A476">
            <v>182828</v>
          </cell>
          <cell r="B476" t="str">
            <v>20160229</v>
          </cell>
          <cell r="C476" t="str">
            <v>124106</v>
          </cell>
          <cell r="D476" t="str">
            <v>艾维诺(AVEENO)紫外线震动吸尘除螨一体机(开春扫货)</v>
          </cell>
          <cell r="E476" t="str">
            <v>生活家电</v>
          </cell>
          <cell r="F476" t="str">
            <v>299</v>
          </cell>
          <cell r="G476" t="str">
            <v>马 升伟</v>
          </cell>
          <cell r="H476" t="str">
            <v>石林</v>
          </cell>
          <cell r="I476" t="str">
            <v>张佳聃,石俊</v>
          </cell>
          <cell r="J476">
            <v>26.2</v>
          </cell>
          <cell r="K476">
            <v>82548</v>
          </cell>
          <cell r="L476">
            <v>3209</v>
          </cell>
          <cell r="M476">
            <v>8232</v>
          </cell>
          <cell r="N476">
            <v>0</v>
          </cell>
          <cell r="O476">
            <v>2714.0076335877902</v>
          </cell>
          <cell r="P476">
            <v>0.10375729464702101</v>
          </cell>
        </row>
        <row r="477">
          <cell r="A477">
            <v>182828</v>
          </cell>
          <cell r="B477" t="str">
            <v>20160220</v>
          </cell>
          <cell r="C477" t="str">
            <v>150003</v>
          </cell>
          <cell r="D477" t="str">
            <v>艾维诺(AVEENO)紫外线震动吸尘除螨一体机(开春扫货)</v>
          </cell>
          <cell r="E477" t="str">
            <v>生活家电</v>
          </cell>
          <cell r="F477" t="str">
            <v>299</v>
          </cell>
          <cell r="G477" t="str">
            <v>马 升伟</v>
          </cell>
          <cell r="H477" t="str">
            <v>张燕</v>
          </cell>
          <cell r="I477" t="str">
            <v>陈航,邓爱萍</v>
          </cell>
          <cell r="J477">
            <v>15.8</v>
          </cell>
          <cell r="K477">
            <v>99992</v>
          </cell>
          <cell r="L477">
            <v>4679</v>
          </cell>
          <cell r="M477">
            <v>10549</v>
          </cell>
          <cell r="N477">
            <v>588</v>
          </cell>
          <cell r="O477">
            <v>5402.0253164556998</v>
          </cell>
          <cell r="P477">
            <v>0.104508304218732</v>
          </cell>
        </row>
        <row r="478">
          <cell r="A478">
            <v>182828</v>
          </cell>
          <cell r="B478" t="str">
            <v>20160216</v>
          </cell>
          <cell r="C478" t="str">
            <v>163244</v>
          </cell>
          <cell r="D478" t="str">
            <v>艾维诺(AVEENO)紫外线震动吸尘除螨一体机(开春扫货)</v>
          </cell>
          <cell r="E478" t="str">
            <v>生活家电</v>
          </cell>
          <cell r="F478" t="str">
            <v>399</v>
          </cell>
          <cell r="G478" t="str">
            <v>马 升伟</v>
          </cell>
          <cell r="H478" t="str">
            <v>马强,余斌</v>
          </cell>
          <cell r="I478" t="str">
            <v>刘一帆,潘丹</v>
          </cell>
          <cell r="J478">
            <v>35.6</v>
          </cell>
          <cell r="K478">
            <v>82725</v>
          </cell>
          <cell r="L478">
            <v>3889</v>
          </cell>
          <cell r="M478">
            <v>11208</v>
          </cell>
          <cell r="N478">
            <v>359</v>
          </cell>
          <cell r="O478">
            <v>1909.7471910112399</v>
          </cell>
          <cell r="P478">
            <v>0.13761479527119599</v>
          </cell>
        </row>
        <row r="479">
          <cell r="A479">
            <v>182871</v>
          </cell>
          <cell r="B479" t="str">
            <v>20160218</v>
          </cell>
          <cell r="C479" t="str">
            <v>185107</v>
          </cell>
          <cell r="D479" t="str">
            <v>梦洁悦美之城全棉印花6件套组</v>
          </cell>
          <cell r="E479" t="str">
            <v>家纺用品</v>
          </cell>
          <cell r="F479" t="str">
            <v>399</v>
          </cell>
          <cell r="G479" t="str">
            <v>周 霞</v>
          </cell>
          <cell r="H479" t="str">
            <v>王娟</v>
          </cell>
          <cell r="I479" t="str">
            <v>邓爱萍</v>
          </cell>
          <cell r="J479">
            <v>35.200000000000003</v>
          </cell>
          <cell r="K479">
            <v>168077</v>
          </cell>
          <cell r="L479">
            <v>4299</v>
          </cell>
          <cell r="M479">
            <v>23740</v>
          </cell>
          <cell r="N479">
            <v>399</v>
          </cell>
          <cell r="O479">
            <v>3989.6875</v>
          </cell>
          <cell r="P479">
            <v>0.142516088851983</v>
          </cell>
        </row>
        <row r="480">
          <cell r="A480">
            <v>182871</v>
          </cell>
          <cell r="B480" t="str">
            <v>20160218</v>
          </cell>
          <cell r="C480" t="str">
            <v>131114</v>
          </cell>
          <cell r="D480" t="str">
            <v>梦洁悦美之城全棉印花6件套组</v>
          </cell>
          <cell r="E480" t="str">
            <v>家纺用品</v>
          </cell>
          <cell r="F480" t="str">
            <v>399</v>
          </cell>
          <cell r="G480" t="str">
            <v>周 霞</v>
          </cell>
          <cell r="H480" t="str">
            <v>张燕</v>
          </cell>
          <cell r="I480" t="str">
            <v>关雨薇,邓爱萍</v>
          </cell>
          <cell r="J480">
            <v>36.5</v>
          </cell>
          <cell r="K480">
            <v>83812</v>
          </cell>
          <cell r="L480">
            <v>3147</v>
          </cell>
          <cell r="M480">
            <v>12279</v>
          </cell>
          <cell r="N480">
            <v>389</v>
          </cell>
          <cell r="O480">
            <v>1884.2465753424699</v>
          </cell>
          <cell r="P480">
            <v>0.14739973966404299</v>
          </cell>
        </row>
        <row r="481">
          <cell r="A481">
            <v>182871</v>
          </cell>
          <cell r="B481" t="str">
            <v>20160211</v>
          </cell>
          <cell r="C481" t="str">
            <v>185110</v>
          </cell>
          <cell r="D481" t="str">
            <v>梦洁悦美之城全棉印花6件套组</v>
          </cell>
          <cell r="E481" t="str">
            <v>家纺用品</v>
          </cell>
          <cell r="F481" t="str">
            <v>399</v>
          </cell>
          <cell r="G481" t="str">
            <v>周 霞</v>
          </cell>
          <cell r="H481" t="str">
            <v>曾嵘</v>
          </cell>
          <cell r="I481" t="str">
            <v>张静,任芳</v>
          </cell>
          <cell r="J481">
            <v>37.9</v>
          </cell>
          <cell r="K481">
            <v>107815</v>
          </cell>
          <cell r="L481">
            <v>5533</v>
          </cell>
          <cell r="M481">
            <v>18760</v>
          </cell>
          <cell r="N481">
            <v>0</v>
          </cell>
          <cell r="O481">
            <v>2203.7467018469702</v>
          </cell>
          <cell r="P481">
            <v>0.18341448153145201</v>
          </cell>
        </row>
        <row r="482">
          <cell r="A482">
            <v>182871</v>
          </cell>
          <cell r="B482" t="str">
            <v>20160122</v>
          </cell>
          <cell r="C482" t="str">
            <v>111104</v>
          </cell>
          <cell r="D482" t="str">
            <v>梦洁悦美之城全棉印花6件套组</v>
          </cell>
          <cell r="E482" t="str">
            <v>家纺用品</v>
          </cell>
          <cell r="F482" t="str">
            <v>399</v>
          </cell>
          <cell r="G482" t="str">
            <v>周 霞</v>
          </cell>
          <cell r="H482" t="str">
            <v>王沛,杨思思</v>
          </cell>
          <cell r="I482" t="str">
            <v>张静,任芳</v>
          </cell>
          <cell r="J482">
            <v>37.4</v>
          </cell>
          <cell r="K482">
            <v>164253</v>
          </cell>
          <cell r="L482">
            <v>5067</v>
          </cell>
          <cell r="M482">
            <v>37219</v>
          </cell>
          <cell r="N482">
            <v>1536</v>
          </cell>
          <cell r="O482">
            <v>3302.2192513369</v>
          </cell>
          <cell r="P482">
            <v>0.224159159725101</v>
          </cell>
        </row>
        <row r="483">
          <cell r="A483">
            <v>182871</v>
          </cell>
          <cell r="B483" t="str">
            <v>20160107</v>
          </cell>
          <cell r="C483" t="str">
            <v>185117</v>
          </cell>
          <cell r="D483" t="str">
            <v>梦洁悦美之城全棉印花6件套组</v>
          </cell>
          <cell r="E483" t="str">
            <v>家纺用品</v>
          </cell>
          <cell r="F483" t="str">
            <v>399</v>
          </cell>
          <cell r="G483" t="str">
            <v>周 霞</v>
          </cell>
          <cell r="H483" t="str">
            <v>王娟</v>
          </cell>
          <cell r="I483" t="str">
            <v>杨洋</v>
          </cell>
          <cell r="J483">
            <v>37.4</v>
          </cell>
          <cell r="K483">
            <v>248961</v>
          </cell>
          <cell r="L483">
            <v>8588</v>
          </cell>
          <cell r="M483">
            <v>58909</v>
          </cell>
          <cell r="N483">
            <v>3940</v>
          </cell>
          <cell r="O483">
            <v>4957.3262032085604</v>
          </cell>
          <cell r="P483">
            <v>0.22868208991858499</v>
          </cell>
        </row>
        <row r="484">
          <cell r="A484">
            <v>182898</v>
          </cell>
          <cell r="B484" t="str">
            <v>20160227</v>
          </cell>
          <cell r="C484" t="str">
            <v>184349</v>
          </cell>
          <cell r="D484" t="str">
            <v>家装节特供*欧琳沐浴花洒劲爆组(开春扫货)</v>
          </cell>
          <cell r="E484" t="str">
            <v>家装建材</v>
          </cell>
          <cell r="F484" t="str">
            <v>598</v>
          </cell>
          <cell r="G484" t="str">
            <v>潘 银龙</v>
          </cell>
          <cell r="H484" t="str">
            <v>王沛</v>
          </cell>
          <cell r="I484" t="str">
            <v>徐丹,翟金彪</v>
          </cell>
          <cell r="J484">
            <v>16.399999999999999</v>
          </cell>
          <cell r="K484">
            <v>98628</v>
          </cell>
          <cell r="L484">
            <v>5940</v>
          </cell>
          <cell r="M484">
            <v>14830</v>
          </cell>
          <cell r="N484">
            <v>598</v>
          </cell>
          <cell r="O484">
            <v>4783.9024390243903</v>
          </cell>
          <cell r="P484">
            <v>0.15354738477472801</v>
          </cell>
        </row>
        <row r="485">
          <cell r="A485">
            <v>182898</v>
          </cell>
          <cell r="B485" t="str">
            <v>20160221</v>
          </cell>
          <cell r="C485" t="str">
            <v>190847</v>
          </cell>
          <cell r="D485" t="str">
            <v>家装节特供*欧琳沐浴花洒劲爆组(开春扫货)</v>
          </cell>
          <cell r="E485" t="str">
            <v>家装建材</v>
          </cell>
          <cell r="F485" t="str">
            <v>598</v>
          </cell>
          <cell r="G485" t="str">
            <v>潘 银龙</v>
          </cell>
          <cell r="H485" t="str">
            <v>唐南开,王娟</v>
          </cell>
          <cell r="I485" t="str">
            <v>徐丹,翟金彪,李珊,段鸿</v>
          </cell>
          <cell r="J485">
            <v>18.7</v>
          </cell>
          <cell r="K485">
            <v>298884</v>
          </cell>
          <cell r="L485">
            <v>15513</v>
          </cell>
          <cell r="M485">
            <v>34982</v>
          </cell>
          <cell r="N485">
            <v>598</v>
          </cell>
          <cell r="O485">
            <v>13314.8128342246</v>
          </cell>
          <cell r="P485">
            <v>0.121339163146546</v>
          </cell>
        </row>
        <row r="486">
          <cell r="A486">
            <v>182912</v>
          </cell>
          <cell r="B486" t="str">
            <v>20160617</v>
          </cell>
          <cell r="C486" t="str">
            <v>200821</v>
          </cell>
          <cell r="D486" t="str">
            <v>TCL节能静音大风量柜式空调大2P</v>
          </cell>
          <cell r="E486" t="str">
            <v>大家电</v>
          </cell>
          <cell r="F486" t="str">
            <v>2899</v>
          </cell>
          <cell r="G486" t="str">
            <v>马 升伟</v>
          </cell>
          <cell r="H486" t="str">
            <v>傅周,马强,石林</v>
          </cell>
          <cell r="I486" t="str">
            <v>张征南,赵姬,曹雪晴</v>
          </cell>
          <cell r="J486">
            <v>10.8</v>
          </cell>
          <cell r="K486">
            <v>170451</v>
          </cell>
          <cell r="L486">
            <v>51822</v>
          </cell>
          <cell r="M486">
            <v>20223</v>
          </cell>
          <cell r="N486">
            <v>0</v>
          </cell>
          <cell r="O486">
            <v>9111.6666666666697</v>
          </cell>
          <cell r="P486">
            <v>0.17047265002655301</v>
          </cell>
        </row>
        <row r="487">
          <cell r="A487">
            <v>182912</v>
          </cell>
          <cell r="B487" t="str">
            <v>20160617</v>
          </cell>
          <cell r="C487" t="str">
            <v>132718</v>
          </cell>
          <cell r="D487" t="str">
            <v>TCL节能静音大风量柜式空调大2P</v>
          </cell>
          <cell r="E487" t="str">
            <v>大家电</v>
          </cell>
          <cell r="F487" t="str">
            <v>2899</v>
          </cell>
          <cell r="G487" t="str">
            <v>马 升伟</v>
          </cell>
          <cell r="H487" t="str">
            <v>傅周,马强,石林</v>
          </cell>
          <cell r="I487" t="str">
            <v>张征南,赵姬,曹雪晴</v>
          </cell>
          <cell r="J487">
            <v>7.4</v>
          </cell>
          <cell r="K487">
            <v>103834</v>
          </cell>
          <cell r="L487">
            <v>20153</v>
          </cell>
          <cell r="M487">
            <v>34718</v>
          </cell>
          <cell r="N487">
            <v>0</v>
          </cell>
          <cell r="O487">
            <v>6616.6216216216199</v>
          </cell>
          <cell r="P487">
            <v>0.41488509936544699</v>
          </cell>
        </row>
        <row r="488">
          <cell r="A488">
            <v>182912</v>
          </cell>
          <cell r="B488" t="str">
            <v>20160319</v>
          </cell>
          <cell r="C488" t="str">
            <v>214310</v>
          </cell>
          <cell r="D488" t="str">
            <v>TCL节能静音大风量柜式空调大2P</v>
          </cell>
          <cell r="E488" t="str">
            <v>大家电</v>
          </cell>
          <cell r="F488" t="str">
            <v>2999</v>
          </cell>
          <cell r="G488" t="str">
            <v>马 升伟</v>
          </cell>
          <cell r="H488" t="str">
            <v>马强</v>
          </cell>
          <cell r="I488" t="str">
            <v>石俊</v>
          </cell>
          <cell r="J488">
            <v>11.9</v>
          </cell>
          <cell r="K488">
            <v>172100</v>
          </cell>
          <cell r="L488">
            <v>37217</v>
          </cell>
          <cell r="M488">
            <v>37667</v>
          </cell>
          <cell r="N488">
            <v>0</v>
          </cell>
          <cell r="O488">
            <v>8169.4117647058802</v>
          </cell>
          <cell r="P488">
            <v>0.279256837407234</v>
          </cell>
        </row>
        <row r="489">
          <cell r="A489">
            <v>182913</v>
          </cell>
          <cell r="B489" t="str">
            <v>20160617</v>
          </cell>
          <cell r="C489" t="str">
            <v>200821</v>
          </cell>
          <cell r="D489" t="str">
            <v>TCL节能静音大风量柜式空调3P</v>
          </cell>
          <cell r="E489" t="str">
            <v>大家电</v>
          </cell>
          <cell r="F489" t="str">
            <v>3899</v>
          </cell>
          <cell r="G489" t="str">
            <v>马 升伟</v>
          </cell>
          <cell r="H489" t="str">
            <v>傅周,马强,石林</v>
          </cell>
          <cell r="I489" t="str">
            <v>张征南,赵姬,曹雪晴</v>
          </cell>
          <cell r="J489">
            <v>10.8</v>
          </cell>
          <cell r="K489">
            <v>248766</v>
          </cell>
          <cell r="L489">
            <v>42869</v>
          </cell>
          <cell r="M489">
            <v>65833</v>
          </cell>
          <cell r="N489">
            <v>7778</v>
          </cell>
          <cell r="O489">
            <v>13689.0740740741</v>
          </cell>
          <cell r="P489">
            <v>0.28196136903403202</v>
          </cell>
        </row>
        <row r="490">
          <cell r="A490">
            <v>182913</v>
          </cell>
          <cell r="B490" t="str">
            <v>20160617</v>
          </cell>
          <cell r="C490" t="str">
            <v>132718</v>
          </cell>
          <cell r="D490" t="str">
            <v>TCL节能静音大风量柜式空调3P</v>
          </cell>
          <cell r="E490" t="str">
            <v>大家电</v>
          </cell>
          <cell r="F490" t="str">
            <v>3899</v>
          </cell>
          <cell r="G490" t="str">
            <v>马 升伟</v>
          </cell>
          <cell r="H490" t="str">
            <v>傅周,马强,石林</v>
          </cell>
          <cell r="I490" t="str">
            <v>张征南,赵姬,曹雪晴</v>
          </cell>
          <cell r="J490">
            <v>7.4</v>
          </cell>
          <cell r="K490">
            <v>135692</v>
          </cell>
          <cell r="L490">
            <v>31122</v>
          </cell>
          <cell r="M490">
            <v>54083</v>
          </cell>
          <cell r="N490">
            <v>11597</v>
          </cell>
          <cell r="O490">
            <v>8389.72972972973</v>
          </cell>
          <cell r="P490">
            <v>0.40629243568901202</v>
          </cell>
        </row>
        <row r="491">
          <cell r="A491">
            <v>182913</v>
          </cell>
          <cell r="B491" t="str">
            <v>20160319</v>
          </cell>
          <cell r="C491" t="str">
            <v>214310</v>
          </cell>
          <cell r="D491" t="str">
            <v>TCL节能静音大风量柜式空调3P</v>
          </cell>
          <cell r="E491" t="str">
            <v>大家电</v>
          </cell>
          <cell r="F491" t="str">
            <v>3999</v>
          </cell>
          <cell r="G491" t="str">
            <v>马 升伟</v>
          </cell>
          <cell r="H491" t="str">
            <v>马强</v>
          </cell>
          <cell r="I491" t="str">
            <v>石俊</v>
          </cell>
          <cell r="J491">
            <v>11.9</v>
          </cell>
          <cell r="K491">
            <v>352239</v>
          </cell>
          <cell r="L491">
            <v>50057</v>
          </cell>
          <cell r="M491">
            <v>105253</v>
          </cell>
          <cell r="N491">
            <v>3899</v>
          </cell>
          <cell r="O491">
            <v>16876.302521008402</v>
          </cell>
          <cell r="P491">
            <v>0.33540713874420103</v>
          </cell>
        </row>
        <row r="492">
          <cell r="A492">
            <v>182995</v>
          </cell>
          <cell r="B492" t="str">
            <v>20160617</v>
          </cell>
          <cell r="C492" t="str">
            <v>210846</v>
          </cell>
          <cell r="D492" t="str">
            <v>TCL49英寸4K超清安卓智能网络电视</v>
          </cell>
          <cell r="E492" t="str">
            <v>大家电</v>
          </cell>
          <cell r="F492" t="str">
            <v>2299</v>
          </cell>
          <cell r="G492" t="str">
            <v>马 升伟</v>
          </cell>
          <cell r="H492" t="str">
            <v>傅周,马强,石林</v>
          </cell>
          <cell r="I492" t="str">
            <v>张征南,赵姬,曹雪晴</v>
          </cell>
          <cell r="J492">
            <v>10.6</v>
          </cell>
          <cell r="K492">
            <v>160260</v>
          </cell>
          <cell r="L492">
            <v>16083</v>
          </cell>
          <cell r="M492">
            <v>22950</v>
          </cell>
          <cell r="N492">
            <v>2299</v>
          </cell>
          <cell r="O492">
            <v>11653.3962264151</v>
          </cell>
          <cell r="P492">
            <v>0.14323366417667199</v>
          </cell>
        </row>
        <row r="493">
          <cell r="A493">
            <v>182995</v>
          </cell>
          <cell r="B493" t="str">
            <v>20160617</v>
          </cell>
          <cell r="C493" t="str">
            <v>114609</v>
          </cell>
          <cell r="D493" t="str">
            <v>TCL49英寸4K超清安卓智能网络电视</v>
          </cell>
          <cell r="E493" t="str">
            <v>大家电</v>
          </cell>
          <cell r="F493" t="str">
            <v>2299</v>
          </cell>
          <cell r="G493" t="str">
            <v>马 升伟</v>
          </cell>
          <cell r="H493" t="str">
            <v>傅周,马强,石林</v>
          </cell>
          <cell r="I493" t="str">
            <v>张征南,赵姬,曹雪晴</v>
          </cell>
          <cell r="J493">
            <v>9.8000000000000007</v>
          </cell>
          <cell r="K493">
            <v>73278</v>
          </cell>
          <cell r="L493">
            <v>9176</v>
          </cell>
          <cell r="M493">
            <v>11495</v>
          </cell>
          <cell r="N493">
            <v>4598</v>
          </cell>
          <cell r="O493">
            <v>5837.24489795918</v>
          </cell>
          <cell r="P493">
            <v>0.107594146828492</v>
          </cell>
        </row>
        <row r="494">
          <cell r="A494">
            <v>182995</v>
          </cell>
          <cell r="B494" t="str">
            <v>20160306</v>
          </cell>
          <cell r="C494" t="str">
            <v>210316</v>
          </cell>
          <cell r="D494" t="str">
            <v>TCL49英寸4K超清安卓智能网络电视</v>
          </cell>
          <cell r="E494" t="str">
            <v>大家电</v>
          </cell>
          <cell r="F494" t="str">
            <v>2999</v>
          </cell>
          <cell r="G494" t="str">
            <v>马 升伟</v>
          </cell>
          <cell r="H494" t="str">
            <v>马强</v>
          </cell>
          <cell r="I494" t="str">
            <v>张佳聃,刘一帆</v>
          </cell>
          <cell r="J494">
            <v>11.3</v>
          </cell>
          <cell r="K494">
            <v>50078</v>
          </cell>
          <cell r="L494">
            <v>19517</v>
          </cell>
          <cell r="M494">
            <v>2769</v>
          </cell>
          <cell r="N494">
            <v>0</v>
          </cell>
          <cell r="O494">
            <v>2459.4690265486702</v>
          </cell>
          <cell r="P494">
            <v>9.0605673898105393E-2</v>
          </cell>
        </row>
        <row r="495">
          <cell r="A495">
            <v>182995</v>
          </cell>
          <cell r="B495" t="str">
            <v>20160306</v>
          </cell>
          <cell r="C495" t="str">
            <v>134424</v>
          </cell>
          <cell r="D495" t="str">
            <v>TCL49英寸4K超清安卓智能网络电视</v>
          </cell>
          <cell r="E495" t="str">
            <v>大家电</v>
          </cell>
          <cell r="F495" t="str">
            <v>2999</v>
          </cell>
          <cell r="G495" t="str">
            <v>马 升伟</v>
          </cell>
          <cell r="H495" t="str">
            <v>石林</v>
          </cell>
          <cell r="I495" t="str">
            <v>张征南,石俊</v>
          </cell>
          <cell r="J495">
            <v>10.5</v>
          </cell>
          <cell r="K495">
            <v>33398</v>
          </cell>
          <cell r="L495">
            <v>5588</v>
          </cell>
          <cell r="M495">
            <v>2771</v>
          </cell>
          <cell r="N495">
            <v>0</v>
          </cell>
          <cell r="O495">
            <v>2384.6666666666702</v>
          </cell>
          <cell r="P495">
            <v>9.9640417116145297E-2</v>
          </cell>
        </row>
        <row r="496">
          <cell r="A496">
            <v>182995</v>
          </cell>
          <cell r="B496" t="str">
            <v>20160115</v>
          </cell>
          <cell r="C496" t="str">
            <v>211128</v>
          </cell>
          <cell r="D496" t="str">
            <v>TCL49英寸4K超清安卓智能网络电视</v>
          </cell>
          <cell r="E496" t="str">
            <v>大家电</v>
          </cell>
          <cell r="F496" t="str">
            <v>2999</v>
          </cell>
          <cell r="G496" t="str">
            <v>马 升伟</v>
          </cell>
          <cell r="H496" t="str">
            <v>马强</v>
          </cell>
          <cell r="I496" t="str">
            <v>刘一帆</v>
          </cell>
          <cell r="J496">
            <v>11.8</v>
          </cell>
          <cell r="K496">
            <v>193695</v>
          </cell>
          <cell r="L496">
            <v>25760</v>
          </cell>
          <cell r="M496">
            <v>25735</v>
          </cell>
          <cell r="N496">
            <v>5108</v>
          </cell>
          <cell r="O496">
            <v>12483.728813559301</v>
          </cell>
          <cell r="P496">
            <v>0.122827284365975</v>
          </cell>
        </row>
        <row r="497">
          <cell r="A497">
            <v>182996</v>
          </cell>
          <cell r="B497" t="str">
            <v>20160617</v>
          </cell>
          <cell r="C497" t="str">
            <v>210846</v>
          </cell>
          <cell r="D497" t="str">
            <v>TCL55英寸4K超清安卓智能网络电视</v>
          </cell>
          <cell r="E497" t="str">
            <v>大家电</v>
          </cell>
          <cell r="F497" t="str">
            <v>2799</v>
          </cell>
          <cell r="G497" t="str">
            <v>马 升伟</v>
          </cell>
          <cell r="H497" t="str">
            <v>傅周,马强,石林</v>
          </cell>
          <cell r="I497" t="str">
            <v>张征南,赵姬,曹雪晴</v>
          </cell>
          <cell r="J497">
            <v>10.6</v>
          </cell>
          <cell r="K497">
            <v>259137</v>
          </cell>
          <cell r="L497">
            <v>19513</v>
          </cell>
          <cell r="M497">
            <v>50252</v>
          </cell>
          <cell r="N497">
            <v>8347</v>
          </cell>
          <cell r="O497">
            <v>18652.7358490566</v>
          </cell>
          <cell r="P497">
            <v>0.17487814242312999</v>
          </cell>
        </row>
        <row r="498">
          <cell r="A498">
            <v>182996</v>
          </cell>
          <cell r="B498" t="str">
            <v>20160617</v>
          </cell>
          <cell r="C498" t="str">
            <v>114609</v>
          </cell>
          <cell r="D498" t="str">
            <v>TCL55英寸4K超清安卓智能网络电视</v>
          </cell>
          <cell r="E498" t="str">
            <v>大家电</v>
          </cell>
          <cell r="F498" t="str">
            <v>2799</v>
          </cell>
          <cell r="G498" t="str">
            <v>马 升伟</v>
          </cell>
          <cell r="H498" t="str">
            <v>傅周,马强,石林</v>
          </cell>
          <cell r="I498" t="str">
            <v>张征南,赵姬,曹雪晴</v>
          </cell>
          <cell r="J498">
            <v>9.8000000000000007</v>
          </cell>
          <cell r="K498">
            <v>125505</v>
          </cell>
          <cell r="L498">
            <v>13845</v>
          </cell>
          <cell r="M498">
            <v>30729</v>
          </cell>
          <cell r="N498">
            <v>2779</v>
          </cell>
          <cell r="O498">
            <v>8541.8367346938794</v>
          </cell>
          <cell r="P498">
            <v>0.25031345154934598</v>
          </cell>
        </row>
        <row r="499">
          <cell r="A499">
            <v>182996</v>
          </cell>
          <cell r="B499" t="str">
            <v>20160306</v>
          </cell>
          <cell r="C499" t="str">
            <v>210316</v>
          </cell>
          <cell r="D499" t="str">
            <v>TCL55英寸4K超清安卓智能网络电视</v>
          </cell>
          <cell r="E499" t="str">
            <v>大家电</v>
          </cell>
          <cell r="F499" t="str">
            <v>3799</v>
          </cell>
          <cell r="G499" t="str">
            <v>马 升伟</v>
          </cell>
          <cell r="H499" t="str">
            <v>马强</v>
          </cell>
          <cell r="I499" t="str">
            <v>张佳聃,刘一帆</v>
          </cell>
          <cell r="J499">
            <v>11.3</v>
          </cell>
          <cell r="K499">
            <v>560287.68000000005</v>
          </cell>
          <cell r="L499">
            <v>80413</v>
          </cell>
          <cell r="M499">
            <v>80571</v>
          </cell>
          <cell r="N499">
            <v>11976</v>
          </cell>
          <cell r="O499">
            <v>36396.431858407101</v>
          </cell>
          <cell r="P499">
            <v>0.14294357018378201</v>
          </cell>
        </row>
        <row r="500">
          <cell r="A500">
            <v>182996</v>
          </cell>
          <cell r="B500" t="str">
            <v>20160306</v>
          </cell>
          <cell r="C500" t="str">
            <v>134424</v>
          </cell>
          <cell r="D500" t="str">
            <v>TCL55英寸4K超清安卓智能网络电视</v>
          </cell>
          <cell r="E500" t="str">
            <v>大家电</v>
          </cell>
          <cell r="F500" t="str">
            <v>3799</v>
          </cell>
          <cell r="G500" t="str">
            <v>马 升伟</v>
          </cell>
          <cell r="H500" t="str">
            <v>石林</v>
          </cell>
          <cell r="I500" t="str">
            <v>张征南,石俊</v>
          </cell>
          <cell r="J500">
            <v>10.5</v>
          </cell>
          <cell r="K500">
            <v>223589</v>
          </cell>
          <cell r="L500">
            <v>26777</v>
          </cell>
          <cell r="M500">
            <v>32861</v>
          </cell>
          <cell r="N500">
            <v>2969</v>
          </cell>
          <cell r="O500">
            <v>15897.142857142901</v>
          </cell>
          <cell r="P500">
            <v>0.151880982866898</v>
          </cell>
        </row>
        <row r="501">
          <cell r="A501">
            <v>182996</v>
          </cell>
          <cell r="B501" t="str">
            <v>20160115</v>
          </cell>
          <cell r="C501" t="str">
            <v>211128</v>
          </cell>
          <cell r="D501" t="str">
            <v>TCL55英寸4K超清安卓智能网络电视</v>
          </cell>
          <cell r="E501" t="str">
            <v>大家电</v>
          </cell>
          <cell r="F501" t="str">
            <v>3799</v>
          </cell>
          <cell r="G501" t="str">
            <v>马 升伟</v>
          </cell>
          <cell r="H501" t="str">
            <v>马强</v>
          </cell>
          <cell r="I501" t="str">
            <v>刘一帆</v>
          </cell>
          <cell r="J501">
            <v>11.8</v>
          </cell>
          <cell r="K501">
            <v>355805</v>
          </cell>
          <cell r="L501">
            <v>40698</v>
          </cell>
          <cell r="M501">
            <v>44092</v>
          </cell>
          <cell r="N501">
            <v>3399</v>
          </cell>
          <cell r="O501">
            <v>23255.423728813599</v>
          </cell>
          <cell r="P501">
            <v>0.129140260292536</v>
          </cell>
        </row>
        <row r="502">
          <cell r="A502">
            <v>183086</v>
          </cell>
          <cell r="B502" t="str">
            <v>20160220</v>
          </cell>
          <cell r="C502" t="str">
            <v>141438</v>
          </cell>
          <cell r="D502" t="str">
            <v>梦洁2015艺术彩绘牛皮席尊享(2016春季大开仓)</v>
          </cell>
          <cell r="E502" t="str">
            <v>家纺用品</v>
          </cell>
          <cell r="F502" t="str">
            <v>3980</v>
          </cell>
          <cell r="G502" t="str">
            <v>陈 刚</v>
          </cell>
          <cell r="H502" t="str">
            <v>张燕</v>
          </cell>
          <cell r="I502" t="str">
            <v>陈航,邓爱萍</v>
          </cell>
          <cell r="J502">
            <v>7</v>
          </cell>
          <cell r="K502">
            <v>51700</v>
          </cell>
          <cell r="L502">
            <v>3980</v>
          </cell>
          <cell r="M502">
            <v>15900</v>
          </cell>
          <cell r="N502">
            <v>3980</v>
          </cell>
          <cell r="O502">
            <v>5114.2857142857101</v>
          </cell>
          <cell r="P502">
            <v>0.24979044425817301</v>
          </cell>
        </row>
        <row r="503">
          <cell r="A503">
            <v>183087</v>
          </cell>
          <cell r="B503" t="str">
            <v>20160221</v>
          </cell>
          <cell r="C503" t="str">
            <v>170259</v>
          </cell>
          <cell r="D503" t="str">
            <v>梦洁2015艺术冰丝席1+2超值组(开春扫货)</v>
          </cell>
          <cell r="E503" t="str">
            <v>家纺用品</v>
          </cell>
          <cell r="F503" t="str">
            <v>359</v>
          </cell>
          <cell r="G503" t="str">
            <v>陈 刚</v>
          </cell>
          <cell r="H503" t="str">
            <v>王娟,赵文英</v>
          </cell>
          <cell r="I503" t="str">
            <v>任芳,张静,关雨薇,俞洋</v>
          </cell>
          <cell r="J503">
            <v>11</v>
          </cell>
          <cell r="K503">
            <v>103926.23</v>
          </cell>
          <cell r="L503">
            <v>7090</v>
          </cell>
          <cell r="M503">
            <v>14150</v>
          </cell>
          <cell r="N503">
            <v>708</v>
          </cell>
          <cell r="O503">
            <v>7581.29363636364</v>
          </cell>
          <cell r="P503">
            <v>0.13881168236309899</v>
          </cell>
        </row>
        <row r="504">
          <cell r="A504">
            <v>183180</v>
          </cell>
          <cell r="B504" t="str">
            <v>20160215</v>
          </cell>
          <cell r="C504" t="str">
            <v>154038</v>
          </cell>
          <cell r="D504" t="str">
            <v>茶树王 云南七大茶山普洱茶套组</v>
          </cell>
          <cell r="E504" t="str">
            <v>食品</v>
          </cell>
          <cell r="F504" t="str">
            <v>298</v>
          </cell>
          <cell r="G504" t="str">
            <v>赵 宇森</v>
          </cell>
          <cell r="H504" t="str">
            <v>余斌</v>
          </cell>
          <cell r="I504" t="str">
            <v>关雨薇,俞洋</v>
          </cell>
          <cell r="J504">
            <v>38.6</v>
          </cell>
          <cell r="K504">
            <v>99402</v>
          </cell>
          <cell r="L504">
            <v>586</v>
          </cell>
          <cell r="M504">
            <v>5527</v>
          </cell>
          <cell r="N504">
            <v>0</v>
          </cell>
          <cell r="O504">
            <v>2416.8134715025899</v>
          </cell>
          <cell r="P504">
            <v>5.5932237694300502E-2</v>
          </cell>
        </row>
        <row r="505">
          <cell r="A505">
            <v>183180</v>
          </cell>
          <cell r="B505" t="str">
            <v>20160211</v>
          </cell>
          <cell r="C505" t="str">
            <v>181141</v>
          </cell>
          <cell r="D505" t="str">
            <v>茶树王 云南七大茶山普洱茶套组</v>
          </cell>
          <cell r="E505" t="str">
            <v>食品</v>
          </cell>
          <cell r="F505" t="str">
            <v>298</v>
          </cell>
          <cell r="G505" t="str">
            <v>赵 宇森</v>
          </cell>
          <cell r="H505" t="str">
            <v>赵文英</v>
          </cell>
          <cell r="I505" t="str">
            <v>李亚师,杨洋</v>
          </cell>
          <cell r="J505">
            <v>38.1</v>
          </cell>
          <cell r="K505">
            <v>120363</v>
          </cell>
          <cell r="L505">
            <v>5272</v>
          </cell>
          <cell r="M505">
            <v>9899</v>
          </cell>
          <cell r="N505">
            <v>550</v>
          </cell>
          <cell r="O505">
            <v>2775.3805774278198</v>
          </cell>
          <cell r="P505">
            <v>8.1231373434934098E-2</v>
          </cell>
        </row>
        <row r="506">
          <cell r="A506">
            <v>183180</v>
          </cell>
          <cell r="B506" t="str">
            <v>20160204</v>
          </cell>
          <cell r="C506" t="str">
            <v>160048</v>
          </cell>
          <cell r="D506" t="str">
            <v>茶树王 云南七大茶山普洱茶套组</v>
          </cell>
          <cell r="E506" t="str">
            <v>食品</v>
          </cell>
          <cell r="F506" t="str">
            <v>298</v>
          </cell>
          <cell r="G506" t="str">
            <v>赵 宇森</v>
          </cell>
          <cell r="H506" t="str">
            <v>龙年</v>
          </cell>
          <cell r="I506" t="str">
            <v>俞洋</v>
          </cell>
          <cell r="J506">
            <v>35.700000000000003</v>
          </cell>
          <cell r="K506">
            <v>70040</v>
          </cell>
          <cell r="L506">
            <v>1067</v>
          </cell>
          <cell r="M506">
            <v>6634</v>
          </cell>
          <cell r="N506">
            <v>1465</v>
          </cell>
          <cell r="O506">
            <v>1787.2268907563</v>
          </cell>
          <cell r="P506">
            <v>7.4942368752990304E-2</v>
          </cell>
        </row>
        <row r="507">
          <cell r="A507">
            <v>183199</v>
          </cell>
          <cell r="B507" t="str">
            <v>20160227</v>
          </cell>
          <cell r="C507" t="str">
            <v>113235</v>
          </cell>
          <cell r="D507" t="str">
            <v>德国爱乐仕（ALES）不锈钢炒锅劲爆组</v>
          </cell>
          <cell r="E507" t="str">
            <v>厨房</v>
          </cell>
          <cell r="F507" t="str">
            <v>399</v>
          </cell>
          <cell r="G507" t="str">
            <v>潘 银龙</v>
          </cell>
          <cell r="H507" t="str">
            <v>唐南开</v>
          </cell>
          <cell r="I507" t="str">
            <v>翟金彪,潘丹</v>
          </cell>
          <cell r="J507">
            <v>12.3</v>
          </cell>
          <cell r="K507">
            <v>52392</v>
          </cell>
          <cell r="L507">
            <v>1985</v>
          </cell>
          <cell r="M507">
            <v>7501</v>
          </cell>
          <cell r="N507">
            <v>778</v>
          </cell>
          <cell r="O507">
            <v>3551.5447154471499</v>
          </cell>
          <cell r="P507">
            <v>0.13337433292994999</v>
          </cell>
        </row>
        <row r="508">
          <cell r="A508">
            <v>183199</v>
          </cell>
          <cell r="B508" t="str">
            <v>20160218</v>
          </cell>
          <cell r="C508" t="str">
            <v>123121</v>
          </cell>
          <cell r="D508" t="str">
            <v>德国爱乐仕（ALES）不锈钢炒锅劲爆组</v>
          </cell>
          <cell r="E508" t="str">
            <v>厨房</v>
          </cell>
          <cell r="F508" t="str">
            <v>499</v>
          </cell>
          <cell r="G508" t="str">
            <v>潘 银龙</v>
          </cell>
          <cell r="H508" t="str">
            <v>唐南开</v>
          </cell>
          <cell r="I508" t="str">
            <v>刘一帆,徐丹,翟金彪</v>
          </cell>
          <cell r="J508">
            <v>37.9</v>
          </cell>
          <cell r="K508">
            <v>139207</v>
          </cell>
          <cell r="L508">
            <v>5268</v>
          </cell>
          <cell r="M508">
            <v>26266</v>
          </cell>
          <cell r="N508">
            <v>429</v>
          </cell>
          <cell r="O508">
            <v>2852.2955145118699</v>
          </cell>
          <cell r="P508">
            <v>0.19290124608963799</v>
          </cell>
        </row>
        <row r="509">
          <cell r="A509">
            <v>183465</v>
          </cell>
          <cell r="B509" t="str">
            <v>20160531</v>
          </cell>
          <cell r="C509" t="str">
            <v>234035</v>
          </cell>
          <cell r="D509" t="str">
            <v>紫涵“祥瑞”和田玉手把件(2016夏折盛惠)</v>
          </cell>
          <cell r="E509" t="str">
            <v>珠宝首饰</v>
          </cell>
          <cell r="F509" t="str">
            <v>2280</v>
          </cell>
          <cell r="G509" t="str">
            <v>冯 玺谕</v>
          </cell>
          <cell r="H509" t="str">
            <v>高莹</v>
          </cell>
          <cell r="I509" t="str">
            <v>任芳</v>
          </cell>
          <cell r="J509">
            <v>16.600000000000001</v>
          </cell>
          <cell r="K509">
            <v>68220</v>
          </cell>
          <cell r="L509">
            <v>2280</v>
          </cell>
          <cell r="M509">
            <v>38645</v>
          </cell>
          <cell r="N509">
            <v>0</v>
          </cell>
          <cell r="O509">
            <v>1644.2771084337301</v>
          </cell>
          <cell r="P509">
            <v>0.58606308765544401</v>
          </cell>
        </row>
        <row r="510">
          <cell r="A510">
            <v>183484</v>
          </cell>
          <cell r="B510" t="str">
            <v>20160307</v>
          </cell>
          <cell r="C510" t="str">
            <v>185229</v>
          </cell>
          <cell r="D510" t="str">
            <v>德国米技炉双圈升级款</v>
          </cell>
          <cell r="E510" t="str">
            <v>厨房</v>
          </cell>
          <cell r="F510" t="str">
            <v>1999</v>
          </cell>
          <cell r="G510" t="str">
            <v>邬 若海</v>
          </cell>
          <cell r="H510" t="str">
            <v>王沛</v>
          </cell>
          <cell r="I510" t="str">
            <v>陈佳,王浩</v>
          </cell>
          <cell r="J510">
            <v>35.5</v>
          </cell>
          <cell r="K510">
            <v>184513</v>
          </cell>
          <cell r="L510">
            <v>17662</v>
          </cell>
          <cell r="M510">
            <v>28406</v>
          </cell>
          <cell r="N510">
            <v>0</v>
          </cell>
          <cell r="O510">
            <v>3899.8591549295802</v>
          </cell>
          <cell r="P510">
            <v>0.170247706037123</v>
          </cell>
        </row>
        <row r="511">
          <cell r="A511">
            <v>183484</v>
          </cell>
          <cell r="B511" t="str">
            <v>20160307</v>
          </cell>
          <cell r="C511" t="str">
            <v>095232</v>
          </cell>
          <cell r="D511" t="str">
            <v>德国米技炉双圈升级款</v>
          </cell>
          <cell r="E511" t="str">
            <v>厨房</v>
          </cell>
          <cell r="F511" t="str">
            <v>1999</v>
          </cell>
          <cell r="G511" t="str">
            <v>邬 若海</v>
          </cell>
          <cell r="H511" t="str">
            <v>王沛</v>
          </cell>
          <cell r="I511" t="str">
            <v>陈佳,王浩</v>
          </cell>
          <cell r="J511">
            <v>38</v>
          </cell>
          <cell r="K511">
            <v>113352</v>
          </cell>
          <cell r="L511">
            <v>8851</v>
          </cell>
          <cell r="M511">
            <v>28373</v>
          </cell>
          <cell r="N511">
            <v>0</v>
          </cell>
          <cell r="O511">
            <v>2003.3684210526301</v>
          </cell>
          <cell r="P511">
            <v>0.27150936354675997</v>
          </cell>
        </row>
        <row r="512">
          <cell r="A512">
            <v>183484</v>
          </cell>
          <cell r="B512" t="str">
            <v>20160118</v>
          </cell>
          <cell r="C512" t="str">
            <v>202222</v>
          </cell>
          <cell r="D512" t="str">
            <v>德国米技炉双圈升级款</v>
          </cell>
          <cell r="E512" t="str">
            <v>厨房</v>
          </cell>
          <cell r="F512" t="str">
            <v>1999</v>
          </cell>
          <cell r="G512" t="str">
            <v>邬 若海</v>
          </cell>
          <cell r="H512" t="str">
            <v>唐南开</v>
          </cell>
          <cell r="I512" t="str">
            <v>俞洋</v>
          </cell>
          <cell r="J512">
            <v>45.8</v>
          </cell>
          <cell r="K512">
            <v>403765</v>
          </cell>
          <cell r="L512">
            <v>25056</v>
          </cell>
          <cell r="M512">
            <v>82444</v>
          </cell>
          <cell r="N512">
            <v>7176</v>
          </cell>
          <cell r="O512">
            <v>6625.3493449781699</v>
          </cell>
          <cell r="P512">
            <v>0.19874890747249199</v>
          </cell>
        </row>
        <row r="513">
          <cell r="A513">
            <v>183502</v>
          </cell>
          <cell r="B513" t="str">
            <v>20160228</v>
          </cell>
          <cell r="C513" t="str">
            <v>235147</v>
          </cell>
          <cell r="D513" t="str">
            <v>杨聘号百年传奇境界普洱茶特供组(开春扫货)</v>
          </cell>
          <cell r="E513" t="str">
            <v>食品</v>
          </cell>
          <cell r="F513" t="str">
            <v>338</v>
          </cell>
          <cell r="G513" t="str">
            <v>赵 宇森</v>
          </cell>
          <cell r="H513" t="str">
            <v>余斌</v>
          </cell>
          <cell r="I513" t="str">
            <v>关雨薇,俞洋</v>
          </cell>
          <cell r="J513">
            <v>6.4</v>
          </cell>
          <cell r="K513">
            <v>9211</v>
          </cell>
          <cell r="L513">
            <v>0</v>
          </cell>
          <cell r="M513">
            <v>1705</v>
          </cell>
          <cell r="N513">
            <v>0</v>
          </cell>
          <cell r="O513">
            <v>1172.8125</v>
          </cell>
          <cell r="P513">
            <v>0.185104766040604</v>
          </cell>
        </row>
        <row r="514">
          <cell r="A514">
            <v>183502</v>
          </cell>
          <cell r="B514" t="str">
            <v>20160228</v>
          </cell>
          <cell r="C514" t="str">
            <v>233030</v>
          </cell>
          <cell r="D514" t="str">
            <v>杨聘号百年传奇境界普洱茶特供组(开春扫货)</v>
          </cell>
          <cell r="E514" t="str">
            <v>食品</v>
          </cell>
          <cell r="F514" t="str">
            <v>338</v>
          </cell>
          <cell r="G514" t="str">
            <v>赵 宇森</v>
          </cell>
          <cell r="H514" t="str">
            <v>余斌</v>
          </cell>
          <cell r="I514" t="str">
            <v>关雨薇,俞洋</v>
          </cell>
          <cell r="J514">
            <v>13.4</v>
          </cell>
          <cell r="K514">
            <v>55821</v>
          </cell>
          <cell r="L514">
            <v>338</v>
          </cell>
          <cell r="M514">
            <v>3027</v>
          </cell>
          <cell r="N514">
            <v>0</v>
          </cell>
          <cell r="O514">
            <v>3914.6268656716402</v>
          </cell>
          <cell r="P514">
            <v>5.4557251770812699E-2</v>
          </cell>
        </row>
        <row r="515">
          <cell r="A515">
            <v>183505</v>
          </cell>
          <cell r="B515" t="str">
            <v>20160110</v>
          </cell>
          <cell r="C515" t="str">
            <v>183033</v>
          </cell>
          <cell r="D515" t="str">
            <v>斯诺曼白鹅毛枕2+2超值套装</v>
          </cell>
          <cell r="E515" t="str">
            <v>家纺用品</v>
          </cell>
          <cell r="F515" t="str">
            <v>199</v>
          </cell>
          <cell r="G515" t="str">
            <v>胡 超</v>
          </cell>
          <cell r="H515" t="str">
            <v>曾嵘</v>
          </cell>
          <cell r="I515" t="str">
            <v>任芳</v>
          </cell>
          <cell r="J515">
            <v>19.7</v>
          </cell>
          <cell r="K515">
            <v>112982</v>
          </cell>
          <cell r="L515">
            <v>3213</v>
          </cell>
          <cell r="M515">
            <v>10138</v>
          </cell>
          <cell r="N515">
            <v>776</v>
          </cell>
          <cell r="O515">
            <v>5096.8020304568499</v>
          </cell>
          <cell r="P515">
            <v>8.5288196120944904E-2</v>
          </cell>
        </row>
        <row r="516">
          <cell r="A516">
            <v>183505</v>
          </cell>
          <cell r="B516" t="str">
            <v>20160110</v>
          </cell>
          <cell r="C516" t="str">
            <v>093048</v>
          </cell>
          <cell r="D516" t="str">
            <v>斯诺曼白鹅毛枕2+2超值套装</v>
          </cell>
          <cell r="E516" t="str">
            <v>家纺用品</v>
          </cell>
          <cell r="F516" t="str">
            <v>199</v>
          </cell>
          <cell r="G516" t="str">
            <v>胡 超</v>
          </cell>
          <cell r="H516" t="str">
            <v>王娟</v>
          </cell>
          <cell r="I516" t="str">
            <v>任芳</v>
          </cell>
          <cell r="J516">
            <v>18.3</v>
          </cell>
          <cell r="K516">
            <v>77140</v>
          </cell>
          <cell r="L516">
            <v>2119</v>
          </cell>
          <cell r="M516">
            <v>10939</v>
          </cell>
          <cell r="N516">
            <v>388</v>
          </cell>
          <cell r="O516">
            <v>3522.9508196721299</v>
          </cell>
          <cell r="P516">
            <v>0.14064062062622501</v>
          </cell>
        </row>
        <row r="517">
          <cell r="A517">
            <v>183517</v>
          </cell>
          <cell r="B517" t="str">
            <v>20160219</v>
          </cell>
          <cell r="C517" t="str">
            <v>113423</v>
          </cell>
          <cell r="D517" t="str">
            <v>RHEIMS兰斯家纺阳光花园纯棉6+6(2016春季大开仓)</v>
          </cell>
          <cell r="E517" t="str">
            <v>家纺用品</v>
          </cell>
          <cell r="F517" t="str">
            <v>399</v>
          </cell>
          <cell r="G517" t="str">
            <v>周 霞</v>
          </cell>
          <cell r="H517" t="str">
            <v>王娟,石林</v>
          </cell>
          <cell r="I517" t="str">
            <v>任芳</v>
          </cell>
          <cell r="J517">
            <v>5.5</v>
          </cell>
          <cell r="K517">
            <v>24498</v>
          </cell>
          <cell r="L517">
            <v>1197</v>
          </cell>
          <cell r="M517">
            <v>3172</v>
          </cell>
          <cell r="N517">
            <v>0</v>
          </cell>
          <cell r="O517">
            <v>3659.8181818181802</v>
          </cell>
          <cell r="P517">
            <v>0.136131496502296</v>
          </cell>
        </row>
        <row r="518">
          <cell r="A518">
            <v>183535</v>
          </cell>
          <cell r="B518" t="str">
            <v>20160522</v>
          </cell>
          <cell r="C518" t="str">
            <v>121256</v>
          </cell>
          <cell r="D518" t="str">
            <v>一叶子金箔抗老美容皂尊享组</v>
          </cell>
          <cell r="E518" t="str">
            <v>美容美体</v>
          </cell>
          <cell r="F518" t="str">
            <v>299</v>
          </cell>
          <cell r="G518" t="str">
            <v>庄 婷</v>
          </cell>
          <cell r="H518" t="str">
            <v>高莹</v>
          </cell>
          <cell r="I518" t="str">
            <v>郑庆子,陈莹</v>
          </cell>
          <cell r="J518">
            <v>35.5</v>
          </cell>
          <cell r="K518">
            <v>94352</v>
          </cell>
          <cell r="L518">
            <v>2753</v>
          </cell>
          <cell r="M518">
            <v>8080</v>
          </cell>
          <cell r="N518">
            <v>239</v>
          </cell>
          <cell r="O518">
            <v>2359.3802816901398</v>
          </cell>
          <cell r="P518">
            <v>8.5601371194008694E-2</v>
          </cell>
        </row>
        <row r="519">
          <cell r="A519">
            <v>183635</v>
          </cell>
          <cell r="B519" t="str">
            <v>20160611</v>
          </cell>
          <cell r="C519" t="str">
            <v>181905</v>
          </cell>
          <cell r="D519" t="str">
            <v>艾莉诗美姿 纤体塑形组</v>
          </cell>
          <cell r="E519" t="str">
            <v>美容器械</v>
          </cell>
          <cell r="F519" t="str">
            <v>498</v>
          </cell>
          <cell r="G519" t="str">
            <v>李 欢</v>
          </cell>
          <cell r="H519" t="str">
            <v>高莹</v>
          </cell>
          <cell r="I519" t="str">
            <v>郑庆子,张佳聃</v>
          </cell>
          <cell r="J519">
            <v>32.4</v>
          </cell>
          <cell r="K519">
            <v>72051</v>
          </cell>
          <cell r="L519">
            <v>4442</v>
          </cell>
          <cell r="M519">
            <v>14725</v>
          </cell>
          <cell r="N519">
            <v>0</v>
          </cell>
          <cell r="O519">
            <v>1632.2222222222199</v>
          </cell>
          <cell r="P519">
            <v>0.217796447218566</v>
          </cell>
        </row>
        <row r="520">
          <cell r="A520">
            <v>183635</v>
          </cell>
          <cell r="B520" t="str">
            <v>20160611</v>
          </cell>
          <cell r="C520" t="str">
            <v>153403</v>
          </cell>
          <cell r="D520" t="str">
            <v>艾莉诗美姿 纤体塑形组</v>
          </cell>
          <cell r="E520" t="str">
            <v>美容器械</v>
          </cell>
          <cell r="F520" t="str">
            <v>498</v>
          </cell>
          <cell r="G520" t="str">
            <v>李 欢</v>
          </cell>
          <cell r="H520" t="str">
            <v>高莹</v>
          </cell>
          <cell r="I520" t="str">
            <v>郑庆子</v>
          </cell>
          <cell r="J520">
            <v>31.3</v>
          </cell>
          <cell r="K520">
            <v>95039</v>
          </cell>
          <cell r="L520">
            <v>5378</v>
          </cell>
          <cell r="M520">
            <v>20103</v>
          </cell>
          <cell r="N520">
            <v>1942</v>
          </cell>
          <cell r="O520">
            <v>2284.3450479233202</v>
          </cell>
          <cell r="P520">
            <v>0.20255183413078201</v>
          </cell>
        </row>
        <row r="521">
          <cell r="A521">
            <v>183635</v>
          </cell>
          <cell r="B521" t="str">
            <v>20160611</v>
          </cell>
          <cell r="C521" t="str">
            <v>121215</v>
          </cell>
          <cell r="D521" t="str">
            <v>艾莉诗美姿 纤体塑形组</v>
          </cell>
          <cell r="E521" t="str">
            <v>美容器械</v>
          </cell>
          <cell r="F521" t="str">
            <v>498</v>
          </cell>
          <cell r="G521" t="str">
            <v>李 欢</v>
          </cell>
          <cell r="H521" t="str">
            <v>高莹</v>
          </cell>
          <cell r="I521" t="str">
            <v>郑庆子,张佳聃</v>
          </cell>
          <cell r="J521">
            <v>36.4</v>
          </cell>
          <cell r="K521">
            <v>121186</v>
          </cell>
          <cell r="L521">
            <v>4402</v>
          </cell>
          <cell r="M521">
            <v>30620</v>
          </cell>
          <cell r="N521">
            <v>1418</v>
          </cell>
          <cell r="O521">
            <v>2406.0989010989001</v>
          </cell>
          <cell r="P521">
            <v>0.25005137690094498</v>
          </cell>
        </row>
        <row r="522">
          <cell r="A522">
            <v>183635</v>
          </cell>
          <cell r="B522" t="str">
            <v>20160523</v>
          </cell>
          <cell r="C522" t="str">
            <v>161120</v>
          </cell>
          <cell r="D522" t="str">
            <v>艾莉诗美姿 纤体塑形组</v>
          </cell>
          <cell r="E522" t="str">
            <v>美容器械</v>
          </cell>
          <cell r="F522" t="str">
            <v>498</v>
          </cell>
          <cell r="G522" t="str">
            <v>李 欢</v>
          </cell>
          <cell r="H522" t="str">
            <v>楚令</v>
          </cell>
          <cell r="I522" t="str">
            <v>李琦</v>
          </cell>
          <cell r="J522">
            <v>38</v>
          </cell>
          <cell r="K522">
            <v>111925</v>
          </cell>
          <cell r="L522">
            <v>6812</v>
          </cell>
          <cell r="M522">
            <v>30181</v>
          </cell>
          <cell r="N522">
            <v>1434</v>
          </cell>
          <cell r="O522">
            <v>2009.6315789473699</v>
          </cell>
          <cell r="P522">
            <v>0.27348662867580598</v>
          </cell>
        </row>
        <row r="523">
          <cell r="A523">
            <v>183635</v>
          </cell>
          <cell r="B523" t="str">
            <v>20160519</v>
          </cell>
          <cell r="C523" t="str">
            <v>162119</v>
          </cell>
          <cell r="D523" t="str">
            <v>艾莉诗美姿 纤体塑形组</v>
          </cell>
          <cell r="E523" t="str">
            <v>美容器械</v>
          </cell>
          <cell r="F523" t="str">
            <v>498</v>
          </cell>
          <cell r="G523" t="str">
            <v>李 欢</v>
          </cell>
          <cell r="H523" t="str">
            <v>楚令,王沛</v>
          </cell>
          <cell r="I523" t="str">
            <v>李琦,陈佳</v>
          </cell>
          <cell r="J523">
            <v>38.200000000000003</v>
          </cell>
          <cell r="K523">
            <v>110936</v>
          </cell>
          <cell r="L523">
            <v>5348</v>
          </cell>
          <cell r="M523">
            <v>22543</v>
          </cell>
          <cell r="N523">
            <v>498</v>
          </cell>
          <cell r="O523">
            <v>2186.9895287958102</v>
          </cell>
          <cell r="P523">
            <v>0.208783195060045</v>
          </cell>
        </row>
        <row r="524">
          <cell r="A524">
            <v>183635</v>
          </cell>
          <cell r="B524" t="str">
            <v>20160514</v>
          </cell>
          <cell r="C524" t="str">
            <v>141119</v>
          </cell>
          <cell r="D524" t="str">
            <v>艾莉诗美姿 纤体塑形组</v>
          </cell>
          <cell r="E524" t="str">
            <v>美容器械</v>
          </cell>
          <cell r="F524" t="str">
            <v>498</v>
          </cell>
          <cell r="G524" t="str">
            <v>李 欢</v>
          </cell>
          <cell r="H524" t="str">
            <v>楚令</v>
          </cell>
          <cell r="I524" t="str">
            <v>李琦</v>
          </cell>
          <cell r="J524">
            <v>38.799999999999997</v>
          </cell>
          <cell r="K524">
            <v>124938</v>
          </cell>
          <cell r="L524">
            <v>7828</v>
          </cell>
          <cell r="M524">
            <v>24460</v>
          </cell>
          <cell r="N524">
            <v>1469</v>
          </cell>
          <cell r="O524">
            <v>2425.7474226804102</v>
          </cell>
          <cell r="P524">
            <v>0.19631969942788799</v>
          </cell>
        </row>
        <row r="525">
          <cell r="A525">
            <v>183635</v>
          </cell>
          <cell r="B525" t="str">
            <v>20160503</v>
          </cell>
          <cell r="C525" t="str">
            <v>185646</v>
          </cell>
          <cell r="D525" t="str">
            <v>艾莉诗美姿 纤体塑形组</v>
          </cell>
          <cell r="E525" t="str">
            <v>美容器械</v>
          </cell>
          <cell r="F525" t="str">
            <v>498</v>
          </cell>
          <cell r="G525" t="str">
            <v>李 欢</v>
          </cell>
          <cell r="H525" t="str">
            <v>楚令</v>
          </cell>
          <cell r="I525" t="str">
            <v>李琦</v>
          </cell>
          <cell r="J525">
            <v>37.6</v>
          </cell>
          <cell r="K525">
            <v>172811</v>
          </cell>
          <cell r="L525">
            <v>12733</v>
          </cell>
          <cell r="M525">
            <v>39305</v>
          </cell>
          <cell r="N525">
            <v>996</v>
          </cell>
          <cell r="O525">
            <v>3238.5372340425502</v>
          </cell>
          <cell r="P525">
            <v>0.23931458414023199</v>
          </cell>
        </row>
        <row r="526">
          <cell r="A526">
            <v>183635</v>
          </cell>
          <cell r="B526" t="str">
            <v>20160503</v>
          </cell>
          <cell r="C526" t="str">
            <v>150012</v>
          </cell>
          <cell r="D526" t="str">
            <v>艾莉诗美姿 纤体塑形组</v>
          </cell>
          <cell r="E526" t="str">
            <v>美容器械</v>
          </cell>
          <cell r="F526" t="str">
            <v>498</v>
          </cell>
          <cell r="G526" t="str">
            <v>李 欢</v>
          </cell>
          <cell r="H526" t="str">
            <v>楚令</v>
          </cell>
          <cell r="I526" t="str">
            <v>李琦</v>
          </cell>
          <cell r="J526">
            <v>40.700000000000003</v>
          </cell>
          <cell r="K526">
            <v>132425</v>
          </cell>
          <cell r="L526">
            <v>5408</v>
          </cell>
          <cell r="M526">
            <v>28997</v>
          </cell>
          <cell r="N526">
            <v>488</v>
          </cell>
          <cell r="O526">
            <v>2420.3439803439801</v>
          </cell>
          <cell r="P526">
            <v>0.224450270436241</v>
          </cell>
        </row>
        <row r="527">
          <cell r="A527">
            <v>183635</v>
          </cell>
          <cell r="B527" t="str">
            <v>20160503</v>
          </cell>
          <cell r="C527" t="str">
            <v>105121</v>
          </cell>
          <cell r="D527" t="str">
            <v>艾莉诗美姿 纤体塑形组</v>
          </cell>
          <cell r="E527" t="str">
            <v>美容器械</v>
          </cell>
          <cell r="F527" t="str">
            <v>498</v>
          </cell>
          <cell r="G527" t="str">
            <v>李 欢</v>
          </cell>
          <cell r="H527" t="str">
            <v>楚令</v>
          </cell>
          <cell r="I527" t="str">
            <v>李琦</v>
          </cell>
          <cell r="J527">
            <v>38.4</v>
          </cell>
          <cell r="K527">
            <v>136006</v>
          </cell>
          <cell r="L527">
            <v>7395</v>
          </cell>
          <cell r="M527">
            <v>31372</v>
          </cell>
          <cell r="N527">
            <v>996</v>
          </cell>
          <cell r="O527">
            <v>2558.203125</v>
          </cell>
          <cell r="P527">
            <v>0.236185085257093</v>
          </cell>
        </row>
        <row r="528">
          <cell r="A528">
            <v>183635</v>
          </cell>
          <cell r="B528" t="str">
            <v>20160426</v>
          </cell>
          <cell r="C528" t="str">
            <v>181854</v>
          </cell>
          <cell r="D528" t="str">
            <v>艾莉诗美姿 纤体塑形组</v>
          </cell>
          <cell r="E528" t="str">
            <v>美容器械</v>
          </cell>
          <cell r="F528" t="str">
            <v>498</v>
          </cell>
          <cell r="G528" t="str">
            <v>李 欢</v>
          </cell>
          <cell r="H528" t="str">
            <v>楚令</v>
          </cell>
          <cell r="I528" t="str">
            <v>李琦</v>
          </cell>
          <cell r="J528">
            <v>34.1</v>
          </cell>
          <cell r="K528">
            <v>176016</v>
          </cell>
          <cell r="L528">
            <v>8724</v>
          </cell>
          <cell r="M528">
            <v>46285</v>
          </cell>
          <cell r="N528">
            <v>1952</v>
          </cell>
          <cell r="O528">
            <v>3605.8357771260999</v>
          </cell>
          <cell r="P528">
            <v>0.265003706094733</v>
          </cell>
        </row>
        <row r="529">
          <cell r="A529">
            <v>183635</v>
          </cell>
          <cell r="B529" t="str">
            <v>20160418</v>
          </cell>
          <cell r="C529" t="str">
            <v>232505</v>
          </cell>
          <cell r="D529" t="str">
            <v>艾莉诗美姿 纤体塑形组</v>
          </cell>
          <cell r="E529" t="str">
            <v>美容器械</v>
          </cell>
          <cell r="F529" t="str">
            <v>498</v>
          </cell>
          <cell r="G529" t="str">
            <v>李 欢</v>
          </cell>
          <cell r="H529" t="str">
            <v>楚令,曾嵘</v>
          </cell>
          <cell r="I529" t="str">
            <v>李琦</v>
          </cell>
          <cell r="J529">
            <v>35.700000000000003</v>
          </cell>
          <cell r="K529">
            <v>93884</v>
          </cell>
          <cell r="L529">
            <v>6832</v>
          </cell>
          <cell r="M529">
            <v>18504</v>
          </cell>
          <cell r="N529">
            <v>0</v>
          </cell>
          <cell r="O529">
            <v>1920.1120448179299</v>
          </cell>
          <cell r="P529">
            <v>0.21256260625832801</v>
          </cell>
        </row>
        <row r="530">
          <cell r="A530">
            <v>183635</v>
          </cell>
          <cell r="B530" t="str">
            <v>20160408</v>
          </cell>
          <cell r="C530" t="str">
            <v>190857</v>
          </cell>
          <cell r="D530" t="str">
            <v>艾莉诗美姿 纤体塑形组</v>
          </cell>
          <cell r="E530" t="str">
            <v>美容器械</v>
          </cell>
          <cell r="F530" t="str">
            <v>498</v>
          </cell>
          <cell r="G530" t="str">
            <v>李 欢</v>
          </cell>
          <cell r="H530" t="str">
            <v>高莹,王娟</v>
          </cell>
          <cell r="I530" t="str">
            <v>段鸿,张佳聃</v>
          </cell>
          <cell r="J530">
            <v>34.799999999999997</v>
          </cell>
          <cell r="K530">
            <v>240738.25</v>
          </cell>
          <cell r="L530">
            <v>14017</v>
          </cell>
          <cell r="M530">
            <v>52749</v>
          </cell>
          <cell r="N530">
            <v>1972</v>
          </cell>
          <cell r="O530">
            <v>5055.8692528735601</v>
          </cell>
          <cell r="P530">
            <v>0.22396224438600301</v>
          </cell>
        </row>
        <row r="531">
          <cell r="A531">
            <v>183635</v>
          </cell>
          <cell r="B531" t="str">
            <v>20160408</v>
          </cell>
          <cell r="C531" t="str">
            <v>140844</v>
          </cell>
          <cell r="D531" t="str">
            <v>艾莉诗美姿 纤体塑形组</v>
          </cell>
          <cell r="E531" t="str">
            <v>美容器械</v>
          </cell>
          <cell r="F531" t="str">
            <v>498</v>
          </cell>
          <cell r="G531" t="str">
            <v>李 欢</v>
          </cell>
          <cell r="H531" t="str">
            <v>高莹</v>
          </cell>
          <cell r="I531" t="str">
            <v>段鸿,张佳聃</v>
          </cell>
          <cell r="J531">
            <v>34.799999999999997</v>
          </cell>
          <cell r="K531">
            <v>174487</v>
          </cell>
          <cell r="L531">
            <v>5338</v>
          </cell>
          <cell r="M531">
            <v>39145</v>
          </cell>
          <cell r="N531">
            <v>498</v>
          </cell>
          <cell r="O531">
            <v>3750.0574712643702</v>
          </cell>
          <cell r="P531">
            <v>0.22847903327835201</v>
          </cell>
        </row>
        <row r="532">
          <cell r="A532">
            <v>183635</v>
          </cell>
          <cell r="B532" t="str">
            <v>20160408</v>
          </cell>
          <cell r="C532" t="str">
            <v>100343</v>
          </cell>
          <cell r="D532" t="str">
            <v>艾莉诗美姿 纤体塑形组</v>
          </cell>
          <cell r="E532" t="str">
            <v>美容器械</v>
          </cell>
          <cell r="F532" t="str">
            <v>498</v>
          </cell>
          <cell r="G532" t="str">
            <v>李 欢</v>
          </cell>
          <cell r="H532" t="str">
            <v>高莹</v>
          </cell>
          <cell r="I532" t="str">
            <v>段鸿,张佳聃</v>
          </cell>
          <cell r="J532">
            <v>34.4</v>
          </cell>
          <cell r="K532">
            <v>140462</v>
          </cell>
          <cell r="L532">
            <v>8231</v>
          </cell>
          <cell r="M532">
            <v>36938</v>
          </cell>
          <cell r="N532">
            <v>1872</v>
          </cell>
          <cell r="O532">
            <v>2824.5639534883699</v>
          </cell>
          <cell r="P532">
            <v>0.26518743713652598</v>
          </cell>
        </row>
        <row r="533">
          <cell r="A533">
            <v>183796</v>
          </cell>
          <cell r="B533" t="str">
            <v>20160806</v>
          </cell>
          <cell r="C533" t="str">
            <v>175827</v>
          </cell>
          <cell r="D533" t="str">
            <v>MAGHOLIC懒人俏俏贴(2016超级折扣日)</v>
          </cell>
          <cell r="E533" t="str">
            <v>美容美体</v>
          </cell>
          <cell r="F533" t="str">
            <v>189</v>
          </cell>
          <cell r="G533" t="str">
            <v>杨 媛</v>
          </cell>
          <cell r="H533" t="str">
            <v>马静</v>
          </cell>
          <cell r="I533" t="str">
            <v>余琛</v>
          </cell>
          <cell r="J533">
            <v>13.3</v>
          </cell>
          <cell r="K533">
            <v>55204.41</v>
          </cell>
          <cell r="L533">
            <v>2168</v>
          </cell>
          <cell r="M533">
            <v>1114</v>
          </cell>
          <cell r="N533">
            <v>0</v>
          </cell>
          <cell r="O533">
            <v>3903.9406015037598</v>
          </cell>
          <cell r="P533">
            <v>2.10044382717458E-2</v>
          </cell>
        </row>
        <row r="534">
          <cell r="A534">
            <v>183804</v>
          </cell>
          <cell r="B534" t="str">
            <v>20160530</v>
          </cell>
          <cell r="C534" t="str">
            <v>093104</v>
          </cell>
          <cell r="D534" t="str">
            <v>玲龙女人立体绣花中国风三件组(2016夏折盛惠)</v>
          </cell>
          <cell r="E534" t="str">
            <v>服装</v>
          </cell>
          <cell r="F534" t="str">
            <v>198</v>
          </cell>
          <cell r="G534" t="str">
            <v>喻 冰</v>
          </cell>
          <cell r="H534" t="str">
            <v>张燕</v>
          </cell>
          <cell r="I534" t="str">
            <v>孙姣</v>
          </cell>
          <cell r="J534">
            <v>16.3</v>
          </cell>
          <cell r="K534">
            <v>68385</v>
          </cell>
          <cell r="L534">
            <v>3048</v>
          </cell>
          <cell r="M534">
            <v>19245</v>
          </cell>
          <cell r="N534">
            <v>955</v>
          </cell>
          <cell r="O534">
            <v>2886.3190184049099</v>
          </cell>
          <cell r="P534">
            <v>0.27993326905122701</v>
          </cell>
        </row>
        <row r="535">
          <cell r="A535">
            <v>183950</v>
          </cell>
          <cell r="B535" t="str">
            <v>20160730</v>
          </cell>
          <cell r="C535" t="str">
            <v>223354</v>
          </cell>
          <cell r="D535" t="str">
            <v>欧帝尔*永恒罗马奢华系列组合灯（全套组合)</v>
          </cell>
          <cell r="E535" t="str">
            <v>家具灯饰</v>
          </cell>
          <cell r="F535" t="str">
            <v>1399</v>
          </cell>
          <cell r="G535" t="str">
            <v>潘 银龙</v>
          </cell>
          <cell r="H535" t="str">
            <v>唐南开</v>
          </cell>
          <cell r="I535" t="str">
            <v>宋歌,翟金彪</v>
          </cell>
          <cell r="J535">
            <v>40.9</v>
          </cell>
          <cell r="K535">
            <v>233758</v>
          </cell>
          <cell r="L535">
            <v>17627</v>
          </cell>
          <cell r="M535">
            <v>61530</v>
          </cell>
          <cell r="N535">
            <v>0</v>
          </cell>
          <cell r="O535">
            <v>3779.9755501222498</v>
          </cell>
          <cell r="P535">
            <v>0.28468845283647398</v>
          </cell>
        </row>
        <row r="536">
          <cell r="A536">
            <v>183950</v>
          </cell>
          <cell r="B536" t="str">
            <v>20160723</v>
          </cell>
          <cell r="C536" t="str">
            <v>210501</v>
          </cell>
          <cell r="D536" t="str">
            <v>欧帝尔*永恒罗马奢华系列组合灯（全套组合)</v>
          </cell>
          <cell r="E536" t="str">
            <v>家具灯饰</v>
          </cell>
          <cell r="F536" t="str">
            <v>1399</v>
          </cell>
          <cell r="G536" t="str">
            <v>潘 银龙</v>
          </cell>
          <cell r="H536" t="str">
            <v>傅周</v>
          </cell>
          <cell r="I536" t="str">
            <v>曹雪晴</v>
          </cell>
          <cell r="J536">
            <v>38.200000000000003</v>
          </cell>
          <cell r="K536">
            <v>274233</v>
          </cell>
          <cell r="L536">
            <v>15419</v>
          </cell>
          <cell r="M536">
            <v>58583</v>
          </cell>
          <cell r="N536">
            <v>2788</v>
          </cell>
          <cell r="O536">
            <v>5314.6335078534003</v>
          </cell>
          <cell r="P536">
            <v>0.215579528155355</v>
          </cell>
        </row>
        <row r="537">
          <cell r="A537">
            <v>183950</v>
          </cell>
          <cell r="B537" t="str">
            <v>20160718</v>
          </cell>
          <cell r="C537" t="str">
            <v>211656</v>
          </cell>
          <cell r="D537" t="str">
            <v>欧帝尔*永恒罗马奢华系列组合灯（全套组合)</v>
          </cell>
          <cell r="E537" t="str">
            <v>家具灯饰</v>
          </cell>
          <cell r="F537" t="str">
            <v>1399</v>
          </cell>
          <cell r="G537" t="str">
            <v>潘 银龙</v>
          </cell>
          <cell r="H537" t="str">
            <v>唐南开</v>
          </cell>
          <cell r="I537" t="str">
            <v>翟金彪</v>
          </cell>
          <cell r="J537">
            <v>37.299999999999997</v>
          </cell>
          <cell r="K537">
            <v>314548</v>
          </cell>
          <cell r="L537">
            <v>23493</v>
          </cell>
          <cell r="M537">
            <v>76555</v>
          </cell>
          <cell r="N537">
            <v>2788</v>
          </cell>
          <cell r="O537">
            <v>5825.4155495978603</v>
          </cell>
          <cell r="P537">
            <v>0.25344694301764298</v>
          </cell>
        </row>
        <row r="538">
          <cell r="A538">
            <v>183950</v>
          </cell>
          <cell r="B538" t="str">
            <v>20160702</v>
          </cell>
          <cell r="C538" t="str">
            <v>224231</v>
          </cell>
          <cell r="D538" t="str">
            <v>欧帝尔*永恒罗马奢华系列组合灯（全套组合)</v>
          </cell>
          <cell r="E538" t="str">
            <v>家具灯饰</v>
          </cell>
          <cell r="F538" t="str">
            <v>1399</v>
          </cell>
          <cell r="G538" t="str">
            <v>潘 银龙</v>
          </cell>
          <cell r="H538" t="str">
            <v>余斌</v>
          </cell>
          <cell r="I538" t="str">
            <v>宋歌</v>
          </cell>
          <cell r="J538">
            <v>39.700000000000003</v>
          </cell>
          <cell r="K538">
            <v>341944</v>
          </cell>
          <cell r="L538">
            <v>24022</v>
          </cell>
          <cell r="M538">
            <v>114304</v>
          </cell>
          <cell r="N538">
            <v>2698</v>
          </cell>
          <cell r="O538">
            <v>5196.8765743073</v>
          </cell>
          <cell r="P538">
            <v>0.35104837035499298</v>
          </cell>
        </row>
        <row r="539">
          <cell r="A539">
            <v>183950</v>
          </cell>
          <cell r="B539" t="str">
            <v>20160615</v>
          </cell>
          <cell r="C539" t="str">
            <v>232017</v>
          </cell>
          <cell r="D539" t="str">
            <v>欧帝尔*永恒罗马奢华系列组合灯（全套组合)</v>
          </cell>
          <cell r="E539" t="str">
            <v>家具灯饰</v>
          </cell>
          <cell r="F539" t="str">
            <v>1399</v>
          </cell>
          <cell r="G539" t="str">
            <v>潘 银龙</v>
          </cell>
          <cell r="H539" t="str">
            <v>唐南开</v>
          </cell>
          <cell r="I539" t="str">
            <v>宋歌</v>
          </cell>
          <cell r="J539">
            <v>39.5</v>
          </cell>
          <cell r="K539">
            <v>255279</v>
          </cell>
          <cell r="L539">
            <v>22244</v>
          </cell>
          <cell r="M539">
            <v>81072</v>
          </cell>
          <cell r="N539">
            <v>4197</v>
          </cell>
          <cell r="O539">
            <v>3953.4177215189902</v>
          </cell>
          <cell r="P539">
            <v>0.32988606861630199</v>
          </cell>
        </row>
        <row r="540">
          <cell r="A540">
            <v>183950</v>
          </cell>
          <cell r="B540" t="str">
            <v>20160327</v>
          </cell>
          <cell r="C540" t="str">
            <v>232428</v>
          </cell>
          <cell r="D540" t="str">
            <v>欧帝尔*永恒罗马奢华系列组合灯（全套组合)</v>
          </cell>
          <cell r="E540" t="str">
            <v>家具灯饰</v>
          </cell>
          <cell r="F540" t="str">
            <v>1399</v>
          </cell>
          <cell r="G540" t="str">
            <v>潘 银龙</v>
          </cell>
          <cell r="H540" t="str">
            <v>龙年,王沛</v>
          </cell>
          <cell r="I540" t="str">
            <v>翟金彪</v>
          </cell>
          <cell r="J540">
            <v>33.799999999999997</v>
          </cell>
          <cell r="K540">
            <v>117286</v>
          </cell>
          <cell r="L540">
            <v>9758</v>
          </cell>
          <cell r="M540">
            <v>21030</v>
          </cell>
          <cell r="N540">
            <v>0</v>
          </cell>
          <cell r="O540">
            <v>2559.1124260355</v>
          </cell>
          <cell r="P540">
            <v>0.19557696599955399</v>
          </cell>
        </row>
        <row r="541">
          <cell r="A541">
            <v>183950</v>
          </cell>
          <cell r="B541" t="str">
            <v>20160321</v>
          </cell>
          <cell r="C541" t="str">
            <v>213939</v>
          </cell>
          <cell r="D541" t="str">
            <v>欧帝尔*永恒罗马奢华系列组合灯（全套组合)</v>
          </cell>
          <cell r="E541" t="str">
            <v>家具灯饰</v>
          </cell>
          <cell r="F541" t="str">
            <v>1399</v>
          </cell>
          <cell r="G541" t="str">
            <v>潘 银龙</v>
          </cell>
          <cell r="H541" t="str">
            <v>张燕,唐南开</v>
          </cell>
          <cell r="I541" t="str">
            <v>刘一帆</v>
          </cell>
          <cell r="J541">
            <v>49</v>
          </cell>
          <cell r="K541">
            <v>362820</v>
          </cell>
          <cell r="L541">
            <v>57109</v>
          </cell>
          <cell r="M541">
            <v>83810</v>
          </cell>
          <cell r="N541">
            <v>6985</v>
          </cell>
          <cell r="O541">
            <v>4671.1428571428596</v>
          </cell>
          <cell r="P541">
            <v>0.25129942985368497</v>
          </cell>
        </row>
        <row r="542">
          <cell r="A542">
            <v>183950</v>
          </cell>
          <cell r="B542" t="str">
            <v>20160302</v>
          </cell>
          <cell r="C542" t="str">
            <v>193229</v>
          </cell>
          <cell r="D542" t="str">
            <v>欧帝尔*永恒罗马奢华系列组合灯（全套组合)</v>
          </cell>
          <cell r="E542" t="str">
            <v>家具灯饰</v>
          </cell>
          <cell r="F542" t="str">
            <v>1399</v>
          </cell>
          <cell r="G542" t="str">
            <v>潘 银龙</v>
          </cell>
          <cell r="H542" t="str">
            <v>唐南开</v>
          </cell>
          <cell r="I542" t="str">
            <v>曹雪晴</v>
          </cell>
          <cell r="J542">
            <v>45.6</v>
          </cell>
          <cell r="K542">
            <v>439109</v>
          </cell>
          <cell r="L542">
            <v>32037</v>
          </cell>
          <cell r="M542">
            <v>97330</v>
          </cell>
          <cell r="N542">
            <v>4177</v>
          </cell>
          <cell r="O542">
            <v>6884.1885964912299</v>
          </cell>
          <cell r="P542">
            <v>0.22883666771480199</v>
          </cell>
        </row>
        <row r="543">
          <cell r="A543">
            <v>183950</v>
          </cell>
          <cell r="B543" t="str">
            <v>20160215</v>
          </cell>
          <cell r="C543" t="str">
            <v>232217</v>
          </cell>
          <cell r="D543" t="str">
            <v>欧帝尔*永恒罗马奢华系列组合灯（全套组合)</v>
          </cell>
          <cell r="E543" t="str">
            <v>家具灯饰</v>
          </cell>
          <cell r="F543" t="str">
            <v>1399</v>
          </cell>
          <cell r="G543" t="str">
            <v>潘 银龙</v>
          </cell>
          <cell r="H543" t="str">
            <v>马强,王沛</v>
          </cell>
          <cell r="I543" t="str">
            <v>刘一帆</v>
          </cell>
          <cell r="J543">
            <v>36.6</v>
          </cell>
          <cell r="K543">
            <v>140984</v>
          </cell>
          <cell r="L543">
            <v>9793</v>
          </cell>
          <cell r="M543">
            <v>34885</v>
          </cell>
          <cell r="N543">
            <v>1379</v>
          </cell>
          <cell r="O543">
            <v>2668.9890710382501</v>
          </cell>
          <cell r="P543">
            <v>0.25539861728319802</v>
          </cell>
        </row>
        <row r="544">
          <cell r="A544">
            <v>183951</v>
          </cell>
          <cell r="B544" t="str">
            <v>20160806</v>
          </cell>
          <cell r="C544" t="str">
            <v>190455</v>
          </cell>
          <cell r="D544" t="str">
            <v>Merefa粉墨青华重磅真丝连衣裙1+1组(2016超级折扣日)</v>
          </cell>
          <cell r="E544" t="str">
            <v>服装</v>
          </cell>
          <cell r="F544" t="str">
            <v>568</v>
          </cell>
          <cell r="G544" t="str">
            <v>黄 翙</v>
          </cell>
          <cell r="H544" t="str">
            <v>杨思思</v>
          </cell>
          <cell r="I544" t="str">
            <v>赵姬,段鸿</v>
          </cell>
          <cell r="J544">
            <v>17.2</v>
          </cell>
          <cell r="K544">
            <v>81480</v>
          </cell>
          <cell r="L544">
            <v>2252</v>
          </cell>
          <cell r="M544">
            <v>4464</v>
          </cell>
          <cell r="N544">
            <v>0</v>
          </cell>
          <cell r="O544">
            <v>4346.7441860465096</v>
          </cell>
          <cell r="P544">
            <v>5.6343716867774001E-2</v>
          </cell>
        </row>
        <row r="545">
          <cell r="A545">
            <v>183952</v>
          </cell>
          <cell r="B545" t="str">
            <v>20160806</v>
          </cell>
          <cell r="C545" t="str">
            <v>093101</v>
          </cell>
          <cell r="D545" t="str">
            <v>Merefa花语烂漫真丝连衣裙1+1组(2016超级折扣日)</v>
          </cell>
          <cell r="E545" t="str">
            <v>服装</v>
          </cell>
          <cell r="F545" t="str">
            <v>328</v>
          </cell>
          <cell r="G545" t="str">
            <v>黄 翙</v>
          </cell>
          <cell r="H545" t="str">
            <v>罗园</v>
          </cell>
          <cell r="I545" t="str">
            <v>孙姣</v>
          </cell>
          <cell r="J545">
            <v>9.1999999999999993</v>
          </cell>
          <cell r="K545">
            <v>31950</v>
          </cell>
          <cell r="L545">
            <v>1262</v>
          </cell>
          <cell r="M545">
            <v>7036</v>
          </cell>
          <cell r="N545">
            <v>328</v>
          </cell>
          <cell r="O545">
            <v>2606.52173913043</v>
          </cell>
          <cell r="P545">
            <v>0.21858706986444201</v>
          </cell>
        </row>
        <row r="546">
          <cell r="A546">
            <v>183958</v>
          </cell>
          <cell r="B546" t="str">
            <v>20160220</v>
          </cell>
          <cell r="C546" t="str">
            <v>201134</v>
          </cell>
          <cell r="D546" t="str">
            <v>北欧简约*欧帝尔全房系列灯具超值组(2016春季大开仓)</v>
          </cell>
          <cell r="E546" t="str">
            <v>家具灯饰</v>
          </cell>
          <cell r="F546" t="str">
            <v>698</v>
          </cell>
          <cell r="G546" t="str">
            <v>潘 银龙</v>
          </cell>
          <cell r="H546" t="str">
            <v>唐南开</v>
          </cell>
          <cell r="I546" t="str">
            <v>徐丹,翟金彪</v>
          </cell>
          <cell r="J546">
            <v>18.899999999999999</v>
          </cell>
          <cell r="K546">
            <v>333283</v>
          </cell>
          <cell r="L546">
            <v>22904</v>
          </cell>
          <cell r="M546">
            <v>71419</v>
          </cell>
          <cell r="N546">
            <v>5524</v>
          </cell>
          <cell r="O546">
            <v>12935.661375661401</v>
          </cell>
          <cell r="P546">
            <v>0.21230495619871201</v>
          </cell>
        </row>
        <row r="547">
          <cell r="A547">
            <v>183958</v>
          </cell>
          <cell r="B547" t="str">
            <v>20160108</v>
          </cell>
          <cell r="C547" t="str">
            <v>185206</v>
          </cell>
          <cell r="D547" t="str">
            <v>北欧简约*欧帝尔全房系列灯具超值组(2016春季大开仓)</v>
          </cell>
          <cell r="E547" t="str">
            <v>家具灯饰</v>
          </cell>
          <cell r="F547" t="str">
            <v>998</v>
          </cell>
          <cell r="G547" t="str">
            <v>潘 银龙</v>
          </cell>
          <cell r="H547" t="str">
            <v>王沛</v>
          </cell>
          <cell r="I547" t="str">
            <v>陈佳</v>
          </cell>
          <cell r="J547">
            <v>37.6</v>
          </cell>
          <cell r="K547">
            <v>256863</v>
          </cell>
          <cell r="L547">
            <v>26572</v>
          </cell>
          <cell r="M547">
            <v>57457</v>
          </cell>
          <cell r="N547">
            <v>2084</v>
          </cell>
          <cell r="O547">
            <v>4652.0744680851103</v>
          </cell>
          <cell r="P547">
            <v>0.240447954978701</v>
          </cell>
        </row>
        <row r="548">
          <cell r="A548">
            <v>183999</v>
          </cell>
          <cell r="B548" t="str">
            <v>20160411</v>
          </cell>
          <cell r="C548" t="str">
            <v>182723</v>
          </cell>
          <cell r="D548" t="str">
            <v>南极人性感比基尼防刮丝袜超值抢购组</v>
          </cell>
          <cell r="E548" t="str">
            <v>服装配饰</v>
          </cell>
          <cell r="F548" t="str">
            <v>199</v>
          </cell>
          <cell r="G548" t="str">
            <v>喻 冰</v>
          </cell>
          <cell r="H548" t="str">
            <v>王娟</v>
          </cell>
          <cell r="I548" t="str">
            <v>孙娇</v>
          </cell>
          <cell r="J548">
            <v>26</v>
          </cell>
          <cell r="K548">
            <v>129338.56</v>
          </cell>
          <cell r="L548">
            <v>3999</v>
          </cell>
          <cell r="M548">
            <v>14555</v>
          </cell>
          <cell r="N548">
            <v>955</v>
          </cell>
          <cell r="O548">
            <v>4297.6753846153797</v>
          </cell>
          <cell r="P548">
            <v>0.108505247664823</v>
          </cell>
        </row>
        <row r="549">
          <cell r="A549">
            <v>183999</v>
          </cell>
          <cell r="B549" t="str">
            <v>20160411</v>
          </cell>
          <cell r="C549" t="str">
            <v>100113</v>
          </cell>
          <cell r="D549" t="str">
            <v>南极人性感比基尼防刮丝袜超值抢购组</v>
          </cell>
          <cell r="E549" t="str">
            <v>服装配饰</v>
          </cell>
          <cell r="F549" t="str">
            <v>199</v>
          </cell>
          <cell r="G549" t="str">
            <v>喻 冰</v>
          </cell>
          <cell r="H549" t="str">
            <v>罗园</v>
          </cell>
          <cell r="I549" t="str">
            <v>段鸿</v>
          </cell>
          <cell r="J549">
            <v>37.1</v>
          </cell>
          <cell r="K549">
            <v>121570</v>
          </cell>
          <cell r="L549">
            <v>2447</v>
          </cell>
          <cell r="M549">
            <v>12665</v>
          </cell>
          <cell r="N549">
            <v>398</v>
          </cell>
          <cell r="O549">
            <v>2880.21563342318</v>
          </cell>
          <cell r="P549">
            <v>0.10297759458710699</v>
          </cell>
        </row>
        <row r="550">
          <cell r="A550">
            <v>183999</v>
          </cell>
          <cell r="B550" t="str">
            <v>20160402</v>
          </cell>
          <cell r="C550" t="str">
            <v>143118</v>
          </cell>
          <cell r="D550" t="str">
            <v>南极人性感比基尼防刮丝袜超值抢购组</v>
          </cell>
          <cell r="E550" t="str">
            <v>服装配饰</v>
          </cell>
          <cell r="F550" t="str">
            <v>199</v>
          </cell>
          <cell r="G550" t="str">
            <v>喻 冰</v>
          </cell>
          <cell r="H550" t="str">
            <v>杨思思,石林</v>
          </cell>
          <cell r="I550" t="str">
            <v>张征南,王叶霜</v>
          </cell>
          <cell r="J550">
            <v>27</v>
          </cell>
          <cell r="K550">
            <v>93304</v>
          </cell>
          <cell r="L550">
            <v>1701</v>
          </cell>
          <cell r="M550">
            <v>16966</v>
          </cell>
          <cell r="N550">
            <v>935</v>
          </cell>
          <cell r="O550">
            <v>2798.9629629629599</v>
          </cell>
          <cell r="P550">
            <v>0.17500518541969101</v>
          </cell>
        </row>
        <row r="551">
          <cell r="A551">
            <v>183999</v>
          </cell>
          <cell r="B551" t="str">
            <v>20160402</v>
          </cell>
          <cell r="C551" t="str">
            <v>104132</v>
          </cell>
          <cell r="D551" t="str">
            <v>南极人性感比基尼防刮丝袜超值抢购组</v>
          </cell>
          <cell r="E551" t="str">
            <v>服装配饰</v>
          </cell>
          <cell r="F551" t="str">
            <v>199</v>
          </cell>
          <cell r="G551" t="str">
            <v>喻 冰</v>
          </cell>
          <cell r="H551" t="str">
            <v>杨思思</v>
          </cell>
          <cell r="I551" t="str">
            <v>张征南,王叶霜</v>
          </cell>
          <cell r="J551">
            <v>28.5</v>
          </cell>
          <cell r="K551">
            <v>122948.47</v>
          </cell>
          <cell r="L551">
            <v>4218</v>
          </cell>
          <cell r="M551">
            <v>14180.47</v>
          </cell>
          <cell r="N551">
            <v>776</v>
          </cell>
          <cell r="O551">
            <v>3695.6491228070199</v>
          </cell>
          <cell r="P551">
            <v>0.112898314981824</v>
          </cell>
        </row>
        <row r="552">
          <cell r="A552">
            <v>183999</v>
          </cell>
          <cell r="B552" t="str">
            <v>20160324</v>
          </cell>
          <cell r="C552" t="str">
            <v>100908</v>
          </cell>
          <cell r="D552" t="str">
            <v>南极人性感比基尼防刮丝袜超值抢购组</v>
          </cell>
          <cell r="E552" t="str">
            <v>服装配饰</v>
          </cell>
          <cell r="F552" t="str">
            <v>199</v>
          </cell>
          <cell r="G552" t="str">
            <v>喻 冰</v>
          </cell>
          <cell r="H552" t="str">
            <v>罗园,杨思思</v>
          </cell>
          <cell r="I552" t="str">
            <v>孙娇</v>
          </cell>
          <cell r="J552">
            <v>29.9</v>
          </cell>
          <cell r="K552">
            <v>156038.07999999999</v>
          </cell>
          <cell r="L552">
            <v>3641</v>
          </cell>
          <cell r="M552">
            <v>17142</v>
          </cell>
          <cell r="N552">
            <v>189</v>
          </cell>
          <cell r="O552">
            <v>4529.9023411371199</v>
          </cell>
          <cell r="P552">
            <v>0.111242288894249</v>
          </cell>
        </row>
        <row r="553">
          <cell r="A553">
            <v>183999</v>
          </cell>
          <cell r="B553" t="str">
            <v>20160308</v>
          </cell>
          <cell r="C553" t="str">
            <v>183217</v>
          </cell>
          <cell r="D553" t="str">
            <v>南极人性感比基尼防刮丝袜超值抢购组</v>
          </cell>
          <cell r="E553" t="str">
            <v>服装配饰</v>
          </cell>
          <cell r="F553" t="str">
            <v>199</v>
          </cell>
          <cell r="G553" t="str">
            <v>喻 冰</v>
          </cell>
          <cell r="H553" t="str">
            <v>罗园,王娟</v>
          </cell>
          <cell r="I553" t="str">
            <v>段鸿,李珊</v>
          </cell>
          <cell r="J553">
            <v>26</v>
          </cell>
          <cell r="K553">
            <v>242814</v>
          </cell>
          <cell r="L553">
            <v>8392</v>
          </cell>
          <cell r="M553">
            <v>25755</v>
          </cell>
          <cell r="N553">
            <v>2184</v>
          </cell>
          <cell r="O553">
            <v>8109.6538461538503</v>
          </cell>
          <cell r="P553">
            <v>0.100549436486337</v>
          </cell>
        </row>
        <row r="554">
          <cell r="A554">
            <v>183999</v>
          </cell>
          <cell r="B554" t="str">
            <v>20160308</v>
          </cell>
          <cell r="C554" t="str">
            <v>093235</v>
          </cell>
          <cell r="D554" t="str">
            <v>南极人性感比基尼防刮丝袜超值抢购组</v>
          </cell>
          <cell r="E554" t="str">
            <v>服装配饰</v>
          </cell>
          <cell r="F554" t="str">
            <v>199</v>
          </cell>
          <cell r="G554" t="str">
            <v>喻 冰</v>
          </cell>
          <cell r="H554" t="str">
            <v>罗园</v>
          </cell>
          <cell r="I554" t="str">
            <v>李珊,段鸿</v>
          </cell>
          <cell r="J554">
            <v>17.2</v>
          </cell>
          <cell r="K554">
            <v>117493.66</v>
          </cell>
          <cell r="L554">
            <v>4646</v>
          </cell>
          <cell r="M554">
            <v>12386</v>
          </cell>
          <cell r="N554">
            <v>597</v>
          </cell>
          <cell r="O554">
            <v>5875.50348837209</v>
          </cell>
          <cell r="P554">
            <v>0.104468271650471</v>
          </cell>
        </row>
        <row r="555">
          <cell r="A555">
            <v>183999</v>
          </cell>
          <cell r="B555" t="str">
            <v>20160304</v>
          </cell>
          <cell r="C555" t="str">
            <v>151637</v>
          </cell>
          <cell r="D555" t="str">
            <v>南极人性感比基尼防刮丝袜超值抢购组</v>
          </cell>
          <cell r="E555" t="str">
            <v>服装配饰</v>
          </cell>
          <cell r="F555" t="str">
            <v>199</v>
          </cell>
          <cell r="G555" t="str">
            <v>喻 冰</v>
          </cell>
          <cell r="H555" t="str">
            <v>杨思思</v>
          </cell>
          <cell r="I555" t="str">
            <v>李珊,段鸿</v>
          </cell>
          <cell r="J555">
            <v>31.9</v>
          </cell>
          <cell r="K555">
            <v>149724.59</v>
          </cell>
          <cell r="L555">
            <v>4004</v>
          </cell>
          <cell r="M555">
            <v>18074</v>
          </cell>
          <cell r="N555">
            <v>1184</v>
          </cell>
          <cell r="O555">
            <v>4038.5764890282098</v>
          </cell>
          <cell r="P555">
            <v>0.115906750034432</v>
          </cell>
        </row>
        <row r="556">
          <cell r="A556">
            <v>184001</v>
          </cell>
          <cell r="B556" t="str">
            <v>20160201</v>
          </cell>
          <cell r="C556" t="str">
            <v>142650</v>
          </cell>
          <cell r="D556" t="str">
            <v>郑明明 3D童颜精华组</v>
          </cell>
          <cell r="E556" t="str">
            <v>美容美体</v>
          </cell>
          <cell r="F556" t="str">
            <v>698</v>
          </cell>
          <cell r="G556" t="str">
            <v>李 欢</v>
          </cell>
          <cell r="H556" t="str">
            <v>楚令</v>
          </cell>
          <cell r="I556" t="str">
            <v>李琦</v>
          </cell>
          <cell r="J556">
            <v>35</v>
          </cell>
          <cell r="K556">
            <v>93290</v>
          </cell>
          <cell r="L556">
            <v>8256</v>
          </cell>
          <cell r="M556">
            <v>23547</v>
          </cell>
          <cell r="N556">
            <v>1366</v>
          </cell>
          <cell r="O556">
            <v>1795.8</v>
          </cell>
          <cell r="P556">
            <v>0.26084860173577601</v>
          </cell>
        </row>
        <row r="557">
          <cell r="A557">
            <v>184004</v>
          </cell>
          <cell r="B557" t="str">
            <v>20160805</v>
          </cell>
          <cell r="C557" t="str">
            <v>114101</v>
          </cell>
          <cell r="D557" t="str">
            <v>晴彩生物磁眼贴膜超值组合(2016超级折扣日)</v>
          </cell>
          <cell r="E557" t="str">
            <v>美容美体</v>
          </cell>
          <cell r="F557" t="str">
            <v>199</v>
          </cell>
          <cell r="G557" t="str">
            <v>杨 媛</v>
          </cell>
          <cell r="H557" t="str">
            <v>高莹</v>
          </cell>
          <cell r="I557" t="str">
            <v>任芳</v>
          </cell>
          <cell r="J557">
            <v>11.9</v>
          </cell>
          <cell r="K557">
            <v>28579</v>
          </cell>
          <cell r="L557">
            <v>378</v>
          </cell>
          <cell r="M557">
            <v>935</v>
          </cell>
          <cell r="N557">
            <v>0</v>
          </cell>
          <cell r="O557">
            <v>2291.2605042016799</v>
          </cell>
          <cell r="P557">
            <v>3.3154852664799103E-2</v>
          </cell>
        </row>
        <row r="558">
          <cell r="A558">
            <v>184006</v>
          </cell>
          <cell r="B558" t="str">
            <v>20160805</v>
          </cell>
          <cell r="C558" t="str">
            <v>115506</v>
          </cell>
          <cell r="D558" t="str">
            <v>圣蜜莱雅水养美白嫩肤组合(2016超级折扣日)</v>
          </cell>
          <cell r="E558" t="str">
            <v>美容美体</v>
          </cell>
          <cell r="F558" t="str">
            <v>198</v>
          </cell>
          <cell r="G558" t="str">
            <v>杨 媛</v>
          </cell>
          <cell r="H558" t="str">
            <v>高莹</v>
          </cell>
          <cell r="I558" t="str">
            <v>游珊,任芳</v>
          </cell>
          <cell r="J558">
            <v>12.2</v>
          </cell>
          <cell r="K558">
            <v>20187</v>
          </cell>
          <cell r="L558">
            <v>376</v>
          </cell>
          <cell r="M558">
            <v>1346</v>
          </cell>
          <cell r="N558">
            <v>0</v>
          </cell>
          <cell r="O558">
            <v>1513.52459016393</v>
          </cell>
          <cell r="P558">
            <v>6.7942052395133998E-2</v>
          </cell>
        </row>
        <row r="559">
          <cell r="A559">
            <v>184026</v>
          </cell>
          <cell r="B559" t="str">
            <v>20160614</v>
          </cell>
          <cell r="C559" t="str">
            <v>120219</v>
          </cell>
          <cell r="D559" t="str">
            <v>格林盈璐家用光触媒灭蚊灯</v>
          </cell>
          <cell r="E559" t="str">
            <v>生活家电</v>
          </cell>
          <cell r="F559" t="str">
            <v>199</v>
          </cell>
          <cell r="G559" t="str">
            <v>马 升伟</v>
          </cell>
          <cell r="H559" t="str">
            <v>马强</v>
          </cell>
          <cell r="I559" t="str">
            <v>刘一帆</v>
          </cell>
          <cell r="J559">
            <v>36.4</v>
          </cell>
          <cell r="K559">
            <v>101212</v>
          </cell>
          <cell r="L559">
            <v>3532</v>
          </cell>
          <cell r="M559">
            <v>14261</v>
          </cell>
          <cell r="N559">
            <v>1114</v>
          </cell>
          <cell r="O559">
            <v>2322.33516483516</v>
          </cell>
          <cell r="P559">
            <v>0.134592547092547</v>
          </cell>
        </row>
        <row r="560">
          <cell r="A560">
            <v>184026</v>
          </cell>
          <cell r="B560" t="str">
            <v>20160602</v>
          </cell>
          <cell r="C560" t="str">
            <v>160214</v>
          </cell>
          <cell r="D560" t="str">
            <v>格林盈璐家用光触媒灭蚊灯</v>
          </cell>
          <cell r="E560" t="str">
            <v>生活家电</v>
          </cell>
          <cell r="F560" t="str">
            <v>199</v>
          </cell>
          <cell r="G560" t="str">
            <v>马 升伟</v>
          </cell>
          <cell r="H560" t="str">
            <v>马强</v>
          </cell>
          <cell r="I560" t="str">
            <v>刘一帆</v>
          </cell>
          <cell r="J560">
            <v>26.7</v>
          </cell>
          <cell r="K560">
            <v>99393</v>
          </cell>
          <cell r="L560">
            <v>4069</v>
          </cell>
          <cell r="M560">
            <v>15062</v>
          </cell>
          <cell r="N560">
            <v>955</v>
          </cell>
          <cell r="O560">
            <v>3041.8352059925101</v>
          </cell>
          <cell r="P560">
            <v>0.147990013008267</v>
          </cell>
        </row>
        <row r="561">
          <cell r="A561">
            <v>184026</v>
          </cell>
          <cell r="B561" t="str">
            <v>20160524</v>
          </cell>
          <cell r="C561" t="str">
            <v>233351</v>
          </cell>
          <cell r="D561" t="str">
            <v>格林盈璐家用光触媒灭蚊灯</v>
          </cell>
          <cell r="E561" t="str">
            <v>生活家电</v>
          </cell>
          <cell r="F561" t="str">
            <v>199</v>
          </cell>
          <cell r="G561" t="str">
            <v>马 升伟</v>
          </cell>
          <cell r="H561" t="str">
            <v>马强</v>
          </cell>
          <cell r="I561" t="str">
            <v>刘一帆</v>
          </cell>
          <cell r="J561">
            <v>25.4</v>
          </cell>
          <cell r="K561">
            <v>51676</v>
          </cell>
          <cell r="L561">
            <v>935</v>
          </cell>
          <cell r="M561">
            <v>4392</v>
          </cell>
          <cell r="N561">
            <v>199</v>
          </cell>
          <cell r="O561">
            <v>1832.59842519685</v>
          </cell>
          <cell r="P561">
            <v>8.26353441989712E-2</v>
          </cell>
        </row>
        <row r="562">
          <cell r="A562">
            <v>184026</v>
          </cell>
          <cell r="B562" t="str">
            <v>20160515</v>
          </cell>
          <cell r="C562" t="str">
            <v>113204</v>
          </cell>
          <cell r="D562" t="str">
            <v>格林盈璐家用光触媒灭蚊灯</v>
          </cell>
          <cell r="E562" t="str">
            <v>生活家电</v>
          </cell>
          <cell r="F562" t="str">
            <v>199</v>
          </cell>
          <cell r="G562" t="str">
            <v>马 升伟</v>
          </cell>
          <cell r="H562" t="str">
            <v>马强</v>
          </cell>
          <cell r="I562" t="str">
            <v>石俊,张静</v>
          </cell>
          <cell r="J562">
            <v>36.799999999999997</v>
          </cell>
          <cell r="K562">
            <v>164222</v>
          </cell>
          <cell r="L562">
            <v>7232</v>
          </cell>
          <cell r="M562">
            <v>16256</v>
          </cell>
          <cell r="N562">
            <v>1353</v>
          </cell>
          <cell r="O562">
            <v>3861.0597826087001</v>
          </cell>
          <cell r="P562">
            <v>9.4929613351168896E-2</v>
          </cell>
        </row>
        <row r="563">
          <cell r="A563">
            <v>184106</v>
          </cell>
          <cell r="B563" t="str">
            <v>20160410</v>
          </cell>
          <cell r="C563" t="str">
            <v>103200</v>
          </cell>
          <cell r="D563" t="str">
            <v>京城之霜  五爪精华乳套组</v>
          </cell>
          <cell r="E563" t="str">
            <v>美容美体</v>
          </cell>
          <cell r="F563" t="str">
            <v>498</v>
          </cell>
          <cell r="G563" t="str">
            <v>闻 娟</v>
          </cell>
          <cell r="H563" t="str">
            <v>王娟,楚令</v>
          </cell>
          <cell r="I563" t="str">
            <v>郑庆子,李琦</v>
          </cell>
          <cell r="J563">
            <v>36.200000000000003</v>
          </cell>
          <cell r="K563">
            <v>92994</v>
          </cell>
          <cell r="L563">
            <v>9655</v>
          </cell>
          <cell r="M563">
            <v>11094</v>
          </cell>
          <cell r="N563">
            <v>0</v>
          </cell>
          <cell r="O563">
            <v>1995.7182320442</v>
          </cell>
          <cell r="P563">
            <v>0.133118947911542</v>
          </cell>
        </row>
        <row r="564">
          <cell r="A564">
            <v>184106</v>
          </cell>
          <cell r="B564" t="str">
            <v>20160407</v>
          </cell>
          <cell r="C564" t="str">
            <v>193311</v>
          </cell>
          <cell r="D564" t="str">
            <v>京城之霜  五爪精华乳套组</v>
          </cell>
          <cell r="E564" t="str">
            <v>美容美体</v>
          </cell>
          <cell r="F564" t="str">
            <v>498</v>
          </cell>
          <cell r="G564" t="str">
            <v>闻 娟</v>
          </cell>
          <cell r="H564" t="str">
            <v>楚令,王娟</v>
          </cell>
          <cell r="I564" t="str">
            <v>李琦,赵姬</v>
          </cell>
          <cell r="J564">
            <v>36.9</v>
          </cell>
          <cell r="K564">
            <v>129131</v>
          </cell>
          <cell r="L564">
            <v>8356</v>
          </cell>
          <cell r="M564">
            <v>15038</v>
          </cell>
          <cell r="N564">
            <v>1932</v>
          </cell>
          <cell r="O564">
            <v>2917.85907859079</v>
          </cell>
          <cell r="P564">
            <v>0.10851583523080099</v>
          </cell>
        </row>
        <row r="565">
          <cell r="A565">
            <v>184106</v>
          </cell>
          <cell r="B565" t="str">
            <v>20160403</v>
          </cell>
          <cell r="C565" t="str">
            <v>163111</v>
          </cell>
          <cell r="D565" t="str">
            <v>京城之霜  五爪精华乳套组</v>
          </cell>
          <cell r="E565" t="str">
            <v>美容美体</v>
          </cell>
          <cell r="F565" t="str">
            <v>498</v>
          </cell>
          <cell r="G565" t="str">
            <v>闻 娟</v>
          </cell>
          <cell r="H565" t="str">
            <v>田宇慧,楚令,高莹</v>
          </cell>
          <cell r="I565" t="str">
            <v>李琦,赵姬</v>
          </cell>
          <cell r="J565">
            <v>39.299999999999997</v>
          </cell>
          <cell r="K565">
            <v>91176</v>
          </cell>
          <cell r="L565">
            <v>4372</v>
          </cell>
          <cell r="M565">
            <v>12305</v>
          </cell>
          <cell r="N565">
            <v>498</v>
          </cell>
          <cell r="O565">
            <v>1908.32061068702</v>
          </cell>
          <cell r="P565">
            <v>0.136019077461868</v>
          </cell>
        </row>
        <row r="566">
          <cell r="A566">
            <v>184106</v>
          </cell>
          <cell r="B566" t="str">
            <v>20160329</v>
          </cell>
          <cell r="C566" t="str">
            <v>201720</v>
          </cell>
          <cell r="D566" t="str">
            <v>京城之霜  五爪精华乳套组</v>
          </cell>
          <cell r="E566" t="str">
            <v>美容美体</v>
          </cell>
          <cell r="F566" t="str">
            <v>498</v>
          </cell>
          <cell r="G566" t="str">
            <v>闻 娟</v>
          </cell>
          <cell r="H566" t="str">
            <v>王娟,楚令</v>
          </cell>
          <cell r="I566" t="str">
            <v>郑庆子,李琦</v>
          </cell>
          <cell r="J566">
            <v>37</v>
          </cell>
          <cell r="K566">
            <v>296856</v>
          </cell>
          <cell r="L566">
            <v>13992</v>
          </cell>
          <cell r="M566">
            <v>30254</v>
          </cell>
          <cell r="N566">
            <v>2370</v>
          </cell>
          <cell r="O566">
            <v>6891.3513513513499</v>
          </cell>
          <cell r="P566">
            <v>9.8577408224447105E-2</v>
          </cell>
        </row>
        <row r="567">
          <cell r="A567">
            <v>184106</v>
          </cell>
          <cell r="B567" t="str">
            <v>20160316</v>
          </cell>
          <cell r="C567" t="str">
            <v>201107</v>
          </cell>
          <cell r="D567" t="str">
            <v>京城之霜  五爪精华乳套组</v>
          </cell>
          <cell r="E567" t="str">
            <v>美容美体</v>
          </cell>
          <cell r="F567" t="str">
            <v>498</v>
          </cell>
          <cell r="G567" t="str">
            <v>闻 娟</v>
          </cell>
          <cell r="H567" t="str">
            <v>楚令</v>
          </cell>
          <cell r="I567" t="str">
            <v>李琦</v>
          </cell>
          <cell r="J567">
            <v>37.200000000000003</v>
          </cell>
          <cell r="K567">
            <v>309739.33</v>
          </cell>
          <cell r="L567">
            <v>11279</v>
          </cell>
          <cell r="M567">
            <v>33857</v>
          </cell>
          <cell r="N567">
            <v>2420</v>
          </cell>
          <cell r="O567">
            <v>7178.0465053763401</v>
          </cell>
          <cell r="P567">
            <v>0.10533058111944101</v>
          </cell>
        </row>
        <row r="568">
          <cell r="A568">
            <v>184106</v>
          </cell>
          <cell r="B568" t="str">
            <v>20160312</v>
          </cell>
          <cell r="C568" t="str">
            <v>215501</v>
          </cell>
          <cell r="D568" t="str">
            <v>京城之霜  五爪精华乳套组</v>
          </cell>
          <cell r="E568" t="str">
            <v>美容美体</v>
          </cell>
          <cell r="F568" t="str">
            <v>498</v>
          </cell>
          <cell r="G568" t="str">
            <v>闻 娟</v>
          </cell>
          <cell r="H568" t="str">
            <v>马静</v>
          </cell>
          <cell r="I568" t="str">
            <v>陈莹,余琛</v>
          </cell>
          <cell r="J568">
            <v>37.1</v>
          </cell>
          <cell r="K568">
            <v>554586.85</v>
          </cell>
          <cell r="L568">
            <v>20461</v>
          </cell>
          <cell r="M568">
            <v>60309</v>
          </cell>
          <cell r="N568">
            <v>3426</v>
          </cell>
          <cell r="O568">
            <v>12863.688679245301</v>
          </cell>
          <cell r="P568">
            <v>0.106497373231421</v>
          </cell>
        </row>
        <row r="569">
          <cell r="A569">
            <v>184106</v>
          </cell>
          <cell r="B569" t="str">
            <v>20160222</v>
          </cell>
          <cell r="C569" t="str">
            <v>095114</v>
          </cell>
          <cell r="D569" t="str">
            <v>京城之霜  五爪精华乳套组</v>
          </cell>
          <cell r="E569" t="str">
            <v>美容美体</v>
          </cell>
          <cell r="F569" t="str">
            <v>498</v>
          </cell>
          <cell r="G569" t="str">
            <v>闻 娟</v>
          </cell>
          <cell r="H569" t="str">
            <v>王娟</v>
          </cell>
          <cell r="I569" t="str">
            <v>段鸿</v>
          </cell>
          <cell r="J569">
            <v>37.4</v>
          </cell>
          <cell r="K569">
            <v>191622.46</v>
          </cell>
          <cell r="L569">
            <v>7378</v>
          </cell>
          <cell r="M569">
            <v>26804</v>
          </cell>
          <cell r="N569">
            <v>916</v>
          </cell>
          <cell r="O569">
            <v>4234.12994652406</v>
          </cell>
          <cell r="P569">
            <v>0.14050897378406901</v>
          </cell>
        </row>
        <row r="570">
          <cell r="A570">
            <v>184106</v>
          </cell>
          <cell r="B570" t="str">
            <v>20160124</v>
          </cell>
          <cell r="C570" t="str">
            <v>175207</v>
          </cell>
          <cell r="D570" t="str">
            <v>京城之霜  五爪精华乳套组</v>
          </cell>
          <cell r="E570" t="str">
            <v>美容美体</v>
          </cell>
          <cell r="F570" t="str">
            <v>498</v>
          </cell>
          <cell r="G570" t="str">
            <v>闻 娟</v>
          </cell>
          <cell r="H570" t="str">
            <v>张小寒</v>
          </cell>
          <cell r="I570" t="str">
            <v>郑庆子,余琛</v>
          </cell>
          <cell r="J570">
            <v>30.7</v>
          </cell>
          <cell r="K570">
            <v>164159</v>
          </cell>
          <cell r="L570">
            <v>8714</v>
          </cell>
          <cell r="M570">
            <v>22448</v>
          </cell>
          <cell r="N570">
            <v>946</v>
          </cell>
          <cell r="O570">
            <v>4362.96416938111</v>
          </cell>
          <cell r="P570">
            <v>0.13832545273247801</v>
          </cell>
        </row>
        <row r="571">
          <cell r="A571">
            <v>184185</v>
          </cell>
          <cell r="B571" t="str">
            <v>20160807</v>
          </cell>
          <cell r="C571" t="str">
            <v>103914</v>
          </cell>
          <cell r="D571" t="str">
            <v>鹿王时尚修身印花真丝连衣裙(2016超级折扣日)</v>
          </cell>
          <cell r="E571" t="str">
            <v>服装</v>
          </cell>
          <cell r="F571" t="str">
            <v>239</v>
          </cell>
          <cell r="G571" t="str">
            <v>喻 冰</v>
          </cell>
          <cell r="H571" t="str">
            <v>吴沛霖</v>
          </cell>
          <cell r="I571" t="str">
            <v>张征南,王叶霜</v>
          </cell>
          <cell r="J571">
            <v>15</v>
          </cell>
          <cell r="K571">
            <v>88761</v>
          </cell>
          <cell r="L571">
            <v>1404</v>
          </cell>
          <cell r="M571">
            <v>5337</v>
          </cell>
          <cell r="N571">
            <v>239</v>
          </cell>
          <cell r="O571">
            <v>5483.9333333333298</v>
          </cell>
          <cell r="P571">
            <v>5.8358231166363302E-2</v>
          </cell>
        </row>
        <row r="572">
          <cell r="A572">
            <v>184185</v>
          </cell>
          <cell r="B572" t="str">
            <v>20160805</v>
          </cell>
          <cell r="C572" t="str">
            <v>220328</v>
          </cell>
          <cell r="D572" t="str">
            <v>鹿王时尚修身印花真丝连衣裙(2016超级折扣日)</v>
          </cell>
          <cell r="E572" t="str">
            <v>服装</v>
          </cell>
          <cell r="F572" t="str">
            <v>239</v>
          </cell>
          <cell r="G572" t="str">
            <v>喻 冰</v>
          </cell>
          <cell r="H572" t="str">
            <v>张燕</v>
          </cell>
          <cell r="I572" t="str">
            <v>游珊,段鸿</v>
          </cell>
          <cell r="J572">
            <v>18</v>
          </cell>
          <cell r="K572">
            <v>167371</v>
          </cell>
          <cell r="L572">
            <v>4471</v>
          </cell>
          <cell r="M572">
            <v>32093</v>
          </cell>
          <cell r="N572">
            <v>468</v>
          </cell>
          <cell r="O572">
            <v>7293.0555555555602</v>
          </cell>
          <cell r="P572">
            <v>0.194137507673419</v>
          </cell>
        </row>
        <row r="573">
          <cell r="A573">
            <v>184185</v>
          </cell>
          <cell r="B573" t="str">
            <v>20160530</v>
          </cell>
          <cell r="C573" t="str">
            <v>173922</v>
          </cell>
          <cell r="D573" t="str">
            <v>鹿王时尚修身印花真丝连衣裙(2016超级折扣日)</v>
          </cell>
          <cell r="E573" t="str">
            <v>服装</v>
          </cell>
          <cell r="F573" t="str">
            <v>239</v>
          </cell>
          <cell r="G573" t="str">
            <v>喻 冰</v>
          </cell>
          <cell r="H573" t="str">
            <v>吴沛霖</v>
          </cell>
          <cell r="I573" t="str">
            <v>王叶霜</v>
          </cell>
          <cell r="J573">
            <v>18.399999999999999</v>
          </cell>
          <cell r="K573">
            <v>128081</v>
          </cell>
          <cell r="L573">
            <v>8822</v>
          </cell>
          <cell r="M573">
            <v>53525</v>
          </cell>
          <cell r="N573">
            <v>2574</v>
          </cell>
          <cell r="O573">
            <v>3712.3913043478301</v>
          </cell>
          <cell r="P573">
            <v>0.42722981074803601</v>
          </cell>
        </row>
        <row r="574">
          <cell r="A574">
            <v>184185</v>
          </cell>
          <cell r="B574" t="str">
            <v>20160408</v>
          </cell>
          <cell r="C574" t="str">
            <v>152730</v>
          </cell>
          <cell r="D574" t="str">
            <v>鹿王时尚修身印花真丝连衣裙(2016超级折扣日)</v>
          </cell>
          <cell r="E574" t="str">
            <v>服装</v>
          </cell>
          <cell r="F574" t="str">
            <v>299</v>
          </cell>
          <cell r="G574" t="str">
            <v>喻 冰</v>
          </cell>
          <cell r="H574" t="str">
            <v>王娟</v>
          </cell>
          <cell r="I574" t="str">
            <v>关雨薇,段鸿</v>
          </cell>
          <cell r="J574">
            <v>36.799999999999997</v>
          </cell>
          <cell r="K574">
            <v>107257</v>
          </cell>
          <cell r="L574">
            <v>4862</v>
          </cell>
          <cell r="M574">
            <v>42983</v>
          </cell>
          <cell r="N574">
            <v>1664</v>
          </cell>
          <cell r="O574">
            <v>1659.6739130434801</v>
          </cell>
          <cell r="P574">
            <v>0.40352556277161999</v>
          </cell>
        </row>
        <row r="575">
          <cell r="A575">
            <v>184185</v>
          </cell>
          <cell r="B575" t="str">
            <v>20160322</v>
          </cell>
          <cell r="C575" t="str">
            <v>104204</v>
          </cell>
          <cell r="D575" t="str">
            <v>鹿王时尚修身印花真丝连衣裙(2016超级折扣日)</v>
          </cell>
          <cell r="E575" t="str">
            <v>服装</v>
          </cell>
          <cell r="F575" t="str">
            <v>299</v>
          </cell>
          <cell r="G575" t="str">
            <v>喻 冰</v>
          </cell>
          <cell r="H575" t="str">
            <v>张燕</v>
          </cell>
          <cell r="I575" t="str">
            <v>张征南,孙娇</v>
          </cell>
          <cell r="J575">
            <v>36.799999999999997</v>
          </cell>
          <cell r="K575">
            <v>222192</v>
          </cell>
          <cell r="L575">
            <v>9993</v>
          </cell>
          <cell r="M575">
            <v>94201</v>
          </cell>
          <cell r="N575">
            <v>1948</v>
          </cell>
          <cell r="O575">
            <v>3259.4021739130399</v>
          </cell>
          <cell r="P575">
            <v>0.43474757185472102</v>
          </cell>
        </row>
        <row r="576">
          <cell r="A576">
            <v>184185</v>
          </cell>
          <cell r="B576" t="str">
            <v>20160312</v>
          </cell>
          <cell r="C576" t="str">
            <v>164634</v>
          </cell>
          <cell r="D576" t="str">
            <v>鹿王时尚修身印花真丝连衣裙(2016超级折扣日)</v>
          </cell>
          <cell r="E576" t="str">
            <v>服装</v>
          </cell>
          <cell r="F576" t="str">
            <v>299</v>
          </cell>
          <cell r="G576" t="str">
            <v>喻 冰</v>
          </cell>
          <cell r="H576" t="str">
            <v>王娟</v>
          </cell>
          <cell r="I576" t="str">
            <v>李珊,段鸿</v>
          </cell>
          <cell r="J576">
            <v>35.299999999999997</v>
          </cell>
          <cell r="K576">
            <v>171012</v>
          </cell>
          <cell r="L576">
            <v>6855</v>
          </cell>
          <cell r="M576">
            <v>65965</v>
          </cell>
          <cell r="N576">
            <v>2760</v>
          </cell>
          <cell r="O576">
            <v>2859.8300283286098</v>
          </cell>
          <cell r="P576">
            <v>0.38502774782677601</v>
          </cell>
        </row>
        <row r="577">
          <cell r="A577">
            <v>184185</v>
          </cell>
          <cell r="B577" t="str">
            <v>20160304</v>
          </cell>
          <cell r="C577" t="str">
            <v>183024</v>
          </cell>
          <cell r="D577" t="str">
            <v>鹿王时尚修身印花真丝连衣裙(2016超级折扣日)</v>
          </cell>
          <cell r="E577" t="str">
            <v>服装</v>
          </cell>
          <cell r="F577" t="str">
            <v>299</v>
          </cell>
          <cell r="G577" t="str">
            <v>喻 冰</v>
          </cell>
          <cell r="H577" t="str">
            <v>王娟</v>
          </cell>
          <cell r="I577" t="str">
            <v>段鸿</v>
          </cell>
          <cell r="J577">
            <v>36.6</v>
          </cell>
          <cell r="K577">
            <v>243293.87</v>
          </cell>
          <cell r="L577">
            <v>13061</v>
          </cell>
          <cell r="M577">
            <v>100313.87</v>
          </cell>
          <cell r="N577">
            <v>3208</v>
          </cell>
          <cell r="O577">
            <v>3637.3497267759599</v>
          </cell>
          <cell r="P577">
            <v>0.42177239939718397</v>
          </cell>
        </row>
        <row r="578">
          <cell r="A578">
            <v>184192</v>
          </cell>
          <cell r="B578" t="str">
            <v>20160603</v>
          </cell>
          <cell r="C578" t="str">
            <v>112805</v>
          </cell>
          <cell r="D578" t="str">
            <v>嘉兴“真真老老”正宗传人粽端午节特供组</v>
          </cell>
          <cell r="E578" t="str">
            <v>食品</v>
          </cell>
          <cell r="F578" t="str">
            <v>199</v>
          </cell>
          <cell r="G578" t="str">
            <v>赵 宇森</v>
          </cell>
          <cell r="H578" t="str">
            <v>吴沛霖</v>
          </cell>
          <cell r="I578" t="str">
            <v>王叶霜</v>
          </cell>
          <cell r="J578">
            <v>30.9</v>
          </cell>
          <cell r="K578">
            <v>91087</v>
          </cell>
          <cell r="L578">
            <v>3711</v>
          </cell>
          <cell r="M578">
            <v>5223</v>
          </cell>
          <cell r="N578">
            <v>766</v>
          </cell>
          <cell r="O578">
            <v>2683.4627831715202</v>
          </cell>
          <cell r="P578">
            <v>5.1009430507233097E-2</v>
          </cell>
        </row>
        <row r="579">
          <cell r="A579">
            <v>184192</v>
          </cell>
          <cell r="B579" t="str">
            <v>20160526</v>
          </cell>
          <cell r="C579" t="str">
            <v>111656</v>
          </cell>
          <cell r="D579" t="str">
            <v>嘉兴“真真老老”正宗传人粽端午节特供组</v>
          </cell>
          <cell r="E579" t="str">
            <v>食品</v>
          </cell>
          <cell r="F579" t="str">
            <v>199</v>
          </cell>
          <cell r="G579" t="str">
            <v>赵 宇森</v>
          </cell>
          <cell r="H579" t="str">
            <v>龙年</v>
          </cell>
          <cell r="I579" t="str">
            <v>俞洋,王浩</v>
          </cell>
          <cell r="J579">
            <v>31.3</v>
          </cell>
          <cell r="K579">
            <v>124424</v>
          </cell>
          <cell r="L579">
            <v>4213</v>
          </cell>
          <cell r="M579">
            <v>12262</v>
          </cell>
          <cell r="N579">
            <v>1353</v>
          </cell>
          <cell r="O579">
            <v>3492.07667731629</v>
          </cell>
          <cell r="P579">
            <v>9.0748766751794802E-2</v>
          </cell>
        </row>
        <row r="580">
          <cell r="A580">
            <v>184192</v>
          </cell>
          <cell r="B580" t="str">
            <v>20160519</v>
          </cell>
          <cell r="C580" t="str">
            <v>151034</v>
          </cell>
          <cell r="D580" t="str">
            <v>嘉兴“真真老老”正宗传人粽端午节特供组</v>
          </cell>
          <cell r="E580" t="str">
            <v>食品</v>
          </cell>
          <cell r="F580" t="str">
            <v>199</v>
          </cell>
          <cell r="G580" t="str">
            <v>赵 宇森</v>
          </cell>
          <cell r="H580" t="str">
            <v>余斌</v>
          </cell>
          <cell r="I580" t="str">
            <v>杨洋</v>
          </cell>
          <cell r="J580">
            <v>33.200000000000003</v>
          </cell>
          <cell r="K580">
            <v>131223</v>
          </cell>
          <cell r="L580">
            <v>5193</v>
          </cell>
          <cell r="M580">
            <v>12516</v>
          </cell>
          <cell r="N580">
            <v>388</v>
          </cell>
          <cell r="O580">
            <v>3430.7831325301199</v>
          </cell>
          <cell r="P580">
            <v>9.6231056097754494E-2</v>
          </cell>
        </row>
        <row r="581">
          <cell r="A581">
            <v>184192</v>
          </cell>
          <cell r="B581" t="str">
            <v>20160509</v>
          </cell>
          <cell r="C581" t="str">
            <v>144119</v>
          </cell>
          <cell r="D581" t="str">
            <v>嘉兴“真真老老”正宗传人粽端午节特供组</v>
          </cell>
          <cell r="E581" t="str">
            <v>食品</v>
          </cell>
          <cell r="F581" t="str">
            <v>199</v>
          </cell>
          <cell r="G581" t="str">
            <v>赵 宇森</v>
          </cell>
          <cell r="H581" t="str">
            <v>赵文英</v>
          </cell>
          <cell r="I581" t="str">
            <v>杨洋</v>
          </cell>
          <cell r="J581">
            <v>37</v>
          </cell>
          <cell r="K581">
            <v>117208</v>
          </cell>
          <cell r="L581">
            <v>3472</v>
          </cell>
          <cell r="M581">
            <v>17123</v>
          </cell>
          <cell r="N581">
            <v>189</v>
          </cell>
          <cell r="O581">
            <v>2616.27027027027</v>
          </cell>
          <cell r="P581">
            <v>0.148888654427798</v>
          </cell>
        </row>
        <row r="582">
          <cell r="A582">
            <v>184192</v>
          </cell>
          <cell r="B582" t="str">
            <v>20160505</v>
          </cell>
          <cell r="C582" t="str">
            <v>173852</v>
          </cell>
          <cell r="D582" t="str">
            <v>嘉兴“真真老老”正宗传人粽端午节特供组</v>
          </cell>
          <cell r="E582" t="str">
            <v>食品</v>
          </cell>
          <cell r="F582" t="str">
            <v>199</v>
          </cell>
          <cell r="G582" t="str">
            <v>赵 宇森</v>
          </cell>
          <cell r="H582" t="str">
            <v>张燕</v>
          </cell>
          <cell r="I582" t="str">
            <v>杨洋,王浩</v>
          </cell>
          <cell r="J582">
            <v>32.700000000000003</v>
          </cell>
          <cell r="K582">
            <v>176664</v>
          </cell>
          <cell r="L582">
            <v>5919</v>
          </cell>
          <cell r="M582">
            <v>21660</v>
          </cell>
          <cell r="N582">
            <v>199</v>
          </cell>
          <cell r="O582">
            <v>4565.2599388379203</v>
          </cell>
          <cell r="P582">
            <v>0.125690356965065</v>
          </cell>
        </row>
        <row r="583">
          <cell r="A583">
            <v>184201</v>
          </cell>
          <cell r="B583" t="str">
            <v>20160227</v>
          </cell>
          <cell r="C583" t="str">
            <v>220122</v>
          </cell>
          <cell r="D583" t="str">
            <v>弈禧“佛佑吉祥”金镶冰翡佛公吊坠特惠组(开春扫货)</v>
          </cell>
          <cell r="E583" t="str">
            <v>珠宝首饰</v>
          </cell>
          <cell r="F583" t="str">
            <v>1980</v>
          </cell>
          <cell r="G583" t="str">
            <v>冯 玺谕</v>
          </cell>
          <cell r="H583" t="str">
            <v>高莹</v>
          </cell>
          <cell r="I583" t="str">
            <v>刘一帆</v>
          </cell>
          <cell r="J583">
            <v>14.3</v>
          </cell>
          <cell r="K583">
            <v>100750</v>
          </cell>
          <cell r="L583">
            <v>7900</v>
          </cell>
          <cell r="M583">
            <v>53340</v>
          </cell>
          <cell r="N583">
            <v>0</v>
          </cell>
          <cell r="O583">
            <v>2762.9370629370601</v>
          </cell>
          <cell r="P583">
            <v>0.57447495961227801</v>
          </cell>
        </row>
        <row r="584">
          <cell r="A584">
            <v>184222</v>
          </cell>
          <cell r="B584" t="str">
            <v>20160406</v>
          </cell>
          <cell r="C584" t="str">
            <v>183730</v>
          </cell>
          <cell r="D584" t="str">
            <v>法国Dr.Sebagh微整抗老精华奢华订制组（原装进口）</v>
          </cell>
          <cell r="E584" t="str">
            <v>美容美体</v>
          </cell>
          <cell r="F584" t="str">
            <v>1980</v>
          </cell>
          <cell r="G584" t="str">
            <v>庄 婷</v>
          </cell>
          <cell r="H584" t="str">
            <v>马静</v>
          </cell>
          <cell r="I584" t="str">
            <v>赵姬</v>
          </cell>
          <cell r="J584">
            <v>48.6</v>
          </cell>
          <cell r="K584">
            <v>267615</v>
          </cell>
          <cell r="L584">
            <v>21650</v>
          </cell>
          <cell r="M584">
            <v>47365</v>
          </cell>
          <cell r="N584">
            <v>3920</v>
          </cell>
          <cell r="O584">
            <v>4167.0781893004096</v>
          </cell>
          <cell r="P584">
            <v>0.176630821458338</v>
          </cell>
        </row>
        <row r="585">
          <cell r="A585">
            <v>184230</v>
          </cell>
          <cell r="B585" t="str">
            <v>20160125</v>
          </cell>
          <cell r="C585" t="str">
            <v>131704</v>
          </cell>
          <cell r="D585" t="str">
            <v>科沃斯超薄二代扫地机器人</v>
          </cell>
          <cell r="E585" t="str">
            <v>生活家电</v>
          </cell>
          <cell r="F585" t="str">
            <v>1099</v>
          </cell>
          <cell r="G585" t="str">
            <v>马 升伟</v>
          </cell>
          <cell r="H585" t="str">
            <v>马强</v>
          </cell>
          <cell r="I585" t="str">
            <v>刘一帆</v>
          </cell>
          <cell r="J585">
            <v>36.5</v>
          </cell>
          <cell r="K585">
            <v>99429</v>
          </cell>
          <cell r="L585">
            <v>5445</v>
          </cell>
          <cell r="M585">
            <v>12059</v>
          </cell>
          <cell r="N585">
            <v>0</v>
          </cell>
          <cell r="O585">
            <v>2244.5205479452102</v>
          </cell>
          <cell r="P585">
            <v>0.128309073884917</v>
          </cell>
        </row>
        <row r="586">
          <cell r="A586">
            <v>184271</v>
          </cell>
          <cell r="B586" t="str">
            <v>20160221</v>
          </cell>
          <cell r="C586" t="str">
            <v>195439</v>
          </cell>
          <cell r="D586" t="str">
            <v>梦洁冬被心享超值组(开春扫货)</v>
          </cell>
          <cell r="E586" t="str">
            <v>家纺用品</v>
          </cell>
          <cell r="F586" t="str">
            <v>379</v>
          </cell>
          <cell r="G586" t="str">
            <v>胡 超</v>
          </cell>
          <cell r="H586" t="str">
            <v>王娟</v>
          </cell>
          <cell r="I586" t="str">
            <v>徐丹,邓爱萍</v>
          </cell>
          <cell r="J586">
            <v>10.199999999999999</v>
          </cell>
          <cell r="K586">
            <v>87332</v>
          </cell>
          <cell r="L586">
            <v>3351</v>
          </cell>
          <cell r="M586">
            <v>19079</v>
          </cell>
          <cell r="N586">
            <v>1107</v>
          </cell>
          <cell r="O586">
            <v>6471.4705882352901</v>
          </cell>
          <cell r="P586">
            <v>0.21400078589204699</v>
          </cell>
        </row>
        <row r="587">
          <cell r="A587">
            <v>184271</v>
          </cell>
          <cell r="B587" t="str">
            <v>20160221</v>
          </cell>
          <cell r="C587" t="str">
            <v>134430</v>
          </cell>
          <cell r="D587" t="str">
            <v>梦洁冬被心享超值组(开春扫货)</v>
          </cell>
          <cell r="E587" t="str">
            <v>家纺用品</v>
          </cell>
          <cell r="F587" t="str">
            <v>379</v>
          </cell>
          <cell r="G587" t="str">
            <v>胡 超</v>
          </cell>
          <cell r="H587" t="str">
            <v>赵文英</v>
          </cell>
          <cell r="I587" t="str">
            <v>陈航,杨洋</v>
          </cell>
          <cell r="J587">
            <v>10.199999999999999</v>
          </cell>
          <cell r="K587">
            <v>38776</v>
          </cell>
          <cell r="L587">
            <v>2613</v>
          </cell>
          <cell r="M587">
            <v>4109</v>
          </cell>
          <cell r="N587">
            <v>0</v>
          </cell>
          <cell r="O587">
            <v>3142.5490196078399</v>
          </cell>
          <cell r="P587">
            <v>0.11362442275253699</v>
          </cell>
        </row>
        <row r="588">
          <cell r="A588">
            <v>184271</v>
          </cell>
          <cell r="B588" t="str">
            <v>20160220</v>
          </cell>
          <cell r="C588" t="str">
            <v>174805</v>
          </cell>
          <cell r="D588" t="str">
            <v>梦洁冬被心享超值组(开春扫货)</v>
          </cell>
          <cell r="E588" t="str">
            <v>家纺用品</v>
          </cell>
          <cell r="F588" t="str">
            <v>379</v>
          </cell>
          <cell r="G588" t="str">
            <v>胡 超</v>
          </cell>
          <cell r="H588" t="str">
            <v>杨思思</v>
          </cell>
          <cell r="I588" t="str">
            <v>陈航,邓爱萍</v>
          </cell>
          <cell r="J588">
            <v>12.9</v>
          </cell>
          <cell r="K588">
            <v>94263</v>
          </cell>
          <cell r="L588">
            <v>8622</v>
          </cell>
          <cell r="M588">
            <v>18012</v>
          </cell>
          <cell r="N588">
            <v>379</v>
          </cell>
          <cell r="O588">
            <v>5271.9379844961204</v>
          </cell>
          <cell r="P588">
            <v>0.20589437302226701</v>
          </cell>
        </row>
        <row r="589">
          <cell r="A589">
            <v>184397</v>
          </cell>
          <cell r="B589" t="str">
            <v>20160219</v>
          </cell>
          <cell r="C589" t="str">
            <v>144703</v>
          </cell>
          <cell r="D589" t="str">
            <v>紫涵“富贵平安”千足金镶和田玉观音吊坠(2016春季大开仓)</v>
          </cell>
          <cell r="E589" t="str">
            <v>珠宝首饰</v>
          </cell>
          <cell r="F589" t="str">
            <v>780</v>
          </cell>
          <cell r="G589" t="str">
            <v>冯 玺谕</v>
          </cell>
          <cell r="H589" t="str">
            <v>曾嵘</v>
          </cell>
          <cell r="I589" t="str">
            <v>张静,任芳</v>
          </cell>
          <cell r="J589">
            <v>8.6999999999999993</v>
          </cell>
          <cell r="K589">
            <v>56580</v>
          </cell>
          <cell r="L589">
            <v>6940</v>
          </cell>
          <cell r="M589">
            <v>16320</v>
          </cell>
          <cell r="N589">
            <v>780</v>
          </cell>
          <cell r="O589">
            <v>3919.5402298850599</v>
          </cell>
          <cell r="P589">
            <v>0.31305398871877499</v>
          </cell>
        </row>
        <row r="590">
          <cell r="A590">
            <v>184398</v>
          </cell>
          <cell r="B590" t="str">
            <v>20160219</v>
          </cell>
          <cell r="C590" t="str">
            <v>144703</v>
          </cell>
          <cell r="D590" t="str">
            <v>紫涵“富贵圆满”千足金镶和田玉佛坠(2016春季大开仓)</v>
          </cell>
          <cell r="E590" t="str">
            <v>珠宝首饰</v>
          </cell>
          <cell r="F590" t="str">
            <v>780</v>
          </cell>
          <cell r="G590" t="str">
            <v>冯 玺谕</v>
          </cell>
          <cell r="H590" t="str">
            <v>曾嵘</v>
          </cell>
          <cell r="I590" t="str">
            <v>张静,任芳</v>
          </cell>
          <cell r="J590">
            <v>8.6999999999999993</v>
          </cell>
          <cell r="K590">
            <v>31770</v>
          </cell>
          <cell r="L590">
            <v>2340</v>
          </cell>
          <cell r="M590">
            <v>4660</v>
          </cell>
          <cell r="N590">
            <v>0</v>
          </cell>
          <cell r="O590">
            <v>2847.1264367816102</v>
          </cell>
          <cell r="P590">
            <v>0.15834182806659899</v>
          </cell>
        </row>
        <row r="591">
          <cell r="A591">
            <v>184399</v>
          </cell>
          <cell r="B591" t="str">
            <v>20160228</v>
          </cell>
          <cell r="C591" t="str">
            <v>184603</v>
          </cell>
          <cell r="D591" t="str">
            <v>德国专利*驰球家用电子保险箱(开春扫货)</v>
          </cell>
          <cell r="E591" t="str">
            <v>家装建材</v>
          </cell>
          <cell r="F591" t="str">
            <v>1499</v>
          </cell>
          <cell r="G591" t="str">
            <v>张 志华</v>
          </cell>
          <cell r="H591" t="str">
            <v>唐南开</v>
          </cell>
          <cell r="I591" t="str">
            <v>徐丹,翟金彪</v>
          </cell>
          <cell r="J591">
            <v>12.4</v>
          </cell>
          <cell r="K591">
            <v>70188</v>
          </cell>
          <cell r="L591">
            <v>7485</v>
          </cell>
          <cell r="M591">
            <v>17938</v>
          </cell>
          <cell r="N591">
            <v>0</v>
          </cell>
          <cell r="O591">
            <v>3610.0806451612898</v>
          </cell>
          <cell r="P591">
            <v>0.28607881600561402</v>
          </cell>
        </row>
        <row r="592">
          <cell r="A592">
            <v>184399</v>
          </cell>
          <cell r="B592" t="str">
            <v>20160221</v>
          </cell>
          <cell r="C592" t="str">
            <v>193332</v>
          </cell>
          <cell r="D592" t="str">
            <v>德国专利*驰球家用电子保险箱(开春扫货)</v>
          </cell>
          <cell r="E592" t="str">
            <v>家装建材</v>
          </cell>
          <cell r="F592" t="str">
            <v>1499</v>
          </cell>
          <cell r="G592" t="str">
            <v>张 志华</v>
          </cell>
          <cell r="H592" t="str">
            <v>唐南开,王娟</v>
          </cell>
          <cell r="I592" t="str">
            <v>徐丹,翟金彪,李珊,段鸿</v>
          </cell>
          <cell r="J592">
            <v>18.3</v>
          </cell>
          <cell r="K592">
            <v>201565</v>
          </cell>
          <cell r="L592">
            <v>22365</v>
          </cell>
          <cell r="M592">
            <v>43301</v>
          </cell>
          <cell r="N592">
            <v>1489</v>
          </cell>
          <cell r="O592">
            <v>7507.5409836065601</v>
          </cell>
          <cell r="P592">
            <v>0.233325892857143</v>
          </cell>
        </row>
        <row r="593">
          <cell r="A593">
            <v>184422</v>
          </cell>
          <cell r="B593" t="str">
            <v>20160315</v>
          </cell>
          <cell r="C593" t="str">
            <v>165011</v>
          </cell>
          <cell r="D593" t="str">
            <v>合利源 蓝莓蜜酱超值组</v>
          </cell>
          <cell r="E593" t="str">
            <v>食品</v>
          </cell>
          <cell r="F593" t="str">
            <v>199</v>
          </cell>
          <cell r="G593" t="str">
            <v>赵 宇森</v>
          </cell>
          <cell r="H593" t="str">
            <v>赵文英</v>
          </cell>
          <cell r="I593" t="str">
            <v>杨洋,陈航</v>
          </cell>
          <cell r="J593">
            <v>36.200000000000003</v>
          </cell>
          <cell r="K593">
            <v>172355</v>
          </cell>
          <cell r="L593">
            <v>5939</v>
          </cell>
          <cell r="M593">
            <v>10416</v>
          </cell>
          <cell r="N593">
            <v>766</v>
          </cell>
          <cell r="O593">
            <v>4330.5524861878403</v>
          </cell>
          <cell r="P593">
            <v>5.7987212768003102E-2</v>
          </cell>
        </row>
        <row r="594">
          <cell r="A594">
            <v>184422</v>
          </cell>
          <cell r="B594" t="str">
            <v>20160218</v>
          </cell>
          <cell r="C594" t="str">
            <v>155146</v>
          </cell>
          <cell r="D594" t="str">
            <v>合利源 蓝莓蜜酱超值组</v>
          </cell>
          <cell r="E594" t="str">
            <v>食品</v>
          </cell>
          <cell r="F594" t="str">
            <v>199</v>
          </cell>
          <cell r="G594" t="str">
            <v>赵 宇森</v>
          </cell>
          <cell r="H594" t="str">
            <v>吴沛霖</v>
          </cell>
          <cell r="I594" t="str">
            <v>潘丹,陈航</v>
          </cell>
          <cell r="J594">
            <v>31.8</v>
          </cell>
          <cell r="K594">
            <v>104357.86</v>
          </cell>
          <cell r="L594">
            <v>3228</v>
          </cell>
          <cell r="M594">
            <v>6079</v>
          </cell>
          <cell r="N594">
            <v>398</v>
          </cell>
          <cell r="O594">
            <v>3001.5364779874199</v>
          </cell>
          <cell r="P594">
            <v>5.6175297780497298E-2</v>
          </cell>
        </row>
        <row r="595">
          <cell r="A595">
            <v>184422</v>
          </cell>
          <cell r="B595" t="str">
            <v>20160215</v>
          </cell>
          <cell r="C595" t="str">
            <v>162003</v>
          </cell>
          <cell r="D595" t="str">
            <v>合利源 蓝莓蜜酱超值组</v>
          </cell>
          <cell r="E595" t="str">
            <v>食品</v>
          </cell>
          <cell r="F595" t="str">
            <v>199</v>
          </cell>
          <cell r="G595" t="str">
            <v>赵 宇森</v>
          </cell>
          <cell r="H595" t="str">
            <v>余斌</v>
          </cell>
          <cell r="I595" t="str">
            <v>关雨薇,俞洋</v>
          </cell>
          <cell r="J595">
            <v>38.299999999999997</v>
          </cell>
          <cell r="K595">
            <v>166732</v>
          </cell>
          <cell r="L595">
            <v>6277</v>
          </cell>
          <cell r="M595">
            <v>9481</v>
          </cell>
          <cell r="N595">
            <v>1164</v>
          </cell>
          <cell r="O595">
            <v>3972.2715404699702</v>
          </cell>
          <cell r="P595">
            <v>5.1833847496182701E-2</v>
          </cell>
        </row>
        <row r="596">
          <cell r="A596">
            <v>184602</v>
          </cell>
          <cell r="B596" t="str">
            <v>20160219</v>
          </cell>
          <cell r="C596" t="str">
            <v>150506</v>
          </cell>
          <cell r="D596" t="str">
            <v>翠璨“如花似锦”碧玺套组(2016春季大开仓)</v>
          </cell>
          <cell r="E596" t="str">
            <v>珠宝首饰</v>
          </cell>
          <cell r="F596" t="str">
            <v>780</v>
          </cell>
          <cell r="G596" t="str">
            <v>冯 玺谕</v>
          </cell>
          <cell r="H596" t="str">
            <v>曾嵘</v>
          </cell>
          <cell r="I596" t="str">
            <v>张静,任芳</v>
          </cell>
          <cell r="J596">
            <v>16.7</v>
          </cell>
          <cell r="K596">
            <v>72105</v>
          </cell>
          <cell r="L596">
            <v>7730</v>
          </cell>
          <cell r="M596">
            <v>34865</v>
          </cell>
          <cell r="N596">
            <v>0</v>
          </cell>
          <cell r="O596">
            <v>1767.0658682634701</v>
          </cell>
          <cell r="P596">
            <v>0.54159223300970905</v>
          </cell>
        </row>
        <row r="597">
          <cell r="A597">
            <v>184631</v>
          </cell>
          <cell r="B597" t="str">
            <v>20160227</v>
          </cell>
          <cell r="C597" t="str">
            <v>161447</v>
          </cell>
          <cell r="D597" t="str">
            <v>圣品路优雅平底女鞋(开春扫货)</v>
          </cell>
          <cell r="E597" t="str">
            <v>鞋类</v>
          </cell>
          <cell r="F597" t="str">
            <v>199</v>
          </cell>
          <cell r="G597" t="str">
            <v>喻 冰</v>
          </cell>
          <cell r="H597" t="str">
            <v>张燕</v>
          </cell>
          <cell r="I597" t="str">
            <v>游珊,孙娇</v>
          </cell>
          <cell r="J597">
            <v>16.100000000000001</v>
          </cell>
          <cell r="K597">
            <v>110448.86</v>
          </cell>
          <cell r="L597">
            <v>4542</v>
          </cell>
          <cell r="M597">
            <v>38678</v>
          </cell>
          <cell r="N597">
            <v>1353</v>
          </cell>
          <cell r="O597">
            <v>4259.74285714286</v>
          </cell>
          <cell r="P597">
            <v>0.35243231647128398</v>
          </cell>
        </row>
        <row r="598">
          <cell r="A598">
            <v>184631</v>
          </cell>
          <cell r="B598" t="str">
            <v>20160219</v>
          </cell>
          <cell r="C598" t="str">
            <v>155216</v>
          </cell>
          <cell r="D598" t="str">
            <v>圣品路优雅平底女鞋(开春扫货)</v>
          </cell>
          <cell r="E598" t="str">
            <v>鞋类</v>
          </cell>
          <cell r="F598" t="str">
            <v>199</v>
          </cell>
          <cell r="G598" t="str">
            <v>喻 冰</v>
          </cell>
          <cell r="H598" t="str">
            <v>罗园</v>
          </cell>
          <cell r="I598" t="str">
            <v>李珊,王叶霜</v>
          </cell>
          <cell r="J598">
            <v>10.6</v>
          </cell>
          <cell r="K598">
            <v>59233</v>
          </cell>
          <cell r="L598">
            <v>5392</v>
          </cell>
          <cell r="M598">
            <v>17849</v>
          </cell>
          <cell r="N598">
            <v>577</v>
          </cell>
          <cell r="O598">
            <v>3449.9056603773602</v>
          </cell>
          <cell r="P598">
            <v>0.32079641908582701</v>
          </cell>
        </row>
        <row r="599">
          <cell r="A599">
            <v>184634</v>
          </cell>
          <cell r="B599" t="str">
            <v>20160805</v>
          </cell>
          <cell r="C599" t="str">
            <v>173601</v>
          </cell>
          <cell r="D599" t="str">
            <v>日本川慈金酵素原液纤体组(2016超级折扣日)</v>
          </cell>
          <cell r="E599" t="str">
            <v>美容美体</v>
          </cell>
          <cell r="F599" t="str">
            <v>580</v>
          </cell>
          <cell r="G599" t="str">
            <v>庄 婷</v>
          </cell>
          <cell r="H599" t="str">
            <v>张小寒</v>
          </cell>
          <cell r="I599" t="str">
            <v>赵姬</v>
          </cell>
          <cell r="J599">
            <v>11.1</v>
          </cell>
          <cell r="K599">
            <v>84092.04</v>
          </cell>
          <cell r="L599">
            <v>2260</v>
          </cell>
          <cell r="M599">
            <v>4537.04</v>
          </cell>
          <cell r="N599">
            <v>0</v>
          </cell>
          <cell r="O599">
            <v>6963.5135135135097</v>
          </cell>
          <cell r="P599">
            <v>5.5443320244735403E-2</v>
          </cell>
        </row>
        <row r="600">
          <cell r="A600">
            <v>184636</v>
          </cell>
          <cell r="B600" t="str">
            <v>20160806</v>
          </cell>
          <cell r="C600" t="str">
            <v>135123</v>
          </cell>
          <cell r="D600" t="str">
            <v>圣蜜莱雅蜂王乳修护隐形蚕丝面膜尊享组(2016超级折扣日)</v>
          </cell>
          <cell r="E600" t="str">
            <v>美容美体</v>
          </cell>
          <cell r="F600" t="str">
            <v>199</v>
          </cell>
          <cell r="G600" t="str">
            <v>杨 媛</v>
          </cell>
          <cell r="H600" t="str">
            <v>马静</v>
          </cell>
          <cell r="I600" t="str">
            <v>余琛</v>
          </cell>
          <cell r="J600">
            <v>11.5</v>
          </cell>
          <cell r="K600">
            <v>48089</v>
          </cell>
          <cell r="L600">
            <v>258</v>
          </cell>
          <cell r="M600">
            <v>517</v>
          </cell>
          <cell r="N600">
            <v>139</v>
          </cell>
          <cell r="O600">
            <v>4126.3478260869597</v>
          </cell>
          <cell r="P600">
            <v>7.9028245280257595E-3</v>
          </cell>
        </row>
        <row r="601">
          <cell r="A601">
            <v>184637</v>
          </cell>
          <cell r="B601" t="str">
            <v>20160405</v>
          </cell>
          <cell r="C601" t="str">
            <v>160022</v>
          </cell>
          <cell r="D601" t="str">
            <v>维妥立高纯度活性大蒜油软胶囊(2016夏折盛惠)</v>
          </cell>
          <cell r="E601" t="str">
            <v>保健食品</v>
          </cell>
          <cell r="F601" t="str">
            <v>298</v>
          </cell>
          <cell r="G601" t="str">
            <v>赵 宇森</v>
          </cell>
          <cell r="H601" t="str">
            <v>赵文英</v>
          </cell>
          <cell r="I601" t="str">
            <v>俞洋,关雨薇</v>
          </cell>
          <cell r="J601">
            <v>30.5</v>
          </cell>
          <cell r="K601">
            <v>72003.990000000005</v>
          </cell>
          <cell r="L601">
            <v>288</v>
          </cell>
          <cell r="M601">
            <v>4310</v>
          </cell>
          <cell r="N601">
            <v>298</v>
          </cell>
          <cell r="O601">
            <v>2219.8029508196701</v>
          </cell>
          <cell r="P601">
            <v>5.5942893628045803E-2</v>
          </cell>
        </row>
        <row r="602">
          <cell r="A602">
            <v>184653</v>
          </cell>
          <cell r="B602" t="str">
            <v>20160228</v>
          </cell>
          <cell r="C602" t="str">
            <v>165745</v>
          </cell>
          <cell r="D602" t="str">
            <v>施华洛世奇pamela（帕梅拉）奢侈品套组(开春扫货)</v>
          </cell>
          <cell r="E602" t="str">
            <v>时尚精品</v>
          </cell>
          <cell r="F602" t="str">
            <v>2160</v>
          </cell>
          <cell r="G602" t="str">
            <v>冯 玺谕</v>
          </cell>
          <cell r="H602" t="str">
            <v>曾嵘</v>
          </cell>
          <cell r="I602" t="str">
            <v>任芳</v>
          </cell>
          <cell r="J602">
            <v>17.8</v>
          </cell>
          <cell r="K602">
            <v>66750</v>
          </cell>
          <cell r="L602">
            <v>10780</v>
          </cell>
          <cell r="M602">
            <v>25850</v>
          </cell>
          <cell r="N602">
            <v>0</v>
          </cell>
          <cell r="O602">
            <v>1692.1348314606701</v>
          </cell>
          <cell r="P602">
            <v>0.46185456494550697</v>
          </cell>
        </row>
        <row r="603">
          <cell r="A603">
            <v>184765</v>
          </cell>
          <cell r="B603" t="str">
            <v>20160531</v>
          </cell>
          <cell r="C603" t="str">
            <v>232126</v>
          </cell>
          <cell r="D603" t="str">
            <v>子冈玉坊“如意安康”观音挂件(2016夏折盛惠)</v>
          </cell>
          <cell r="E603" t="str">
            <v>珠宝首饰</v>
          </cell>
          <cell r="F603" t="str">
            <v>1980</v>
          </cell>
          <cell r="G603" t="str">
            <v>冯 玺谕</v>
          </cell>
          <cell r="H603" t="str">
            <v>高莹</v>
          </cell>
          <cell r="I603" t="str">
            <v>任芳</v>
          </cell>
          <cell r="J603">
            <v>16.399999999999999</v>
          </cell>
          <cell r="K603">
            <v>75085</v>
          </cell>
          <cell r="L603">
            <v>3940</v>
          </cell>
          <cell r="M603">
            <v>49385</v>
          </cell>
          <cell r="N603">
            <v>0</v>
          </cell>
          <cell r="O603">
            <v>1326.8292682926799</v>
          </cell>
          <cell r="P603">
            <v>0.69414575866188799</v>
          </cell>
        </row>
        <row r="604">
          <cell r="A604">
            <v>184765</v>
          </cell>
          <cell r="B604" t="str">
            <v>20160210</v>
          </cell>
          <cell r="C604" t="str">
            <v>232120</v>
          </cell>
          <cell r="D604" t="str">
            <v>子冈玉坊“如意安康”观音挂件(2016夏折盛惠)</v>
          </cell>
          <cell r="E604" t="str">
            <v>珠宝首饰</v>
          </cell>
          <cell r="F604" t="str">
            <v>2680</v>
          </cell>
          <cell r="G604" t="str">
            <v>冯 玺谕</v>
          </cell>
          <cell r="H604" t="str">
            <v>杨思思</v>
          </cell>
          <cell r="I604" t="str">
            <v>任芳</v>
          </cell>
          <cell r="J604">
            <v>35</v>
          </cell>
          <cell r="K604">
            <v>122922</v>
          </cell>
          <cell r="L604">
            <v>9812</v>
          </cell>
          <cell r="M604">
            <v>56560</v>
          </cell>
          <cell r="N604">
            <v>2454</v>
          </cell>
          <cell r="O604">
            <v>1685.8285714285701</v>
          </cell>
          <cell r="P604">
            <v>0.47834851029970799</v>
          </cell>
        </row>
        <row r="605">
          <cell r="A605">
            <v>184776</v>
          </cell>
          <cell r="B605" t="str">
            <v>20160306</v>
          </cell>
          <cell r="C605" t="str">
            <v>201331</v>
          </cell>
          <cell r="D605" t="str">
            <v>TCL65英寸安卓智能网络电视</v>
          </cell>
          <cell r="E605" t="str">
            <v>大家电</v>
          </cell>
          <cell r="F605" t="str">
            <v>5999</v>
          </cell>
          <cell r="G605" t="str">
            <v>马 升伟</v>
          </cell>
          <cell r="H605" t="str">
            <v>马强</v>
          </cell>
          <cell r="I605" t="str">
            <v>张佳聃,刘一帆</v>
          </cell>
          <cell r="J605">
            <v>9.1999999999999993</v>
          </cell>
          <cell r="K605">
            <v>139370</v>
          </cell>
          <cell r="L605">
            <v>54723</v>
          </cell>
          <cell r="M605">
            <v>19928</v>
          </cell>
          <cell r="N605">
            <v>0</v>
          </cell>
          <cell r="O605">
            <v>7034.6739130434798</v>
          </cell>
          <cell r="P605">
            <v>0.23542476401998899</v>
          </cell>
        </row>
        <row r="606">
          <cell r="A606">
            <v>184776</v>
          </cell>
          <cell r="B606" t="str">
            <v>20160306</v>
          </cell>
          <cell r="C606" t="str">
            <v>143146</v>
          </cell>
          <cell r="D606" t="str">
            <v>TCL65英寸安卓智能网络电视</v>
          </cell>
          <cell r="E606" t="str">
            <v>大家电</v>
          </cell>
          <cell r="F606" t="str">
            <v>5999</v>
          </cell>
          <cell r="G606" t="str">
            <v>马 升伟</v>
          </cell>
          <cell r="H606" t="str">
            <v>石林</v>
          </cell>
          <cell r="I606" t="str">
            <v>张征南,石俊</v>
          </cell>
          <cell r="J606">
            <v>8.5</v>
          </cell>
          <cell r="K606">
            <v>34847</v>
          </cell>
          <cell r="L606">
            <v>9968</v>
          </cell>
          <cell r="M606">
            <v>14871</v>
          </cell>
          <cell r="N606">
            <v>4941</v>
          </cell>
          <cell r="O606">
            <v>1758.7058823529401</v>
          </cell>
          <cell r="P606">
            <v>0.399131797901845</v>
          </cell>
        </row>
        <row r="607">
          <cell r="A607">
            <v>184905</v>
          </cell>
          <cell r="B607" t="str">
            <v>20160806</v>
          </cell>
          <cell r="C607" t="str">
            <v>111629</v>
          </cell>
          <cell r="D607" t="str">
            <v>宫诺灵芝袍子粉胶囊(2016超级折扣日)</v>
          </cell>
          <cell r="E607" t="str">
            <v>保健食品</v>
          </cell>
          <cell r="F607" t="str">
            <v>238</v>
          </cell>
          <cell r="G607" t="str">
            <v>赵 宇森</v>
          </cell>
          <cell r="H607" t="str">
            <v>龙年</v>
          </cell>
          <cell r="I607" t="str">
            <v>俞洋</v>
          </cell>
          <cell r="J607">
            <v>10.4</v>
          </cell>
          <cell r="K607">
            <v>51960</v>
          </cell>
          <cell r="L607">
            <v>704</v>
          </cell>
          <cell r="M607">
            <v>1388</v>
          </cell>
          <cell r="N607">
            <v>0</v>
          </cell>
          <cell r="O607">
            <v>4795</v>
          </cell>
          <cell r="P607">
            <v>2.70797565163103E-2</v>
          </cell>
        </row>
        <row r="608">
          <cell r="A608">
            <v>184912</v>
          </cell>
          <cell r="B608" t="str">
            <v>20160531</v>
          </cell>
          <cell r="C608" t="str">
            <v>202457</v>
          </cell>
          <cell r="D608" t="str">
            <v>虎牌智能电饭煲特供组(2016夏折盛惠)</v>
          </cell>
          <cell r="E608" t="str">
            <v>厨房</v>
          </cell>
          <cell r="F608" t="str">
            <v>1599</v>
          </cell>
          <cell r="G608" t="str">
            <v>潘 银龙</v>
          </cell>
          <cell r="H608" t="str">
            <v>马强</v>
          </cell>
          <cell r="I608" t="str">
            <v>刘一帆</v>
          </cell>
          <cell r="J608">
            <v>18.8</v>
          </cell>
          <cell r="K608">
            <v>43058</v>
          </cell>
          <cell r="L608">
            <v>1589</v>
          </cell>
          <cell r="M608">
            <v>9549</v>
          </cell>
          <cell r="N608">
            <v>0</v>
          </cell>
          <cell r="O608">
            <v>1697.87234042553</v>
          </cell>
          <cell r="P608">
            <v>0.230268393257614</v>
          </cell>
        </row>
        <row r="609">
          <cell r="A609">
            <v>184912</v>
          </cell>
          <cell r="B609" t="str">
            <v>20160429</v>
          </cell>
          <cell r="C609" t="str">
            <v>223752</v>
          </cell>
          <cell r="D609" t="str">
            <v>虎牌智能电饭煲特供组(2016夏折盛惠)</v>
          </cell>
          <cell r="E609" t="str">
            <v>厨房</v>
          </cell>
          <cell r="F609" t="str">
            <v>1999</v>
          </cell>
          <cell r="G609" t="str">
            <v>潘 银龙</v>
          </cell>
          <cell r="H609" t="str">
            <v>张燕</v>
          </cell>
          <cell r="I609" t="str">
            <v>陈佳,徐丹</v>
          </cell>
          <cell r="J609">
            <v>41.9</v>
          </cell>
          <cell r="K609">
            <v>175260</v>
          </cell>
          <cell r="L609">
            <v>10434</v>
          </cell>
          <cell r="M609">
            <v>26200</v>
          </cell>
          <cell r="N609">
            <v>0</v>
          </cell>
          <cell r="O609">
            <v>3308.4964200477302</v>
          </cell>
          <cell r="P609">
            <v>0.15895550459272201</v>
          </cell>
        </row>
        <row r="610">
          <cell r="A610">
            <v>184912</v>
          </cell>
          <cell r="B610" t="str">
            <v>20160411</v>
          </cell>
          <cell r="C610" t="str">
            <v>193603</v>
          </cell>
          <cell r="D610" t="str">
            <v>虎牌智能电饭煲特供组(2016夏折盛惠)</v>
          </cell>
          <cell r="E610" t="str">
            <v>厨房</v>
          </cell>
          <cell r="F610" t="str">
            <v>1999</v>
          </cell>
          <cell r="G610" t="str">
            <v>潘 银龙</v>
          </cell>
          <cell r="H610" t="str">
            <v>张燕</v>
          </cell>
          <cell r="I610" t="str">
            <v>曹雪晴,张征南</v>
          </cell>
          <cell r="J610">
            <v>47.2</v>
          </cell>
          <cell r="K610">
            <v>172009</v>
          </cell>
          <cell r="L610">
            <v>17910</v>
          </cell>
          <cell r="M610">
            <v>39493</v>
          </cell>
          <cell r="N610">
            <v>1769</v>
          </cell>
          <cell r="O610">
            <v>2465.5720338983101</v>
          </cell>
          <cell r="P610">
            <v>0.24480366517628299</v>
          </cell>
        </row>
        <row r="611">
          <cell r="A611">
            <v>184912</v>
          </cell>
          <cell r="B611" t="str">
            <v>20160406</v>
          </cell>
          <cell r="C611" t="str">
            <v>205251</v>
          </cell>
          <cell r="D611" t="str">
            <v>虎牌智能电饭煲特供组(2016夏折盛惠)</v>
          </cell>
          <cell r="E611" t="str">
            <v>厨房</v>
          </cell>
          <cell r="F611" t="str">
            <v>1999</v>
          </cell>
          <cell r="G611" t="str">
            <v>潘 银龙</v>
          </cell>
          <cell r="H611" t="str">
            <v>张燕,唐南开</v>
          </cell>
          <cell r="I611" t="str">
            <v>曹雪晴</v>
          </cell>
          <cell r="J611">
            <v>42.2</v>
          </cell>
          <cell r="K611">
            <v>296994</v>
          </cell>
          <cell r="L611">
            <v>32172</v>
          </cell>
          <cell r="M611">
            <v>48413</v>
          </cell>
          <cell r="N611">
            <v>0</v>
          </cell>
          <cell r="O611">
            <v>5128.1753554502402</v>
          </cell>
          <cell r="P611">
            <v>0.18281336142767601</v>
          </cell>
        </row>
        <row r="612">
          <cell r="A612">
            <v>184932</v>
          </cell>
          <cell r="B612" t="str">
            <v>20160530</v>
          </cell>
          <cell r="C612" t="str">
            <v>113641</v>
          </cell>
          <cell r="D612" t="str">
            <v>台湾菇之鳗鱼罐头超值13罐组合(2016夏折盛惠)</v>
          </cell>
          <cell r="E612" t="str">
            <v>食品</v>
          </cell>
          <cell r="F612" t="str">
            <v>169</v>
          </cell>
          <cell r="G612" t="str">
            <v>赵 宇森</v>
          </cell>
          <cell r="H612" t="str">
            <v>吴沛霖</v>
          </cell>
          <cell r="I612" t="str">
            <v>杨洋,陈航</v>
          </cell>
          <cell r="J612">
            <v>15.1</v>
          </cell>
          <cell r="K612">
            <v>38192</v>
          </cell>
          <cell r="L612">
            <v>2634</v>
          </cell>
          <cell r="M612">
            <v>3841</v>
          </cell>
          <cell r="N612">
            <v>149</v>
          </cell>
          <cell r="O612">
            <v>2110.33112582781</v>
          </cell>
          <cell r="P612">
            <v>0.103830361662636</v>
          </cell>
        </row>
        <row r="613">
          <cell r="A613">
            <v>184943</v>
          </cell>
          <cell r="B613" t="str">
            <v>20160228</v>
          </cell>
          <cell r="C613" t="str">
            <v>141642</v>
          </cell>
          <cell r="D613" t="str">
            <v>翠璨“佛光普照” 翡翠吊坠</v>
          </cell>
          <cell r="E613" t="str">
            <v>珠宝首饰</v>
          </cell>
          <cell r="F613" t="str">
            <v>2580</v>
          </cell>
          <cell r="G613" t="str">
            <v>冯 玺谕</v>
          </cell>
          <cell r="H613" t="str">
            <v>杨思思</v>
          </cell>
          <cell r="I613" t="str">
            <v>任芳</v>
          </cell>
          <cell r="J613">
            <v>17</v>
          </cell>
          <cell r="K613">
            <v>77260</v>
          </cell>
          <cell r="L613">
            <v>5140</v>
          </cell>
          <cell r="M613">
            <v>51540</v>
          </cell>
          <cell r="N613">
            <v>0</v>
          </cell>
          <cell r="O613">
            <v>1210.5882352941201</v>
          </cell>
          <cell r="P613">
            <v>0.71464226289517496</v>
          </cell>
        </row>
        <row r="614">
          <cell r="A614">
            <v>184968</v>
          </cell>
          <cell r="B614" t="str">
            <v>20160606</v>
          </cell>
          <cell r="C614" t="str">
            <v>093057</v>
          </cell>
          <cell r="D614" t="str">
            <v>富培美家庭清洁全套超值组</v>
          </cell>
          <cell r="E614" t="str">
            <v>生活用品</v>
          </cell>
          <cell r="F614" t="str">
            <v>299</v>
          </cell>
          <cell r="G614" t="str">
            <v>陈 刚</v>
          </cell>
          <cell r="H614" t="str">
            <v>余斌</v>
          </cell>
          <cell r="I614" t="str">
            <v>陈航</v>
          </cell>
          <cell r="J614">
            <v>37.5</v>
          </cell>
          <cell r="K614">
            <v>96137</v>
          </cell>
          <cell r="L614">
            <v>5252</v>
          </cell>
          <cell r="M614">
            <v>15791</v>
          </cell>
          <cell r="N614">
            <v>1136</v>
          </cell>
          <cell r="O614">
            <v>2032.8</v>
          </cell>
          <cell r="P614">
            <v>0.161247730648622</v>
          </cell>
        </row>
        <row r="615">
          <cell r="A615">
            <v>184968</v>
          </cell>
          <cell r="B615" t="str">
            <v>20160520</v>
          </cell>
          <cell r="C615" t="str">
            <v>165103</v>
          </cell>
          <cell r="D615" t="str">
            <v>富培美家庭清洁全套超值组</v>
          </cell>
          <cell r="E615" t="str">
            <v>生活用品</v>
          </cell>
          <cell r="F615" t="str">
            <v>299</v>
          </cell>
          <cell r="G615" t="str">
            <v>陈 刚</v>
          </cell>
          <cell r="H615" t="str">
            <v>余斌</v>
          </cell>
          <cell r="I615" t="str">
            <v>陈航</v>
          </cell>
          <cell r="J615">
            <v>37.200000000000003</v>
          </cell>
          <cell r="K615">
            <v>122171</v>
          </cell>
          <cell r="L615">
            <v>7834</v>
          </cell>
          <cell r="M615">
            <v>13860</v>
          </cell>
          <cell r="N615">
            <v>1948</v>
          </cell>
          <cell r="O615">
            <v>2753.3602150537599</v>
          </cell>
          <cell r="P615">
            <v>0.10418324776756401</v>
          </cell>
        </row>
        <row r="616">
          <cell r="A616">
            <v>184978</v>
          </cell>
          <cell r="B616" t="str">
            <v>20160430</v>
          </cell>
          <cell r="C616" t="str">
            <v>211714</v>
          </cell>
          <cell r="D616" t="str">
            <v>冰妃天使 裙摆款水貂裘皮大衣</v>
          </cell>
          <cell r="E616" t="str">
            <v>服装</v>
          </cell>
          <cell r="F616" t="str">
            <v>18800</v>
          </cell>
          <cell r="G616" t="str">
            <v>黄 翙</v>
          </cell>
          <cell r="H616" t="str">
            <v>王娟</v>
          </cell>
          <cell r="I616" t="str">
            <v>孙娇</v>
          </cell>
          <cell r="J616">
            <v>20.5</v>
          </cell>
          <cell r="K616">
            <v>439466</v>
          </cell>
          <cell r="L616">
            <v>139766</v>
          </cell>
          <cell r="M616">
            <v>179862</v>
          </cell>
          <cell r="N616">
            <v>0</v>
          </cell>
          <cell r="O616">
            <v>5845.7560975609804</v>
          </cell>
          <cell r="P616">
            <v>0.60014014014014005</v>
          </cell>
        </row>
        <row r="617">
          <cell r="A617">
            <v>185113</v>
          </cell>
          <cell r="B617" t="str">
            <v>20160807</v>
          </cell>
          <cell r="C617" t="str">
            <v>193910</v>
          </cell>
          <cell r="D617" t="str">
            <v>今昇 100% 重磅真丝花卉连身裙(2016超级折扣日)</v>
          </cell>
          <cell r="E617" t="str">
            <v>服装</v>
          </cell>
          <cell r="F617" t="str">
            <v>498</v>
          </cell>
          <cell r="G617" t="str">
            <v>喻 冰</v>
          </cell>
          <cell r="H617" t="str">
            <v>张燕</v>
          </cell>
          <cell r="I617" t="str">
            <v>张征南,郑庆子</v>
          </cell>
          <cell r="J617">
            <v>19.100000000000001</v>
          </cell>
          <cell r="K617">
            <v>111556</v>
          </cell>
          <cell r="L617">
            <v>2938</v>
          </cell>
          <cell r="M617">
            <v>976</v>
          </cell>
          <cell r="N617">
            <v>0</v>
          </cell>
          <cell r="O617">
            <v>5635.7068062827202</v>
          </cell>
          <cell r="P617">
            <v>8.9856193264468108E-3</v>
          </cell>
        </row>
        <row r="618">
          <cell r="A618">
            <v>185113</v>
          </cell>
          <cell r="B618" t="str">
            <v>20160805</v>
          </cell>
          <cell r="C618" t="str">
            <v>180202</v>
          </cell>
          <cell r="D618" t="str">
            <v>今昇 100% 重磅真丝花卉连身裙(2016超级折扣日)</v>
          </cell>
          <cell r="E618" t="str">
            <v>服装</v>
          </cell>
          <cell r="F618" t="str">
            <v>498</v>
          </cell>
          <cell r="G618" t="str">
            <v>喻 冰</v>
          </cell>
          <cell r="H618" t="str">
            <v>张燕</v>
          </cell>
          <cell r="I618" t="str">
            <v>段鸿</v>
          </cell>
          <cell r="J618">
            <v>17.600000000000001</v>
          </cell>
          <cell r="K618">
            <v>119403</v>
          </cell>
          <cell r="L618">
            <v>9382</v>
          </cell>
          <cell r="M618">
            <v>21292</v>
          </cell>
          <cell r="N618">
            <v>0</v>
          </cell>
          <cell r="O618">
            <v>5041.4204545454504</v>
          </cell>
          <cell r="P618">
            <v>0.19352669035911299</v>
          </cell>
        </row>
        <row r="619">
          <cell r="A619">
            <v>185133</v>
          </cell>
          <cell r="B619" t="str">
            <v>20160802</v>
          </cell>
          <cell r="C619" t="str">
            <v>105054</v>
          </cell>
          <cell r="D619" t="str">
            <v>艾兰得氨糖软骨素健康组</v>
          </cell>
          <cell r="E619" t="str">
            <v>保健食品</v>
          </cell>
          <cell r="F619" t="str">
            <v>299</v>
          </cell>
          <cell r="G619" t="str">
            <v>赵 宇森</v>
          </cell>
          <cell r="H619" t="str">
            <v>余斌</v>
          </cell>
          <cell r="I619" t="str">
            <v>俞洋</v>
          </cell>
          <cell r="J619">
            <v>38.4</v>
          </cell>
          <cell r="K619">
            <v>110342</v>
          </cell>
          <cell r="L619">
            <v>1664</v>
          </cell>
          <cell r="M619">
            <v>8539</v>
          </cell>
          <cell r="N619">
            <v>279</v>
          </cell>
          <cell r="O619">
            <v>2615.0520833333298</v>
          </cell>
          <cell r="P619">
            <v>7.6004343105320296E-2</v>
          </cell>
        </row>
        <row r="620">
          <cell r="A620">
            <v>185133</v>
          </cell>
          <cell r="B620" t="str">
            <v>20160705</v>
          </cell>
          <cell r="C620" t="str">
            <v>110558</v>
          </cell>
          <cell r="D620" t="str">
            <v>艾兰得氨糖软骨素健康组</v>
          </cell>
          <cell r="E620" t="str">
            <v>保健食品</v>
          </cell>
          <cell r="F620" t="str">
            <v>299</v>
          </cell>
          <cell r="G620" t="str">
            <v>赵 宇森</v>
          </cell>
          <cell r="H620" t="str">
            <v>余斌</v>
          </cell>
          <cell r="I620" t="str">
            <v>杨洋,王浩</v>
          </cell>
          <cell r="J620">
            <v>48.1</v>
          </cell>
          <cell r="K620">
            <v>150614</v>
          </cell>
          <cell r="L620">
            <v>2431</v>
          </cell>
          <cell r="M620">
            <v>13127</v>
          </cell>
          <cell r="N620">
            <v>1116</v>
          </cell>
          <cell r="O620">
            <v>2831.0187110187098</v>
          </cell>
          <cell r="P620">
            <v>8.1055181768488999E-2</v>
          </cell>
        </row>
        <row r="621">
          <cell r="A621">
            <v>185133</v>
          </cell>
          <cell r="B621" t="str">
            <v>20160624</v>
          </cell>
          <cell r="C621" t="str">
            <v>123958</v>
          </cell>
          <cell r="D621" t="str">
            <v>艾兰得氨糖软骨素健康组</v>
          </cell>
          <cell r="E621" t="str">
            <v>保健食品</v>
          </cell>
          <cell r="F621" t="str">
            <v>299</v>
          </cell>
          <cell r="G621" t="str">
            <v>赵 宇森</v>
          </cell>
          <cell r="H621" t="str">
            <v>余斌</v>
          </cell>
          <cell r="I621" t="str">
            <v>宋歌,杨洋</v>
          </cell>
          <cell r="J621">
            <v>30.5</v>
          </cell>
          <cell r="K621">
            <v>101294</v>
          </cell>
          <cell r="L621">
            <v>1345</v>
          </cell>
          <cell r="M621">
            <v>5490</v>
          </cell>
          <cell r="N621">
            <v>0</v>
          </cell>
          <cell r="O621">
            <v>3097.01639344262</v>
          </cell>
          <cell r="P621">
            <v>5.4928013286776302E-2</v>
          </cell>
        </row>
        <row r="622">
          <cell r="A622">
            <v>185133</v>
          </cell>
          <cell r="B622" t="str">
            <v>20160508</v>
          </cell>
          <cell r="C622" t="str">
            <v>164052</v>
          </cell>
          <cell r="D622" t="str">
            <v>艾兰得氨糖软骨素健康组</v>
          </cell>
          <cell r="E622" t="str">
            <v>保健食品</v>
          </cell>
          <cell r="F622" t="str">
            <v>299</v>
          </cell>
          <cell r="G622" t="str">
            <v>赵 宇森</v>
          </cell>
          <cell r="H622" t="str">
            <v>余斌</v>
          </cell>
          <cell r="I622" t="str">
            <v>俞洋,关雨薇</v>
          </cell>
          <cell r="J622">
            <v>40.1</v>
          </cell>
          <cell r="K622">
            <v>138680</v>
          </cell>
          <cell r="L622">
            <v>6550</v>
          </cell>
          <cell r="M622">
            <v>15906</v>
          </cell>
          <cell r="N622">
            <v>562</v>
          </cell>
          <cell r="O622">
            <v>2912.3690773067301</v>
          </cell>
          <cell r="P622">
            <v>0.116128055702717</v>
          </cell>
        </row>
        <row r="623">
          <cell r="A623">
            <v>185133</v>
          </cell>
          <cell r="B623" t="str">
            <v>20160424</v>
          </cell>
          <cell r="C623" t="str">
            <v>181019</v>
          </cell>
          <cell r="D623" t="str">
            <v>艾兰得氨糖软骨素健康组</v>
          </cell>
          <cell r="E623" t="str">
            <v>保健食品</v>
          </cell>
          <cell r="F623" t="str">
            <v>299</v>
          </cell>
          <cell r="G623" t="str">
            <v>赵 宇森</v>
          </cell>
          <cell r="H623" t="str">
            <v>余斌</v>
          </cell>
          <cell r="I623" t="str">
            <v>俞洋</v>
          </cell>
          <cell r="J623">
            <v>37.5</v>
          </cell>
          <cell r="K623">
            <v>128893.16</v>
          </cell>
          <cell r="L623">
            <v>4096</v>
          </cell>
          <cell r="M623">
            <v>13284</v>
          </cell>
          <cell r="N623">
            <v>568</v>
          </cell>
          <cell r="O623">
            <v>2988.83093333333</v>
          </cell>
          <cell r="P623">
            <v>0.101893344367772</v>
          </cell>
        </row>
        <row r="624">
          <cell r="A624">
            <v>185133</v>
          </cell>
          <cell r="B624" t="str">
            <v>20160419</v>
          </cell>
          <cell r="C624" t="str">
            <v>170534</v>
          </cell>
          <cell r="D624" t="str">
            <v>艾兰得氨糖软骨素健康组</v>
          </cell>
          <cell r="E624" t="str">
            <v>保健食品</v>
          </cell>
          <cell r="F624" t="str">
            <v>299</v>
          </cell>
          <cell r="G624" t="str">
            <v>赵 宇森</v>
          </cell>
          <cell r="H624" t="str">
            <v>余斌</v>
          </cell>
          <cell r="I624" t="str">
            <v>杨洋,王浩</v>
          </cell>
          <cell r="J624">
            <v>34.299999999999997</v>
          </cell>
          <cell r="K624">
            <v>91809</v>
          </cell>
          <cell r="L624">
            <v>3757</v>
          </cell>
          <cell r="M624">
            <v>10041</v>
          </cell>
          <cell r="N624">
            <v>1794</v>
          </cell>
          <cell r="O624">
            <v>2326.6763848396499</v>
          </cell>
          <cell r="P624">
            <v>9.3660564212056499E-2</v>
          </cell>
        </row>
        <row r="625">
          <cell r="A625">
            <v>185133</v>
          </cell>
          <cell r="B625" t="str">
            <v>20160410</v>
          </cell>
          <cell r="C625" t="str">
            <v>155059</v>
          </cell>
          <cell r="D625" t="str">
            <v>艾兰得氨糖软骨素健康组</v>
          </cell>
          <cell r="E625" t="str">
            <v>保健食品</v>
          </cell>
          <cell r="F625" t="str">
            <v>299</v>
          </cell>
          <cell r="G625" t="str">
            <v>赵 宇森</v>
          </cell>
          <cell r="H625" t="str">
            <v>龙年</v>
          </cell>
          <cell r="I625" t="str">
            <v>俞洋</v>
          </cell>
          <cell r="J625">
            <v>36.799999999999997</v>
          </cell>
          <cell r="K625">
            <v>143411.17000000001</v>
          </cell>
          <cell r="L625">
            <v>4415</v>
          </cell>
          <cell r="M625">
            <v>13549</v>
          </cell>
          <cell r="N625">
            <v>1196</v>
          </cell>
          <cell r="O625">
            <v>3441.3904891304401</v>
          </cell>
          <cell r="P625">
            <v>8.8872952398616395E-2</v>
          </cell>
        </row>
        <row r="626">
          <cell r="A626">
            <v>185135</v>
          </cell>
          <cell r="B626" t="str">
            <v>20160807</v>
          </cell>
          <cell r="C626" t="str">
            <v>170000</v>
          </cell>
          <cell r="D626" t="str">
            <v>一叶子奢华黑松露眼膜抢购组(2016超级折扣日)</v>
          </cell>
          <cell r="E626" t="str">
            <v>美容美体</v>
          </cell>
          <cell r="F626" t="str">
            <v>189</v>
          </cell>
          <cell r="G626" t="str">
            <v>庄 婷</v>
          </cell>
          <cell r="H626" t="str">
            <v>高莹,马静</v>
          </cell>
          <cell r="I626" t="str">
            <v>陈莹,余琛</v>
          </cell>
          <cell r="J626">
            <v>15.6</v>
          </cell>
          <cell r="K626">
            <v>55403</v>
          </cell>
          <cell r="L626">
            <v>378</v>
          </cell>
          <cell r="M626">
            <v>179</v>
          </cell>
          <cell r="N626">
            <v>0</v>
          </cell>
          <cell r="O626">
            <v>3515.76923076923</v>
          </cell>
          <cell r="P626">
            <v>3.2530667878237201E-3</v>
          </cell>
        </row>
        <row r="627">
          <cell r="A627">
            <v>185135</v>
          </cell>
          <cell r="B627" t="str">
            <v>20160530</v>
          </cell>
          <cell r="C627" t="str">
            <v>124101</v>
          </cell>
          <cell r="D627" t="str">
            <v>一叶子奢华黑松露眼膜抢购组(2016超级折扣日)</v>
          </cell>
          <cell r="E627" t="str">
            <v>美容美体</v>
          </cell>
          <cell r="F627" t="str">
            <v>189</v>
          </cell>
          <cell r="G627" t="str">
            <v>庄 婷</v>
          </cell>
          <cell r="H627" t="str">
            <v>高莹</v>
          </cell>
          <cell r="I627" t="str">
            <v>郑庆子</v>
          </cell>
          <cell r="J627">
            <v>16.8</v>
          </cell>
          <cell r="K627">
            <v>70404</v>
          </cell>
          <cell r="L627">
            <v>1283</v>
          </cell>
          <cell r="M627">
            <v>4729</v>
          </cell>
          <cell r="N627">
            <v>746</v>
          </cell>
          <cell r="O627">
            <v>3877.2619047619</v>
          </cell>
          <cell r="P627">
            <v>5.7623587621706898E-2</v>
          </cell>
        </row>
        <row r="628">
          <cell r="A628">
            <v>185135</v>
          </cell>
          <cell r="B628" t="str">
            <v>20160502</v>
          </cell>
          <cell r="C628" t="str">
            <v>155216</v>
          </cell>
          <cell r="D628" t="str">
            <v>一叶子奢华黑松露眼膜抢购组(2016超级折扣日)</v>
          </cell>
          <cell r="E628" t="str">
            <v>美容美体</v>
          </cell>
          <cell r="F628" t="str">
            <v>239</v>
          </cell>
          <cell r="G628" t="str">
            <v>庄 婷</v>
          </cell>
          <cell r="H628" t="str">
            <v>田宇慧</v>
          </cell>
          <cell r="I628" t="str">
            <v>游珊</v>
          </cell>
          <cell r="J628">
            <v>36.5</v>
          </cell>
          <cell r="K628">
            <v>82775</v>
          </cell>
          <cell r="L628">
            <v>3440</v>
          </cell>
          <cell r="M628">
            <v>6130</v>
          </cell>
          <cell r="N628">
            <v>410</v>
          </cell>
          <cell r="O628">
            <v>2016.8493150684899</v>
          </cell>
          <cell r="P628">
            <v>7.2099325644419204E-2</v>
          </cell>
        </row>
        <row r="629">
          <cell r="A629">
            <v>185135</v>
          </cell>
          <cell r="B629" t="str">
            <v>20160330</v>
          </cell>
          <cell r="C629" t="str">
            <v>152043</v>
          </cell>
          <cell r="D629" t="str">
            <v>一叶子奢华黑松露眼膜抢购组(2016超级折扣日)</v>
          </cell>
          <cell r="E629" t="str">
            <v>美容美体</v>
          </cell>
          <cell r="F629" t="str">
            <v>239</v>
          </cell>
          <cell r="G629" t="str">
            <v>庄 婷</v>
          </cell>
          <cell r="H629" t="str">
            <v>高莹</v>
          </cell>
          <cell r="I629" t="str">
            <v>游珊</v>
          </cell>
          <cell r="J629">
            <v>27.7</v>
          </cell>
          <cell r="K629">
            <v>70672.34</v>
          </cell>
          <cell r="L629">
            <v>5516.4</v>
          </cell>
          <cell r="M629">
            <v>5446</v>
          </cell>
          <cell r="N629">
            <v>239</v>
          </cell>
          <cell r="O629">
            <v>2164.22166064982</v>
          </cell>
          <cell r="P629">
            <v>7.9915967753669104E-2</v>
          </cell>
        </row>
        <row r="630">
          <cell r="A630">
            <v>185135</v>
          </cell>
          <cell r="B630" t="str">
            <v>20160314</v>
          </cell>
          <cell r="C630" t="str">
            <v>160209</v>
          </cell>
          <cell r="D630" t="str">
            <v>一叶子奢华黑松露眼膜抢购组(2016超级折扣日)</v>
          </cell>
          <cell r="E630" t="str">
            <v>美容美体</v>
          </cell>
          <cell r="F630" t="str">
            <v>239</v>
          </cell>
          <cell r="G630" t="str">
            <v>庄 婷</v>
          </cell>
          <cell r="H630" t="str">
            <v>田宇慧</v>
          </cell>
          <cell r="I630" t="str">
            <v>陈莹,赵姬</v>
          </cell>
          <cell r="J630">
            <v>26.5</v>
          </cell>
          <cell r="K630">
            <v>44313</v>
          </cell>
          <cell r="L630">
            <v>1384</v>
          </cell>
          <cell r="M630">
            <v>3052</v>
          </cell>
          <cell r="N630">
            <v>468</v>
          </cell>
          <cell r="O630">
            <v>1522.4528301886801</v>
          </cell>
          <cell r="P630">
            <v>6.0192410724684897E-2</v>
          </cell>
        </row>
        <row r="631">
          <cell r="A631">
            <v>185135</v>
          </cell>
          <cell r="B631" t="str">
            <v>20160301</v>
          </cell>
          <cell r="C631" t="str">
            <v>131308</v>
          </cell>
          <cell r="D631" t="str">
            <v>一叶子奢华黑松露眼膜抢购组(2016超级折扣日)</v>
          </cell>
          <cell r="E631" t="str">
            <v>美容美体</v>
          </cell>
          <cell r="F631" t="str">
            <v>239</v>
          </cell>
          <cell r="G631" t="str">
            <v>庄 婷</v>
          </cell>
          <cell r="H631" t="str">
            <v>高莹</v>
          </cell>
          <cell r="I631" t="str">
            <v>陈莹,郑庆子</v>
          </cell>
          <cell r="J631">
            <v>25.1</v>
          </cell>
          <cell r="K631">
            <v>93594</v>
          </cell>
          <cell r="L631">
            <v>3316</v>
          </cell>
          <cell r="M631">
            <v>7074</v>
          </cell>
          <cell r="N631">
            <v>239</v>
          </cell>
          <cell r="O631">
            <v>3324.4223107569701</v>
          </cell>
          <cell r="P631">
            <v>7.5710582866257606E-2</v>
          </cell>
        </row>
        <row r="632">
          <cell r="A632">
            <v>185135</v>
          </cell>
          <cell r="B632" t="str">
            <v>20160207</v>
          </cell>
          <cell r="C632" t="str">
            <v>190251</v>
          </cell>
          <cell r="D632" t="str">
            <v>一叶子奢华黑松露眼膜抢购组(2016超级折扣日)</v>
          </cell>
          <cell r="E632" t="str">
            <v>美容美体</v>
          </cell>
          <cell r="F632" t="str">
            <v>239</v>
          </cell>
          <cell r="G632" t="str">
            <v>庄 婷</v>
          </cell>
          <cell r="H632" t="str">
            <v>高莹</v>
          </cell>
          <cell r="I632" t="str">
            <v>郑庆子</v>
          </cell>
          <cell r="J632">
            <v>26.4</v>
          </cell>
          <cell r="K632">
            <v>37097.589999999997</v>
          </cell>
          <cell r="L632">
            <v>880</v>
          </cell>
          <cell r="M632">
            <v>2865</v>
          </cell>
          <cell r="N632">
            <v>0</v>
          </cell>
          <cell r="O632">
            <v>1263.3556818181801</v>
          </cell>
          <cell r="P632">
            <v>7.9105208270346006E-2</v>
          </cell>
        </row>
        <row r="633">
          <cell r="A633">
            <v>185135</v>
          </cell>
          <cell r="B633" t="str">
            <v>20160129</v>
          </cell>
          <cell r="C633" t="str">
            <v>152135</v>
          </cell>
          <cell r="D633" t="str">
            <v>一叶子奢华黑松露眼膜抢购组(2016超级折扣日)</v>
          </cell>
          <cell r="E633" t="str">
            <v>美容美体</v>
          </cell>
          <cell r="F633" t="str">
            <v>239</v>
          </cell>
          <cell r="G633" t="str">
            <v>庄 婷</v>
          </cell>
          <cell r="H633" t="str">
            <v>张小寒</v>
          </cell>
          <cell r="I633" t="str">
            <v>郑庆子</v>
          </cell>
          <cell r="J633">
            <v>26.6</v>
          </cell>
          <cell r="K633">
            <v>95118</v>
          </cell>
          <cell r="L633">
            <v>4401</v>
          </cell>
          <cell r="M633">
            <v>7707</v>
          </cell>
          <cell r="N633">
            <v>1155</v>
          </cell>
          <cell r="O633">
            <v>3164.0977443608999</v>
          </cell>
          <cell r="P633">
            <v>7.2224610602202394E-2</v>
          </cell>
        </row>
        <row r="634">
          <cell r="A634">
            <v>185135</v>
          </cell>
          <cell r="B634" t="str">
            <v>20160120</v>
          </cell>
          <cell r="C634" t="str">
            <v>175039</v>
          </cell>
          <cell r="D634" t="str">
            <v>一叶子奢华黑松露眼膜抢购组(2016超级折扣日)</v>
          </cell>
          <cell r="E634" t="str">
            <v>美容美体</v>
          </cell>
          <cell r="F634" t="str">
            <v>239</v>
          </cell>
          <cell r="G634" t="str">
            <v>庄 婷</v>
          </cell>
          <cell r="H634" t="str">
            <v>田宇慧,马静</v>
          </cell>
          <cell r="I634" t="str">
            <v>余琛</v>
          </cell>
          <cell r="J634">
            <v>37.200000000000003</v>
          </cell>
          <cell r="K634">
            <v>119976</v>
          </cell>
          <cell r="L634">
            <v>6432</v>
          </cell>
          <cell r="M634">
            <v>10480</v>
          </cell>
          <cell r="N634">
            <v>1643</v>
          </cell>
          <cell r="O634">
            <v>2814.70430107527</v>
          </cell>
          <cell r="P634">
            <v>7.78288592968365E-2</v>
          </cell>
        </row>
        <row r="635">
          <cell r="A635">
            <v>185135</v>
          </cell>
          <cell r="B635" t="str">
            <v>20160111</v>
          </cell>
          <cell r="C635" t="str">
            <v>143256</v>
          </cell>
          <cell r="D635" t="str">
            <v>一叶子奢华黑松露眼膜抢购组(2016超级折扣日)</v>
          </cell>
          <cell r="E635" t="str">
            <v>美容美体</v>
          </cell>
          <cell r="F635" t="str">
            <v>239</v>
          </cell>
          <cell r="G635" t="str">
            <v>庄 婷</v>
          </cell>
          <cell r="H635" t="str">
            <v>张小寒</v>
          </cell>
          <cell r="I635" t="str">
            <v>陈莹,郑庆子</v>
          </cell>
          <cell r="J635">
            <v>25.6</v>
          </cell>
          <cell r="K635">
            <v>105532</v>
          </cell>
          <cell r="L635">
            <v>2667</v>
          </cell>
          <cell r="M635">
            <v>6669</v>
          </cell>
          <cell r="N635">
            <v>438</v>
          </cell>
          <cell r="O635">
            <v>3774.765625</v>
          </cell>
          <cell r="P635">
            <v>6.05745394449035E-2</v>
          </cell>
        </row>
        <row r="636">
          <cell r="A636">
            <v>185186</v>
          </cell>
          <cell r="B636" t="str">
            <v>20160731</v>
          </cell>
          <cell r="C636" t="str">
            <v>132300</v>
          </cell>
          <cell r="D636" t="str">
            <v>御泥坊黑玫瑰蚕丝面膜升级金装版</v>
          </cell>
          <cell r="E636" t="str">
            <v>美容美体</v>
          </cell>
          <cell r="F636" t="str">
            <v>299</v>
          </cell>
          <cell r="G636" t="str">
            <v>杨 媛</v>
          </cell>
          <cell r="H636" t="str">
            <v>杨思思</v>
          </cell>
          <cell r="I636" t="str">
            <v>孙姣</v>
          </cell>
          <cell r="J636">
            <v>29.3</v>
          </cell>
          <cell r="K636">
            <v>123896</v>
          </cell>
          <cell r="L636">
            <v>1664</v>
          </cell>
          <cell r="M636">
            <v>5161</v>
          </cell>
          <cell r="N636">
            <v>249</v>
          </cell>
          <cell r="O636">
            <v>4004.0955631399302</v>
          </cell>
          <cell r="P636">
            <v>4.0185876039007799E-2</v>
          </cell>
        </row>
        <row r="637">
          <cell r="A637">
            <v>185186</v>
          </cell>
          <cell r="B637" t="str">
            <v>20160727</v>
          </cell>
          <cell r="C637" t="str">
            <v>160917</v>
          </cell>
          <cell r="D637" t="str">
            <v>御泥坊黑玫瑰蚕丝面膜升级金装版</v>
          </cell>
          <cell r="E637" t="str">
            <v>美容美体</v>
          </cell>
          <cell r="F637" t="str">
            <v>299</v>
          </cell>
          <cell r="G637" t="str">
            <v>杨 媛</v>
          </cell>
          <cell r="H637" t="str">
            <v>高莹</v>
          </cell>
          <cell r="I637" t="str">
            <v>任芳</v>
          </cell>
          <cell r="J637">
            <v>40.700000000000003</v>
          </cell>
          <cell r="K637">
            <v>158419</v>
          </cell>
          <cell r="L637">
            <v>3837</v>
          </cell>
          <cell r="M637">
            <v>8999</v>
          </cell>
          <cell r="N637">
            <v>299</v>
          </cell>
          <cell r="O637">
            <v>3584.3243243243201</v>
          </cell>
          <cell r="P637">
            <v>5.6280808891074001E-2</v>
          </cell>
        </row>
        <row r="638">
          <cell r="A638">
            <v>185186</v>
          </cell>
          <cell r="B638" t="str">
            <v>20160724</v>
          </cell>
          <cell r="C638" t="str">
            <v>133154</v>
          </cell>
          <cell r="D638" t="str">
            <v>御泥坊黑玫瑰蚕丝面膜升级金装版</v>
          </cell>
          <cell r="E638" t="str">
            <v>美容美体</v>
          </cell>
          <cell r="F638" t="str">
            <v>299</v>
          </cell>
          <cell r="G638" t="str">
            <v>杨 媛</v>
          </cell>
          <cell r="H638" t="str">
            <v>田宇慧</v>
          </cell>
          <cell r="I638" t="str">
            <v>游珊</v>
          </cell>
          <cell r="J638">
            <v>36.200000000000003</v>
          </cell>
          <cell r="K638">
            <v>126195</v>
          </cell>
          <cell r="L638">
            <v>1116</v>
          </cell>
          <cell r="M638">
            <v>9626</v>
          </cell>
          <cell r="N638">
            <v>1405</v>
          </cell>
          <cell r="O638">
            <v>3228.1215469613298</v>
          </cell>
          <cell r="P638">
            <v>6.5726460876725901E-2</v>
          </cell>
        </row>
        <row r="639">
          <cell r="A639">
            <v>185186</v>
          </cell>
          <cell r="B639" t="str">
            <v>20160720</v>
          </cell>
          <cell r="C639" t="str">
            <v>113047</v>
          </cell>
          <cell r="D639" t="str">
            <v>御泥坊黑玫瑰蚕丝面膜升级金装版</v>
          </cell>
          <cell r="E639" t="str">
            <v>美容美体</v>
          </cell>
          <cell r="F639" t="str">
            <v>299</v>
          </cell>
          <cell r="G639" t="str">
            <v>杨 媛</v>
          </cell>
          <cell r="H639" t="str">
            <v>张小寒</v>
          </cell>
          <cell r="I639" t="str">
            <v>游珊,赵姬</v>
          </cell>
          <cell r="J639">
            <v>31.5</v>
          </cell>
          <cell r="K639">
            <v>108829</v>
          </cell>
          <cell r="L639">
            <v>2033</v>
          </cell>
          <cell r="M639">
            <v>7046</v>
          </cell>
          <cell r="N639">
            <v>897</v>
          </cell>
          <cell r="O639">
            <v>3195.1428571428601</v>
          </cell>
          <cell r="P639">
            <v>5.7577062811341201E-2</v>
          </cell>
        </row>
        <row r="640">
          <cell r="A640">
            <v>185186</v>
          </cell>
          <cell r="B640" t="str">
            <v>20160705</v>
          </cell>
          <cell r="C640" t="str">
            <v>180118</v>
          </cell>
          <cell r="D640" t="str">
            <v>御泥坊黑玫瑰蚕丝面膜升级金装版</v>
          </cell>
          <cell r="E640" t="str">
            <v>美容美体</v>
          </cell>
          <cell r="F640" t="str">
            <v>299</v>
          </cell>
          <cell r="G640" t="str">
            <v>杨 媛</v>
          </cell>
          <cell r="H640" t="str">
            <v>田宇慧</v>
          </cell>
          <cell r="I640" t="str">
            <v>游珊</v>
          </cell>
          <cell r="J640">
            <v>36.700000000000003</v>
          </cell>
          <cell r="K640">
            <v>91380</v>
          </cell>
          <cell r="L640">
            <v>2656</v>
          </cell>
          <cell r="M640">
            <v>4056</v>
          </cell>
          <cell r="N640">
            <v>588</v>
          </cell>
          <cell r="O640">
            <v>2323.0517711171701</v>
          </cell>
          <cell r="P640">
            <v>3.9087507326089899E-2</v>
          </cell>
        </row>
        <row r="641">
          <cell r="A641">
            <v>185186</v>
          </cell>
          <cell r="B641" t="str">
            <v>20160701</v>
          </cell>
          <cell r="C641" t="str">
            <v>120246</v>
          </cell>
          <cell r="D641" t="str">
            <v>御泥坊黑玫瑰蚕丝面膜升级金装版</v>
          </cell>
          <cell r="E641" t="str">
            <v>美容美体</v>
          </cell>
          <cell r="F641" t="str">
            <v>299</v>
          </cell>
          <cell r="G641" t="str">
            <v>杨 媛</v>
          </cell>
          <cell r="H641" t="str">
            <v>高莹</v>
          </cell>
          <cell r="I641" t="str">
            <v>赵姬</v>
          </cell>
          <cell r="J641">
            <v>29.4</v>
          </cell>
          <cell r="K641">
            <v>137546</v>
          </cell>
          <cell r="L641">
            <v>3538</v>
          </cell>
          <cell r="M641">
            <v>6089</v>
          </cell>
          <cell r="N641">
            <v>1146</v>
          </cell>
          <cell r="O641">
            <v>4389.9659863945599</v>
          </cell>
          <cell r="P641">
            <v>3.6885857560742599E-2</v>
          </cell>
        </row>
        <row r="642">
          <cell r="A642">
            <v>185186</v>
          </cell>
          <cell r="B642" t="str">
            <v>20160623</v>
          </cell>
          <cell r="C642" t="str">
            <v>104137</v>
          </cell>
          <cell r="D642" t="str">
            <v>御泥坊黑玫瑰蚕丝面膜升级金装版</v>
          </cell>
          <cell r="E642" t="str">
            <v>美容美体</v>
          </cell>
          <cell r="F642" t="str">
            <v>299</v>
          </cell>
          <cell r="G642" t="str">
            <v>杨 媛</v>
          </cell>
          <cell r="H642" t="str">
            <v>田宇慧</v>
          </cell>
          <cell r="I642" t="str">
            <v>游珊</v>
          </cell>
          <cell r="J642">
            <v>36.6</v>
          </cell>
          <cell r="K642">
            <v>140111</v>
          </cell>
          <cell r="L642">
            <v>2601</v>
          </cell>
          <cell r="M642">
            <v>5830</v>
          </cell>
          <cell r="N642">
            <v>1166</v>
          </cell>
          <cell r="O642">
            <v>3629.6721311475399</v>
          </cell>
          <cell r="P642">
            <v>3.3917533270307602E-2</v>
          </cell>
        </row>
        <row r="643">
          <cell r="A643">
            <v>185186</v>
          </cell>
          <cell r="B643" t="str">
            <v>20160615</v>
          </cell>
          <cell r="C643" t="str">
            <v>150048</v>
          </cell>
          <cell r="D643" t="str">
            <v>御泥坊黑玫瑰蚕丝面膜升级金装版</v>
          </cell>
          <cell r="E643" t="str">
            <v>美容美体</v>
          </cell>
          <cell r="F643" t="str">
            <v>299</v>
          </cell>
          <cell r="G643" t="str">
            <v>杨 媛</v>
          </cell>
          <cell r="H643" t="str">
            <v>高莹</v>
          </cell>
          <cell r="I643" t="str">
            <v>赵姬</v>
          </cell>
          <cell r="J643">
            <v>35.1</v>
          </cell>
          <cell r="K643">
            <v>154320.82</v>
          </cell>
          <cell r="L643">
            <v>5511</v>
          </cell>
          <cell r="M643">
            <v>10624</v>
          </cell>
          <cell r="N643">
            <v>1176</v>
          </cell>
          <cell r="O643">
            <v>3970.4222222222202</v>
          </cell>
          <cell r="P643">
            <v>6.3490433628640902E-2</v>
          </cell>
        </row>
        <row r="644">
          <cell r="A644">
            <v>185186</v>
          </cell>
          <cell r="B644" t="str">
            <v>20160611</v>
          </cell>
          <cell r="C644" t="str">
            <v>113152</v>
          </cell>
          <cell r="D644" t="str">
            <v>御泥坊黑玫瑰蚕丝面膜升级金装版</v>
          </cell>
          <cell r="E644" t="str">
            <v>美容美体</v>
          </cell>
          <cell r="F644" t="str">
            <v>299</v>
          </cell>
          <cell r="G644" t="str">
            <v>杨 媛</v>
          </cell>
          <cell r="H644" t="str">
            <v>张小寒</v>
          </cell>
          <cell r="I644" t="str">
            <v>游珊</v>
          </cell>
          <cell r="J644">
            <v>35.1</v>
          </cell>
          <cell r="K644">
            <v>191379</v>
          </cell>
          <cell r="L644">
            <v>4962</v>
          </cell>
          <cell r="M644">
            <v>11754</v>
          </cell>
          <cell r="N644">
            <v>1644</v>
          </cell>
          <cell r="O644">
            <v>5022.9914529914504</v>
          </cell>
          <cell r="P644">
            <v>5.4233251259273599E-2</v>
          </cell>
        </row>
        <row r="645">
          <cell r="A645">
            <v>185186</v>
          </cell>
          <cell r="B645" t="str">
            <v>20160528</v>
          </cell>
          <cell r="C645" t="str">
            <v>173407</v>
          </cell>
          <cell r="D645" t="str">
            <v>御泥坊黑玫瑰蚕丝面膜升级金装版</v>
          </cell>
          <cell r="E645" t="str">
            <v>美容美体</v>
          </cell>
          <cell r="F645" t="str">
            <v>299</v>
          </cell>
          <cell r="G645" t="str">
            <v>杨 媛</v>
          </cell>
          <cell r="H645" t="str">
            <v>田宇慧</v>
          </cell>
          <cell r="I645" t="str">
            <v>郑庆子,游珊</v>
          </cell>
          <cell r="J645">
            <v>31.5</v>
          </cell>
          <cell r="K645">
            <v>149539.94</v>
          </cell>
          <cell r="L645">
            <v>3592</v>
          </cell>
          <cell r="M645">
            <v>6907</v>
          </cell>
          <cell r="N645">
            <v>558</v>
          </cell>
          <cell r="O645">
            <v>4431.71238095238</v>
          </cell>
          <cell r="P645">
            <v>4.3501813043746999E-2</v>
          </cell>
        </row>
        <row r="646">
          <cell r="A646">
            <v>185186</v>
          </cell>
          <cell r="B646" t="str">
            <v>20160528</v>
          </cell>
          <cell r="C646" t="str">
            <v>093125</v>
          </cell>
          <cell r="D646" t="str">
            <v>御泥坊黑玫瑰蚕丝面膜升级金装版</v>
          </cell>
          <cell r="E646" t="str">
            <v>美容美体</v>
          </cell>
          <cell r="F646" t="str">
            <v>299</v>
          </cell>
          <cell r="G646" t="str">
            <v>杨 媛</v>
          </cell>
          <cell r="H646" t="str">
            <v>田宇慧</v>
          </cell>
          <cell r="I646" t="str">
            <v>游珊</v>
          </cell>
          <cell r="J646">
            <v>36.9</v>
          </cell>
          <cell r="K646">
            <v>147730</v>
          </cell>
          <cell r="L646">
            <v>2665</v>
          </cell>
          <cell r="M646">
            <v>8092</v>
          </cell>
          <cell r="N646">
            <v>1106</v>
          </cell>
          <cell r="O646">
            <v>3741.9783197831998</v>
          </cell>
          <cell r="P646">
            <v>4.8157722400303297E-2</v>
          </cell>
        </row>
        <row r="647">
          <cell r="A647">
            <v>185186</v>
          </cell>
          <cell r="B647" t="str">
            <v>20160520</v>
          </cell>
          <cell r="C647" t="str">
            <v>141200</v>
          </cell>
          <cell r="D647" t="str">
            <v>御泥坊黑玫瑰蚕丝面膜升级金装版</v>
          </cell>
          <cell r="E647" t="str">
            <v>美容美体</v>
          </cell>
          <cell r="F647" t="str">
            <v>299</v>
          </cell>
          <cell r="G647" t="str">
            <v>杨 媛</v>
          </cell>
          <cell r="H647" t="str">
            <v>田宇慧</v>
          </cell>
          <cell r="I647" t="str">
            <v>赵姬</v>
          </cell>
          <cell r="J647">
            <v>36.1</v>
          </cell>
          <cell r="K647">
            <v>198455</v>
          </cell>
          <cell r="L647">
            <v>8297</v>
          </cell>
          <cell r="M647">
            <v>16179</v>
          </cell>
          <cell r="N647">
            <v>544</v>
          </cell>
          <cell r="O647">
            <v>4834.4321329639897</v>
          </cell>
          <cell r="P647">
            <v>8.2221100348131598E-2</v>
          </cell>
        </row>
        <row r="648">
          <cell r="A648">
            <v>185186</v>
          </cell>
          <cell r="B648" t="str">
            <v>20160520</v>
          </cell>
          <cell r="C648" t="str">
            <v>101234</v>
          </cell>
          <cell r="D648" t="str">
            <v>御泥坊黑玫瑰蚕丝面膜升级金装版</v>
          </cell>
          <cell r="E648" t="str">
            <v>美容美体</v>
          </cell>
          <cell r="F648" t="str">
            <v>299</v>
          </cell>
          <cell r="G648" t="str">
            <v>杨 媛</v>
          </cell>
          <cell r="H648" t="str">
            <v>高莹</v>
          </cell>
          <cell r="I648" t="str">
            <v>游珊</v>
          </cell>
          <cell r="J648">
            <v>35.6</v>
          </cell>
          <cell r="K648">
            <v>209922</v>
          </cell>
          <cell r="L648">
            <v>5026</v>
          </cell>
          <cell r="M648">
            <v>13672</v>
          </cell>
          <cell r="N648">
            <v>1353</v>
          </cell>
          <cell r="O648">
            <v>5409.4662921348299</v>
          </cell>
          <cell r="P648">
            <v>6.0123184444791498E-2</v>
          </cell>
        </row>
        <row r="649">
          <cell r="A649">
            <v>185186</v>
          </cell>
          <cell r="B649" t="str">
            <v>20160505</v>
          </cell>
          <cell r="C649" t="str">
            <v>112020</v>
          </cell>
          <cell r="D649" t="str">
            <v>御泥坊黑玫瑰蚕丝面膜升级金装版</v>
          </cell>
          <cell r="E649" t="str">
            <v>美容美体</v>
          </cell>
          <cell r="F649" t="str">
            <v>299</v>
          </cell>
          <cell r="G649" t="str">
            <v>杨 媛</v>
          </cell>
          <cell r="H649" t="str">
            <v>高莹</v>
          </cell>
          <cell r="I649" t="str">
            <v>郑庆子,陈莹</v>
          </cell>
          <cell r="J649">
            <v>35.9</v>
          </cell>
          <cell r="K649">
            <v>152785</v>
          </cell>
          <cell r="L649">
            <v>6996</v>
          </cell>
          <cell r="M649">
            <v>13200</v>
          </cell>
          <cell r="N649">
            <v>857</v>
          </cell>
          <cell r="O649">
            <v>3717.1587743732598</v>
          </cell>
          <cell r="P649">
            <v>8.4663451975114698E-2</v>
          </cell>
        </row>
        <row r="650">
          <cell r="A650">
            <v>185186</v>
          </cell>
          <cell r="B650" t="str">
            <v>20160328</v>
          </cell>
          <cell r="C650" t="str">
            <v>183249</v>
          </cell>
          <cell r="D650" t="str">
            <v>御泥坊黑玫瑰蚕丝面膜升级金装版</v>
          </cell>
          <cell r="E650" t="str">
            <v>美容美体</v>
          </cell>
          <cell r="F650" t="str">
            <v>299</v>
          </cell>
          <cell r="G650" t="str">
            <v>杨 媛</v>
          </cell>
          <cell r="H650" t="str">
            <v>高莹</v>
          </cell>
          <cell r="I650" t="str">
            <v>赵姬,陈莹</v>
          </cell>
          <cell r="J650">
            <v>40.200000000000003</v>
          </cell>
          <cell r="K650">
            <v>233797</v>
          </cell>
          <cell r="L650">
            <v>10239</v>
          </cell>
          <cell r="M650">
            <v>15442</v>
          </cell>
          <cell r="N650">
            <v>588</v>
          </cell>
          <cell r="O650">
            <v>5191.6417910447799</v>
          </cell>
          <cell r="P650">
            <v>6.6443607475465002E-2</v>
          </cell>
        </row>
        <row r="651">
          <cell r="A651">
            <v>185186</v>
          </cell>
          <cell r="B651" t="str">
            <v>20160328</v>
          </cell>
          <cell r="C651" t="str">
            <v>162144</v>
          </cell>
          <cell r="D651" t="str">
            <v>御泥坊黑玫瑰蚕丝面膜升级金装版</v>
          </cell>
          <cell r="E651" t="str">
            <v>美容美体</v>
          </cell>
          <cell r="F651" t="str">
            <v>299</v>
          </cell>
          <cell r="G651" t="str">
            <v>杨 媛</v>
          </cell>
          <cell r="H651" t="str">
            <v>田宇慧</v>
          </cell>
          <cell r="I651" t="str">
            <v>赵姬</v>
          </cell>
          <cell r="J651">
            <v>36.9</v>
          </cell>
          <cell r="K651">
            <v>101554</v>
          </cell>
          <cell r="L651">
            <v>2601</v>
          </cell>
          <cell r="M651">
            <v>6408</v>
          </cell>
          <cell r="N651">
            <v>1176</v>
          </cell>
          <cell r="O651">
            <v>2539.8644986449899</v>
          </cell>
          <cell r="P651">
            <v>5.2873586450132903E-2</v>
          </cell>
        </row>
        <row r="652">
          <cell r="A652">
            <v>185186</v>
          </cell>
          <cell r="B652" t="str">
            <v>20160328</v>
          </cell>
          <cell r="C652" t="str">
            <v>093131</v>
          </cell>
          <cell r="D652" t="str">
            <v>御泥坊黑玫瑰蚕丝面膜升级金装版</v>
          </cell>
          <cell r="E652" t="str">
            <v>美容美体</v>
          </cell>
          <cell r="F652" t="str">
            <v>299</v>
          </cell>
          <cell r="G652" t="str">
            <v>杨 媛</v>
          </cell>
          <cell r="H652" t="str">
            <v>田宇慧</v>
          </cell>
          <cell r="I652" t="str">
            <v>郑庆子</v>
          </cell>
          <cell r="J652">
            <v>37.200000000000003</v>
          </cell>
          <cell r="K652">
            <v>112075</v>
          </cell>
          <cell r="L652">
            <v>3214</v>
          </cell>
          <cell r="M652">
            <v>5955</v>
          </cell>
          <cell r="N652">
            <v>0</v>
          </cell>
          <cell r="O652">
            <v>2766.2903225806399</v>
          </cell>
          <cell r="P652">
            <v>5.4702786121751598E-2</v>
          </cell>
        </row>
        <row r="653">
          <cell r="A653">
            <v>185186</v>
          </cell>
          <cell r="B653" t="str">
            <v>20160321</v>
          </cell>
          <cell r="C653" t="str">
            <v>184735</v>
          </cell>
          <cell r="D653" t="str">
            <v>御泥坊黑玫瑰蚕丝面膜升级金装版</v>
          </cell>
          <cell r="E653" t="str">
            <v>美容美体</v>
          </cell>
          <cell r="F653" t="str">
            <v>299</v>
          </cell>
          <cell r="G653" t="str">
            <v>杨 媛</v>
          </cell>
          <cell r="H653" t="str">
            <v>张小寒</v>
          </cell>
          <cell r="I653" t="str">
            <v>赵姬</v>
          </cell>
          <cell r="J653">
            <v>35.200000000000003</v>
          </cell>
          <cell r="K653">
            <v>103679.97</v>
          </cell>
          <cell r="L653">
            <v>3478</v>
          </cell>
          <cell r="M653">
            <v>9478</v>
          </cell>
          <cell r="N653">
            <v>598</v>
          </cell>
          <cell r="O653">
            <v>2594.3741477272702</v>
          </cell>
          <cell r="P653">
            <v>8.8621012141777297E-2</v>
          </cell>
        </row>
        <row r="654">
          <cell r="A654">
            <v>185186</v>
          </cell>
          <cell r="B654" t="str">
            <v>20160321</v>
          </cell>
          <cell r="C654" t="str">
            <v>121103</v>
          </cell>
          <cell r="D654" t="str">
            <v>御泥坊黑玫瑰蚕丝面膜升级金装版</v>
          </cell>
          <cell r="E654" t="str">
            <v>美容美体</v>
          </cell>
          <cell r="F654" t="str">
            <v>299</v>
          </cell>
          <cell r="G654" t="str">
            <v>杨 媛</v>
          </cell>
          <cell r="H654" t="str">
            <v>楚令,张小寒</v>
          </cell>
          <cell r="I654" t="str">
            <v>赵姬</v>
          </cell>
          <cell r="J654">
            <v>38.6</v>
          </cell>
          <cell r="K654">
            <v>114812.18</v>
          </cell>
          <cell r="L654">
            <v>3159</v>
          </cell>
          <cell r="M654">
            <v>9488</v>
          </cell>
          <cell r="N654">
            <v>568</v>
          </cell>
          <cell r="O654">
            <v>2661.4813471502598</v>
          </cell>
          <cell r="P654">
            <v>7.9890245848797101E-2</v>
          </cell>
        </row>
        <row r="655">
          <cell r="A655">
            <v>185186</v>
          </cell>
          <cell r="B655" t="str">
            <v>20160226</v>
          </cell>
          <cell r="C655" t="str">
            <v>174451</v>
          </cell>
          <cell r="D655" t="str">
            <v>御泥坊黑玫瑰蚕丝面膜升级金装版</v>
          </cell>
          <cell r="E655" t="str">
            <v>美容美体</v>
          </cell>
          <cell r="F655" t="str">
            <v>299</v>
          </cell>
          <cell r="G655" t="str">
            <v>杨 媛</v>
          </cell>
          <cell r="H655" t="str">
            <v>田宇慧</v>
          </cell>
          <cell r="I655" t="str">
            <v>陈莹,游珊</v>
          </cell>
          <cell r="J655">
            <v>43.2</v>
          </cell>
          <cell r="K655">
            <v>221807</v>
          </cell>
          <cell r="L655">
            <v>6795</v>
          </cell>
          <cell r="M655">
            <v>12943</v>
          </cell>
          <cell r="N655">
            <v>1096</v>
          </cell>
          <cell r="O655">
            <v>4702.8935185185201</v>
          </cell>
          <cell r="P655">
            <v>5.5099250274403301E-2</v>
          </cell>
        </row>
        <row r="656">
          <cell r="A656">
            <v>185186</v>
          </cell>
          <cell r="B656" t="str">
            <v>20160226</v>
          </cell>
          <cell r="C656" t="str">
            <v>144634</v>
          </cell>
          <cell r="D656" t="str">
            <v>御泥坊黑玫瑰蚕丝面膜升级金装版</v>
          </cell>
          <cell r="E656" t="str">
            <v>美容美体</v>
          </cell>
          <cell r="F656" t="str">
            <v>299</v>
          </cell>
          <cell r="G656" t="str">
            <v>杨 媛</v>
          </cell>
          <cell r="H656" t="str">
            <v>高莹,王娟</v>
          </cell>
          <cell r="I656" t="str">
            <v>陈莹,游珊</v>
          </cell>
          <cell r="J656">
            <v>41.8</v>
          </cell>
          <cell r="K656">
            <v>195149.98</v>
          </cell>
          <cell r="L656">
            <v>6058</v>
          </cell>
          <cell r="M656">
            <v>11478</v>
          </cell>
          <cell r="N656">
            <v>269</v>
          </cell>
          <cell r="O656">
            <v>4255.5736842105298</v>
          </cell>
          <cell r="P656">
            <v>5.92780296657743E-2</v>
          </cell>
        </row>
        <row r="657">
          <cell r="A657">
            <v>185186</v>
          </cell>
          <cell r="B657" t="str">
            <v>20160204</v>
          </cell>
          <cell r="C657" t="str">
            <v>095153</v>
          </cell>
          <cell r="D657" t="str">
            <v>御泥坊黑玫瑰蚕丝面膜升级金装版</v>
          </cell>
          <cell r="E657" t="str">
            <v>美容美体</v>
          </cell>
          <cell r="F657" t="str">
            <v>299</v>
          </cell>
          <cell r="G657" t="str">
            <v>杨 媛</v>
          </cell>
          <cell r="H657" t="str">
            <v>高莹</v>
          </cell>
          <cell r="I657" t="str">
            <v>郑庆子</v>
          </cell>
          <cell r="J657">
            <v>36.6</v>
          </cell>
          <cell r="K657">
            <v>128690.62</v>
          </cell>
          <cell r="L657">
            <v>6776</v>
          </cell>
          <cell r="M657">
            <v>13314</v>
          </cell>
          <cell r="N657">
            <v>1106</v>
          </cell>
          <cell r="O657">
            <v>2997.4486338797801</v>
          </cell>
          <cell r="P657">
            <v>0.100135652311429</v>
          </cell>
        </row>
        <row r="658">
          <cell r="A658">
            <v>185186</v>
          </cell>
          <cell r="B658" t="str">
            <v>20160122</v>
          </cell>
          <cell r="C658" t="str">
            <v>151245</v>
          </cell>
          <cell r="D658" t="str">
            <v>御泥坊黑玫瑰蚕丝面膜升级金装版</v>
          </cell>
          <cell r="E658" t="str">
            <v>美容美体</v>
          </cell>
          <cell r="F658" t="str">
            <v>299</v>
          </cell>
          <cell r="G658" t="str">
            <v>杨 媛</v>
          </cell>
          <cell r="H658" t="str">
            <v>高莹,马强</v>
          </cell>
          <cell r="I658" t="str">
            <v>余琛,陈莹</v>
          </cell>
          <cell r="J658">
            <v>36.1</v>
          </cell>
          <cell r="K658">
            <v>225816</v>
          </cell>
          <cell r="L658">
            <v>7831</v>
          </cell>
          <cell r="M658">
            <v>15771</v>
          </cell>
          <cell r="N658">
            <v>1485</v>
          </cell>
          <cell r="O658">
            <v>5642.6315789473701</v>
          </cell>
          <cell r="P658">
            <v>6.5536619492166895E-2</v>
          </cell>
        </row>
        <row r="659">
          <cell r="A659">
            <v>185186</v>
          </cell>
          <cell r="B659" t="str">
            <v>20160114</v>
          </cell>
          <cell r="C659" t="str">
            <v>160201</v>
          </cell>
          <cell r="D659" t="str">
            <v>御泥坊黑玫瑰蚕丝面膜升级金装版</v>
          </cell>
          <cell r="E659" t="str">
            <v>美容美体</v>
          </cell>
          <cell r="F659" t="str">
            <v>299</v>
          </cell>
          <cell r="G659" t="str">
            <v>杨 媛</v>
          </cell>
          <cell r="H659" t="str">
            <v>吴沛霖,杨思思</v>
          </cell>
          <cell r="I659" t="str">
            <v>游珊</v>
          </cell>
          <cell r="J659">
            <v>36.200000000000003</v>
          </cell>
          <cell r="K659">
            <v>168251</v>
          </cell>
          <cell r="L659">
            <v>5610</v>
          </cell>
          <cell r="M659">
            <v>10130</v>
          </cell>
          <cell r="N659">
            <v>2018</v>
          </cell>
          <cell r="O659">
            <v>4268.7569060773503</v>
          </cell>
          <cell r="P659">
            <v>4.9876722351682501E-2</v>
          </cell>
        </row>
        <row r="660">
          <cell r="A660">
            <v>185187</v>
          </cell>
          <cell r="B660" t="str">
            <v>20160807</v>
          </cell>
          <cell r="C660" t="str">
            <v>125606</v>
          </cell>
          <cell r="D660" t="str">
            <v>御泥坊燕窝紧致弹力蚕丝面膜(2016超级折扣日)</v>
          </cell>
          <cell r="E660" t="str">
            <v>美容美体</v>
          </cell>
          <cell r="F660" t="str">
            <v>239</v>
          </cell>
          <cell r="G660" t="str">
            <v>杨 媛</v>
          </cell>
          <cell r="H660" t="str">
            <v>高莹</v>
          </cell>
          <cell r="I660" t="str">
            <v>郑庆子</v>
          </cell>
          <cell r="J660">
            <v>13.4</v>
          </cell>
          <cell r="K660">
            <v>30400</v>
          </cell>
          <cell r="L660">
            <v>0</v>
          </cell>
          <cell r="M660">
            <v>468</v>
          </cell>
          <cell r="N660">
            <v>0</v>
          </cell>
          <cell r="O660">
            <v>2233.7313432835799</v>
          </cell>
          <cell r="P660">
            <v>1.53947368421053E-2</v>
          </cell>
        </row>
        <row r="661">
          <cell r="A661">
            <v>185187</v>
          </cell>
          <cell r="B661" t="str">
            <v>20160628</v>
          </cell>
          <cell r="C661" t="str">
            <v>145710</v>
          </cell>
          <cell r="D661" t="str">
            <v>御泥坊燕窝紧致弹力蚕丝面膜(2016超级折扣日)</v>
          </cell>
          <cell r="E661" t="str">
            <v>美容美体</v>
          </cell>
          <cell r="F661" t="str">
            <v>299</v>
          </cell>
          <cell r="G661" t="str">
            <v>杨 媛</v>
          </cell>
          <cell r="H661" t="str">
            <v>田宇慧</v>
          </cell>
          <cell r="I661" t="str">
            <v>陈莹,游珊</v>
          </cell>
          <cell r="J661">
            <v>26.4</v>
          </cell>
          <cell r="K661">
            <v>46980.71</v>
          </cell>
          <cell r="L661">
            <v>2332</v>
          </cell>
          <cell r="M661">
            <v>2960</v>
          </cell>
          <cell r="N661">
            <v>598</v>
          </cell>
          <cell r="O661">
            <v>1601.7693181818199</v>
          </cell>
          <cell r="P661">
            <v>5.2901864353975703E-2</v>
          </cell>
        </row>
        <row r="662">
          <cell r="A662">
            <v>185187</v>
          </cell>
          <cell r="B662" t="str">
            <v>20160628</v>
          </cell>
          <cell r="C662" t="str">
            <v>110107</v>
          </cell>
          <cell r="D662" t="str">
            <v>御泥坊燕窝紧致弹力蚕丝面膜(2016超级折扣日)</v>
          </cell>
          <cell r="E662" t="str">
            <v>美容美体</v>
          </cell>
          <cell r="F662" t="str">
            <v>299</v>
          </cell>
          <cell r="G662" t="str">
            <v>杨 媛</v>
          </cell>
          <cell r="H662" t="str">
            <v>马静</v>
          </cell>
          <cell r="I662" t="str">
            <v>余琛</v>
          </cell>
          <cell r="J662">
            <v>31.4</v>
          </cell>
          <cell r="K662">
            <v>88300</v>
          </cell>
          <cell r="L662">
            <v>3239</v>
          </cell>
          <cell r="M662">
            <v>6866</v>
          </cell>
          <cell r="N662">
            <v>598</v>
          </cell>
          <cell r="O662">
            <v>2509.3312101910801</v>
          </cell>
          <cell r="P662">
            <v>7.3688294282926406E-2</v>
          </cell>
        </row>
        <row r="663">
          <cell r="A663">
            <v>185187</v>
          </cell>
          <cell r="B663" t="str">
            <v>20160606</v>
          </cell>
          <cell r="C663" t="str">
            <v>112611</v>
          </cell>
          <cell r="D663" t="str">
            <v>御泥坊燕窝紧致弹力蚕丝面膜(2016超级折扣日)</v>
          </cell>
          <cell r="E663" t="str">
            <v>美容美体</v>
          </cell>
          <cell r="F663" t="str">
            <v>299</v>
          </cell>
          <cell r="G663" t="str">
            <v>杨 媛</v>
          </cell>
          <cell r="H663" t="str">
            <v>高莹</v>
          </cell>
          <cell r="I663" t="str">
            <v>赵姬</v>
          </cell>
          <cell r="J663">
            <v>36.5</v>
          </cell>
          <cell r="K663">
            <v>99493</v>
          </cell>
          <cell r="L663">
            <v>3229</v>
          </cell>
          <cell r="M663">
            <v>7260</v>
          </cell>
          <cell r="N663">
            <v>623</v>
          </cell>
          <cell r="O663">
            <v>2455.5342465753401</v>
          </cell>
          <cell r="P663">
            <v>6.8945815673564406E-2</v>
          </cell>
        </row>
        <row r="664">
          <cell r="A664">
            <v>185187</v>
          </cell>
          <cell r="B664" t="str">
            <v>20160520</v>
          </cell>
          <cell r="C664" t="str">
            <v>185215</v>
          </cell>
          <cell r="D664" t="str">
            <v>御泥坊燕窝紧致弹力蚕丝面膜(2016超级折扣日)</v>
          </cell>
          <cell r="E664" t="str">
            <v>美容美体</v>
          </cell>
          <cell r="F664" t="str">
            <v>299</v>
          </cell>
          <cell r="G664" t="str">
            <v>杨 媛</v>
          </cell>
          <cell r="H664" t="str">
            <v>吴沛霖</v>
          </cell>
          <cell r="I664" t="str">
            <v>游珊</v>
          </cell>
          <cell r="J664">
            <v>36</v>
          </cell>
          <cell r="K664">
            <v>160901</v>
          </cell>
          <cell r="L664">
            <v>8203</v>
          </cell>
          <cell r="M664">
            <v>11398</v>
          </cell>
          <cell r="N664">
            <v>823</v>
          </cell>
          <cell r="O664">
            <v>3947.8611111111099</v>
          </cell>
          <cell r="P664">
            <v>6.9254345178063906E-2</v>
          </cell>
        </row>
        <row r="665">
          <cell r="A665">
            <v>185187</v>
          </cell>
          <cell r="B665" t="str">
            <v>20160428</v>
          </cell>
          <cell r="C665" t="str">
            <v>171004</v>
          </cell>
          <cell r="D665" t="str">
            <v>御泥坊燕窝紧致弹力蚕丝面膜(2016超级折扣日)</v>
          </cell>
          <cell r="E665" t="str">
            <v>美容美体</v>
          </cell>
          <cell r="F665" t="str">
            <v>299</v>
          </cell>
          <cell r="G665" t="str">
            <v>杨 媛</v>
          </cell>
          <cell r="H665" t="str">
            <v>高莹</v>
          </cell>
          <cell r="I665" t="str">
            <v>游珊</v>
          </cell>
          <cell r="J665">
            <v>38.1</v>
          </cell>
          <cell r="K665">
            <v>66942</v>
          </cell>
          <cell r="L665">
            <v>1405</v>
          </cell>
          <cell r="M665">
            <v>5730</v>
          </cell>
          <cell r="N665">
            <v>299</v>
          </cell>
          <cell r="O665">
            <v>1577.58530183727</v>
          </cell>
          <cell r="P665">
            <v>8.2869218914506299E-2</v>
          </cell>
        </row>
        <row r="666">
          <cell r="A666">
            <v>185187</v>
          </cell>
          <cell r="B666" t="str">
            <v>20160420</v>
          </cell>
          <cell r="C666" t="str">
            <v>112121</v>
          </cell>
          <cell r="D666" t="str">
            <v>御泥坊燕窝紧致弹力蚕丝面膜(2016超级折扣日)</v>
          </cell>
          <cell r="E666" t="str">
            <v>美容美体</v>
          </cell>
          <cell r="F666" t="str">
            <v>299</v>
          </cell>
          <cell r="G666" t="str">
            <v>杨 媛</v>
          </cell>
          <cell r="H666" t="str">
            <v>高莹,张燕</v>
          </cell>
          <cell r="I666" t="str">
            <v>游珊,陈莹</v>
          </cell>
          <cell r="J666">
            <v>36.799999999999997</v>
          </cell>
          <cell r="K666">
            <v>91070</v>
          </cell>
          <cell r="L666">
            <v>3393</v>
          </cell>
          <cell r="M666">
            <v>8521</v>
          </cell>
          <cell r="N666">
            <v>259</v>
          </cell>
          <cell r="O666">
            <v>2158.0163043478301</v>
          </cell>
          <cell r="P666">
            <v>9.4232238785542405E-2</v>
          </cell>
        </row>
        <row r="667">
          <cell r="A667">
            <v>185187</v>
          </cell>
          <cell r="B667" t="str">
            <v>20160331</v>
          </cell>
          <cell r="C667" t="str">
            <v>115908</v>
          </cell>
          <cell r="D667" t="str">
            <v>御泥坊燕窝紧致弹力蚕丝面膜(2016超级折扣日)</v>
          </cell>
          <cell r="E667" t="str">
            <v>美容美体</v>
          </cell>
          <cell r="F667" t="str">
            <v>299</v>
          </cell>
          <cell r="G667" t="str">
            <v>杨 媛</v>
          </cell>
          <cell r="H667" t="str">
            <v>高莹,马静</v>
          </cell>
          <cell r="I667" t="str">
            <v>游珊,陈莹</v>
          </cell>
          <cell r="J667">
            <v>39</v>
          </cell>
          <cell r="K667">
            <v>107539</v>
          </cell>
          <cell r="L667">
            <v>2541</v>
          </cell>
          <cell r="M667">
            <v>9333</v>
          </cell>
          <cell r="N667">
            <v>269</v>
          </cell>
          <cell r="O667">
            <v>2459.8461538461502</v>
          </cell>
          <cell r="P667">
            <v>8.6325453818168002E-2</v>
          </cell>
        </row>
        <row r="668">
          <cell r="A668">
            <v>185187</v>
          </cell>
          <cell r="B668" t="str">
            <v>20160321</v>
          </cell>
          <cell r="C668" t="str">
            <v>153135</v>
          </cell>
          <cell r="D668" t="str">
            <v>御泥坊燕窝紧致弹力蚕丝面膜(2016超级折扣日)</v>
          </cell>
          <cell r="E668" t="str">
            <v>美容美体</v>
          </cell>
          <cell r="F668" t="str">
            <v>299</v>
          </cell>
          <cell r="G668" t="str">
            <v>杨 媛</v>
          </cell>
          <cell r="H668" t="str">
            <v>田宇慧</v>
          </cell>
          <cell r="I668" t="str">
            <v>游珊</v>
          </cell>
          <cell r="J668">
            <v>37.1</v>
          </cell>
          <cell r="K668">
            <v>93668</v>
          </cell>
          <cell r="L668">
            <v>6328</v>
          </cell>
          <cell r="M668">
            <v>10051</v>
          </cell>
          <cell r="N668">
            <v>578</v>
          </cell>
          <cell r="O668">
            <v>2098.8409703503999</v>
          </cell>
          <cell r="P668">
            <v>0.108461186168995</v>
          </cell>
        </row>
        <row r="669">
          <cell r="A669">
            <v>185187</v>
          </cell>
          <cell r="B669" t="str">
            <v>20160213</v>
          </cell>
          <cell r="C669" t="str">
            <v>170102</v>
          </cell>
          <cell r="D669" t="str">
            <v>御泥坊燕窝紧致弹力蚕丝面膜(2016超级折扣日)</v>
          </cell>
          <cell r="E669" t="str">
            <v>美容美体</v>
          </cell>
          <cell r="F669" t="str">
            <v>299</v>
          </cell>
          <cell r="G669" t="str">
            <v>杨 媛</v>
          </cell>
          <cell r="H669" t="str">
            <v>高莹</v>
          </cell>
          <cell r="I669" t="str">
            <v>李珊,游珊</v>
          </cell>
          <cell r="J669">
            <v>33.1</v>
          </cell>
          <cell r="K669">
            <v>132422</v>
          </cell>
          <cell r="L669">
            <v>4441</v>
          </cell>
          <cell r="M669">
            <v>12098</v>
          </cell>
          <cell r="N669">
            <v>1337</v>
          </cell>
          <cell r="O669">
            <v>3541.3897280966798</v>
          </cell>
          <cell r="P669">
            <v>8.4082793539666106E-2</v>
          </cell>
        </row>
        <row r="670">
          <cell r="A670">
            <v>185187</v>
          </cell>
          <cell r="B670" t="str">
            <v>20160120</v>
          </cell>
          <cell r="C670" t="str">
            <v>131207</v>
          </cell>
          <cell r="D670" t="str">
            <v>御泥坊燕窝紧致弹力蚕丝面膜(2016超级折扣日)</v>
          </cell>
          <cell r="E670" t="str">
            <v>美容美体</v>
          </cell>
          <cell r="F670" t="str">
            <v>299</v>
          </cell>
          <cell r="G670" t="str">
            <v>杨 媛</v>
          </cell>
          <cell r="H670" t="str">
            <v>高莹</v>
          </cell>
          <cell r="I670" t="str">
            <v>张征南</v>
          </cell>
          <cell r="J670">
            <v>37.9</v>
          </cell>
          <cell r="K670">
            <v>137645</v>
          </cell>
          <cell r="L670">
            <v>4245</v>
          </cell>
          <cell r="M670">
            <v>16811</v>
          </cell>
          <cell r="N670">
            <v>2282</v>
          </cell>
          <cell r="O670">
            <v>3136.43799472296</v>
          </cell>
          <cell r="P670">
            <v>0.108913043478261</v>
          </cell>
        </row>
        <row r="671">
          <cell r="A671">
            <v>185187</v>
          </cell>
          <cell r="B671" t="str">
            <v>20160117</v>
          </cell>
          <cell r="C671" t="str">
            <v>213510</v>
          </cell>
          <cell r="D671" t="str">
            <v>御泥坊燕窝紧致弹力蚕丝面膜(2016超级折扣日)</v>
          </cell>
          <cell r="E671" t="str">
            <v>美容美体</v>
          </cell>
          <cell r="F671" t="str">
            <v>299</v>
          </cell>
          <cell r="G671" t="str">
            <v>杨 媛</v>
          </cell>
          <cell r="H671" t="str">
            <v>吴沛霖</v>
          </cell>
          <cell r="I671" t="str">
            <v>游珊</v>
          </cell>
          <cell r="J671">
            <v>23.7</v>
          </cell>
          <cell r="K671">
            <v>115460.5</v>
          </cell>
          <cell r="L671">
            <v>2092</v>
          </cell>
          <cell r="M671">
            <v>9026</v>
          </cell>
          <cell r="N671">
            <v>1051</v>
          </cell>
          <cell r="O671">
            <v>4446.9831223628698</v>
          </cell>
          <cell r="P671">
            <v>7.0345819164935597E-2</v>
          </cell>
        </row>
        <row r="672">
          <cell r="A672">
            <v>185227</v>
          </cell>
          <cell r="B672" t="str">
            <v>20160216</v>
          </cell>
          <cell r="C672" t="str">
            <v>143121</v>
          </cell>
          <cell r="D672" t="str">
            <v>智能轻触*伊莱特陶瓷养生电饭煲奢享组</v>
          </cell>
          <cell r="E672" t="str">
            <v>厨房</v>
          </cell>
          <cell r="F672" t="str">
            <v>999</v>
          </cell>
          <cell r="G672" t="str">
            <v>潘 银龙</v>
          </cell>
          <cell r="H672" t="str">
            <v>唐南开</v>
          </cell>
          <cell r="I672" t="str">
            <v>关雨薇,翟金彪</v>
          </cell>
          <cell r="J672">
            <v>37.700000000000003</v>
          </cell>
          <cell r="K672">
            <v>78516</v>
          </cell>
          <cell r="L672">
            <v>7952</v>
          </cell>
          <cell r="M672">
            <v>19910</v>
          </cell>
          <cell r="N672">
            <v>0</v>
          </cell>
          <cell r="O672">
            <v>1343.6074270557001</v>
          </cell>
          <cell r="P672">
            <v>0.28215520662094001</v>
          </cell>
        </row>
        <row r="673">
          <cell r="A673">
            <v>185227</v>
          </cell>
          <cell r="B673" t="str">
            <v>20160203</v>
          </cell>
          <cell r="C673" t="str">
            <v>135210</v>
          </cell>
          <cell r="D673" t="str">
            <v>智能轻触*伊莱特陶瓷养生电饭煲奢享组</v>
          </cell>
          <cell r="E673" t="str">
            <v>厨房</v>
          </cell>
          <cell r="F673" t="str">
            <v>999</v>
          </cell>
          <cell r="G673" t="str">
            <v>潘 银龙</v>
          </cell>
          <cell r="H673" t="str">
            <v>王沛</v>
          </cell>
          <cell r="I673" t="str">
            <v>陈佳</v>
          </cell>
          <cell r="J673">
            <v>42</v>
          </cell>
          <cell r="K673">
            <v>96672</v>
          </cell>
          <cell r="L673">
            <v>6893</v>
          </cell>
          <cell r="M673">
            <v>15819</v>
          </cell>
          <cell r="N673">
            <v>0</v>
          </cell>
          <cell r="O673">
            <v>1760.9523809523801</v>
          </cell>
          <cell r="P673">
            <v>0.17619933391995901</v>
          </cell>
        </row>
        <row r="674">
          <cell r="A674">
            <v>185243</v>
          </cell>
          <cell r="B674" t="str">
            <v>20160229</v>
          </cell>
          <cell r="C674" t="str">
            <v>223101</v>
          </cell>
          <cell r="D674" t="str">
            <v>今昇 鎏金绵羊皮韩版风衣(开春扫货)</v>
          </cell>
          <cell r="E674" t="str">
            <v>服装</v>
          </cell>
          <cell r="F674" t="str">
            <v>888</v>
          </cell>
          <cell r="G674" t="str">
            <v>喻 冰</v>
          </cell>
          <cell r="H674" t="str">
            <v>杨思思</v>
          </cell>
          <cell r="I674" t="str">
            <v>张佳聃,段鸿</v>
          </cell>
          <cell r="J674">
            <v>18.600000000000001</v>
          </cell>
          <cell r="K674">
            <v>142258</v>
          </cell>
          <cell r="L674">
            <v>9683</v>
          </cell>
          <cell r="M674">
            <v>72536</v>
          </cell>
          <cell r="N674">
            <v>888</v>
          </cell>
          <cell r="O674">
            <v>3275.6451612903202</v>
          </cell>
          <cell r="P674">
            <v>0.54043371676409602</v>
          </cell>
        </row>
        <row r="675">
          <cell r="A675">
            <v>185243</v>
          </cell>
          <cell r="B675" t="str">
            <v>20160228</v>
          </cell>
          <cell r="C675" t="str">
            <v>182051</v>
          </cell>
          <cell r="D675" t="str">
            <v>今昇 鎏金绵羊皮韩版风衣(开春扫货)</v>
          </cell>
          <cell r="E675" t="str">
            <v>服装</v>
          </cell>
          <cell r="F675" t="str">
            <v>888</v>
          </cell>
          <cell r="G675" t="str">
            <v>喻 冰</v>
          </cell>
          <cell r="H675" t="str">
            <v>罗园</v>
          </cell>
          <cell r="I675" t="str">
            <v>李珊,段鸿</v>
          </cell>
          <cell r="J675">
            <v>19.5</v>
          </cell>
          <cell r="K675">
            <v>204223</v>
          </cell>
          <cell r="L675">
            <v>14128</v>
          </cell>
          <cell r="M675">
            <v>107851</v>
          </cell>
          <cell r="N675">
            <v>4420</v>
          </cell>
          <cell r="O675">
            <v>4444.3076923076896</v>
          </cell>
          <cell r="P675">
            <v>0.544101633393829</v>
          </cell>
        </row>
        <row r="676">
          <cell r="A676">
            <v>185243</v>
          </cell>
          <cell r="B676" t="str">
            <v>20160228</v>
          </cell>
          <cell r="C676" t="str">
            <v>094650</v>
          </cell>
          <cell r="D676" t="str">
            <v>今昇 鎏金绵羊皮韩版风衣(开春扫货)</v>
          </cell>
          <cell r="E676" t="str">
            <v>服装</v>
          </cell>
          <cell r="F676" t="str">
            <v>888</v>
          </cell>
          <cell r="G676" t="str">
            <v>喻 冰</v>
          </cell>
          <cell r="H676" t="str">
            <v>吴沛霖</v>
          </cell>
          <cell r="I676" t="str">
            <v>潘丹,王叶霜</v>
          </cell>
          <cell r="J676">
            <v>14.9</v>
          </cell>
          <cell r="K676">
            <v>128085</v>
          </cell>
          <cell r="L676">
            <v>5308</v>
          </cell>
          <cell r="M676">
            <v>67128</v>
          </cell>
          <cell r="N676">
            <v>3522</v>
          </cell>
          <cell r="O676">
            <v>3971.2080536912699</v>
          </cell>
          <cell r="P676">
            <v>0.51806120038769499</v>
          </cell>
        </row>
        <row r="677">
          <cell r="A677">
            <v>185243</v>
          </cell>
          <cell r="B677" t="str">
            <v>20160221</v>
          </cell>
          <cell r="C677" t="str">
            <v>181129</v>
          </cell>
          <cell r="D677" t="str">
            <v>今昇 鎏金绵羊皮韩版风衣(开春扫货)</v>
          </cell>
          <cell r="E677" t="str">
            <v>服装</v>
          </cell>
          <cell r="F677" t="str">
            <v>888</v>
          </cell>
          <cell r="G677" t="str">
            <v>喻 冰</v>
          </cell>
          <cell r="H677" t="str">
            <v>王娟,赵文英</v>
          </cell>
          <cell r="I677" t="str">
            <v>李珊,段鸿,俞洋</v>
          </cell>
          <cell r="J677">
            <v>14</v>
          </cell>
          <cell r="K677">
            <v>185390</v>
          </cell>
          <cell r="L677">
            <v>18568</v>
          </cell>
          <cell r="M677">
            <v>91024</v>
          </cell>
          <cell r="N677">
            <v>3532</v>
          </cell>
          <cell r="O677">
            <v>5666.4285714285697</v>
          </cell>
          <cell r="P677">
            <v>0.52446320029732296</v>
          </cell>
        </row>
        <row r="678">
          <cell r="A678">
            <v>185248</v>
          </cell>
          <cell r="B678" t="str">
            <v>20160227</v>
          </cell>
          <cell r="C678" t="str">
            <v>160107</v>
          </cell>
          <cell r="D678" t="str">
            <v>波司登 时尚炫彩女式长款羽绒服(开春扫货)</v>
          </cell>
          <cell r="E678" t="str">
            <v>服装</v>
          </cell>
          <cell r="F678" t="str">
            <v>278</v>
          </cell>
          <cell r="G678" t="str">
            <v>黄 翙</v>
          </cell>
          <cell r="H678" t="str">
            <v>张燕</v>
          </cell>
          <cell r="I678" t="str">
            <v>游珊,孙娇</v>
          </cell>
          <cell r="J678">
            <v>13.1</v>
          </cell>
          <cell r="K678">
            <v>36320.14</v>
          </cell>
          <cell r="L678">
            <v>2532</v>
          </cell>
          <cell r="M678">
            <v>13730</v>
          </cell>
          <cell r="N678">
            <v>546</v>
          </cell>
          <cell r="O678">
            <v>1572.83511450382</v>
          </cell>
          <cell r="P678">
            <v>0.390196086555815</v>
          </cell>
        </row>
        <row r="679">
          <cell r="A679">
            <v>185251</v>
          </cell>
          <cell r="B679" t="str">
            <v>20160229</v>
          </cell>
          <cell r="C679" t="str">
            <v>163735</v>
          </cell>
          <cell r="D679" t="str">
            <v>波司登 韩版时尚超大貉子毛领中长羽绒服(开春扫货)</v>
          </cell>
          <cell r="E679" t="str">
            <v>服装</v>
          </cell>
          <cell r="F679" t="str">
            <v>378</v>
          </cell>
          <cell r="G679" t="str">
            <v>黄 翙</v>
          </cell>
          <cell r="H679" t="str">
            <v>杨思思</v>
          </cell>
          <cell r="I679" t="str">
            <v>李珊,段鸿</v>
          </cell>
          <cell r="J679">
            <v>13.5</v>
          </cell>
          <cell r="K679">
            <v>63502</v>
          </cell>
          <cell r="L679">
            <v>5232</v>
          </cell>
          <cell r="M679">
            <v>22112</v>
          </cell>
          <cell r="N679">
            <v>378</v>
          </cell>
          <cell r="O679">
            <v>2706.37037037037</v>
          </cell>
          <cell r="P679">
            <v>0.37298781534237202</v>
          </cell>
        </row>
        <row r="680">
          <cell r="A680">
            <v>185251</v>
          </cell>
          <cell r="B680" t="str">
            <v>20160229</v>
          </cell>
          <cell r="C680" t="str">
            <v>140724</v>
          </cell>
          <cell r="D680" t="str">
            <v>波司登 韩版时尚超大貉子毛领中长羽绒服(开春扫货)</v>
          </cell>
          <cell r="E680" t="str">
            <v>服装</v>
          </cell>
          <cell r="F680" t="str">
            <v>378</v>
          </cell>
          <cell r="G680" t="str">
            <v>黄 翙</v>
          </cell>
          <cell r="H680" t="str">
            <v>吴沛霖</v>
          </cell>
          <cell r="I680" t="str">
            <v>周蓉,王叶霜</v>
          </cell>
          <cell r="J680">
            <v>13.3</v>
          </cell>
          <cell r="K680">
            <v>48252</v>
          </cell>
          <cell r="L680">
            <v>5222</v>
          </cell>
          <cell r="M680">
            <v>15661</v>
          </cell>
          <cell r="N680">
            <v>736</v>
          </cell>
          <cell r="O680">
            <v>2113.1578947368398</v>
          </cell>
          <cell r="P680">
            <v>0.34685103416221202</v>
          </cell>
        </row>
        <row r="681">
          <cell r="A681">
            <v>185251</v>
          </cell>
          <cell r="B681" t="str">
            <v>20160123</v>
          </cell>
          <cell r="C681" t="str">
            <v>154655</v>
          </cell>
          <cell r="D681" t="str">
            <v>波司登 韩版时尚超大貉子毛领中长羽绒服(开春扫货)</v>
          </cell>
          <cell r="E681" t="str">
            <v>服装</v>
          </cell>
          <cell r="F681" t="str">
            <v>398</v>
          </cell>
          <cell r="G681" t="str">
            <v>黄 翙</v>
          </cell>
          <cell r="H681" t="str">
            <v>罗园</v>
          </cell>
          <cell r="I681" t="str">
            <v>王叶霜</v>
          </cell>
          <cell r="J681">
            <v>40.4</v>
          </cell>
          <cell r="K681">
            <v>399431</v>
          </cell>
          <cell r="L681">
            <v>43025</v>
          </cell>
          <cell r="M681">
            <v>141041</v>
          </cell>
          <cell r="N681">
            <v>10207</v>
          </cell>
          <cell r="O681">
            <v>5583.4653465346501</v>
          </cell>
          <cell r="P681">
            <v>0.36709258542224299</v>
          </cell>
        </row>
        <row r="682">
          <cell r="A682">
            <v>185251</v>
          </cell>
          <cell r="B682" t="str">
            <v>20160115</v>
          </cell>
          <cell r="C682" t="str">
            <v>193319</v>
          </cell>
          <cell r="D682" t="str">
            <v>波司登 韩版时尚超大貉子毛领中长羽绒服(开春扫货)</v>
          </cell>
          <cell r="E682" t="str">
            <v>服装</v>
          </cell>
          <cell r="F682" t="str">
            <v>398</v>
          </cell>
          <cell r="G682" t="str">
            <v>黄 翙</v>
          </cell>
          <cell r="H682" t="str">
            <v>罗园</v>
          </cell>
          <cell r="I682" t="str">
            <v>段鸿</v>
          </cell>
          <cell r="J682">
            <v>22.6</v>
          </cell>
          <cell r="K682">
            <v>590912</v>
          </cell>
          <cell r="L682">
            <v>43501</v>
          </cell>
          <cell r="M682">
            <v>211100</v>
          </cell>
          <cell r="N682">
            <v>7805</v>
          </cell>
          <cell r="O682">
            <v>15226.3716814159</v>
          </cell>
          <cell r="P682">
            <v>0.37137543819908603</v>
          </cell>
        </row>
        <row r="683">
          <cell r="A683">
            <v>185251</v>
          </cell>
          <cell r="B683" t="str">
            <v>20160115</v>
          </cell>
          <cell r="C683" t="str">
            <v>150253</v>
          </cell>
          <cell r="D683" t="str">
            <v>波司登 韩版时尚超大貉子毛领中长羽绒服(开春扫货)</v>
          </cell>
          <cell r="E683" t="str">
            <v>服装</v>
          </cell>
          <cell r="F683" t="str">
            <v>398</v>
          </cell>
          <cell r="G683" t="str">
            <v>黄 翙</v>
          </cell>
          <cell r="H683" t="str">
            <v>罗园</v>
          </cell>
          <cell r="I683" t="str">
            <v>张佳聃,孙娇</v>
          </cell>
          <cell r="J683">
            <v>37.799999999999997</v>
          </cell>
          <cell r="K683">
            <v>321954.43</v>
          </cell>
          <cell r="L683">
            <v>21774.43</v>
          </cell>
          <cell r="M683">
            <v>119628</v>
          </cell>
          <cell r="N683">
            <v>4188</v>
          </cell>
          <cell r="O683">
            <v>4887.3015873015902</v>
          </cell>
          <cell r="P683">
            <v>0.384569258444933</v>
          </cell>
        </row>
        <row r="684">
          <cell r="A684">
            <v>185252</v>
          </cell>
          <cell r="B684" t="str">
            <v>20160123</v>
          </cell>
          <cell r="C684" t="str">
            <v>192135</v>
          </cell>
          <cell r="D684" t="str">
            <v>波司登 韩版时尚修身中长款羽绒服</v>
          </cell>
          <cell r="E684" t="str">
            <v>服装</v>
          </cell>
          <cell r="F684" t="str">
            <v>398</v>
          </cell>
          <cell r="G684" t="str">
            <v>黄 翙</v>
          </cell>
          <cell r="H684" t="str">
            <v>杨思思</v>
          </cell>
          <cell r="I684" t="str">
            <v>段鸿</v>
          </cell>
          <cell r="J684">
            <v>34.700000000000003</v>
          </cell>
          <cell r="K684">
            <v>518184</v>
          </cell>
          <cell r="L684">
            <v>43195</v>
          </cell>
          <cell r="M684">
            <v>192521</v>
          </cell>
          <cell r="N684">
            <v>12088</v>
          </cell>
          <cell r="O684">
            <v>8488.6455331412108</v>
          </cell>
          <cell r="P684">
            <v>0.37986774430565801</v>
          </cell>
        </row>
        <row r="685">
          <cell r="A685">
            <v>185258</v>
          </cell>
          <cell r="B685" t="str">
            <v>20160228</v>
          </cell>
          <cell r="C685" t="str">
            <v>180710</v>
          </cell>
          <cell r="D685" t="str">
            <v>雪中飞连帽貉子毛领中长款羽绒服(开春扫货)</v>
          </cell>
          <cell r="E685" t="str">
            <v>服装</v>
          </cell>
          <cell r="F685" t="str">
            <v>278</v>
          </cell>
          <cell r="G685" t="str">
            <v>黄 翙</v>
          </cell>
          <cell r="H685" t="str">
            <v>罗园</v>
          </cell>
          <cell r="I685" t="str">
            <v>李珊,段鸿</v>
          </cell>
          <cell r="J685">
            <v>12.7</v>
          </cell>
          <cell r="K685">
            <v>59796</v>
          </cell>
          <cell r="L685">
            <v>5788</v>
          </cell>
          <cell r="M685">
            <v>21454</v>
          </cell>
          <cell r="N685">
            <v>278</v>
          </cell>
          <cell r="O685">
            <v>2585.1968503937001</v>
          </cell>
          <cell r="P685">
            <v>0.39209006073174302</v>
          </cell>
        </row>
        <row r="686">
          <cell r="A686">
            <v>185258</v>
          </cell>
          <cell r="B686" t="str">
            <v>20160219</v>
          </cell>
          <cell r="C686" t="str">
            <v>091408</v>
          </cell>
          <cell r="D686" t="str">
            <v>雪中飞连帽貉子毛领中长款羽绒服(开春扫货)</v>
          </cell>
          <cell r="E686" t="str">
            <v>服装</v>
          </cell>
          <cell r="F686" t="str">
            <v>298</v>
          </cell>
          <cell r="G686" t="str">
            <v>黄 翙</v>
          </cell>
          <cell r="H686" t="str">
            <v>王娟</v>
          </cell>
          <cell r="I686" t="str">
            <v>王叶霜,段鸿</v>
          </cell>
          <cell r="J686">
            <v>12.5</v>
          </cell>
          <cell r="K686">
            <v>46536</v>
          </cell>
          <cell r="L686">
            <v>5026</v>
          </cell>
          <cell r="M686">
            <v>17517</v>
          </cell>
          <cell r="N686">
            <v>894</v>
          </cell>
          <cell r="O686">
            <v>1990.96</v>
          </cell>
          <cell r="P686">
            <v>0.40045772103107702</v>
          </cell>
        </row>
        <row r="687">
          <cell r="A687">
            <v>185258</v>
          </cell>
          <cell r="B687" t="str">
            <v>20160115</v>
          </cell>
          <cell r="C687" t="str">
            <v>142832</v>
          </cell>
          <cell r="D687" t="str">
            <v>雪中飞连帽貉子毛领中长款羽绒服(开春扫货)</v>
          </cell>
          <cell r="E687" t="str">
            <v>服装</v>
          </cell>
          <cell r="F687" t="str">
            <v>398</v>
          </cell>
          <cell r="G687" t="str">
            <v>黄 翙</v>
          </cell>
          <cell r="H687" t="str">
            <v>罗园</v>
          </cell>
          <cell r="I687" t="str">
            <v>张佳聃,孙娇</v>
          </cell>
          <cell r="J687">
            <v>32.700000000000003</v>
          </cell>
          <cell r="K687">
            <v>215126</v>
          </cell>
          <cell r="L687">
            <v>25289</v>
          </cell>
          <cell r="M687">
            <v>76336</v>
          </cell>
          <cell r="N687">
            <v>4483</v>
          </cell>
          <cell r="O687">
            <v>3608.07339449541</v>
          </cell>
          <cell r="P687">
            <v>0.37849839599235102</v>
          </cell>
        </row>
        <row r="688">
          <cell r="A688">
            <v>185258</v>
          </cell>
          <cell r="B688" t="str">
            <v>20160107</v>
          </cell>
          <cell r="C688" t="str">
            <v>140230</v>
          </cell>
          <cell r="D688" t="str">
            <v>雪中飞连帽貉子毛领中长款羽绒服(开春扫货)</v>
          </cell>
          <cell r="E688" t="str">
            <v>服装</v>
          </cell>
          <cell r="F688" t="str">
            <v>398</v>
          </cell>
          <cell r="G688" t="str">
            <v>黄 翙</v>
          </cell>
          <cell r="H688" t="str">
            <v>罗园</v>
          </cell>
          <cell r="I688" t="str">
            <v>孙娇</v>
          </cell>
          <cell r="J688">
            <v>36.9</v>
          </cell>
          <cell r="K688">
            <v>255126</v>
          </cell>
          <cell r="L688">
            <v>21404</v>
          </cell>
          <cell r="M688">
            <v>89549</v>
          </cell>
          <cell r="N688">
            <v>4390</v>
          </cell>
          <cell r="O688">
            <v>4026.0975609756101</v>
          </cell>
          <cell r="P688">
            <v>0.36436022282883102</v>
          </cell>
        </row>
        <row r="689">
          <cell r="A689">
            <v>185264</v>
          </cell>
          <cell r="B689" t="str">
            <v>20160715</v>
          </cell>
          <cell r="C689" t="str">
            <v>121944</v>
          </cell>
          <cell r="D689" t="str">
            <v>东芝43英寸全高清液晶电视（2016大咖秀特供）</v>
          </cell>
          <cell r="E689" t="str">
            <v>大家电</v>
          </cell>
          <cell r="F689" t="str">
            <v>2299</v>
          </cell>
          <cell r="G689" t="str">
            <v>马 升伟</v>
          </cell>
          <cell r="H689" t="str">
            <v>傅周</v>
          </cell>
          <cell r="I689" t="str">
            <v>曹雪晴</v>
          </cell>
          <cell r="J689">
            <v>8.6999999999999993</v>
          </cell>
          <cell r="K689">
            <v>89235</v>
          </cell>
          <cell r="L689">
            <v>7956</v>
          </cell>
          <cell r="M689">
            <v>9995</v>
          </cell>
          <cell r="N689">
            <v>0</v>
          </cell>
          <cell r="O689">
            <v>8193.5632183908092</v>
          </cell>
          <cell r="P689">
            <v>0.122971493251639</v>
          </cell>
        </row>
        <row r="690">
          <cell r="A690">
            <v>185264</v>
          </cell>
          <cell r="B690" t="str">
            <v>20160521</v>
          </cell>
          <cell r="C690" t="str">
            <v>215146</v>
          </cell>
          <cell r="D690" t="str">
            <v>东芝43英寸全高清液晶电视（2016大咖秀特供）</v>
          </cell>
          <cell r="E690" t="str">
            <v>大家电</v>
          </cell>
          <cell r="F690" t="str">
            <v>2299</v>
          </cell>
          <cell r="G690" t="str">
            <v>马 升伟</v>
          </cell>
          <cell r="H690" t="str">
            <v>石林</v>
          </cell>
          <cell r="I690" t="str">
            <v>石俊</v>
          </cell>
          <cell r="J690">
            <v>9.8000000000000007</v>
          </cell>
          <cell r="K690">
            <v>60545</v>
          </cell>
          <cell r="L690">
            <v>11994</v>
          </cell>
          <cell r="M690">
            <v>14463</v>
          </cell>
          <cell r="N690">
            <v>2179</v>
          </cell>
          <cell r="O690">
            <v>3700.7142857142899</v>
          </cell>
          <cell r="P690">
            <v>0.25301229634817002</v>
          </cell>
        </row>
        <row r="691">
          <cell r="A691">
            <v>185264</v>
          </cell>
          <cell r="B691" t="str">
            <v>20160408</v>
          </cell>
          <cell r="C691" t="str">
            <v>202937</v>
          </cell>
          <cell r="D691" t="str">
            <v>东芝43英寸全高清液晶电视（2016大咖秀特供）</v>
          </cell>
          <cell r="E691" t="str">
            <v>大家电</v>
          </cell>
          <cell r="F691" t="str">
            <v>2299</v>
          </cell>
          <cell r="G691" t="str">
            <v>马 升伟</v>
          </cell>
          <cell r="H691" t="str">
            <v>石林</v>
          </cell>
          <cell r="I691" t="str">
            <v>石俊</v>
          </cell>
          <cell r="J691">
            <v>9.6999999999999993</v>
          </cell>
          <cell r="K691">
            <v>38973</v>
          </cell>
          <cell r="L691">
            <v>4598</v>
          </cell>
          <cell r="M691">
            <v>9196</v>
          </cell>
          <cell r="N691">
            <v>0</v>
          </cell>
          <cell r="O691">
            <v>2595.7731958762902</v>
          </cell>
          <cell r="P691">
            <v>0.26751999999999998</v>
          </cell>
        </row>
        <row r="692">
          <cell r="A692">
            <v>185264</v>
          </cell>
          <cell r="B692" t="str">
            <v>20160126</v>
          </cell>
          <cell r="C692" t="str">
            <v>123159</v>
          </cell>
          <cell r="D692" t="str">
            <v>东芝43英寸全高清液晶电视（2016大咖秀特供）</v>
          </cell>
          <cell r="E692" t="str">
            <v>大家电</v>
          </cell>
          <cell r="F692" t="str">
            <v>2299</v>
          </cell>
          <cell r="G692" t="str">
            <v>马 升伟</v>
          </cell>
          <cell r="H692" t="str">
            <v>石林</v>
          </cell>
          <cell r="I692" t="str">
            <v>石俊</v>
          </cell>
          <cell r="J692">
            <v>11.6</v>
          </cell>
          <cell r="K692">
            <v>68900</v>
          </cell>
          <cell r="L692">
            <v>13774</v>
          </cell>
          <cell r="M692">
            <v>9186</v>
          </cell>
          <cell r="N692">
            <v>2299</v>
          </cell>
          <cell r="O692">
            <v>4158.5344827586196</v>
          </cell>
          <cell r="P692">
            <v>0.124931974023147</v>
          </cell>
        </row>
        <row r="693">
          <cell r="A693">
            <v>185264</v>
          </cell>
          <cell r="B693" t="str">
            <v>20160105</v>
          </cell>
          <cell r="C693" t="str">
            <v>202320</v>
          </cell>
          <cell r="D693" t="str">
            <v>东芝43英寸全高清液晶电视（2016大咖秀特供）</v>
          </cell>
          <cell r="E693" t="str">
            <v>大家电</v>
          </cell>
          <cell r="F693" t="str">
            <v>2299</v>
          </cell>
          <cell r="G693" t="str">
            <v>马 升伟</v>
          </cell>
          <cell r="H693" t="str">
            <v>石林</v>
          </cell>
          <cell r="I693" t="str">
            <v>石俊</v>
          </cell>
          <cell r="J693">
            <v>9</v>
          </cell>
          <cell r="K693">
            <v>65981</v>
          </cell>
          <cell r="L693">
            <v>13584</v>
          </cell>
          <cell r="M693">
            <v>4588</v>
          </cell>
          <cell r="N693">
            <v>0</v>
          </cell>
          <cell r="O693">
            <v>5312.1111111111104</v>
          </cell>
          <cell r="P693">
            <v>8.75622650151726E-2</v>
          </cell>
        </row>
        <row r="694">
          <cell r="A694">
            <v>185296</v>
          </cell>
          <cell r="B694" t="str">
            <v>20160229</v>
          </cell>
          <cell r="C694" t="str">
            <v>144008</v>
          </cell>
          <cell r="D694" t="str">
            <v>波司登气质围巾休闲中长款羽绒服(开春扫货)</v>
          </cell>
          <cell r="E694" t="str">
            <v>服装</v>
          </cell>
          <cell r="F694" t="str">
            <v>278</v>
          </cell>
          <cell r="G694" t="str">
            <v>黄 翙</v>
          </cell>
          <cell r="H694" t="str">
            <v>吴沛霖</v>
          </cell>
          <cell r="I694" t="str">
            <v>周蓉,王叶霜</v>
          </cell>
          <cell r="J694">
            <v>14.4</v>
          </cell>
          <cell r="K694">
            <v>52343</v>
          </cell>
          <cell r="L694">
            <v>2770</v>
          </cell>
          <cell r="M694">
            <v>14762</v>
          </cell>
          <cell r="N694">
            <v>556</v>
          </cell>
          <cell r="O694">
            <v>2456.0416666666702</v>
          </cell>
          <cell r="P694">
            <v>0.28656728461057401</v>
          </cell>
        </row>
        <row r="695">
          <cell r="A695">
            <v>185296</v>
          </cell>
          <cell r="B695" t="str">
            <v>20160219</v>
          </cell>
          <cell r="C695" t="str">
            <v>121801</v>
          </cell>
          <cell r="D695" t="str">
            <v>波司登气质围巾休闲中长款羽绒服(开春扫货)</v>
          </cell>
          <cell r="E695" t="str">
            <v>服装</v>
          </cell>
          <cell r="F695" t="str">
            <v>298</v>
          </cell>
          <cell r="G695" t="str">
            <v>黄 翙</v>
          </cell>
          <cell r="H695" t="str">
            <v>王娟</v>
          </cell>
          <cell r="I695" t="str">
            <v>段鸿</v>
          </cell>
          <cell r="J695">
            <v>9.3000000000000007</v>
          </cell>
          <cell r="K695">
            <v>55029</v>
          </cell>
          <cell r="L695">
            <v>4588</v>
          </cell>
          <cell r="M695">
            <v>16200</v>
          </cell>
          <cell r="N695">
            <v>298</v>
          </cell>
          <cell r="O695">
            <v>3713.8709677419401</v>
          </cell>
          <cell r="P695">
            <v>0.31525941198628099</v>
          </cell>
        </row>
        <row r="696">
          <cell r="A696">
            <v>185296</v>
          </cell>
          <cell r="B696" t="str">
            <v>20160203</v>
          </cell>
          <cell r="C696" t="str">
            <v>175059</v>
          </cell>
          <cell r="D696" t="str">
            <v>波司登气质围巾休闲中长款羽绒服(开春扫货)</v>
          </cell>
          <cell r="E696" t="str">
            <v>服装</v>
          </cell>
          <cell r="F696" t="str">
            <v>298</v>
          </cell>
          <cell r="G696" t="str">
            <v>黄 翙</v>
          </cell>
          <cell r="H696" t="str">
            <v>杨思思</v>
          </cell>
          <cell r="I696" t="str">
            <v>孙娇</v>
          </cell>
          <cell r="J696">
            <v>36.799999999999997</v>
          </cell>
          <cell r="K696">
            <v>189611</v>
          </cell>
          <cell r="L696">
            <v>12249</v>
          </cell>
          <cell r="M696">
            <v>66043</v>
          </cell>
          <cell r="N696">
            <v>4260</v>
          </cell>
          <cell r="O696">
            <v>3140.7336956521699</v>
          </cell>
          <cell r="P696">
            <v>0.34834406468127299</v>
          </cell>
        </row>
        <row r="697">
          <cell r="A697">
            <v>185296</v>
          </cell>
          <cell r="B697" t="str">
            <v>20160130</v>
          </cell>
          <cell r="C697" t="str">
            <v>183105</v>
          </cell>
          <cell r="D697" t="str">
            <v>波司登气质围巾休闲中长款羽绒服(开春扫货)</v>
          </cell>
          <cell r="E697" t="str">
            <v>服装</v>
          </cell>
          <cell r="F697" t="str">
            <v>298</v>
          </cell>
          <cell r="G697" t="str">
            <v>黄 翙</v>
          </cell>
          <cell r="H697" t="str">
            <v>杨思思</v>
          </cell>
          <cell r="I697" t="str">
            <v>孙娇</v>
          </cell>
          <cell r="J697">
            <v>17.600000000000001</v>
          </cell>
          <cell r="K697">
            <v>97930</v>
          </cell>
          <cell r="L697">
            <v>8279</v>
          </cell>
          <cell r="M697">
            <v>35458</v>
          </cell>
          <cell r="N697">
            <v>1192</v>
          </cell>
          <cell r="O697">
            <v>3146.875</v>
          </cell>
          <cell r="P697">
            <v>0.38221548002810901</v>
          </cell>
        </row>
        <row r="698">
          <cell r="A698">
            <v>185296</v>
          </cell>
          <cell r="B698" t="str">
            <v>20160130</v>
          </cell>
          <cell r="C698" t="str">
            <v>093137</v>
          </cell>
          <cell r="D698" t="str">
            <v>波司登气质围巾休闲中长款羽绒服(开春扫货)</v>
          </cell>
          <cell r="E698" t="str">
            <v>服装</v>
          </cell>
          <cell r="F698" t="str">
            <v>298</v>
          </cell>
          <cell r="G698" t="str">
            <v>黄 翙</v>
          </cell>
          <cell r="H698" t="str">
            <v>杨思思</v>
          </cell>
          <cell r="I698" t="str">
            <v>张征南,孙娇</v>
          </cell>
          <cell r="J698">
            <v>17.8</v>
          </cell>
          <cell r="K698">
            <v>95716</v>
          </cell>
          <cell r="L698">
            <v>6123</v>
          </cell>
          <cell r="M698">
            <v>38929</v>
          </cell>
          <cell r="N698">
            <v>1768</v>
          </cell>
          <cell r="O698">
            <v>2945.6179775280898</v>
          </cell>
          <cell r="P698">
            <v>0.41477570792361002</v>
          </cell>
        </row>
        <row r="699">
          <cell r="A699">
            <v>185337</v>
          </cell>
          <cell r="B699" t="str">
            <v>20160229</v>
          </cell>
          <cell r="C699" t="str">
            <v>152931</v>
          </cell>
          <cell r="D699" t="str">
            <v>美丽加芬唤醒肌肤蜗牛新生原液尊享组(开春扫货)</v>
          </cell>
          <cell r="E699" t="str">
            <v>美容美体</v>
          </cell>
          <cell r="F699" t="str">
            <v>218</v>
          </cell>
          <cell r="G699" t="str">
            <v>杨 媛</v>
          </cell>
          <cell r="H699" t="str">
            <v>张小寒</v>
          </cell>
          <cell r="I699" t="str">
            <v>陈莹,余琛</v>
          </cell>
          <cell r="J699">
            <v>14.8</v>
          </cell>
          <cell r="K699">
            <v>22949</v>
          </cell>
          <cell r="L699">
            <v>1288</v>
          </cell>
          <cell r="M699">
            <v>3661</v>
          </cell>
          <cell r="N699">
            <v>644</v>
          </cell>
          <cell r="O699">
            <v>1259.72972972973</v>
          </cell>
          <cell r="P699">
            <v>0.13928258159826401</v>
          </cell>
        </row>
        <row r="700">
          <cell r="A700">
            <v>185337</v>
          </cell>
          <cell r="B700" t="str">
            <v>20160220</v>
          </cell>
          <cell r="C700" t="str">
            <v>161122</v>
          </cell>
          <cell r="D700" t="str">
            <v>美丽加芬唤醒肌肤蜗牛新生原液尊享组(开春扫货)</v>
          </cell>
          <cell r="E700" t="str">
            <v>美容美体</v>
          </cell>
          <cell r="F700" t="str">
            <v>218</v>
          </cell>
          <cell r="G700" t="str">
            <v>杨 媛</v>
          </cell>
          <cell r="H700" t="str">
            <v>田宇慧</v>
          </cell>
          <cell r="I700" t="str">
            <v>游珊</v>
          </cell>
          <cell r="J700">
            <v>12.6</v>
          </cell>
          <cell r="K700">
            <v>59098.22</v>
          </cell>
          <cell r="L700">
            <v>2358</v>
          </cell>
          <cell r="M700">
            <v>5686</v>
          </cell>
          <cell r="N700">
            <v>198</v>
          </cell>
          <cell r="O700">
            <v>4067.63650793651</v>
          </cell>
          <cell r="P700">
            <v>9.6721514297970601E-2</v>
          </cell>
        </row>
        <row r="701">
          <cell r="A701">
            <v>185337</v>
          </cell>
          <cell r="B701" t="str">
            <v>20160113</v>
          </cell>
          <cell r="C701" t="str">
            <v>142813</v>
          </cell>
          <cell r="D701" t="str">
            <v>美丽加芬唤醒肌肤蜗牛新生原液尊享组(开春扫货)</v>
          </cell>
          <cell r="E701" t="str">
            <v>美容美体</v>
          </cell>
          <cell r="F701" t="str">
            <v>298</v>
          </cell>
          <cell r="G701" t="str">
            <v>杨 媛</v>
          </cell>
          <cell r="H701" t="str">
            <v>田宇慧</v>
          </cell>
          <cell r="I701" t="str">
            <v>陈莹,郑庆子</v>
          </cell>
          <cell r="J701">
            <v>37.700000000000003</v>
          </cell>
          <cell r="K701">
            <v>97496</v>
          </cell>
          <cell r="L701">
            <v>2435</v>
          </cell>
          <cell r="M701">
            <v>12569</v>
          </cell>
          <cell r="N701">
            <v>997</v>
          </cell>
          <cell r="O701">
            <v>2214.5623342175099</v>
          </cell>
          <cell r="P701">
            <v>0.121732361325885</v>
          </cell>
        </row>
        <row r="702">
          <cell r="A702">
            <v>185352</v>
          </cell>
          <cell r="B702" t="str">
            <v>20160530</v>
          </cell>
          <cell r="C702" t="str">
            <v>214746</v>
          </cell>
          <cell r="D702" t="str">
            <v>贝香琳重磅真丝定制款连衣裙(2016夏折盛惠)</v>
          </cell>
          <cell r="E702" t="str">
            <v>服装</v>
          </cell>
          <cell r="F702" t="str">
            <v>499</v>
          </cell>
          <cell r="G702" t="str">
            <v>喻 冰</v>
          </cell>
          <cell r="H702" t="str">
            <v>马静</v>
          </cell>
          <cell r="I702" t="str">
            <v>赵姬</v>
          </cell>
          <cell r="J702">
            <v>16.100000000000001</v>
          </cell>
          <cell r="K702">
            <v>151348</v>
          </cell>
          <cell r="L702">
            <v>11249</v>
          </cell>
          <cell r="M702">
            <v>79720</v>
          </cell>
          <cell r="N702">
            <v>3942</v>
          </cell>
          <cell r="O702">
            <v>3995.0931677018598</v>
          </cell>
          <cell r="P702">
            <v>0.54088894281900701</v>
          </cell>
        </row>
        <row r="703">
          <cell r="A703">
            <v>185377</v>
          </cell>
          <cell r="B703" t="str">
            <v>20160219</v>
          </cell>
          <cell r="C703" t="str">
            <v>153608</v>
          </cell>
          <cell r="D703" t="str">
            <v>波司登冰洁貉子毛领羽绒服(2016春季大开仓)</v>
          </cell>
          <cell r="E703" t="str">
            <v>服装</v>
          </cell>
          <cell r="F703" t="str">
            <v>298</v>
          </cell>
          <cell r="G703" t="str">
            <v>黄 翙</v>
          </cell>
          <cell r="H703" t="str">
            <v>罗园</v>
          </cell>
          <cell r="I703" t="str">
            <v>李珊,王叶霜</v>
          </cell>
          <cell r="J703">
            <v>13.6</v>
          </cell>
          <cell r="K703">
            <v>77961</v>
          </cell>
          <cell r="L703">
            <v>5652</v>
          </cell>
          <cell r="M703">
            <v>28042</v>
          </cell>
          <cell r="N703">
            <v>298</v>
          </cell>
          <cell r="O703">
            <v>3276.8382352941198</v>
          </cell>
          <cell r="P703">
            <v>0.38368667800688699</v>
          </cell>
        </row>
        <row r="704">
          <cell r="A704">
            <v>185377</v>
          </cell>
          <cell r="B704" t="str">
            <v>20160123</v>
          </cell>
          <cell r="C704" t="str">
            <v>095616</v>
          </cell>
          <cell r="D704" t="str">
            <v>波司登冰洁貉子毛领羽绒服(2016春季大开仓)</v>
          </cell>
          <cell r="E704" t="str">
            <v>服装</v>
          </cell>
          <cell r="F704" t="str">
            <v>298</v>
          </cell>
          <cell r="G704" t="str">
            <v>黄 翙</v>
          </cell>
          <cell r="H704" t="str">
            <v>张燕</v>
          </cell>
          <cell r="I704" t="str">
            <v>张征南,孙娇</v>
          </cell>
          <cell r="J704">
            <v>34.4</v>
          </cell>
          <cell r="K704">
            <v>262530</v>
          </cell>
          <cell r="L704">
            <v>20605</v>
          </cell>
          <cell r="M704">
            <v>101706</v>
          </cell>
          <cell r="N704">
            <v>5334</v>
          </cell>
          <cell r="O704">
            <v>4231.19186046512</v>
          </cell>
          <cell r="P704">
            <v>0.39835486204402198</v>
          </cell>
        </row>
        <row r="705">
          <cell r="A705">
            <v>185377</v>
          </cell>
          <cell r="B705" t="str">
            <v>20160115</v>
          </cell>
          <cell r="C705" t="str">
            <v>185234</v>
          </cell>
          <cell r="D705" t="str">
            <v>波司登冰洁貉子毛领羽绒服(2016春季大开仓)</v>
          </cell>
          <cell r="E705" t="str">
            <v>服装</v>
          </cell>
          <cell r="F705" t="str">
            <v>298</v>
          </cell>
          <cell r="G705" t="str">
            <v>黄 翙</v>
          </cell>
          <cell r="H705" t="str">
            <v>罗园</v>
          </cell>
          <cell r="I705" t="str">
            <v>段鸿</v>
          </cell>
          <cell r="J705">
            <v>36.1</v>
          </cell>
          <cell r="K705">
            <v>341027</v>
          </cell>
          <cell r="L705">
            <v>36877</v>
          </cell>
          <cell r="M705">
            <v>127511</v>
          </cell>
          <cell r="N705">
            <v>6897</v>
          </cell>
          <cell r="O705">
            <v>5084.0997229916902</v>
          </cell>
          <cell r="P705">
            <v>0.39656090744698302</v>
          </cell>
        </row>
        <row r="706">
          <cell r="A706">
            <v>185379</v>
          </cell>
          <cell r="B706" t="str">
            <v>20160531</v>
          </cell>
          <cell r="C706" t="str">
            <v>122801</v>
          </cell>
          <cell r="D706" t="str">
            <v>波司登冰洁貉子双排扣中长款羽绒服(2016夏折盛惠)</v>
          </cell>
          <cell r="E706" t="str">
            <v>服装</v>
          </cell>
          <cell r="F706" t="str">
            <v>298</v>
          </cell>
          <cell r="G706" t="str">
            <v>黄 翙</v>
          </cell>
          <cell r="H706" t="str">
            <v>吴沛霖</v>
          </cell>
          <cell r="I706" t="str">
            <v>王叶霜</v>
          </cell>
          <cell r="J706">
            <v>17.3</v>
          </cell>
          <cell r="K706">
            <v>72871</v>
          </cell>
          <cell r="L706">
            <v>4738</v>
          </cell>
          <cell r="M706">
            <v>22849</v>
          </cell>
          <cell r="N706">
            <v>894</v>
          </cell>
          <cell r="O706">
            <v>2669.2485549132898</v>
          </cell>
          <cell r="P706">
            <v>0.32223738863693102</v>
          </cell>
        </row>
        <row r="707">
          <cell r="A707">
            <v>185379</v>
          </cell>
          <cell r="B707" t="str">
            <v>20160205</v>
          </cell>
          <cell r="C707" t="str">
            <v>185211</v>
          </cell>
          <cell r="D707" t="str">
            <v>波司登冰洁貉子双排扣中长款羽绒服(2016夏折盛惠)</v>
          </cell>
          <cell r="E707" t="str">
            <v>服装</v>
          </cell>
          <cell r="F707" t="str">
            <v>398</v>
          </cell>
          <cell r="G707" t="str">
            <v>黄 翙</v>
          </cell>
          <cell r="H707" t="str">
            <v>罗园</v>
          </cell>
          <cell r="I707" t="str">
            <v>王叶霜</v>
          </cell>
          <cell r="J707">
            <v>35.200000000000003</v>
          </cell>
          <cell r="K707">
            <v>93405</v>
          </cell>
          <cell r="L707">
            <v>4741</v>
          </cell>
          <cell r="M707">
            <v>37891</v>
          </cell>
          <cell r="N707">
            <v>1562</v>
          </cell>
          <cell r="O707">
            <v>1486.78977272727</v>
          </cell>
          <cell r="P707">
            <v>0.40973788685374002</v>
          </cell>
        </row>
        <row r="708">
          <cell r="A708">
            <v>185379</v>
          </cell>
          <cell r="B708" t="str">
            <v>20160123</v>
          </cell>
          <cell r="C708" t="str">
            <v>195828</v>
          </cell>
          <cell r="D708" t="str">
            <v>波司登冰洁貉子双排扣中长款羽绒服(2016夏折盛惠)</v>
          </cell>
          <cell r="E708" t="str">
            <v>服装</v>
          </cell>
          <cell r="F708" t="str">
            <v>398</v>
          </cell>
          <cell r="G708" t="str">
            <v>黄 翙</v>
          </cell>
          <cell r="H708" t="str">
            <v>杨思思</v>
          </cell>
          <cell r="I708" t="str">
            <v>段鸿</v>
          </cell>
          <cell r="J708">
            <v>34.1</v>
          </cell>
          <cell r="K708">
            <v>566145.34</v>
          </cell>
          <cell r="L708">
            <v>39603</v>
          </cell>
          <cell r="M708">
            <v>213335</v>
          </cell>
          <cell r="N708">
            <v>9442</v>
          </cell>
          <cell r="O708">
            <v>9461.8574780058607</v>
          </cell>
          <cell r="P708">
            <v>0.38723001838750498</v>
          </cell>
        </row>
        <row r="709">
          <cell r="A709">
            <v>185379</v>
          </cell>
          <cell r="B709" t="str">
            <v>20160108</v>
          </cell>
          <cell r="C709" t="str">
            <v>115006</v>
          </cell>
          <cell r="D709" t="str">
            <v>波司登冰洁貉子双排扣中长款羽绒服(2016夏折盛惠)</v>
          </cell>
          <cell r="E709" t="str">
            <v>服装</v>
          </cell>
          <cell r="F709" t="str">
            <v>398</v>
          </cell>
          <cell r="G709" t="str">
            <v>黄 翙</v>
          </cell>
          <cell r="H709" t="str">
            <v>王娟</v>
          </cell>
          <cell r="I709" t="str">
            <v>孙娇</v>
          </cell>
          <cell r="J709">
            <v>38.200000000000003</v>
          </cell>
          <cell r="K709">
            <v>244224</v>
          </cell>
          <cell r="L709">
            <v>16654</v>
          </cell>
          <cell r="M709">
            <v>103140</v>
          </cell>
          <cell r="N709">
            <v>6626</v>
          </cell>
          <cell r="O709">
            <v>3430.7853403141398</v>
          </cell>
          <cell r="P709">
            <v>0.424106868216373</v>
          </cell>
        </row>
        <row r="710">
          <cell r="A710">
            <v>185381</v>
          </cell>
          <cell r="B710" t="str">
            <v>20160203</v>
          </cell>
          <cell r="C710" t="str">
            <v>093104</v>
          </cell>
          <cell r="D710" t="str">
            <v>波司登冰洁女式韩版亮色羽绒服(2016夏折盛惠)</v>
          </cell>
          <cell r="E710" t="str">
            <v>服装</v>
          </cell>
          <cell r="F710" t="str">
            <v>298</v>
          </cell>
          <cell r="G710" t="str">
            <v>黄 翙</v>
          </cell>
          <cell r="H710" t="str">
            <v>杨思思</v>
          </cell>
          <cell r="I710" t="str">
            <v>段鸿,孙娇</v>
          </cell>
          <cell r="J710">
            <v>18.3</v>
          </cell>
          <cell r="K710">
            <v>48467</v>
          </cell>
          <cell r="L710">
            <v>3471</v>
          </cell>
          <cell r="M710">
            <v>16639</v>
          </cell>
          <cell r="N710">
            <v>1147</v>
          </cell>
          <cell r="O710">
            <v>1612.2404371584701</v>
          </cell>
          <cell r="P710">
            <v>0.34429727086852202</v>
          </cell>
        </row>
        <row r="711">
          <cell r="A711">
            <v>185381</v>
          </cell>
          <cell r="B711" t="str">
            <v>20160123</v>
          </cell>
          <cell r="C711" t="str">
            <v>151200</v>
          </cell>
          <cell r="D711" t="str">
            <v>波司登冰洁女式韩版亮色羽绒服(2016夏折盛惠)</v>
          </cell>
          <cell r="E711" t="str">
            <v>服装</v>
          </cell>
          <cell r="F711" t="str">
            <v>298</v>
          </cell>
          <cell r="G711" t="str">
            <v>黄 翙</v>
          </cell>
          <cell r="H711" t="str">
            <v>罗园</v>
          </cell>
          <cell r="I711" t="str">
            <v>王叶霜</v>
          </cell>
          <cell r="J711">
            <v>34.6</v>
          </cell>
          <cell r="K711">
            <v>181531</v>
          </cell>
          <cell r="L711">
            <v>15880</v>
          </cell>
          <cell r="M711">
            <v>65458</v>
          </cell>
          <cell r="N711">
            <v>2024</v>
          </cell>
          <cell r="O711">
            <v>2954.2485549132898</v>
          </cell>
          <cell r="P711">
            <v>0.382937621867662</v>
          </cell>
        </row>
        <row r="712">
          <cell r="A712">
            <v>185381</v>
          </cell>
          <cell r="B712" t="str">
            <v>20160108</v>
          </cell>
          <cell r="C712" t="str">
            <v>111152</v>
          </cell>
          <cell r="D712" t="str">
            <v>波司登冰洁女式韩版亮色羽绒服(2016夏折盛惠)</v>
          </cell>
          <cell r="E712" t="str">
            <v>服装</v>
          </cell>
          <cell r="F712" t="str">
            <v>298</v>
          </cell>
          <cell r="G712" t="str">
            <v>黄 翙</v>
          </cell>
          <cell r="H712" t="str">
            <v>王娟</v>
          </cell>
          <cell r="I712" t="str">
            <v>孙娇</v>
          </cell>
          <cell r="J712">
            <v>37.4</v>
          </cell>
          <cell r="K712">
            <v>228480</v>
          </cell>
          <cell r="L712">
            <v>25970</v>
          </cell>
          <cell r="M712">
            <v>80737</v>
          </cell>
          <cell r="N712">
            <v>5502</v>
          </cell>
          <cell r="O712">
            <v>3403.0748663101599</v>
          </cell>
          <cell r="P712">
            <v>0.371512517900351</v>
          </cell>
        </row>
        <row r="713">
          <cell r="A713">
            <v>185382</v>
          </cell>
          <cell r="B713" t="str">
            <v>20160101</v>
          </cell>
          <cell r="C713" t="str">
            <v>154811</v>
          </cell>
          <cell r="D713" t="str">
            <v>波司登 冰洁时尚百搭中长款羽绒服(2016春季大开仓)</v>
          </cell>
          <cell r="E713" t="str">
            <v>服装</v>
          </cell>
          <cell r="F713" t="str">
            <v>298</v>
          </cell>
          <cell r="G713" t="str">
            <v>黄 翙</v>
          </cell>
          <cell r="H713" t="str">
            <v>杨思思</v>
          </cell>
          <cell r="I713" t="str">
            <v>游珊,王叶霜</v>
          </cell>
          <cell r="J713">
            <v>36.799999999999997</v>
          </cell>
          <cell r="K713">
            <v>229473</v>
          </cell>
          <cell r="L713">
            <v>11229</v>
          </cell>
          <cell r="M713">
            <v>79971</v>
          </cell>
          <cell r="N713">
            <v>3476</v>
          </cell>
          <cell r="O713">
            <v>3851.875</v>
          </cell>
          <cell r="P713">
            <v>0.35050219020912399</v>
          </cell>
        </row>
        <row r="714">
          <cell r="A714">
            <v>185383</v>
          </cell>
          <cell r="B714" t="str">
            <v>20160531</v>
          </cell>
          <cell r="C714" t="str">
            <v>215024</v>
          </cell>
          <cell r="D714" t="str">
            <v>波司登冰洁女式韩版中长款羽绒服(2016夏折盛惠)</v>
          </cell>
          <cell r="E714" t="str">
            <v>服装</v>
          </cell>
          <cell r="F714" t="str">
            <v>298</v>
          </cell>
          <cell r="G714" t="str">
            <v>黄 翙</v>
          </cell>
          <cell r="H714" t="str">
            <v>张燕</v>
          </cell>
          <cell r="I714" t="str">
            <v>段鸿</v>
          </cell>
          <cell r="J714">
            <v>19</v>
          </cell>
          <cell r="K714">
            <v>124585</v>
          </cell>
          <cell r="L714">
            <v>10901</v>
          </cell>
          <cell r="M714">
            <v>37281</v>
          </cell>
          <cell r="N714">
            <v>884</v>
          </cell>
          <cell r="O714">
            <v>4067.7368421052602</v>
          </cell>
          <cell r="P714">
            <v>0.32015938918405401</v>
          </cell>
        </row>
        <row r="715">
          <cell r="A715">
            <v>185383</v>
          </cell>
          <cell r="B715" t="str">
            <v>20160121</v>
          </cell>
          <cell r="C715" t="str">
            <v>135204</v>
          </cell>
          <cell r="D715" t="str">
            <v>波司登冰洁女式韩版中长款羽绒服(2016夏折盛惠)</v>
          </cell>
          <cell r="E715" t="str">
            <v>服装</v>
          </cell>
          <cell r="F715" t="str">
            <v>498</v>
          </cell>
          <cell r="G715" t="str">
            <v>黄 翙</v>
          </cell>
          <cell r="H715" t="str">
            <v>罗园,王沛</v>
          </cell>
          <cell r="I715" t="str">
            <v>李珊,段鸿</v>
          </cell>
          <cell r="J715">
            <v>36.6</v>
          </cell>
          <cell r="K715">
            <v>165829</v>
          </cell>
          <cell r="L715">
            <v>11304</v>
          </cell>
          <cell r="M715">
            <v>73052</v>
          </cell>
          <cell r="N715">
            <v>2938</v>
          </cell>
          <cell r="O715">
            <v>2306.3114754098401</v>
          </cell>
          <cell r="P715">
            <v>0.45373887720433598</v>
          </cell>
        </row>
        <row r="716">
          <cell r="A716">
            <v>185388</v>
          </cell>
          <cell r="B716" t="str">
            <v>20160807</v>
          </cell>
          <cell r="C716" t="str">
            <v>105544</v>
          </cell>
          <cell r="D716" t="str">
            <v>鹿王.澳普蒂姆时尚百搭蕾丝连衣裙(2016超级折扣日)</v>
          </cell>
          <cell r="E716" t="str">
            <v>服装</v>
          </cell>
          <cell r="F716" t="str">
            <v>199</v>
          </cell>
          <cell r="G716" t="str">
            <v>喻 冰</v>
          </cell>
          <cell r="H716" t="str">
            <v>吴沛霖</v>
          </cell>
          <cell r="I716" t="str">
            <v>张征南,王叶霜</v>
          </cell>
          <cell r="J716">
            <v>13.3</v>
          </cell>
          <cell r="K716">
            <v>105206</v>
          </cell>
          <cell r="L716">
            <v>4168</v>
          </cell>
          <cell r="M716">
            <v>5004</v>
          </cell>
          <cell r="N716">
            <v>189</v>
          </cell>
          <cell r="O716">
            <v>7234.8120300751898</v>
          </cell>
          <cell r="P716">
            <v>4.7655337595756103E-2</v>
          </cell>
        </row>
        <row r="717">
          <cell r="A717">
            <v>185388</v>
          </cell>
          <cell r="B717" t="str">
            <v>20160531</v>
          </cell>
          <cell r="C717" t="str">
            <v>172449</v>
          </cell>
          <cell r="D717" t="str">
            <v>鹿王.澳普蒂姆时尚百搭蕾丝连衣裙(2016超级折扣日)</v>
          </cell>
          <cell r="E717" t="str">
            <v>服装</v>
          </cell>
          <cell r="F717" t="str">
            <v>199</v>
          </cell>
          <cell r="G717" t="str">
            <v>喻 冰</v>
          </cell>
          <cell r="H717" t="str">
            <v>杨思思</v>
          </cell>
          <cell r="I717" t="str">
            <v>段鸿</v>
          </cell>
          <cell r="J717">
            <v>14.3</v>
          </cell>
          <cell r="K717">
            <v>75133</v>
          </cell>
          <cell r="L717">
            <v>3845</v>
          </cell>
          <cell r="M717">
            <v>20748</v>
          </cell>
          <cell r="N717">
            <v>587</v>
          </cell>
          <cell r="O717">
            <v>3575.31468531468</v>
          </cell>
          <cell r="P717">
            <v>0.28281057120413</v>
          </cell>
        </row>
        <row r="718">
          <cell r="A718">
            <v>185388</v>
          </cell>
          <cell r="B718" t="str">
            <v>20160530</v>
          </cell>
          <cell r="C718" t="str">
            <v>181814</v>
          </cell>
          <cell r="D718" t="str">
            <v>鹿王.澳普蒂姆时尚百搭蕾丝连衣裙(2016超级折扣日)</v>
          </cell>
          <cell r="E718" t="str">
            <v>服装</v>
          </cell>
          <cell r="F718" t="str">
            <v>199</v>
          </cell>
          <cell r="G718" t="str">
            <v>喻 冰</v>
          </cell>
          <cell r="H718" t="str">
            <v>吴沛霖</v>
          </cell>
          <cell r="I718" t="str">
            <v>王叶霜</v>
          </cell>
          <cell r="J718">
            <v>14</v>
          </cell>
          <cell r="K718">
            <v>59596</v>
          </cell>
          <cell r="L718">
            <v>3462</v>
          </cell>
          <cell r="M718">
            <v>16320</v>
          </cell>
          <cell r="N718">
            <v>786</v>
          </cell>
          <cell r="O718">
            <v>2900</v>
          </cell>
          <cell r="P718">
            <v>0.27673068015819302</v>
          </cell>
        </row>
        <row r="719">
          <cell r="A719">
            <v>185388</v>
          </cell>
          <cell r="B719" t="str">
            <v>20160530</v>
          </cell>
          <cell r="C719" t="str">
            <v>130033</v>
          </cell>
          <cell r="D719" t="str">
            <v>鹿王.澳普蒂姆时尚百搭蕾丝连衣裙(2016超级折扣日)</v>
          </cell>
          <cell r="E719" t="str">
            <v>服装</v>
          </cell>
          <cell r="F719" t="str">
            <v>199</v>
          </cell>
          <cell r="G719" t="str">
            <v>喻 冰</v>
          </cell>
          <cell r="H719" t="str">
            <v>吴沛霖</v>
          </cell>
          <cell r="I719" t="str">
            <v>王叶霜</v>
          </cell>
          <cell r="J719">
            <v>18.5</v>
          </cell>
          <cell r="K719">
            <v>101555</v>
          </cell>
          <cell r="L719">
            <v>6934</v>
          </cell>
          <cell r="M719">
            <v>26493</v>
          </cell>
          <cell r="N719">
            <v>1323</v>
          </cell>
          <cell r="O719">
            <v>3754.1081081081102</v>
          </cell>
          <cell r="P719">
            <v>0.26600860274146299</v>
          </cell>
        </row>
        <row r="720">
          <cell r="A720">
            <v>185388</v>
          </cell>
          <cell r="B720" t="str">
            <v>20160419</v>
          </cell>
          <cell r="C720" t="str">
            <v>151708</v>
          </cell>
          <cell r="D720" t="str">
            <v>鹿王.澳普蒂姆时尚百搭蕾丝连衣裙(2016超级折扣日)</v>
          </cell>
          <cell r="E720" t="str">
            <v>服装</v>
          </cell>
          <cell r="F720" t="str">
            <v>299</v>
          </cell>
          <cell r="G720" t="str">
            <v>喻 冰</v>
          </cell>
          <cell r="H720" t="str">
            <v>杨思思,楚令</v>
          </cell>
          <cell r="I720" t="str">
            <v>张征南,段鸿,孙娇</v>
          </cell>
          <cell r="J720">
            <v>32.700000000000003</v>
          </cell>
          <cell r="K720">
            <v>110194</v>
          </cell>
          <cell r="L720">
            <v>5200</v>
          </cell>
          <cell r="M720">
            <v>30997</v>
          </cell>
          <cell r="N720">
            <v>269</v>
          </cell>
          <cell r="O720">
            <v>2271.1314984709502</v>
          </cell>
          <cell r="P720">
            <v>0.29266434272434599</v>
          </cell>
        </row>
        <row r="721">
          <cell r="A721">
            <v>185388</v>
          </cell>
          <cell r="B721" t="str">
            <v>20160405</v>
          </cell>
          <cell r="C721" t="str">
            <v>170329</v>
          </cell>
          <cell r="D721" t="str">
            <v>鹿王.澳普蒂姆时尚百搭蕾丝连衣裙(2016超级折扣日)</v>
          </cell>
          <cell r="E721" t="str">
            <v>服装</v>
          </cell>
          <cell r="F721" t="str">
            <v>299</v>
          </cell>
          <cell r="G721" t="str">
            <v>喻 冰</v>
          </cell>
          <cell r="H721" t="str">
            <v>罗园</v>
          </cell>
          <cell r="I721" t="str">
            <v>关雨薇,孙娇</v>
          </cell>
          <cell r="J721">
            <v>31.7</v>
          </cell>
          <cell r="K721">
            <v>74357</v>
          </cell>
          <cell r="L721">
            <v>2641</v>
          </cell>
          <cell r="M721">
            <v>24387</v>
          </cell>
          <cell r="N721">
            <v>289</v>
          </cell>
          <cell r="O721">
            <v>1502.14511041009</v>
          </cell>
          <cell r="P721">
            <v>0.33601985609905699</v>
          </cell>
        </row>
        <row r="722">
          <cell r="A722">
            <v>185388</v>
          </cell>
          <cell r="B722" t="str">
            <v>20160404</v>
          </cell>
          <cell r="C722" t="str">
            <v>110116</v>
          </cell>
          <cell r="D722" t="str">
            <v>鹿王.澳普蒂姆时尚百搭蕾丝连衣裙(2016超级折扣日)</v>
          </cell>
          <cell r="E722" t="str">
            <v>服装</v>
          </cell>
          <cell r="F722" t="str">
            <v>299</v>
          </cell>
          <cell r="G722" t="str">
            <v>喻 冰</v>
          </cell>
          <cell r="H722" t="str">
            <v>罗园</v>
          </cell>
          <cell r="I722" t="str">
            <v>段鸿,潘丹</v>
          </cell>
          <cell r="J722">
            <v>37.6</v>
          </cell>
          <cell r="K722">
            <v>131683</v>
          </cell>
          <cell r="L722">
            <v>5451</v>
          </cell>
          <cell r="M722">
            <v>35109</v>
          </cell>
          <cell r="N722">
            <v>2013</v>
          </cell>
          <cell r="O722">
            <v>2477.0212765957399</v>
          </cell>
          <cell r="P722">
            <v>0.262183915330503</v>
          </cell>
        </row>
        <row r="723">
          <cell r="A723">
            <v>185388</v>
          </cell>
          <cell r="B723" t="str">
            <v>20160329</v>
          </cell>
          <cell r="C723" t="str">
            <v>182449</v>
          </cell>
          <cell r="D723" t="str">
            <v>鹿王.澳普蒂姆时尚百搭蕾丝连衣裙(2016超级折扣日)</v>
          </cell>
          <cell r="E723" t="str">
            <v>服装</v>
          </cell>
          <cell r="F723" t="str">
            <v>299</v>
          </cell>
          <cell r="G723" t="str">
            <v>喻 冰</v>
          </cell>
          <cell r="H723" t="str">
            <v>王娟</v>
          </cell>
          <cell r="I723" t="str">
            <v>段鸿</v>
          </cell>
          <cell r="J723">
            <v>38.299999999999997</v>
          </cell>
          <cell r="K723">
            <v>186469</v>
          </cell>
          <cell r="L723">
            <v>6647</v>
          </cell>
          <cell r="M723">
            <v>43518</v>
          </cell>
          <cell r="N723">
            <v>1714</v>
          </cell>
          <cell r="O723">
            <v>3603.6031331592699</v>
          </cell>
          <cell r="P723">
            <v>0.23247433573200199</v>
          </cell>
        </row>
        <row r="724">
          <cell r="A724">
            <v>185388</v>
          </cell>
          <cell r="B724" t="str">
            <v>20160314</v>
          </cell>
          <cell r="C724" t="str">
            <v>103859</v>
          </cell>
          <cell r="D724" t="str">
            <v>鹿王.澳普蒂姆时尚百搭蕾丝连衣裙(2016超级折扣日)</v>
          </cell>
          <cell r="E724" t="str">
            <v>服装</v>
          </cell>
          <cell r="F724" t="str">
            <v>299</v>
          </cell>
          <cell r="G724" t="str">
            <v>喻 冰</v>
          </cell>
          <cell r="H724" t="str">
            <v>高莹,王娟</v>
          </cell>
          <cell r="I724" t="str">
            <v>廖若如,段鸿</v>
          </cell>
          <cell r="J724">
            <v>39.9</v>
          </cell>
          <cell r="K724">
            <v>202882</v>
          </cell>
          <cell r="L724">
            <v>7303</v>
          </cell>
          <cell r="M724">
            <v>55750</v>
          </cell>
          <cell r="N724">
            <v>4314</v>
          </cell>
          <cell r="O724">
            <v>3612.6065162907298</v>
          </cell>
          <cell r="P724">
            <v>0.26299347066914103</v>
          </cell>
        </row>
        <row r="725">
          <cell r="A725">
            <v>185486</v>
          </cell>
          <cell r="B725" t="str">
            <v>20160627</v>
          </cell>
          <cell r="C725" t="str">
            <v>192354</v>
          </cell>
          <cell r="D725" t="str">
            <v>原装进口 泰国TEETA乳胶床垫（1.5米）</v>
          </cell>
          <cell r="E725" t="str">
            <v>家纺用品</v>
          </cell>
          <cell r="F725" t="str">
            <v>1899</v>
          </cell>
          <cell r="G725" t="str">
            <v>陈 刚</v>
          </cell>
          <cell r="H725" t="str">
            <v>马强</v>
          </cell>
          <cell r="I725" t="str">
            <v>刘一帆</v>
          </cell>
          <cell r="J725">
            <v>12.9</v>
          </cell>
          <cell r="K725">
            <v>54821</v>
          </cell>
          <cell r="L725">
            <v>3788</v>
          </cell>
          <cell r="M725">
            <v>7586</v>
          </cell>
          <cell r="N725">
            <v>1899</v>
          </cell>
          <cell r="O725">
            <v>3515.1937984496099</v>
          </cell>
          <cell r="P725">
            <v>0.111437697176337</v>
          </cell>
        </row>
        <row r="726">
          <cell r="A726">
            <v>185486</v>
          </cell>
          <cell r="B726" t="str">
            <v>20160526</v>
          </cell>
          <cell r="C726" t="str">
            <v>182736</v>
          </cell>
          <cell r="D726" t="str">
            <v>原装进口 泰国TEETA乳胶床垫（1.5米）</v>
          </cell>
          <cell r="E726" t="str">
            <v>家纺用品</v>
          </cell>
          <cell r="F726" t="str">
            <v>1899</v>
          </cell>
          <cell r="G726" t="str">
            <v>陈 刚</v>
          </cell>
          <cell r="H726" t="str">
            <v>龙年,赵文英</v>
          </cell>
          <cell r="I726" t="str">
            <v>俞洋</v>
          </cell>
          <cell r="J726">
            <v>15.3</v>
          </cell>
          <cell r="K726">
            <v>58464</v>
          </cell>
          <cell r="L726">
            <v>0</v>
          </cell>
          <cell r="M726">
            <v>11264</v>
          </cell>
          <cell r="N726">
            <v>5647</v>
          </cell>
          <cell r="O726">
            <v>3454.0522875817001</v>
          </cell>
          <cell r="P726">
            <v>9.6076217843459197E-2</v>
          </cell>
        </row>
        <row r="727">
          <cell r="A727">
            <v>185486</v>
          </cell>
          <cell r="B727" t="str">
            <v>20160513</v>
          </cell>
          <cell r="C727" t="str">
            <v>124346</v>
          </cell>
          <cell r="D727" t="str">
            <v>原装进口 泰国TEETA乳胶床垫（1.5米）</v>
          </cell>
          <cell r="E727" t="str">
            <v>家纺用品</v>
          </cell>
          <cell r="F727" t="str">
            <v>1899</v>
          </cell>
          <cell r="G727" t="str">
            <v>陈 刚</v>
          </cell>
          <cell r="H727" t="str">
            <v>赵文英</v>
          </cell>
          <cell r="I727" t="str">
            <v>俞洋,关雨薇</v>
          </cell>
          <cell r="J727">
            <v>14.3</v>
          </cell>
          <cell r="K727">
            <v>54871</v>
          </cell>
          <cell r="L727">
            <v>11354</v>
          </cell>
          <cell r="M727">
            <v>9485</v>
          </cell>
          <cell r="N727">
            <v>0</v>
          </cell>
          <cell r="O727">
            <v>2379.86013986014</v>
          </cell>
          <cell r="P727">
            <v>0.217960796929935</v>
          </cell>
        </row>
        <row r="728">
          <cell r="A728">
            <v>185486</v>
          </cell>
          <cell r="B728" t="str">
            <v>20160503</v>
          </cell>
          <cell r="C728" t="str">
            <v>121016</v>
          </cell>
          <cell r="D728" t="str">
            <v>原装进口 泰国TEETA乳胶床垫（1.5米）</v>
          </cell>
          <cell r="E728" t="str">
            <v>家纺用品</v>
          </cell>
          <cell r="F728" t="str">
            <v>1899</v>
          </cell>
          <cell r="G728" t="str">
            <v>陈 刚</v>
          </cell>
          <cell r="H728" t="str">
            <v>赵文英</v>
          </cell>
          <cell r="I728" t="str">
            <v>俞洋</v>
          </cell>
          <cell r="J728">
            <v>15.8</v>
          </cell>
          <cell r="K728">
            <v>56785</v>
          </cell>
          <cell r="L728">
            <v>3798</v>
          </cell>
          <cell r="M728">
            <v>5667</v>
          </cell>
          <cell r="N728">
            <v>0</v>
          </cell>
          <cell r="O728">
            <v>2994.9367088607601</v>
          </cell>
          <cell r="P728">
            <v>0.10695076150754</v>
          </cell>
        </row>
        <row r="729">
          <cell r="A729">
            <v>185486</v>
          </cell>
          <cell r="B729" t="str">
            <v>20160403</v>
          </cell>
          <cell r="C729" t="str">
            <v>183112</v>
          </cell>
          <cell r="D729" t="str">
            <v>原装进口 泰国TEETA乳胶床垫（1.5米）</v>
          </cell>
          <cell r="E729" t="str">
            <v>家纺用品</v>
          </cell>
          <cell r="F729" t="str">
            <v>1899</v>
          </cell>
          <cell r="G729" t="str">
            <v>陈 刚</v>
          </cell>
          <cell r="H729" t="str">
            <v>赵文英</v>
          </cell>
          <cell r="I729" t="str">
            <v>俞洋,关雨薇</v>
          </cell>
          <cell r="J729">
            <v>22.2</v>
          </cell>
          <cell r="K729">
            <v>99617</v>
          </cell>
          <cell r="L729">
            <v>17031</v>
          </cell>
          <cell r="M729">
            <v>5667</v>
          </cell>
          <cell r="N729">
            <v>0</v>
          </cell>
          <cell r="O729">
            <v>3464.8198198198202</v>
          </cell>
          <cell r="P729">
            <v>6.8619378587169697E-2</v>
          </cell>
        </row>
        <row r="730">
          <cell r="A730">
            <v>185486</v>
          </cell>
          <cell r="B730" t="str">
            <v>20160130</v>
          </cell>
          <cell r="C730" t="str">
            <v>123122</v>
          </cell>
          <cell r="D730" t="str">
            <v>原装进口 泰国TEETA乳胶床垫（1.5米）</v>
          </cell>
          <cell r="E730" t="str">
            <v>家纺用品</v>
          </cell>
          <cell r="F730" t="str">
            <v>1899</v>
          </cell>
          <cell r="G730" t="str">
            <v>陈 刚</v>
          </cell>
          <cell r="H730" t="str">
            <v>赵文英</v>
          </cell>
          <cell r="I730" t="str">
            <v>关雨薇,俞洋</v>
          </cell>
          <cell r="J730">
            <v>12.6</v>
          </cell>
          <cell r="K730">
            <v>58659</v>
          </cell>
          <cell r="L730">
            <v>3798</v>
          </cell>
          <cell r="M730">
            <v>7576</v>
          </cell>
          <cell r="N730">
            <v>0</v>
          </cell>
          <cell r="O730">
            <v>3752.7777777777801</v>
          </cell>
          <cell r="P730">
            <v>0.138094456900166</v>
          </cell>
        </row>
        <row r="731">
          <cell r="A731">
            <v>185486</v>
          </cell>
          <cell r="B731" t="str">
            <v>20160122</v>
          </cell>
          <cell r="C731" t="str">
            <v>123137</v>
          </cell>
          <cell r="D731" t="str">
            <v>原装进口 泰国TEETA乳胶床垫（1.5米）</v>
          </cell>
          <cell r="E731" t="str">
            <v>家纺用品</v>
          </cell>
          <cell r="F731" t="str">
            <v>1899</v>
          </cell>
          <cell r="G731" t="str">
            <v>陈 刚</v>
          </cell>
          <cell r="H731" t="str">
            <v>赵文英</v>
          </cell>
          <cell r="I731" t="str">
            <v>俞洋</v>
          </cell>
          <cell r="J731">
            <v>14.1</v>
          </cell>
          <cell r="K731">
            <v>86874</v>
          </cell>
          <cell r="L731">
            <v>7586</v>
          </cell>
          <cell r="M731">
            <v>5657</v>
          </cell>
          <cell r="N731">
            <v>0</v>
          </cell>
          <cell r="O731">
            <v>5222.0567375886503</v>
          </cell>
          <cell r="P731">
            <v>7.1347492684895597E-2</v>
          </cell>
        </row>
        <row r="732">
          <cell r="A732">
            <v>185487</v>
          </cell>
          <cell r="B732" t="str">
            <v>20160627</v>
          </cell>
          <cell r="C732" t="str">
            <v>192354</v>
          </cell>
          <cell r="D732" t="str">
            <v>原装进口 泰国TEETA乳胶床垫（1.8米）</v>
          </cell>
          <cell r="E732" t="str">
            <v>家纺用品</v>
          </cell>
          <cell r="F732" t="str">
            <v>1999</v>
          </cell>
          <cell r="G732" t="str">
            <v>陈 刚</v>
          </cell>
          <cell r="H732" t="str">
            <v>马强</v>
          </cell>
          <cell r="I732" t="str">
            <v>刘一帆</v>
          </cell>
          <cell r="J732">
            <v>12.9</v>
          </cell>
          <cell r="K732">
            <v>153533</v>
          </cell>
          <cell r="L732">
            <v>3998</v>
          </cell>
          <cell r="M732">
            <v>39880</v>
          </cell>
          <cell r="N732">
            <v>1979</v>
          </cell>
          <cell r="O732">
            <v>8653.7984496124009</v>
          </cell>
          <cell r="P732">
            <v>0.25345905640819899</v>
          </cell>
        </row>
        <row r="733">
          <cell r="A733">
            <v>185487</v>
          </cell>
          <cell r="B733" t="str">
            <v>20160526</v>
          </cell>
          <cell r="C733" t="str">
            <v>182736</v>
          </cell>
          <cell r="D733" t="str">
            <v>原装进口 泰国TEETA乳胶床垫（1.8米）</v>
          </cell>
          <cell r="E733" t="str">
            <v>家纺用品</v>
          </cell>
          <cell r="F733" t="str">
            <v>1999</v>
          </cell>
          <cell r="G733" t="str">
            <v>陈 刚</v>
          </cell>
          <cell r="H733" t="str">
            <v>龙年,赵文英</v>
          </cell>
          <cell r="I733" t="str">
            <v>俞洋</v>
          </cell>
          <cell r="J733">
            <v>15.3</v>
          </cell>
          <cell r="K733">
            <v>117051</v>
          </cell>
          <cell r="L733">
            <v>11906</v>
          </cell>
          <cell r="M733">
            <v>15942</v>
          </cell>
          <cell r="N733">
            <v>1999</v>
          </cell>
          <cell r="O733">
            <v>5960.9150326797399</v>
          </cell>
          <cell r="P733">
            <v>0.13260735175234201</v>
          </cell>
        </row>
        <row r="734">
          <cell r="A734">
            <v>185487</v>
          </cell>
          <cell r="B734" t="str">
            <v>20160513</v>
          </cell>
          <cell r="C734" t="str">
            <v>124346</v>
          </cell>
          <cell r="D734" t="str">
            <v>原装进口 泰国TEETA乳胶床垫（1.8米）</v>
          </cell>
          <cell r="E734" t="str">
            <v>家纺用品</v>
          </cell>
          <cell r="F734" t="str">
            <v>1999</v>
          </cell>
          <cell r="G734" t="str">
            <v>陈 刚</v>
          </cell>
          <cell r="H734" t="str">
            <v>赵文英</v>
          </cell>
          <cell r="I734" t="str">
            <v>俞洋,关雨薇</v>
          </cell>
          <cell r="J734">
            <v>14.3</v>
          </cell>
          <cell r="K734">
            <v>93643</v>
          </cell>
          <cell r="L734">
            <v>11914</v>
          </cell>
          <cell r="M734">
            <v>21949</v>
          </cell>
          <cell r="N734">
            <v>0</v>
          </cell>
          <cell r="O734">
            <v>4180.4195804195797</v>
          </cell>
          <cell r="P734">
            <v>0.26855828408520799</v>
          </cell>
        </row>
        <row r="735">
          <cell r="A735">
            <v>185487</v>
          </cell>
          <cell r="B735" t="str">
            <v>20160503</v>
          </cell>
          <cell r="C735" t="str">
            <v>121016</v>
          </cell>
          <cell r="D735" t="str">
            <v>原装进口 泰国TEETA乳胶床垫（1.8米）</v>
          </cell>
          <cell r="E735" t="str">
            <v>家纺用品</v>
          </cell>
          <cell r="F735" t="str">
            <v>1999</v>
          </cell>
          <cell r="G735" t="str">
            <v>陈 刚</v>
          </cell>
          <cell r="H735" t="str">
            <v>赵文英</v>
          </cell>
          <cell r="I735" t="str">
            <v>俞洋</v>
          </cell>
          <cell r="J735">
            <v>15.8</v>
          </cell>
          <cell r="K735">
            <v>189220</v>
          </cell>
          <cell r="L735">
            <v>27856</v>
          </cell>
          <cell r="M735">
            <v>29890</v>
          </cell>
          <cell r="N735">
            <v>0</v>
          </cell>
          <cell r="O735">
            <v>8321.1392405063307</v>
          </cell>
          <cell r="P735">
            <v>0.185233385389554</v>
          </cell>
        </row>
        <row r="736">
          <cell r="A736">
            <v>185487</v>
          </cell>
          <cell r="B736" t="str">
            <v>20160403</v>
          </cell>
          <cell r="C736" t="str">
            <v>183112</v>
          </cell>
          <cell r="D736" t="str">
            <v>原装进口 泰国TEETA乳胶床垫（1.8米）</v>
          </cell>
          <cell r="E736" t="str">
            <v>家纺用品</v>
          </cell>
          <cell r="F736" t="str">
            <v>1999</v>
          </cell>
          <cell r="G736" t="str">
            <v>陈 刚</v>
          </cell>
          <cell r="H736" t="str">
            <v>赵文英</v>
          </cell>
          <cell r="I736" t="str">
            <v>俞洋,关雨薇</v>
          </cell>
          <cell r="J736">
            <v>22.2</v>
          </cell>
          <cell r="K736">
            <v>178280</v>
          </cell>
          <cell r="L736">
            <v>17981</v>
          </cell>
          <cell r="M736">
            <v>27606</v>
          </cell>
          <cell r="N736">
            <v>0</v>
          </cell>
          <cell r="O736">
            <v>5977.1621621621598</v>
          </cell>
          <cell r="P736">
            <v>0.17221567196301901</v>
          </cell>
        </row>
        <row r="737">
          <cell r="A737">
            <v>185487</v>
          </cell>
          <cell r="B737" t="str">
            <v>20160130</v>
          </cell>
          <cell r="C737" t="str">
            <v>123122</v>
          </cell>
          <cell r="D737" t="str">
            <v>原装进口 泰国TEETA乳胶床垫（1.8米）</v>
          </cell>
          <cell r="E737" t="str">
            <v>家纺用品</v>
          </cell>
          <cell r="F737" t="str">
            <v>1999</v>
          </cell>
          <cell r="G737" t="str">
            <v>陈 刚</v>
          </cell>
          <cell r="H737" t="str">
            <v>赵文英</v>
          </cell>
          <cell r="I737" t="str">
            <v>关雨薇,俞洋</v>
          </cell>
          <cell r="J737">
            <v>12.6</v>
          </cell>
          <cell r="K737">
            <v>109585</v>
          </cell>
          <cell r="L737">
            <v>11964</v>
          </cell>
          <cell r="M737">
            <v>21929</v>
          </cell>
          <cell r="N737">
            <v>0</v>
          </cell>
          <cell r="O737">
            <v>6007.3015873015902</v>
          </cell>
          <cell r="P737">
            <v>0.22463404390448799</v>
          </cell>
        </row>
        <row r="738">
          <cell r="A738">
            <v>185487</v>
          </cell>
          <cell r="B738" t="str">
            <v>20160122</v>
          </cell>
          <cell r="C738" t="str">
            <v>123137</v>
          </cell>
          <cell r="D738" t="str">
            <v>原装进口 泰国TEETA乳胶床垫（1.8米）</v>
          </cell>
          <cell r="E738" t="str">
            <v>家纺用品</v>
          </cell>
          <cell r="F738" t="str">
            <v>1999</v>
          </cell>
          <cell r="G738" t="str">
            <v>陈 刚</v>
          </cell>
          <cell r="H738" t="str">
            <v>赵文英</v>
          </cell>
          <cell r="I738" t="str">
            <v>俞洋</v>
          </cell>
          <cell r="J738">
            <v>14.1</v>
          </cell>
          <cell r="K738">
            <v>236516</v>
          </cell>
          <cell r="L738">
            <v>17821</v>
          </cell>
          <cell r="M738">
            <v>43738</v>
          </cell>
          <cell r="N738">
            <v>0</v>
          </cell>
          <cell r="O738">
            <v>12408.297872340399</v>
          </cell>
          <cell r="P738">
            <v>0.199995427421752</v>
          </cell>
        </row>
        <row r="739">
          <cell r="A739">
            <v>185531</v>
          </cell>
          <cell r="B739" t="str">
            <v>20160112</v>
          </cell>
          <cell r="C739" t="str">
            <v>095535</v>
          </cell>
          <cell r="D739" t="str">
            <v>AMPM  角鲨烷倍润修护精华油组</v>
          </cell>
          <cell r="E739" t="str">
            <v>美容美体</v>
          </cell>
          <cell r="F739" t="str">
            <v>399</v>
          </cell>
          <cell r="G739" t="str">
            <v>闻 娟</v>
          </cell>
          <cell r="H739" t="str">
            <v>马静</v>
          </cell>
          <cell r="I739" t="str">
            <v>余琛</v>
          </cell>
          <cell r="J739">
            <v>29.1</v>
          </cell>
          <cell r="K739">
            <v>73690</v>
          </cell>
          <cell r="L739">
            <v>3087</v>
          </cell>
          <cell r="M739">
            <v>6877</v>
          </cell>
          <cell r="N739">
            <v>0</v>
          </cell>
          <cell r="O739">
            <v>2189.89690721649</v>
          </cell>
          <cell r="P739">
            <v>9.7403793039955805E-2</v>
          </cell>
        </row>
        <row r="740">
          <cell r="A740">
            <v>185546</v>
          </cell>
          <cell r="B740" t="str">
            <v>20160330</v>
          </cell>
          <cell r="C740" t="str">
            <v>163548</v>
          </cell>
          <cell r="D740" t="str">
            <v>飞利浦牙齿卫士声波震动牙刷套组</v>
          </cell>
          <cell r="E740" t="str">
            <v>美容美体</v>
          </cell>
          <cell r="F740" t="str">
            <v>499</v>
          </cell>
          <cell r="G740" t="str">
            <v>邬 若海</v>
          </cell>
          <cell r="H740" t="str">
            <v>张燕,石林</v>
          </cell>
          <cell r="I740" t="str">
            <v>石俊,张静</v>
          </cell>
          <cell r="J740">
            <v>38.200000000000003</v>
          </cell>
          <cell r="K740">
            <v>79913</v>
          </cell>
          <cell r="L740">
            <v>5612</v>
          </cell>
          <cell r="M740">
            <v>12202</v>
          </cell>
          <cell r="N740">
            <v>868</v>
          </cell>
          <cell r="O740">
            <v>1648.35078534031</v>
          </cell>
          <cell r="P740">
            <v>0.15254168853716599</v>
          </cell>
        </row>
        <row r="741">
          <cell r="A741">
            <v>185557</v>
          </cell>
          <cell r="B741" t="str">
            <v>20160313</v>
          </cell>
          <cell r="C741" t="str">
            <v>133603</v>
          </cell>
          <cell r="D741" t="str">
            <v>蔚伊思 12小时魔幻持久口红焕彩礼盒（升级组）</v>
          </cell>
          <cell r="E741" t="str">
            <v>美容美体</v>
          </cell>
          <cell r="F741" t="str">
            <v>199</v>
          </cell>
          <cell r="G741" t="str">
            <v>李 欢</v>
          </cell>
          <cell r="H741" t="str">
            <v>马静</v>
          </cell>
          <cell r="I741" t="str">
            <v>余琛,张小寒</v>
          </cell>
          <cell r="J741">
            <v>26.2</v>
          </cell>
          <cell r="K741">
            <v>109628</v>
          </cell>
          <cell r="L741">
            <v>3303</v>
          </cell>
          <cell r="M741">
            <v>7914</v>
          </cell>
          <cell r="N741">
            <v>945</v>
          </cell>
          <cell r="O741">
            <v>3792.2137404580199</v>
          </cell>
          <cell r="P741">
            <v>6.5544321655302107E-2</v>
          </cell>
        </row>
        <row r="742">
          <cell r="A742">
            <v>185557</v>
          </cell>
          <cell r="B742" t="str">
            <v>20160313</v>
          </cell>
          <cell r="C742" t="str">
            <v>101142</v>
          </cell>
          <cell r="D742" t="str">
            <v>蔚伊思 12小时魔幻持久口红焕彩礼盒（升级组）</v>
          </cell>
          <cell r="E742" t="str">
            <v>美容美体</v>
          </cell>
          <cell r="F742" t="str">
            <v>199</v>
          </cell>
          <cell r="G742" t="str">
            <v>李 欢</v>
          </cell>
          <cell r="H742" t="str">
            <v>马静</v>
          </cell>
          <cell r="I742" t="str">
            <v>赵姬,张小寒</v>
          </cell>
          <cell r="J742">
            <v>26.8</v>
          </cell>
          <cell r="K742">
            <v>125880</v>
          </cell>
          <cell r="L742">
            <v>4024</v>
          </cell>
          <cell r="M742">
            <v>9650</v>
          </cell>
          <cell r="N742">
            <v>388</v>
          </cell>
          <cell r="O742">
            <v>4201.2686567164201</v>
          </cell>
          <cell r="P742">
            <v>7.6007746848739496E-2</v>
          </cell>
        </row>
        <row r="743">
          <cell r="A743">
            <v>185557</v>
          </cell>
          <cell r="B743" t="str">
            <v>20160225</v>
          </cell>
          <cell r="C743" t="str">
            <v>161803</v>
          </cell>
          <cell r="D743" t="str">
            <v>蔚伊思 12小时魔幻持久口红焕彩礼盒（升级组）</v>
          </cell>
          <cell r="E743" t="str">
            <v>美容美体</v>
          </cell>
          <cell r="F743" t="str">
            <v>199</v>
          </cell>
          <cell r="G743" t="str">
            <v>李 欢</v>
          </cell>
          <cell r="H743" t="str">
            <v>楚令</v>
          </cell>
          <cell r="I743" t="str">
            <v>李琦</v>
          </cell>
          <cell r="J743">
            <v>39.9</v>
          </cell>
          <cell r="K743">
            <v>121044</v>
          </cell>
          <cell r="L743">
            <v>3511</v>
          </cell>
          <cell r="M743">
            <v>7143</v>
          </cell>
          <cell r="N743">
            <v>796</v>
          </cell>
          <cell r="O743">
            <v>2786.6165413533799</v>
          </cell>
          <cell r="P743">
            <v>5.4001854798226903E-2</v>
          </cell>
        </row>
        <row r="744">
          <cell r="A744">
            <v>185557</v>
          </cell>
          <cell r="B744" t="str">
            <v>20160214</v>
          </cell>
          <cell r="C744" t="str">
            <v>150655</v>
          </cell>
          <cell r="D744" t="str">
            <v>蔚伊思 12小时魔幻持久口红焕彩礼盒（升级组）</v>
          </cell>
          <cell r="E744" t="str">
            <v>美容美体</v>
          </cell>
          <cell r="F744" t="str">
            <v>199</v>
          </cell>
          <cell r="G744" t="str">
            <v>李 欢</v>
          </cell>
          <cell r="H744" t="str">
            <v>楚令</v>
          </cell>
          <cell r="I744" t="str">
            <v>李琦</v>
          </cell>
          <cell r="J744">
            <v>34.299999999999997</v>
          </cell>
          <cell r="K744">
            <v>170444.5</v>
          </cell>
          <cell r="L744">
            <v>3782.75</v>
          </cell>
          <cell r="M744">
            <v>10794</v>
          </cell>
          <cell r="N744">
            <v>732</v>
          </cell>
          <cell r="O744">
            <v>4565.5903790087496</v>
          </cell>
          <cell r="P744">
            <v>6.0373781026540299E-2</v>
          </cell>
        </row>
        <row r="745">
          <cell r="A745">
            <v>185557</v>
          </cell>
          <cell r="B745" t="str">
            <v>20160204</v>
          </cell>
          <cell r="C745" t="str">
            <v>144423</v>
          </cell>
          <cell r="D745" t="str">
            <v>蔚伊思 12小时魔幻持久口红焕彩礼盒（升级组）</v>
          </cell>
          <cell r="E745" t="str">
            <v>美容美体</v>
          </cell>
          <cell r="F745" t="str">
            <v>199</v>
          </cell>
          <cell r="G745" t="str">
            <v>李 欢</v>
          </cell>
          <cell r="H745" t="str">
            <v>高莹,楚令</v>
          </cell>
          <cell r="I745" t="str">
            <v>李琦</v>
          </cell>
          <cell r="J745">
            <v>36.700000000000003</v>
          </cell>
          <cell r="K745">
            <v>101454</v>
          </cell>
          <cell r="L745">
            <v>4223</v>
          </cell>
          <cell r="M745">
            <v>11146</v>
          </cell>
          <cell r="N745">
            <v>1656</v>
          </cell>
          <cell r="O745">
            <v>2390.7629427792899</v>
          </cell>
          <cell r="P745">
            <v>9.7602616449486299E-2</v>
          </cell>
        </row>
        <row r="746">
          <cell r="A746">
            <v>185557</v>
          </cell>
          <cell r="B746" t="str">
            <v>20160119</v>
          </cell>
          <cell r="C746" t="str">
            <v>171048</v>
          </cell>
          <cell r="D746" t="str">
            <v>蔚伊思 12小时魔幻持久口红焕彩礼盒（升级组）</v>
          </cell>
          <cell r="E746" t="str">
            <v>美容美体</v>
          </cell>
          <cell r="F746" t="str">
            <v>199</v>
          </cell>
          <cell r="G746" t="str">
            <v>李 欢</v>
          </cell>
          <cell r="H746" t="str">
            <v>马静</v>
          </cell>
          <cell r="I746" t="str">
            <v>余琛,张小寒</v>
          </cell>
          <cell r="J746">
            <v>36.700000000000003</v>
          </cell>
          <cell r="K746">
            <v>123250</v>
          </cell>
          <cell r="L746">
            <v>1343</v>
          </cell>
          <cell r="M746">
            <v>12257</v>
          </cell>
          <cell r="N746">
            <v>1154</v>
          </cell>
          <cell r="O746">
            <v>3019.1825613079</v>
          </cell>
          <cell r="P746">
            <v>9.1077624746733199E-2</v>
          </cell>
        </row>
        <row r="747">
          <cell r="A747">
            <v>185557</v>
          </cell>
          <cell r="B747" t="str">
            <v>20160119</v>
          </cell>
          <cell r="C747" t="str">
            <v>131155</v>
          </cell>
          <cell r="D747" t="str">
            <v>蔚伊思 12小时魔幻持久口红焕彩礼盒（升级组）</v>
          </cell>
          <cell r="E747" t="str">
            <v>美容美体</v>
          </cell>
          <cell r="F747" t="str">
            <v>199</v>
          </cell>
          <cell r="G747" t="str">
            <v>李 欢</v>
          </cell>
          <cell r="H747" t="str">
            <v>马静</v>
          </cell>
          <cell r="I747" t="str">
            <v>余琛,张小寒</v>
          </cell>
          <cell r="J747">
            <v>36.299999999999997</v>
          </cell>
          <cell r="K747">
            <v>168328</v>
          </cell>
          <cell r="L747">
            <v>5218</v>
          </cell>
          <cell r="M747">
            <v>14943</v>
          </cell>
          <cell r="N747">
            <v>1572</v>
          </cell>
          <cell r="O747">
            <v>4125.0413223140504</v>
          </cell>
          <cell r="P747">
            <v>8.1975354055545305E-2</v>
          </cell>
        </row>
        <row r="748">
          <cell r="A748">
            <v>185569</v>
          </cell>
          <cell r="B748" t="str">
            <v>20160512</v>
          </cell>
          <cell r="C748" t="str">
            <v>141004</v>
          </cell>
          <cell r="D748" t="str">
            <v>优芬多彩季节大容量百纳箱超值组</v>
          </cell>
          <cell r="E748" t="str">
            <v>生活用品</v>
          </cell>
          <cell r="F748" t="str">
            <v>299</v>
          </cell>
          <cell r="G748" t="str">
            <v>陈 刚</v>
          </cell>
          <cell r="H748" t="str">
            <v>余斌</v>
          </cell>
          <cell r="I748" t="str">
            <v>陈航,邓爱萍</v>
          </cell>
          <cell r="J748">
            <v>38.700000000000003</v>
          </cell>
          <cell r="K748">
            <v>106894</v>
          </cell>
          <cell r="L748">
            <v>2312</v>
          </cell>
          <cell r="M748">
            <v>5551</v>
          </cell>
          <cell r="N748">
            <v>1176</v>
          </cell>
          <cell r="O748">
            <v>2589.3281653746799</v>
          </cell>
          <cell r="P748">
            <v>4.1833202654376497E-2</v>
          </cell>
        </row>
        <row r="749">
          <cell r="A749">
            <v>185569</v>
          </cell>
          <cell r="B749" t="str">
            <v>20160503</v>
          </cell>
          <cell r="C749" t="str">
            <v>130005</v>
          </cell>
          <cell r="D749" t="str">
            <v>优芬多彩季节大容量百纳箱超值组</v>
          </cell>
          <cell r="E749" t="str">
            <v>生活用品</v>
          </cell>
          <cell r="F749" t="str">
            <v>299</v>
          </cell>
          <cell r="G749" t="str">
            <v>陈 刚</v>
          </cell>
          <cell r="H749" t="str">
            <v>余斌</v>
          </cell>
          <cell r="I749" t="str">
            <v>俞洋</v>
          </cell>
          <cell r="J749">
            <v>37.9</v>
          </cell>
          <cell r="K749">
            <v>142211</v>
          </cell>
          <cell r="L749">
            <v>4156</v>
          </cell>
          <cell r="M749">
            <v>7624</v>
          </cell>
          <cell r="N749">
            <v>1764</v>
          </cell>
          <cell r="O749">
            <v>3487.9947229551499</v>
          </cell>
          <cell r="P749">
            <v>4.2446850892760103E-2</v>
          </cell>
        </row>
        <row r="750">
          <cell r="A750">
            <v>185569</v>
          </cell>
          <cell r="B750" t="str">
            <v>20160424</v>
          </cell>
          <cell r="C750" t="str">
            <v>093119</v>
          </cell>
          <cell r="D750" t="str">
            <v>优芬多彩季节大容量百纳箱超值组</v>
          </cell>
          <cell r="E750" t="str">
            <v>生活用品</v>
          </cell>
          <cell r="F750" t="str">
            <v>299</v>
          </cell>
          <cell r="G750" t="str">
            <v>陈 刚</v>
          </cell>
          <cell r="H750" t="str">
            <v>余斌</v>
          </cell>
          <cell r="I750" t="str">
            <v>陈航,邓爱萍</v>
          </cell>
          <cell r="J750">
            <v>37.4</v>
          </cell>
          <cell r="K750">
            <v>154479.75</v>
          </cell>
          <cell r="L750">
            <v>4933</v>
          </cell>
          <cell r="M750">
            <v>7993</v>
          </cell>
          <cell r="N750">
            <v>588</v>
          </cell>
          <cell r="O750">
            <v>3800.5815508021401</v>
          </cell>
          <cell r="P750">
            <v>4.9516288384735901E-2</v>
          </cell>
        </row>
        <row r="751">
          <cell r="A751">
            <v>185569</v>
          </cell>
          <cell r="B751" t="str">
            <v>20160407</v>
          </cell>
          <cell r="C751" t="str">
            <v>140210</v>
          </cell>
          <cell r="D751" t="str">
            <v>优芬多彩季节大容量百纳箱超值组</v>
          </cell>
          <cell r="E751" t="str">
            <v>生活用品</v>
          </cell>
          <cell r="F751" t="str">
            <v>299</v>
          </cell>
          <cell r="G751" t="str">
            <v>陈 刚</v>
          </cell>
          <cell r="H751" t="str">
            <v>余斌</v>
          </cell>
          <cell r="I751" t="str">
            <v>陈航,邓爱萍</v>
          </cell>
          <cell r="J751">
            <v>36.799999999999997</v>
          </cell>
          <cell r="K751">
            <v>148163</v>
          </cell>
          <cell r="L751">
            <v>4056</v>
          </cell>
          <cell r="M751">
            <v>10484</v>
          </cell>
          <cell r="N751">
            <v>1754</v>
          </cell>
          <cell r="O751">
            <v>3678.7228260869601</v>
          </cell>
          <cell r="P751">
            <v>6.0579985705066397E-2</v>
          </cell>
        </row>
        <row r="752">
          <cell r="A752">
            <v>185569</v>
          </cell>
          <cell r="B752" t="str">
            <v>20160330</v>
          </cell>
          <cell r="C752" t="str">
            <v>093016</v>
          </cell>
          <cell r="D752" t="str">
            <v>优芬多彩季节大容量百纳箱超值组</v>
          </cell>
          <cell r="E752" t="str">
            <v>生活用品</v>
          </cell>
          <cell r="F752" t="str">
            <v>299</v>
          </cell>
          <cell r="G752" t="str">
            <v>陈 刚</v>
          </cell>
          <cell r="H752" t="str">
            <v>余斌</v>
          </cell>
          <cell r="I752" t="str">
            <v>陈航</v>
          </cell>
          <cell r="J752">
            <v>37.6</v>
          </cell>
          <cell r="K752">
            <v>153092</v>
          </cell>
          <cell r="L752">
            <v>11098</v>
          </cell>
          <cell r="M752">
            <v>7682</v>
          </cell>
          <cell r="N752">
            <v>0</v>
          </cell>
          <cell r="O752">
            <v>3572.1276595744698</v>
          </cell>
          <cell r="P752">
            <v>5.4100877501866297E-2</v>
          </cell>
        </row>
        <row r="753">
          <cell r="A753">
            <v>185569</v>
          </cell>
          <cell r="B753" t="str">
            <v>20160325</v>
          </cell>
          <cell r="C753" t="str">
            <v>101054</v>
          </cell>
          <cell r="D753" t="str">
            <v>优芬多彩季节大容量百纳箱超值组</v>
          </cell>
          <cell r="E753" t="str">
            <v>生活用品</v>
          </cell>
          <cell r="F753" t="str">
            <v>299</v>
          </cell>
          <cell r="G753" t="str">
            <v>陈 刚</v>
          </cell>
          <cell r="H753" t="str">
            <v>张燕,余斌</v>
          </cell>
          <cell r="I753" t="str">
            <v>任芳,陈航</v>
          </cell>
          <cell r="J753">
            <v>37.700000000000003</v>
          </cell>
          <cell r="K753">
            <v>131041</v>
          </cell>
          <cell r="L753">
            <v>5470</v>
          </cell>
          <cell r="M753">
            <v>6287</v>
          </cell>
          <cell r="N753">
            <v>1116</v>
          </cell>
          <cell r="O753">
            <v>3193.63395225464</v>
          </cell>
          <cell r="P753">
            <v>4.1179890261286399E-2</v>
          </cell>
        </row>
        <row r="754">
          <cell r="A754">
            <v>185569</v>
          </cell>
          <cell r="B754" t="str">
            <v>20160323</v>
          </cell>
          <cell r="C754" t="str">
            <v>151157</v>
          </cell>
          <cell r="D754" t="str">
            <v>优芬多彩季节大容量百纳箱超值组</v>
          </cell>
          <cell r="E754" t="str">
            <v>生活用品</v>
          </cell>
          <cell r="F754" t="str">
            <v>299</v>
          </cell>
          <cell r="G754" t="str">
            <v>陈 刚</v>
          </cell>
          <cell r="H754" t="str">
            <v>余斌</v>
          </cell>
          <cell r="I754" t="str">
            <v>任芳,陈航</v>
          </cell>
          <cell r="J754">
            <v>36.1</v>
          </cell>
          <cell r="K754">
            <v>157844</v>
          </cell>
          <cell r="L754">
            <v>3796</v>
          </cell>
          <cell r="M754">
            <v>7403</v>
          </cell>
          <cell r="N754">
            <v>528</v>
          </cell>
          <cell r="O754">
            <v>4076.8144044321298</v>
          </cell>
          <cell r="P754">
            <v>4.4628946821769801E-2</v>
          </cell>
        </row>
        <row r="755">
          <cell r="A755">
            <v>185569</v>
          </cell>
          <cell r="B755" t="str">
            <v>20160316</v>
          </cell>
          <cell r="C755" t="str">
            <v>153142</v>
          </cell>
          <cell r="D755" t="str">
            <v>优芬多彩季节大容量百纳箱超值组</v>
          </cell>
          <cell r="E755" t="str">
            <v>生活用品</v>
          </cell>
          <cell r="F755" t="str">
            <v>299</v>
          </cell>
          <cell r="G755" t="str">
            <v>陈 刚</v>
          </cell>
          <cell r="H755" t="str">
            <v>余斌</v>
          </cell>
          <cell r="I755" t="str">
            <v>陈航,邓爱萍</v>
          </cell>
          <cell r="J755">
            <v>36.5</v>
          </cell>
          <cell r="K755">
            <v>136482</v>
          </cell>
          <cell r="L755">
            <v>5591</v>
          </cell>
          <cell r="M755">
            <v>11850</v>
          </cell>
          <cell r="N755">
            <v>2033</v>
          </cell>
          <cell r="O755">
            <v>3317.0958904109598</v>
          </cell>
          <cell r="P755">
            <v>7.5001336990320203E-2</v>
          </cell>
        </row>
        <row r="756">
          <cell r="A756">
            <v>185569</v>
          </cell>
          <cell r="B756" t="str">
            <v>20160309</v>
          </cell>
          <cell r="C756" t="str">
            <v>143102</v>
          </cell>
          <cell r="D756" t="str">
            <v>优芬多彩季节大容量百纳箱超值组</v>
          </cell>
          <cell r="E756" t="str">
            <v>生活用品</v>
          </cell>
          <cell r="F756" t="str">
            <v>299</v>
          </cell>
          <cell r="G756" t="str">
            <v>陈 刚</v>
          </cell>
          <cell r="H756" t="str">
            <v>余斌,王沛,杨思思,张小寒</v>
          </cell>
          <cell r="I756" t="str">
            <v>陈航,邓爱萍,段鸿</v>
          </cell>
          <cell r="J756">
            <v>36.4</v>
          </cell>
          <cell r="K756">
            <v>175918.64</v>
          </cell>
          <cell r="L756">
            <v>8561</v>
          </cell>
          <cell r="M756">
            <v>10056</v>
          </cell>
          <cell r="N756">
            <v>1754</v>
          </cell>
          <cell r="O756">
            <v>4369.66043956044</v>
          </cell>
          <cell r="P756">
            <v>4.9606340051162302E-2</v>
          </cell>
        </row>
        <row r="757">
          <cell r="A757">
            <v>185569</v>
          </cell>
          <cell r="B757" t="str">
            <v>20160303</v>
          </cell>
          <cell r="C757" t="str">
            <v>133207</v>
          </cell>
          <cell r="D757" t="str">
            <v>优芬多彩季节大容量百纳箱超值组</v>
          </cell>
          <cell r="E757" t="str">
            <v>生活用品</v>
          </cell>
          <cell r="F757" t="str">
            <v>299</v>
          </cell>
          <cell r="G757" t="str">
            <v>陈 刚</v>
          </cell>
          <cell r="H757" t="str">
            <v>余斌</v>
          </cell>
          <cell r="I757" t="str">
            <v>陈航,邓爱萍</v>
          </cell>
          <cell r="J757">
            <v>36.5</v>
          </cell>
          <cell r="K757">
            <v>214839</v>
          </cell>
          <cell r="L757">
            <v>9076</v>
          </cell>
          <cell r="M757">
            <v>9873</v>
          </cell>
          <cell r="N757">
            <v>1325</v>
          </cell>
          <cell r="O757">
            <v>5403.1506849315101</v>
          </cell>
          <cell r="P757">
            <v>4.1542940178749301E-2</v>
          </cell>
        </row>
        <row r="758">
          <cell r="A758">
            <v>185574</v>
          </cell>
          <cell r="B758" t="str">
            <v>20160228</v>
          </cell>
          <cell r="C758" t="str">
            <v>202541</v>
          </cell>
          <cell r="D758" t="str">
            <v>名鼎鎏金溢彩窗帘特惠组(开春扫货)</v>
          </cell>
          <cell r="E758" t="str">
            <v>家纺用品</v>
          </cell>
          <cell r="F758" t="str">
            <v>798</v>
          </cell>
          <cell r="G758" t="str">
            <v>周 霞</v>
          </cell>
          <cell r="H758" t="str">
            <v>赵文英</v>
          </cell>
          <cell r="I758" t="str">
            <v>陈航,邓爱萍</v>
          </cell>
          <cell r="J758">
            <v>24.1</v>
          </cell>
          <cell r="K758">
            <v>253940</v>
          </cell>
          <cell r="L758">
            <v>17456</v>
          </cell>
          <cell r="M758">
            <v>61894</v>
          </cell>
          <cell r="N758">
            <v>798</v>
          </cell>
          <cell r="O758">
            <v>7277.5103734439799</v>
          </cell>
          <cell r="P758">
            <v>0.25835151638165799</v>
          </cell>
        </row>
        <row r="759">
          <cell r="A759">
            <v>185574</v>
          </cell>
          <cell r="B759" t="str">
            <v>20160227</v>
          </cell>
          <cell r="C759" t="str">
            <v>150052</v>
          </cell>
          <cell r="D759" t="str">
            <v>名鼎鎏金溢彩窗帘特惠组(开春扫货)</v>
          </cell>
          <cell r="E759" t="str">
            <v>家纺用品</v>
          </cell>
          <cell r="F759" t="str">
            <v>798</v>
          </cell>
          <cell r="G759" t="str">
            <v>周 霞</v>
          </cell>
          <cell r="H759" t="str">
            <v>赵文英</v>
          </cell>
          <cell r="I759" t="str">
            <v>关雨薇,邓爱萍</v>
          </cell>
          <cell r="J759">
            <v>13.3</v>
          </cell>
          <cell r="K759">
            <v>126077</v>
          </cell>
          <cell r="L759">
            <v>7870</v>
          </cell>
          <cell r="M759">
            <v>29371</v>
          </cell>
          <cell r="N759">
            <v>1586</v>
          </cell>
          <cell r="O759">
            <v>6798.6466165413503</v>
          </cell>
          <cell r="P759">
            <v>0.235053761621562</v>
          </cell>
        </row>
        <row r="760">
          <cell r="A760">
            <v>185574</v>
          </cell>
          <cell r="B760" t="str">
            <v>20160219</v>
          </cell>
          <cell r="C760" t="str">
            <v>223215</v>
          </cell>
          <cell r="D760" t="str">
            <v>名鼎鎏金溢彩窗帘特惠组(开春扫货)</v>
          </cell>
          <cell r="E760" t="str">
            <v>家纺用品</v>
          </cell>
          <cell r="F760" t="str">
            <v>798</v>
          </cell>
          <cell r="G760" t="str">
            <v>周 霞</v>
          </cell>
          <cell r="H760" t="str">
            <v>傅周,杨思思</v>
          </cell>
          <cell r="I760" t="str">
            <v>刘一帆,杨洋</v>
          </cell>
          <cell r="J760">
            <v>17.5</v>
          </cell>
          <cell r="K760">
            <v>184063.74</v>
          </cell>
          <cell r="L760">
            <v>11152</v>
          </cell>
          <cell r="M760">
            <v>34872</v>
          </cell>
          <cell r="N760">
            <v>0</v>
          </cell>
          <cell r="O760">
            <v>7887.9851428571401</v>
          </cell>
          <cell r="P760">
            <v>0.20167514363107999</v>
          </cell>
        </row>
        <row r="761">
          <cell r="A761">
            <v>185614</v>
          </cell>
          <cell r="B761" t="str">
            <v>20160121</v>
          </cell>
          <cell r="C761" t="str">
            <v>175234</v>
          </cell>
          <cell r="D761" t="str">
            <v>VITAMIX/维他美仕多功能破壁料理机（美国原装）</v>
          </cell>
          <cell r="E761" t="str">
            <v>厨房</v>
          </cell>
          <cell r="F761" t="str">
            <v>7200</v>
          </cell>
          <cell r="G761" t="str">
            <v>邬 若海</v>
          </cell>
          <cell r="H761" t="str">
            <v>龙年,马强</v>
          </cell>
          <cell r="I761" t="str">
            <v>刘一帆</v>
          </cell>
          <cell r="J761">
            <v>36.9</v>
          </cell>
          <cell r="K761">
            <v>153768</v>
          </cell>
          <cell r="L761">
            <v>27986</v>
          </cell>
          <cell r="M761">
            <v>27906</v>
          </cell>
          <cell r="N761">
            <v>0</v>
          </cell>
          <cell r="O761">
            <v>2652.46612466125</v>
          </cell>
          <cell r="P761">
            <v>0.22186004356744199</v>
          </cell>
        </row>
        <row r="762">
          <cell r="A762">
            <v>185798</v>
          </cell>
          <cell r="B762" t="str">
            <v>20160610</v>
          </cell>
          <cell r="C762" t="str">
            <v>201532</v>
          </cell>
          <cell r="D762" t="str">
            <v>创维43英寸4K超高清智能网络电视43M6</v>
          </cell>
          <cell r="E762" t="str">
            <v>大家电</v>
          </cell>
          <cell r="F762" t="str">
            <v>2399</v>
          </cell>
          <cell r="G762" t="str">
            <v>马 升伟</v>
          </cell>
          <cell r="H762" t="str">
            <v>傅周</v>
          </cell>
          <cell r="I762" t="str">
            <v>曹雪晴</v>
          </cell>
          <cell r="J762">
            <v>8.6999999999999993</v>
          </cell>
          <cell r="K762">
            <v>28517</v>
          </cell>
          <cell r="L762">
            <v>10975</v>
          </cell>
          <cell r="M762">
            <v>6597</v>
          </cell>
          <cell r="N762">
            <v>2199</v>
          </cell>
          <cell r="O762">
            <v>1510.80459770115</v>
          </cell>
          <cell r="P762">
            <v>0.25071257553300702</v>
          </cell>
        </row>
        <row r="763">
          <cell r="A763">
            <v>185830</v>
          </cell>
          <cell r="B763" t="str">
            <v>20160531</v>
          </cell>
          <cell r="C763" t="str">
            <v>174349</v>
          </cell>
          <cell r="D763" t="str">
            <v>南极人休闲运动套装2+2特惠组(2016夏折盛惠)</v>
          </cell>
          <cell r="E763" t="str">
            <v>服装</v>
          </cell>
          <cell r="F763" t="str">
            <v>179</v>
          </cell>
          <cell r="G763" t="str">
            <v>喻 冰</v>
          </cell>
          <cell r="H763" t="str">
            <v>杨思思</v>
          </cell>
          <cell r="I763" t="str">
            <v>段鸿</v>
          </cell>
          <cell r="J763">
            <v>17.8</v>
          </cell>
          <cell r="K763">
            <v>91671</v>
          </cell>
          <cell r="L763">
            <v>5453</v>
          </cell>
          <cell r="M763">
            <v>13428</v>
          </cell>
          <cell r="N763">
            <v>1392</v>
          </cell>
          <cell r="O763">
            <v>4167.5280898876399</v>
          </cell>
          <cell r="P763">
            <v>0.13959961956899999</v>
          </cell>
        </row>
        <row r="764">
          <cell r="A764">
            <v>185847</v>
          </cell>
          <cell r="B764" t="str">
            <v>20160229</v>
          </cell>
          <cell r="C764" t="str">
            <v>180031</v>
          </cell>
          <cell r="D764" t="str">
            <v>蒂皇之花-伊朗进口天然养颜藏红花（10g )(开春扫货)</v>
          </cell>
          <cell r="E764" t="str">
            <v>食品</v>
          </cell>
          <cell r="F764" t="str">
            <v>498</v>
          </cell>
          <cell r="G764" t="str">
            <v>赵 宇森</v>
          </cell>
          <cell r="H764" t="str">
            <v>赵文英</v>
          </cell>
          <cell r="I764" t="str">
            <v>关雨薇,俞洋</v>
          </cell>
          <cell r="J764">
            <v>9.6999999999999993</v>
          </cell>
          <cell r="K764">
            <v>50745.22</v>
          </cell>
          <cell r="L764">
            <v>2968</v>
          </cell>
          <cell r="M764">
            <v>5398</v>
          </cell>
          <cell r="N764">
            <v>0</v>
          </cell>
          <cell r="O764">
            <v>4368.9917525773199</v>
          </cell>
          <cell r="P764">
            <v>0.11298271435634</v>
          </cell>
        </row>
        <row r="765">
          <cell r="A765">
            <v>185847</v>
          </cell>
          <cell r="B765" t="str">
            <v>20160220</v>
          </cell>
          <cell r="C765" t="str">
            <v>233526</v>
          </cell>
          <cell r="D765" t="str">
            <v>蒂皇之花-伊朗进口天然养颜藏红花（10g )(开春扫货)</v>
          </cell>
          <cell r="E765" t="str">
            <v>食品</v>
          </cell>
          <cell r="F765" t="str">
            <v>498</v>
          </cell>
          <cell r="G765" t="str">
            <v>赵 宇森</v>
          </cell>
          <cell r="H765" t="str">
            <v>龙年</v>
          </cell>
          <cell r="I765" t="str">
            <v>宋歌</v>
          </cell>
          <cell r="J765">
            <v>10.3</v>
          </cell>
          <cell r="K765">
            <v>59971</v>
          </cell>
          <cell r="L765">
            <v>996</v>
          </cell>
          <cell r="M765">
            <v>7370</v>
          </cell>
          <cell r="N765">
            <v>0</v>
          </cell>
          <cell r="O765">
            <v>5010.1941747572801</v>
          </cell>
          <cell r="P765">
            <v>0.12496820686731699</v>
          </cell>
        </row>
        <row r="766">
          <cell r="A766">
            <v>185890</v>
          </cell>
          <cell r="B766" t="str">
            <v>20160723</v>
          </cell>
          <cell r="C766" t="str">
            <v>215122</v>
          </cell>
          <cell r="D766" t="str">
            <v>创维55英寸4K超高清智能网络电视55M6</v>
          </cell>
          <cell r="E766" t="str">
            <v>大家电</v>
          </cell>
          <cell r="F766" t="str">
            <v>2999</v>
          </cell>
          <cell r="G766" t="str">
            <v>马 升伟</v>
          </cell>
          <cell r="H766" t="str">
            <v>马强</v>
          </cell>
          <cell r="I766" t="str">
            <v>刘一帆</v>
          </cell>
          <cell r="J766">
            <v>8.1</v>
          </cell>
          <cell r="K766">
            <v>570095</v>
          </cell>
          <cell r="L766">
            <v>58729</v>
          </cell>
          <cell r="M766">
            <v>89038</v>
          </cell>
          <cell r="N766">
            <v>5598</v>
          </cell>
          <cell r="O766">
            <v>52830.370370370401</v>
          </cell>
          <cell r="P766">
            <v>0.16317080134385201</v>
          </cell>
        </row>
        <row r="767">
          <cell r="A767">
            <v>185890</v>
          </cell>
          <cell r="B767" t="str">
            <v>20160723</v>
          </cell>
          <cell r="C767" t="str">
            <v>123620</v>
          </cell>
          <cell r="D767" t="str">
            <v>创维55英寸4K超高清智能网络电视55M6</v>
          </cell>
          <cell r="E767" t="str">
            <v>大家电</v>
          </cell>
          <cell r="F767" t="str">
            <v>2999</v>
          </cell>
          <cell r="G767" t="str">
            <v>马 升伟</v>
          </cell>
          <cell r="H767" t="str">
            <v>石林</v>
          </cell>
          <cell r="I767" t="str">
            <v>石俊</v>
          </cell>
          <cell r="J767">
            <v>7.9</v>
          </cell>
          <cell r="K767">
            <v>169779</v>
          </cell>
          <cell r="L767">
            <v>2779</v>
          </cell>
          <cell r="M767">
            <v>22162</v>
          </cell>
          <cell r="N767">
            <v>0</v>
          </cell>
          <cell r="O767">
            <v>18333.924050632901</v>
          </cell>
          <cell r="P767">
            <v>0.13270658682634701</v>
          </cell>
        </row>
        <row r="768">
          <cell r="A768">
            <v>185890</v>
          </cell>
          <cell r="B768" t="str">
            <v>20160610</v>
          </cell>
          <cell r="C768" t="str">
            <v>201532</v>
          </cell>
          <cell r="D768" t="str">
            <v>创维55英寸4K超高清智能网络电视55M6</v>
          </cell>
          <cell r="E768" t="str">
            <v>大家电</v>
          </cell>
          <cell r="F768" t="str">
            <v>2999</v>
          </cell>
          <cell r="G768" t="str">
            <v>马 升伟</v>
          </cell>
          <cell r="H768" t="str">
            <v>傅周</v>
          </cell>
          <cell r="I768" t="str">
            <v>曹雪晴</v>
          </cell>
          <cell r="J768">
            <v>8.6999999999999993</v>
          </cell>
          <cell r="K768">
            <v>498319</v>
          </cell>
          <cell r="L768">
            <v>41524</v>
          </cell>
          <cell r="M768">
            <v>77850</v>
          </cell>
          <cell r="N768">
            <v>15534</v>
          </cell>
          <cell r="O768">
            <v>45342.413793103398</v>
          </cell>
          <cell r="P768">
            <v>0.13642005713722799</v>
          </cell>
        </row>
        <row r="769">
          <cell r="A769">
            <v>185890</v>
          </cell>
          <cell r="B769" t="str">
            <v>20160610</v>
          </cell>
          <cell r="C769" t="str">
            <v>134454</v>
          </cell>
          <cell r="D769" t="str">
            <v>创维55英寸4K超高清智能网络电视55M6</v>
          </cell>
          <cell r="E769" t="str">
            <v>大家电</v>
          </cell>
          <cell r="F769" t="str">
            <v>2999</v>
          </cell>
          <cell r="G769" t="str">
            <v>马 升伟</v>
          </cell>
          <cell r="H769" t="str">
            <v>石林</v>
          </cell>
          <cell r="I769" t="str">
            <v>石俊</v>
          </cell>
          <cell r="J769">
            <v>8.8000000000000007</v>
          </cell>
          <cell r="K769">
            <v>134998</v>
          </cell>
          <cell r="L769">
            <v>10396</v>
          </cell>
          <cell r="M769">
            <v>10396</v>
          </cell>
          <cell r="N769">
            <v>2599</v>
          </cell>
          <cell r="O769">
            <v>13273.2954545455</v>
          </cell>
          <cell r="P769">
            <v>6.2575239562767906E-2</v>
          </cell>
        </row>
        <row r="770">
          <cell r="A770">
            <v>185967</v>
          </cell>
          <cell r="B770" t="str">
            <v>20160530</v>
          </cell>
          <cell r="C770" t="str">
            <v>154940</v>
          </cell>
          <cell r="D770" t="str">
            <v>鼎云轩花开富贵和田玉吊坠暴杀组(2016夏折盛惠)</v>
          </cell>
          <cell r="E770" t="str">
            <v>珠宝首饰</v>
          </cell>
          <cell r="F770" t="str">
            <v>398</v>
          </cell>
          <cell r="G770" t="str">
            <v>冯 玺谕</v>
          </cell>
          <cell r="H770" t="str">
            <v>高莹</v>
          </cell>
          <cell r="I770" t="str">
            <v>王文亮</v>
          </cell>
          <cell r="J770">
            <v>18.100000000000001</v>
          </cell>
          <cell r="K770">
            <v>58975</v>
          </cell>
          <cell r="L770">
            <v>1184</v>
          </cell>
          <cell r="M770">
            <v>18704</v>
          </cell>
          <cell r="N770">
            <v>786</v>
          </cell>
          <cell r="O770">
            <v>2202.9281767955799</v>
          </cell>
          <cell r="P770">
            <v>0.31004827741343799</v>
          </cell>
        </row>
        <row r="771">
          <cell r="A771">
            <v>186014</v>
          </cell>
          <cell r="B771" t="str">
            <v>20160527</v>
          </cell>
          <cell r="C771" t="str">
            <v>105035</v>
          </cell>
          <cell r="D771" t="str">
            <v>西班牙谷优饼干22包海量装</v>
          </cell>
          <cell r="E771" t="str">
            <v>食品</v>
          </cell>
          <cell r="F771" t="str">
            <v>198</v>
          </cell>
          <cell r="G771" t="str">
            <v>赵 宇森</v>
          </cell>
          <cell r="H771" t="str">
            <v>余斌</v>
          </cell>
          <cell r="I771" t="str">
            <v>陈航,王浩</v>
          </cell>
          <cell r="J771">
            <v>27.9</v>
          </cell>
          <cell r="K771">
            <v>34975</v>
          </cell>
          <cell r="L771">
            <v>554</v>
          </cell>
          <cell r="M771">
            <v>2840</v>
          </cell>
          <cell r="N771">
            <v>549</v>
          </cell>
          <cell r="O771">
            <v>1151.61290322581</v>
          </cell>
          <cell r="P771">
            <v>6.6558205746492002E-2</v>
          </cell>
        </row>
        <row r="772">
          <cell r="A772">
            <v>186014</v>
          </cell>
          <cell r="B772" t="str">
            <v>20160516</v>
          </cell>
          <cell r="C772" t="str">
            <v>140611</v>
          </cell>
          <cell r="D772" t="str">
            <v>西班牙谷优饼干22包海量装</v>
          </cell>
          <cell r="E772" t="str">
            <v>食品</v>
          </cell>
          <cell r="F772" t="str">
            <v>198</v>
          </cell>
          <cell r="G772" t="str">
            <v>赵 宇森</v>
          </cell>
          <cell r="H772" t="str">
            <v>毛祥宇</v>
          </cell>
          <cell r="I772" t="str">
            <v>杨洋,王浩</v>
          </cell>
          <cell r="J772">
            <v>37.700000000000003</v>
          </cell>
          <cell r="K772">
            <v>98000</v>
          </cell>
          <cell r="L772">
            <v>2444</v>
          </cell>
          <cell r="M772">
            <v>5086</v>
          </cell>
          <cell r="N772">
            <v>930</v>
          </cell>
          <cell r="O772">
            <v>2424.40318302387</v>
          </cell>
          <cell r="P772">
            <v>4.3492820963623398E-2</v>
          </cell>
        </row>
        <row r="773">
          <cell r="A773">
            <v>186014</v>
          </cell>
          <cell r="B773" t="str">
            <v>20160516</v>
          </cell>
          <cell r="C773" t="str">
            <v>104319</v>
          </cell>
          <cell r="D773" t="str">
            <v>西班牙谷优饼干22包海量装</v>
          </cell>
          <cell r="E773" t="str">
            <v>食品</v>
          </cell>
          <cell r="F773" t="str">
            <v>198</v>
          </cell>
          <cell r="G773" t="str">
            <v>赵 宇森</v>
          </cell>
          <cell r="H773" t="str">
            <v>龙年</v>
          </cell>
          <cell r="I773" t="str">
            <v>杨洋</v>
          </cell>
          <cell r="J773">
            <v>35.299999999999997</v>
          </cell>
          <cell r="K773">
            <v>130683</v>
          </cell>
          <cell r="L773">
            <v>3108</v>
          </cell>
          <cell r="M773">
            <v>5720</v>
          </cell>
          <cell r="N773">
            <v>376</v>
          </cell>
          <cell r="O773">
            <v>3462.6345609065202</v>
          </cell>
          <cell r="P773">
            <v>4.18890848520478E-2</v>
          </cell>
        </row>
        <row r="774">
          <cell r="A774">
            <v>186014</v>
          </cell>
          <cell r="B774" t="str">
            <v>20160426</v>
          </cell>
          <cell r="C774" t="str">
            <v>174828</v>
          </cell>
          <cell r="D774" t="str">
            <v>西班牙谷优饼干22包海量装</v>
          </cell>
          <cell r="E774" t="str">
            <v>食品</v>
          </cell>
          <cell r="F774" t="str">
            <v>198</v>
          </cell>
          <cell r="G774" t="str">
            <v>赵 宇森</v>
          </cell>
          <cell r="H774" t="str">
            <v>赵文英</v>
          </cell>
          <cell r="I774" t="str">
            <v>杨洋</v>
          </cell>
          <cell r="J774">
            <v>26.9</v>
          </cell>
          <cell r="K774">
            <v>136473.5</v>
          </cell>
          <cell r="L774">
            <v>3197.11</v>
          </cell>
          <cell r="M774">
            <v>6745</v>
          </cell>
          <cell r="N774">
            <v>960</v>
          </cell>
          <cell r="O774">
            <v>4739.4568773234196</v>
          </cell>
          <cell r="P774">
            <v>4.3406037633522299E-2</v>
          </cell>
        </row>
        <row r="775">
          <cell r="A775">
            <v>186032</v>
          </cell>
          <cell r="B775" t="str">
            <v>20160114</v>
          </cell>
          <cell r="C775" t="str">
            <v>185301</v>
          </cell>
          <cell r="D775" t="str">
            <v>马来西亚原装进口冰糖燕窝超值套组（30瓶）</v>
          </cell>
          <cell r="E775" t="str">
            <v>食品</v>
          </cell>
          <cell r="F775" t="str">
            <v>799</v>
          </cell>
          <cell r="G775" t="str">
            <v>赵 宇森</v>
          </cell>
          <cell r="H775" t="str">
            <v>龙年</v>
          </cell>
          <cell r="I775" t="str">
            <v>杨洋</v>
          </cell>
          <cell r="J775">
            <v>34.5</v>
          </cell>
          <cell r="K775">
            <v>177671</v>
          </cell>
          <cell r="L775">
            <v>10087</v>
          </cell>
          <cell r="M775">
            <v>22696</v>
          </cell>
          <cell r="N775">
            <v>1538</v>
          </cell>
          <cell r="O775">
            <v>4244.2318840579701</v>
          </cell>
          <cell r="P775">
            <v>0.12625310292152001</v>
          </cell>
        </row>
        <row r="776">
          <cell r="A776">
            <v>186045</v>
          </cell>
          <cell r="B776" t="str">
            <v>20160621</v>
          </cell>
          <cell r="C776" t="str">
            <v>163147</v>
          </cell>
          <cell r="D776" t="str">
            <v>欣赏“轻呼吸”蚕丝底档收腹裤特惠组</v>
          </cell>
          <cell r="E776" t="str">
            <v>内衣</v>
          </cell>
          <cell r="F776" t="str">
            <v>199</v>
          </cell>
          <cell r="G776" t="str">
            <v>喻 冰</v>
          </cell>
          <cell r="H776" t="str">
            <v>王娟</v>
          </cell>
          <cell r="I776" t="str">
            <v>段鸿</v>
          </cell>
          <cell r="J776">
            <v>32.5</v>
          </cell>
          <cell r="K776">
            <v>105996</v>
          </cell>
          <cell r="L776">
            <v>1104</v>
          </cell>
          <cell r="M776">
            <v>16764</v>
          </cell>
          <cell r="N776">
            <v>1139</v>
          </cell>
          <cell r="O776">
            <v>2746.67692307692</v>
          </cell>
          <cell r="P776">
            <v>0.14896274263051501</v>
          </cell>
        </row>
        <row r="777">
          <cell r="A777">
            <v>186045</v>
          </cell>
          <cell r="B777" t="str">
            <v>20160525</v>
          </cell>
          <cell r="C777" t="str">
            <v>163619</v>
          </cell>
          <cell r="D777" t="str">
            <v>欣赏“轻呼吸”蚕丝底档收腹裤特惠组</v>
          </cell>
          <cell r="E777" t="str">
            <v>内衣</v>
          </cell>
          <cell r="F777" t="str">
            <v>199</v>
          </cell>
          <cell r="G777" t="str">
            <v>喻 冰</v>
          </cell>
          <cell r="H777" t="str">
            <v>王娟</v>
          </cell>
          <cell r="I777" t="str">
            <v>段鸿</v>
          </cell>
          <cell r="J777">
            <v>31.6</v>
          </cell>
          <cell r="K777">
            <v>120084</v>
          </cell>
          <cell r="L777">
            <v>5440</v>
          </cell>
          <cell r="M777">
            <v>15968</v>
          </cell>
          <cell r="N777">
            <v>1671</v>
          </cell>
          <cell r="O777">
            <v>3175.5379746835401</v>
          </cell>
          <cell r="P777">
            <v>0.12470779107498001</v>
          </cell>
        </row>
        <row r="778">
          <cell r="A778">
            <v>186045</v>
          </cell>
          <cell r="B778" t="str">
            <v>20160510</v>
          </cell>
          <cell r="C778" t="str">
            <v>174242</v>
          </cell>
          <cell r="D778" t="str">
            <v>欣赏“轻呼吸”蚕丝底档收腹裤特惠组</v>
          </cell>
          <cell r="E778" t="str">
            <v>内衣</v>
          </cell>
          <cell r="F778" t="str">
            <v>199</v>
          </cell>
          <cell r="G778" t="str">
            <v>喻 冰</v>
          </cell>
          <cell r="H778" t="str">
            <v>王娟</v>
          </cell>
          <cell r="I778" t="str">
            <v>张征南,段鸿</v>
          </cell>
          <cell r="J778">
            <v>26.5</v>
          </cell>
          <cell r="K778">
            <v>103261</v>
          </cell>
          <cell r="L778">
            <v>4396</v>
          </cell>
          <cell r="M778">
            <v>12100</v>
          </cell>
          <cell r="N778">
            <v>716</v>
          </cell>
          <cell r="O778">
            <v>3301.1698113207499</v>
          </cell>
          <cell r="P778">
            <v>0.11514691751378101</v>
          </cell>
        </row>
        <row r="779">
          <cell r="A779">
            <v>186045</v>
          </cell>
          <cell r="B779" t="str">
            <v>20160505</v>
          </cell>
          <cell r="C779" t="str">
            <v>144437</v>
          </cell>
          <cell r="D779" t="str">
            <v>欣赏“轻呼吸”蚕丝底档收腹裤特惠组</v>
          </cell>
          <cell r="E779" t="str">
            <v>内衣</v>
          </cell>
          <cell r="F779" t="str">
            <v>199</v>
          </cell>
          <cell r="G779" t="str">
            <v>喻 冰</v>
          </cell>
          <cell r="H779" t="str">
            <v>王娟</v>
          </cell>
          <cell r="I779" t="str">
            <v>段鸿</v>
          </cell>
          <cell r="J779">
            <v>28</v>
          </cell>
          <cell r="K779">
            <v>104645</v>
          </cell>
          <cell r="L779">
            <v>5654</v>
          </cell>
          <cell r="M779">
            <v>13193</v>
          </cell>
          <cell r="N779">
            <v>940</v>
          </cell>
          <cell r="O779">
            <v>3097.7857142857101</v>
          </cell>
          <cell r="P779">
            <v>0.123778929397622</v>
          </cell>
        </row>
        <row r="780">
          <cell r="A780">
            <v>186045</v>
          </cell>
          <cell r="B780" t="str">
            <v>20160428</v>
          </cell>
          <cell r="C780" t="str">
            <v>140019</v>
          </cell>
          <cell r="D780" t="str">
            <v>欣赏“轻呼吸”蚕丝底档收腹裤特惠组</v>
          </cell>
          <cell r="E780" t="str">
            <v>内衣</v>
          </cell>
          <cell r="F780" t="str">
            <v>199</v>
          </cell>
          <cell r="G780" t="str">
            <v>喻 冰</v>
          </cell>
          <cell r="H780" t="str">
            <v>王娟</v>
          </cell>
          <cell r="I780" t="str">
            <v>段鸿</v>
          </cell>
          <cell r="J780">
            <v>28.3</v>
          </cell>
          <cell r="K780">
            <v>92693</v>
          </cell>
          <cell r="L780">
            <v>3471</v>
          </cell>
          <cell r="M780">
            <v>12065</v>
          </cell>
          <cell r="N780">
            <v>1303</v>
          </cell>
          <cell r="O780">
            <v>2772.4381625441702</v>
          </cell>
          <cell r="P780">
            <v>0.120620474770796</v>
          </cell>
        </row>
        <row r="781">
          <cell r="A781">
            <v>186045</v>
          </cell>
          <cell r="B781" t="str">
            <v>20160419</v>
          </cell>
          <cell r="C781" t="str">
            <v>181404</v>
          </cell>
          <cell r="D781" t="str">
            <v>欣赏“轻呼吸”蚕丝底档收腹裤特惠组</v>
          </cell>
          <cell r="E781" t="str">
            <v>内衣</v>
          </cell>
          <cell r="F781" t="str">
            <v>199</v>
          </cell>
          <cell r="G781" t="str">
            <v>喻 冰</v>
          </cell>
          <cell r="H781" t="str">
            <v>王娟</v>
          </cell>
          <cell r="I781" t="str">
            <v>段鸿</v>
          </cell>
          <cell r="J781">
            <v>36</v>
          </cell>
          <cell r="K781">
            <v>163959</v>
          </cell>
          <cell r="L781">
            <v>6962</v>
          </cell>
          <cell r="M781">
            <v>23528</v>
          </cell>
          <cell r="N781">
            <v>1119</v>
          </cell>
          <cell r="O781">
            <v>3738.5555555555602</v>
          </cell>
          <cell r="P781">
            <v>0.142735211500857</v>
          </cell>
        </row>
        <row r="782">
          <cell r="A782">
            <v>186045</v>
          </cell>
          <cell r="B782" t="str">
            <v>20160401</v>
          </cell>
          <cell r="C782" t="str">
            <v>175247</v>
          </cell>
          <cell r="D782" t="str">
            <v>欣赏“轻呼吸”蚕丝底档收腹裤特惠组</v>
          </cell>
          <cell r="E782" t="str">
            <v>内衣</v>
          </cell>
          <cell r="F782" t="str">
            <v>199</v>
          </cell>
          <cell r="G782" t="str">
            <v>喻 冰</v>
          </cell>
          <cell r="H782" t="str">
            <v>王娟</v>
          </cell>
          <cell r="I782" t="str">
            <v>孙娇</v>
          </cell>
          <cell r="J782">
            <v>25.7</v>
          </cell>
          <cell r="K782">
            <v>99891</v>
          </cell>
          <cell r="L782">
            <v>4805</v>
          </cell>
          <cell r="M782">
            <v>12123</v>
          </cell>
          <cell r="N782">
            <v>597</v>
          </cell>
          <cell r="O782">
            <v>3251.36186770428</v>
          </cell>
          <cell r="P782">
            <v>0.12121658288286399</v>
          </cell>
        </row>
        <row r="783">
          <cell r="A783">
            <v>186045</v>
          </cell>
          <cell r="B783" t="str">
            <v>20160401</v>
          </cell>
          <cell r="C783" t="str">
            <v>093150</v>
          </cell>
          <cell r="D783" t="str">
            <v>欣赏“轻呼吸”蚕丝底档收腹裤特惠组</v>
          </cell>
          <cell r="E783" t="str">
            <v>内衣</v>
          </cell>
          <cell r="F783" t="str">
            <v>199</v>
          </cell>
          <cell r="G783" t="str">
            <v>喻 冰</v>
          </cell>
          <cell r="H783" t="str">
            <v>王娟</v>
          </cell>
          <cell r="I783" t="str">
            <v>孙娇</v>
          </cell>
          <cell r="J783">
            <v>26.3</v>
          </cell>
          <cell r="K783">
            <v>79695</v>
          </cell>
          <cell r="L783">
            <v>4616</v>
          </cell>
          <cell r="M783">
            <v>12063</v>
          </cell>
          <cell r="N783">
            <v>766</v>
          </cell>
          <cell r="O783">
            <v>2425.1711026615999</v>
          </cell>
          <cell r="P783">
            <v>0.150468173523888</v>
          </cell>
        </row>
        <row r="784">
          <cell r="A784">
            <v>186045</v>
          </cell>
          <cell r="B784" t="str">
            <v>20160223</v>
          </cell>
          <cell r="C784" t="str">
            <v>131649</v>
          </cell>
          <cell r="D784" t="str">
            <v>欣赏“轻呼吸”蚕丝底档收腹裤特惠组</v>
          </cell>
          <cell r="E784" t="str">
            <v>内衣</v>
          </cell>
          <cell r="F784" t="str">
            <v>199</v>
          </cell>
          <cell r="G784" t="str">
            <v>喻 冰</v>
          </cell>
          <cell r="H784" t="str">
            <v>王娟</v>
          </cell>
          <cell r="I784" t="str">
            <v>李珊,段鸿</v>
          </cell>
          <cell r="J784">
            <v>36.799999999999997</v>
          </cell>
          <cell r="K784">
            <v>182118</v>
          </cell>
          <cell r="L784">
            <v>7859</v>
          </cell>
          <cell r="M784">
            <v>19634</v>
          </cell>
          <cell r="N784">
            <v>985</v>
          </cell>
          <cell r="O784">
            <v>4228.5326086956502</v>
          </cell>
          <cell r="P784">
            <v>0.10701886272732</v>
          </cell>
        </row>
        <row r="785">
          <cell r="A785">
            <v>186046</v>
          </cell>
          <cell r="B785" t="str">
            <v>20160729</v>
          </cell>
          <cell r="C785" t="str">
            <v>162033</v>
          </cell>
          <cell r="D785" t="str">
            <v>欣赏水墨缘前扣零压蚕丝内杯套组</v>
          </cell>
          <cell r="E785" t="str">
            <v>内衣</v>
          </cell>
          <cell r="F785" t="str">
            <v>298</v>
          </cell>
          <cell r="G785" t="str">
            <v>喻 冰</v>
          </cell>
          <cell r="H785" t="str">
            <v>罗园</v>
          </cell>
          <cell r="I785" t="str">
            <v>王叶霜,潘丹</v>
          </cell>
          <cell r="J785">
            <v>37.5</v>
          </cell>
          <cell r="K785">
            <v>158515</v>
          </cell>
          <cell r="L785">
            <v>5234</v>
          </cell>
          <cell r="M785">
            <v>42864</v>
          </cell>
          <cell r="N785">
            <v>874</v>
          </cell>
          <cell r="O785">
            <v>2967.76</v>
          </cell>
          <cell r="P785">
            <v>0.27394132345170003</v>
          </cell>
        </row>
        <row r="786">
          <cell r="A786">
            <v>186046</v>
          </cell>
          <cell r="B786" t="str">
            <v>20160719</v>
          </cell>
          <cell r="C786" t="str">
            <v>172207</v>
          </cell>
          <cell r="D786" t="str">
            <v>欣赏水墨缘前扣零压蚕丝内杯套组</v>
          </cell>
          <cell r="E786" t="str">
            <v>内衣</v>
          </cell>
          <cell r="F786" t="str">
            <v>298</v>
          </cell>
          <cell r="G786" t="str">
            <v>喻 冰</v>
          </cell>
          <cell r="H786" t="str">
            <v>杨思思</v>
          </cell>
          <cell r="I786" t="str">
            <v>孙姣,陈思闽</v>
          </cell>
          <cell r="J786">
            <v>35.700000000000003</v>
          </cell>
          <cell r="K786">
            <v>158383</v>
          </cell>
          <cell r="L786">
            <v>5362</v>
          </cell>
          <cell r="M786">
            <v>49378</v>
          </cell>
          <cell r="N786">
            <v>3486</v>
          </cell>
          <cell r="O786">
            <v>3000.8123249299701</v>
          </cell>
          <cell r="P786">
            <v>0.29990654877435102</v>
          </cell>
        </row>
        <row r="787">
          <cell r="A787">
            <v>186046</v>
          </cell>
          <cell r="B787" t="str">
            <v>20160711</v>
          </cell>
          <cell r="C787" t="str">
            <v>133734</v>
          </cell>
          <cell r="D787" t="str">
            <v>欣赏水墨缘前扣零压蚕丝内杯套组</v>
          </cell>
          <cell r="E787" t="str">
            <v>内衣</v>
          </cell>
          <cell r="F787" t="str">
            <v>298</v>
          </cell>
          <cell r="G787" t="str">
            <v>喻 冰</v>
          </cell>
          <cell r="H787" t="str">
            <v>杨思思</v>
          </cell>
          <cell r="I787" t="str">
            <v>张征南,孙姣</v>
          </cell>
          <cell r="J787">
            <v>35.700000000000003</v>
          </cell>
          <cell r="K787">
            <v>188479.63</v>
          </cell>
          <cell r="L787">
            <v>4896</v>
          </cell>
          <cell r="M787">
            <v>61239</v>
          </cell>
          <cell r="N787">
            <v>2592</v>
          </cell>
          <cell r="O787">
            <v>3499.6254901960801</v>
          </cell>
          <cell r="P787">
            <v>0.31945658771427499</v>
          </cell>
        </row>
        <row r="788">
          <cell r="A788">
            <v>186046</v>
          </cell>
          <cell r="B788" t="str">
            <v>20160702</v>
          </cell>
          <cell r="C788" t="str">
            <v>154903</v>
          </cell>
          <cell r="D788" t="str">
            <v>欣赏水墨缘前扣零压蚕丝内杯套组</v>
          </cell>
          <cell r="E788" t="str">
            <v>内衣</v>
          </cell>
          <cell r="F788" t="str">
            <v>298</v>
          </cell>
          <cell r="G788" t="str">
            <v>喻 冰</v>
          </cell>
          <cell r="H788" t="str">
            <v>罗园</v>
          </cell>
          <cell r="I788" t="str">
            <v>段鸿</v>
          </cell>
          <cell r="J788">
            <v>33.799999999999997</v>
          </cell>
          <cell r="K788">
            <v>187268</v>
          </cell>
          <cell r="L788">
            <v>5204</v>
          </cell>
          <cell r="M788">
            <v>50240</v>
          </cell>
          <cell r="N788">
            <v>1678</v>
          </cell>
          <cell r="O788">
            <v>3949.7633136094701</v>
          </cell>
          <cell r="P788">
            <v>0.266730380525529</v>
          </cell>
        </row>
        <row r="789">
          <cell r="A789">
            <v>186046</v>
          </cell>
          <cell r="B789" t="str">
            <v>20160525</v>
          </cell>
          <cell r="C789" t="str">
            <v>171117</v>
          </cell>
          <cell r="D789" t="str">
            <v>欣赏水墨缘前扣零压蚕丝内杯套组</v>
          </cell>
          <cell r="E789" t="str">
            <v>内衣</v>
          </cell>
          <cell r="F789" t="str">
            <v>388</v>
          </cell>
          <cell r="G789" t="str">
            <v>喻 冰</v>
          </cell>
          <cell r="H789" t="str">
            <v>王娟</v>
          </cell>
          <cell r="I789" t="str">
            <v>段鸿</v>
          </cell>
          <cell r="J789">
            <v>31.6</v>
          </cell>
          <cell r="K789">
            <v>108382</v>
          </cell>
          <cell r="L789">
            <v>4518</v>
          </cell>
          <cell r="M789">
            <v>39836</v>
          </cell>
          <cell r="N789">
            <v>1078</v>
          </cell>
          <cell r="O789">
            <v>2060.3164556962001</v>
          </cell>
          <cell r="P789">
            <v>0.37316105676654099</v>
          </cell>
        </row>
        <row r="790">
          <cell r="A790">
            <v>186046</v>
          </cell>
          <cell r="B790" t="str">
            <v>20160505</v>
          </cell>
          <cell r="C790" t="str">
            <v>151341</v>
          </cell>
          <cell r="D790" t="str">
            <v>欣赏水墨缘前扣零压蚕丝内杯套组</v>
          </cell>
          <cell r="E790" t="str">
            <v>内衣</v>
          </cell>
          <cell r="F790" t="str">
            <v>388</v>
          </cell>
          <cell r="G790" t="str">
            <v>喻 冰</v>
          </cell>
          <cell r="H790" t="str">
            <v>王娟</v>
          </cell>
          <cell r="I790" t="str">
            <v>段鸿</v>
          </cell>
          <cell r="J790">
            <v>37.5</v>
          </cell>
          <cell r="K790">
            <v>156184</v>
          </cell>
          <cell r="L790">
            <v>12624</v>
          </cell>
          <cell r="M790">
            <v>52903</v>
          </cell>
          <cell r="N790">
            <v>3422</v>
          </cell>
          <cell r="O790">
            <v>2508.7733333333299</v>
          </cell>
          <cell r="P790">
            <v>0.34467121760936198</v>
          </cell>
        </row>
        <row r="791">
          <cell r="A791">
            <v>186046</v>
          </cell>
          <cell r="B791" t="str">
            <v>20160419</v>
          </cell>
          <cell r="C791" t="str">
            <v>185322</v>
          </cell>
          <cell r="D791" t="str">
            <v>欣赏水墨缘前扣零压蚕丝内杯套组</v>
          </cell>
          <cell r="E791" t="str">
            <v>内衣</v>
          </cell>
          <cell r="F791" t="str">
            <v>388</v>
          </cell>
          <cell r="G791" t="str">
            <v>喻 冰</v>
          </cell>
          <cell r="H791" t="str">
            <v>王娟</v>
          </cell>
          <cell r="I791" t="str">
            <v>段鸿</v>
          </cell>
          <cell r="J791">
            <v>36.6</v>
          </cell>
          <cell r="K791">
            <v>258698</v>
          </cell>
          <cell r="L791">
            <v>12374</v>
          </cell>
          <cell r="M791">
            <v>77302</v>
          </cell>
          <cell r="N791">
            <v>1542</v>
          </cell>
          <cell r="O791">
            <v>4660.2185792349701</v>
          </cell>
          <cell r="P791">
            <v>0.30756239749273301</v>
          </cell>
        </row>
        <row r="792">
          <cell r="A792">
            <v>186051</v>
          </cell>
          <cell r="B792" t="str">
            <v>20160229</v>
          </cell>
          <cell r="C792" t="str">
            <v>093108</v>
          </cell>
          <cell r="D792" t="str">
            <v>黛兰琪 秋季气质长袖连衣裙组(开春扫货)</v>
          </cell>
          <cell r="E792" t="str">
            <v>服装</v>
          </cell>
          <cell r="F792" t="str">
            <v>199</v>
          </cell>
          <cell r="G792" t="str">
            <v>喻 冰</v>
          </cell>
          <cell r="H792" t="str">
            <v>张燕</v>
          </cell>
          <cell r="I792" t="str">
            <v>廖若如,孙娇</v>
          </cell>
          <cell r="J792">
            <v>14.4</v>
          </cell>
          <cell r="K792">
            <v>65188</v>
          </cell>
          <cell r="L792">
            <v>6253</v>
          </cell>
          <cell r="M792">
            <v>14118</v>
          </cell>
          <cell r="N792">
            <v>597</v>
          </cell>
          <cell r="O792">
            <v>3153.75</v>
          </cell>
          <cell r="P792">
            <v>0.229422244846017</v>
          </cell>
        </row>
        <row r="793">
          <cell r="A793">
            <v>186052</v>
          </cell>
          <cell r="B793" t="str">
            <v>20160229</v>
          </cell>
          <cell r="C793" t="str">
            <v>114619</v>
          </cell>
          <cell r="D793" t="str">
            <v>黛兰琪 丝绒绣花连衣裙2+1组(开春扫货)</v>
          </cell>
          <cell r="E793" t="str">
            <v>服装</v>
          </cell>
          <cell r="F793" t="str">
            <v>268</v>
          </cell>
          <cell r="G793" t="str">
            <v>喻 冰</v>
          </cell>
          <cell r="H793" t="str">
            <v>张燕</v>
          </cell>
          <cell r="I793" t="str">
            <v>廖若如,孙娇</v>
          </cell>
          <cell r="J793">
            <v>14.4</v>
          </cell>
          <cell r="K793">
            <v>88410</v>
          </cell>
          <cell r="L793">
            <v>5791</v>
          </cell>
          <cell r="M793">
            <v>23219</v>
          </cell>
          <cell r="N793">
            <v>1340</v>
          </cell>
          <cell r="O793">
            <v>4218.0555555555602</v>
          </cell>
          <cell r="P793">
            <v>0.26481802006802302</v>
          </cell>
        </row>
        <row r="794">
          <cell r="A794">
            <v>186179</v>
          </cell>
          <cell r="B794" t="str">
            <v>20160511</v>
          </cell>
          <cell r="C794" t="str">
            <v>133637</v>
          </cell>
          <cell r="D794" t="str">
            <v>CANDY 7公斤超薄超快洗大视窗滚筒洗衣机</v>
          </cell>
          <cell r="E794" t="str">
            <v>生活家电</v>
          </cell>
          <cell r="F794" t="str">
            <v>1999</v>
          </cell>
          <cell r="G794" t="str">
            <v>马 升伟</v>
          </cell>
          <cell r="H794" t="str">
            <v>石林</v>
          </cell>
          <cell r="I794" t="str">
            <v>石俊,张静</v>
          </cell>
          <cell r="J794">
            <v>42.1</v>
          </cell>
          <cell r="K794">
            <v>201419</v>
          </cell>
          <cell r="L794">
            <v>45867</v>
          </cell>
          <cell r="M794">
            <v>53793</v>
          </cell>
          <cell r="N794">
            <v>1979</v>
          </cell>
          <cell r="O794">
            <v>2464.0855106888398</v>
          </cell>
          <cell r="P794">
            <v>0.333097613659741</v>
          </cell>
        </row>
        <row r="795">
          <cell r="A795">
            <v>186179</v>
          </cell>
          <cell r="B795" t="str">
            <v>20160106</v>
          </cell>
          <cell r="C795" t="str">
            <v>205827</v>
          </cell>
          <cell r="D795" t="str">
            <v>CANDY 7公斤超薄超快洗大视窗滚筒洗衣机</v>
          </cell>
          <cell r="E795" t="str">
            <v>生活家电</v>
          </cell>
          <cell r="F795" t="str">
            <v>1999</v>
          </cell>
          <cell r="G795" t="str">
            <v>马 升伟</v>
          </cell>
          <cell r="H795" t="str">
            <v>傅周</v>
          </cell>
          <cell r="I795" t="str">
            <v>曹雪晴</v>
          </cell>
          <cell r="J795">
            <v>31</v>
          </cell>
          <cell r="K795">
            <v>770303</v>
          </cell>
          <cell r="L795">
            <v>99410</v>
          </cell>
          <cell r="M795">
            <v>221059</v>
          </cell>
          <cell r="N795">
            <v>7936</v>
          </cell>
          <cell r="O795">
            <v>14766.774193548399</v>
          </cell>
          <cell r="P795">
            <v>0.31767062705975502</v>
          </cell>
        </row>
        <row r="796">
          <cell r="A796">
            <v>186222</v>
          </cell>
          <cell r="B796" t="str">
            <v>20160802</v>
          </cell>
          <cell r="C796" t="str">
            <v>101307</v>
          </cell>
          <cell r="D796" t="str">
            <v>德国设计HUSKEY哈仕奇不锈钢大容量保温壶畅销组</v>
          </cell>
          <cell r="E796" t="str">
            <v>生活用品</v>
          </cell>
          <cell r="F796" t="str">
            <v>268</v>
          </cell>
          <cell r="G796" t="str">
            <v>陈 刚</v>
          </cell>
          <cell r="H796" t="str">
            <v>王沛</v>
          </cell>
          <cell r="I796" t="str">
            <v>陈航</v>
          </cell>
          <cell r="J796">
            <v>35.9</v>
          </cell>
          <cell r="K796">
            <v>78433</v>
          </cell>
          <cell r="L796">
            <v>456</v>
          </cell>
          <cell r="M796">
            <v>4958</v>
          </cell>
          <cell r="N796">
            <v>0</v>
          </cell>
          <cell r="O796">
            <v>2033.95543175487</v>
          </cell>
          <cell r="P796">
            <v>6.3582851353604294E-2</v>
          </cell>
        </row>
        <row r="797">
          <cell r="A797">
            <v>186222</v>
          </cell>
          <cell r="B797" t="str">
            <v>20160728</v>
          </cell>
          <cell r="C797" t="str">
            <v>105432</v>
          </cell>
          <cell r="D797" t="str">
            <v>德国设计HUSKEY哈仕奇不锈钢大容量保温壶畅销组</v>
          </cell>
          <cell r="E797" t="str">
            <v>生活用品</v>
          </cell>
          <cell r="F797" t="str">
            <v>268</v>
          </cell>
          <cell r="G797" t="str">
            <v>陈 刚</v>
          </cell>
          <cell r="H797" t="str">
            <v>唐南开</v>
          </cell>
          <cell r="I797" t="str">
            <v>翟金彪</v>
          </cell>
          <cell r="J797">
            <v>31.9</v>
          </cell>
          <cell r="K797">
            <v>115071</v>
          </cell>
          <cell r="L797">
            <v>1170</v>
          </cell>
          <cell r="M797">
            <v>8358</v>
          </cell>
          <cell r="N797">
            <v>694</v>
          </cell>
          <cell r="O797">
            <v>3330.3134796238201</v>
          </cell>
          <cell r="P797">
            <v>6.7286503191367905E-2</v>
          </cell>
        </row>
        <row r="798">
          <cell r="A798">
            <v>186222</v>
          </cell>
          <cell r="B798" t="str">
            <v>20160718</v>
          </cell>
          <cell r="C798" t="str">
            <v>121246</v>
          </cell>
          <cell r="D798" t="str">
            <v>德国设计HUSKEY哈仕奇不锈钢大容量保温壶畅销组</v>
          </cell>
          <cell r="E798" t="str">
            <v>生活用品</v>
          </cell>
          <cell r="F798" t="str">
            <v>268</v>
          </cell>
          <cell r="G798" t="str">
            <v>陈 刚</v>
          </cell>
          <cell r="H798" t="str">
            <v>石林</v>
          </cell>
          <cell r="I798" t="str">
            <v>石俊</v>
          </cell>
          <cell r="J798">
            <v>35.5</v>
          </cell>
          <cell r="K798">
            <v>109659</v>
          </cell>
          <cell r="L798">
            <v>1646</v>
          </cell>
          <cell r="M798">
            <v>6812</v>
          </cell>
          <cell r="N798">
            <v>1408</v>
          </cell>
          <cell r="O798">
            <v>2890.3943661971798</v>
          </cell>
          <cell r="P798">
            <v>5.0031014785257302E-2</v>
          </cell>
        </row>
        <row r="799">
          <cell r="A799">
            <v>186222</v>
          </cell>
          <cell r="B799" t="str">
            <v>20160704</v>
          </cell>
          <cell r="C799" t="str">
            <v>153033</v>
          </cell>
          <cell r="D799" t="str">
            <v>德国设计HUSKEY哈仕奇不锈钢大容量保温壶畅销组</v>
          </cell>
          <cell r="E799" t="str">
            <v>生活用品</v>
          </cell>
          <cell r="F799" t="str">
            <v>268</v>
          </cell>
          <cell r="G799" t="str">
            <v>陈 刚</v>
          </cell>
          <cell r="H799" t="str">
            <v>唐南开</v>
          </cell>
          <cell r="I799" t="str">
            <v>翟金彪,徐丹</v>
          </cell>
          <cell r="J799">
            <v>34.700000000000003</v>
          </cell>
          <cell r="K799">
            <v>134359</v>
          </cell>
          <cell r="L799">
            <v>3728</v>
          </cell>
          <cell r="M799">
            <v>10262</v>
          </cell>
          <cell r="N799">
            <v>1408</v>
          </cell>
          <cell r="O799">
            <v>3509.4236311239201</v>
          </cell>
          <cell r="P799">
            <v>6.7778704901593004E-2</v>
          </cell>
        </row>
        <row r="800">
          <cell r="A800">
            <v>186222</v>
          </cell>
          <cell r="B800" t="str">
            <v>20160602</v>
          </cell>
          <cell r="C800" t="str">
            <v>163614</v>
          </cell>
          <cell r="D800" t="str">
            <v>德国设计HUSKEY哈仕奇不锈钢大容量保温壶畅销组</v>
          </cell>
          <cell r="E800" t="str">
            <v>生活用品</v>
          </cell>
          <cell r="F800" t="str">
            <v>268</v>
          </cell>
          <cell r="G800" t="str">
            <v>陈 刚</v>
          </cell>
          <cell r="H800" t="str">
            <v>唐南开</v>
          </cell>
          <cell r="I800" t="str">
            <v>翟金彪,张静</v>
          </cell>
          <cell r="J800">
            <v>29.7</v>
          </cell>
          <cell r="K800">
            <v>72764</v>
          </cell>
          <cell r="L800">
            <v>1636</v>
          </cell>
          <cell r="M800">
            <v>6058</v>
          </cell>
          <cell r="N800">
            <v>476</v>
          </cell>
          <cell r="O800">
            <v>2206.93602693603</v>
          </cell>
          <cell r="P800">
            <v>7.8478236418850503E-2</v>
          </cell>
        </row>
        <row r="801">
          <cell r="A801">
            <v>186222</v>
          </cell>
          <cell r="B801" t="str">
            <v>20160524</v>
          </cell>
          <cell r="C801" t="str">
            <v>131801</v>
          </cell>
          <cell r="D801" t="str">
            <v>德国设计HUSKEY哈仕奇不锈钢大容量保温壶畅销组</v>
          </cell>
          <cell r="E801" t="str">
            <v>生活用品</v>
          </cell>
          <cell r="F801" t="str">
            <v>268</v>
          </cell>
          <cell r="G801" t="str">
            <v>陈 刚</v>
          </cell>
          <cell r="H801" t="str">
            <v>王沛</v>
          </cell>
          <cell r="I801" t="str">
            <v>徐丹,翟金彪</v>
          </cell>
          <cell r="J801">
            <v>32.299999999999997</v>
          </cell>
          <cell r="K801">
            <v>117104.2</v>
          </cell>
          <cell r="L801">
            <v>3430</v>
          </cell>
          <cell r="M801">
            <v>10583</v>
          </cell>
          <cell r="N801">
            <v>238</v>
          </cell>
          <cell r="O801">
            <v>3199.0464396284801</v>
          </cell>
          <cell r="P801">
            <v>9.1005698742546701E-2</v>
          </cell>
        </row>
        <row r="802">
          <cell r="A802">
            <v>186222</v>
          </cell>
          <cell r="B802" t="str">
            <v>20160516</v>
          </cell>
          <cell r="C802" t="str">
            <v>100250</v>
          </cell>
          <cell r="D802" t="str">
            <v>德国设计HUSKEY哈仕奇不锈钢大容量保温壶畅销组</v>
          </cell>
          <cell r="E802" t="str">
            <v>生活用品</v>
          </cell>
          <cell r="F802" t="str">
            <v>268</v>
          </cell>
          <cell r="G802" t="str">
            <v>陈 刚</v>
          </cell>
          <cell r="H802" t="str">
            <v>唐南开</v>
          </cell>
          <cell r="I802" t="str">
            <v>徐丹,翟金彪</v>
          </cell>
          <cell r="J802">
            <v>36.9</v>
          </cell>
          <cell r="K802">
            <v>144917</v>
          </cell>
          <cell r="L802">
            <v>4808</v>
          </cell>
          <cell r="M802">
            <v>12573</v>
          </cell>
          <cell r="N802">
            <v>1586</v>
          </cell>
          <cell r="O802">
            <v>3499.2411924119201</v>
          </cell>
          <cell r="P802">
            <v>7.8417517789720906E-2</v>
          </cell>
        </row>
        <row r="803">
          <cell r="A803">
            <v>186294</v>
          </cell>
          <cell r="B803" t="str">
            <v>20160527</v>
          </cell>
          <cell r="C803" t="str">
            <v>093219</v>
          </cell>
          <cell r="D803" t="str">
            <v>御泥坊清爽亮肤黑面膜套组</v>
          </cell>
          <cell r="E803" t="str">
            <v>美容美体</v>
          </cell>
          <cell r="F803" t="str">
            <v>298</v>
          </cell>
          <cell r="G803" t="str">
            <v>杨 媛</v>
          </cell>
          <cell r="H803" t="str">
            <v>高莹</v>
          </cell>
          <cell r="I803" t="str">
            <v>游珊</v>
          </cell>
          <cell r="J803">
            <v>36.200000000000003</v>
          </cell>
          <cell r="K803">
            <v>144521</v>
          </cell>
          <cell r="L803">
            <v>3915</v>
          </cell>
          <cell r="M803">
            <v>10132</v>
          </cell>
          <cell r="N803">
            <v>772</v>
          </cell>
          <cell r="O803">
            <v>3625.5801104972402</v>
          </cell>
          <cell r="P803">
            <v>6.6568994210773405E-2</v>
          </cell>
        </row>
        <row r="804">
          <cell r="A804">
            <v>186294</v>
          </cell>
          <cell r="B804" t="str">
            <v>20160415</v>
          </cell>
          <cell r="C804" t="str">
            <v>143245</v>
          </cell>
          <cell r="D804" t="str">
            <v>御泥坊清爽亮肤黑面膜套组</v>
          </cell>
          <cell r="E804" t="str">
            <v>美容美体</v>
          </cell>
          <cell r="F804" t="str">
            <v>298</v>
          </cell>
          <cell r="G804" t="str">
            <v>杨 媛</v>
          </cell>
          <cell r="H804" t="str">
            <v>高莹</v>
          </cell>
          <cell r="I804" t="str">
            <v>游珊</v>
          </cell>
          <cell r="J804">
            <v>26.2</v>
          </cell>
          <cell r="K804">
            <v>121108.03</v>
          </cell>
          <cell r="L804">
            <v>3379</v>
          </cell>
          <cell r="M804">
            <v>5928</v>
          </cell>
          <cell r="N804">
            <v>376</v>
          </cell>
          <cell r="O804">
            <v>4281.5660305343499</v>
          </cell>
          <cell r="P804">
            <v>4.7159141632272E-2</v>
          </cell>
        </row>
        <row r="805">
          <cell r="A805">
            <v>186294</v>
          </cell>
          <cell r="B805" t="str">
            <v>20160415</v>
          </cell>
          <cell r="C805" t="str">
            <v>093221</v>
          </cell>
          <cell r="D805" t="str">
            <v>御泥坊清爽亮肤黑面膜套组</v>
          </cell>
          <cell r="E805" t="str">
            <v>美容美体</v>
          </cell>
          <cell r="F805" t="str">
            <v>298</v>
          </cell>
          <cell r="G805" t="str">
            <v>杨 媛</v>
          </cell>
          <cell r="H805" t="str">
            <v>高莹</v>
          </cell>
          <cell r="I805" t="str">
            <v>游珊</v>
          </cell>
          <cell r="J805">
            <v>25.8</v>
          </cell>
          <cell r="K805">
            <v>120904.12</v>
          </cell>
          <cell r="L805">
            <v>2790</v>
          </cell>
          <cell r="M805">
            <v>7470</v>
          </cell>
          <cell r="N805">
            <v>900</v>
          </cell>
          <cell r="O805">
            <v>4323.41550387597</v>
          </cell>
          <cell r="P805">
            <v>5.5624170928928698E-2</v>
          </cell>
        </row>
        <row r="806">
          <cell r="A806">
            <v>186294</v>
          </cell>
          <cell r="B806" t="str">
            <v>20160317</v>
          </cell>
          <cell r="C806" t="str">
            <v>143312</v>
          </cell>
          <cell r="D806" t="str">
            <v>御泥坊清爽亮肤黑面膜套组</v>
          </cell>
          <cell r="E806" t="str">
            <v>美容美体</v>
          </cell>
          <cell r="F806" t="str">
            <v>298</v>
          </cell>
          <cell r="G806" t="str">
            <v>杨 媛</v>
          </cell>
          <cell r="H806" t="str">
            <v>高莹</v>
          </cell>
          <cell r="I806" t="str">
            <v>游珊</v>
          </cell>
          <cell r="J806">
            <v>25.4</v>
          </cell>
          <cell r="K806">
            <v>193961</v>
          </cell>
          <cell r="L806">
            <v>15041.77</v>
          </cell>
          <cell r="M806">
            <v>11438.35</v>
          </cell>
          <cell r="N806">
            <v>762</v>
          </cell>
          <cell r="O806">
            <v>6623.7354330708704</v>
          </cell>
          <cell r="P806">
            <v>5.9671338849379099E-2</v>
          </cell>
        </row>
        <row r="807">
          <cell r="A807">
            <v>186294</v>
          </cell>
          <cell r="B807" t="str">
            <v>20160317</v>
          </cell>
          <cell r="C807" t="str">
            <v>093423</v>
          </cell>
          <cell r="D807" t="str">
            <v>御泥坊清爽亮肤黑面膜套组</v>
          </cell>
          <cell r="E807" t="str">
            <v>美容美体</v>
          </cell>
          <cell r="F807" t="str">
            <v>298</v>
          </cell>
          <cell r="G807" t="str">
            <v>杨 媛</v>
          </cell>
          <cell r="H807" t="str">
            <v>高莹</v>
          </cell>
          <cell r="I807" t="str">
            <v>陈莹,游珊</v>
          </cell>
          <cell r="J807">
            <v>24.2</v>
          </cell>
          <cell r="K807">
            <v>208394.61</v>
          </cell>
          <cell r="L807">
            <v>18103.53</v>
          </cell>
          <cell r="M807">
            <v>14861</v>
          </cell>
          <cell r="N807">
            <v>930</v>
          </cell>
          <cell r="O807">
            <v>7287.6066115702497</v>
          </cell>
          <cell r="P807">
            <v>7.3208896601984694E-2</v>
          </cell>
        </row>
        <row r="808">
          <cell r="A808">
            <v>186294</v>
          </cell>
          <cell r="B808" t="str">
            <v>20160304</v>
          </cell>
          <cell r="C808" t="str">
            <v>170642</v>
          </cell>
          <cell r="D808" t="str">
            <v>御泥坊清爽亮肤黑面膜套组</v>
          </cell>
          <cell r="E808" t="str">
            <v>美容美体</v>
          </cell>
          <cell r="F808" t="str">
            <v>298</v>
          </cell>
          <cell r="G808" t="str">
            <v>杨 媛</v>
          </cell>
          <cell r="H808" t="str">
            <v>高莹</v>
          </cell>
          <cell r="I808" t="str">
            <v>廖若如,游珊</v>
          </cell>
          <cell r="J808">
            <v>39.9</v>
          </cell>
          <cell r="K808">
            <v>98966</v>
          </cell>
          <cell r="L808">
            <v>2775</v>
          </cell>
          <cell r="M808">
            <v>8412</v>
          </cell>
          <cell r="N808">
            <v>596</v>
          </cell>
          <cell r="O808">
            <v>2214.9122807017502</v>
          </cell>
          <cell r="P808">
            <v>8.1255003066815004E-2</v>
          </cell>
        </row>
        <row r="809">
          <cell r="A809">
            <v>186294</v>
          </cell>
          <cell r="B809" t="str">
            <v>20160216</v>
          </cell>
          <cell r="C809" t="str">
            <v>131120</v>
          </cell>
          <cell r="D809" t="str">
            <v>御泥坊清爽亮肤黑面膜套组</v>
          </cell>
          <cell r="E809" t="str">
            <v>美容美体</v>
          </cell>
          <cell r="F809" t="str">
            <v>298</v>
          </cell>
          <cell r="G809" t="str">
            <v>杨 媛</v>
          </cell>
          <cell r="H809" t="str">
            <v>田宇慧</v>
          </cell>
          <cell r="I809" t="str">
            <v>陈莹,游珊</v>
          </cell>
          <cell r="J809">
            <v>37.200000000000003</v>
          </cell>
          <cell r="K809">
            <v>141781</v>
          </cell>
          <cell r="L809">
            <v>5968</v>
          </cell>
          <cell r="M809">
            <v>13190</v>
          </cell>
          <cell r="N809">
            <v>884</v>
          </cell>
          <cell r="O809">
            <v>3320.0806451612898</v>
          </cell>
          <cell r="P809">
            <v>9.06098827063683E-2</v>
          </cell>
        </row>
        <row r="810">
          <cell r="A810">
            <v>186315</v>
          </cell>
          <cell r="B810" t="str">
            <v>20160227</v>
          </cell>
          <cell r="C810" t="str">
            <v>195429</v>
          </cell>
          <cell r="D810" t="str">
            <v>安娜图丽星梦奇缘波点女王包(开春扫货)</v>
          </cell>
          <cell r="E810" t="str">
            <v>箱包眼镜</v>
          </cell>
          <cell r="F810" t="str">
            <v>598</v>
          </cell>
          <cell r="G810" t="str">
            <v>黄 翙</v>
          </cell>
          <cell r="H810" t="str">
            <v>张燕</v>
          </cell>
          <cell r="I810" t="str">
            <v>张征南,孙娇</v>
          </cell>
          <cell r="J810">
            <v>13.7</v>
          </cell>
          <cell r="K810">
            <v>89936</v>
          </cell>
          <cell r="L810">
            <v>8317</v>
          </cell>
          <cell r="M810">
            <v>20102</v>
          </cell>
          <cell r="N810">
            <v>588</v>
          </cell>
          <cell r="O810">
            <v>4533.21167883212</v>
          </cell>
          <cell r="P810">
            <v>0.23908648721498699</v>
          </cell>
        </row>
        <row r="811">
          <cell r="A811">
            <v>186315</v>
          </cell>
          <cell r="B811" t="str">
            <v>20160221</v>
          </cell>
          <cell r="C811" t="str">
            <v>175558</v>
          </cell>
          <cell r="D811" t="str">
            <v>安娜图丽星梦奇缘波点女王包(开春扫货)</v>
          </cell>
          <cell r="E811" t="str">
            <v>箱包眼镜</v>
          </cell>
          <cell r="F811" t="str">
            <v>598</v>
          </cell>
          <cell r="G811" t="str">
            <v>黄 翙</v>
          </cell>
          <cell r="H811" t="str">
            <v>王娟,赵文英</v>
          </cell>
          <cell r="I811" t="str">
            <v>李珊,段鸿,俞洋</v>
          </cell>
          <cell r="J811">
            <v>14.7</v>
          </cell>
          <cell r="K811">
            <v>188577</v>
          </cell>
          <cell r="L811">
            <v>17650</v>
          </cell>
          <cell r="M811">
            <v>56823</v>
          </cell>
          <cell r="N811">
            <v>588</v>
          </cell>
          <cell r="O811">
            <v>7802.1768707482997</v>
          </cell>
          <cell r="P811">
            <v>0.32900009945766301</v>
          </cell>
        </row>
        <row r="812">
          <cell r="A812">
            <v>186316</v>
          </cell>
          <cell r="B812" t="str">
            <v>20160806</v>
          </cell>
          <cell r="C812" t="str">
            <v>195803</v>
          </cell>
          <cell r="D812" t="str">
            <v>Merefa锦色如秋织锦刺绣风衣(2016超级折扣日)</v>
          </cell>
          <cell r="E812" t="str">
            <v>服装</v>
          </cell>
          <cell r="F812" t="str">
            <v>268</v>
          </cell>
          <cell r="G812" t="str">
            <v>黄 翙</v>
          </cell>
          <cell r="H812" t="str">
            <v>杨思思</v>
          </cell>
          <cell r="I812" t="str">
            <v>赵姬,潘丹,段鸿</v>
          </cell>
          <cell r="J812">
            <v>8.4</v>
          </cell>
          <cell r="K812">
            <v>118200</v>
          </cell>
          <cell r="L812">
            <v>3910</v>
          </cell>
          <cell r="M812">
            <v>9020</v>
          </cell>
          <cell r="N812">
            <v>258</v>
          </cell>
          <cell r="O812">
            <v>12562.857142857099</v>
          </cell>
          <cell r="P812">
            <v>7.6664625076559606E-2</v>
          </cell>
        </row>
        <row r="813">
          <cell r="A813">
            <v>186322</v>
          </cell>
          <cell r="B813" t="str">
            <v>20160219</v>
          </cell>
          <cell r="C813" t="str">
            <v>140533</v>
          </cell>
          <cell r="D813" t="str">
            <v>波司登亮色连帽时尚短款羽绒服(2016春季大开仓)</v>
          </cell>
          <cell r="E813" t="str">
            <v>服装</v>
          </cell>
          <cell r="F813" t="str">
            <v>298</v>
          </cell>
          <cell r="G813" t="str">
            <v>黄 翙</v>
          </cell>
          <cell r="H813" t="str">
            <v>罗园</v>
          </cell>
          <cell r="I813" t="str">
            <v>周蓉,王叶霜</v>
          </cell>
          <cell r="J813">
            <v>12.2</v>
          </cell>
          <cell r="K813">
            <v>68624</v>
          </cell>
          <cell r="L813">
            <v>6208</v>
          </cell>
          <cell r="M813">
            <v>16558</v>
          </cell>
          <cell r="N813">
            <v>0</v>
          </cell>
          <cell r="O813">
            <v>3758.8524590163902</v>
          </cell>
          <cell r="P813">
            <v>0.26528454242501898</v>
          </cell>
        </row>
        <row r="814">
          <cell r="A814">
            <v>186322</v>
          </cell>
          <cell r="B814" t="str">
            <v>20160203</v>
          </cell>
          <cell r="C814" t="str">
            <v>183113</v>
          </cell>
          <cell r="D814" t="str">
            <v>波司登亮色连帽时尚短款羽绒服(2016春季大开仓)</v>
          </cell>
          <cell r="E814" t="str">
            <v>服装</v>
          </cell>
          <cell r="F814" t="str">
            <v>298</v>
          </cell>
          <cell r="G814" t="str">
            <v>黄 翙</v>
          </cell>
          <cell r="H814" t="str">
            <v>杨思思</v>
          </cell>
          <cell r="I814" t="str">
            <v>孙娇</v>
          </cell>
          <cell r="J814">
            <v>17.2</v>
          </cell>
          <cell r="K814">
            <v>94941</v>
          </cell>
          <cell r="L814">
            <v>6524</v>
          </cell>
          <cell r="M814">
            <v>28971</v>
          </cell>
          <cell r="N814">
            <v>1996</v>
          </cell>
          <cell r="O814">
            <v>3572.2093023255802</v>
          </cell>
          <cell r="P814">
            <v>0.30508838797968701</v>
          </cell>
        </row>
        <row r="815">
          <cell r="A815">
            <v>186330</v>
          </cell>
          <cell r="B815" t="str">
            <v>20160806</v>
          </cell>
          <cell r="C815" t="str">
            <v>132809</v>
          </cell>
          <cell r="D815" t="str">
            <v>Merefa锦绣芳华印花缎面披风(2016超级折扣日)</v>
          </cell>
          <cell r="E815" t="str">
            <v>服装</v>
          </cell>
          <cell r="F815" t="str">
            <v>268</v>
          </cell>
          <cell r="G815" t="str">
            <v>黄 翙</v>
          </cell>
          <cell r="H815" t="str">
            <v>罗园</v>
          </cell>
          <cell r="I815" t="str">
            <v>孙姣</v>
          </cell>
          <cell r="J815">
            <v>18.5</v>
          </cell>
          <cell r="K815">
            <v>149070</v>
          </cell>
          <cell r="L815">
            <v>5746</v>
          </cell>
          <cell r="M815">
            <v>18696</v>
          </cell>
          <cell r="N815">
            <v>268</v>
          </cell>
          <cell r="O815">
            <v>6751.1351351351304</v>
          </cell>
          <cell r="P815">
            <v>0.128575814239067</v>
          </cell>
        </row>
        <row r="816">
          <cell r="A816">
            <v>186377</v>
          </cell>
          <cell r="B816" t="str">
            <v>20160112</v>
          </cell>
          <cell r="C816" t="str">
            <v>140606</v>
          </cell>
          <cell r="D816" t="str">
            <v>ALEN&amp;QUEENA 艾伦昆娜铆钉系列手提包</v>
          </cell>
          <cell r="E816" t="str">
            <v>箱包眼镜</v>
          </cell>
          <cell r="F816" t="str">
            <v>498</v>
          </cell>
          <cell r="G816" t="str">
            <v>喻 冰</v>
          </cell>
          <cell r="H816" t="str">
            <v>王娟</v>
          </cell>
          <cell r="I816" t="str">
            <v>张征南,孙娇</v>
          </cell>
          <cell r="J816">
            <v>22.6</v>
          </cell>
          <cell r="K816">
            <v>91716</v>
          </cell>
          <cell r="L816">
            <v>9918</v>
          </cell>
          <cell r="M816">
            <v>39864</v>
          </cell>
          <cell r="N816">
            <v>488</v>
          </cell>
          <cell r="O816">
            <v>1877.0796460177</v>
          </cell>
          <cell r="P816">
            <v>0.48138096285972798</v>
          </cell>
        </row>
        <row r="817">
          <cell r="A817">
            <v>186397</v>
          </cell>
          <cell r="B817" t="str">
            <v>20160229</v>
          </cell>
          <cell r="C817" t="str">
            <v>185528</v>
          </cell>
          <cell r="D817" t="str">
            <v>美国摩恩水呼吸系列超薄顶喷花洒超值组(开春扫货)</v>
          </cell>
          <cell r="E817" t="str">
            <v>家装建材</v>
          </cell>
          <cell r="F817" t="str">
            <v>999</v>
          </cell>
          <cell r="G817" t="str">
            <v>潘 银龙</v>
          </cell>
          <cell r="H817" t="str">
            <v>王沛</v>
          </cell>
          <cell r="I817" t="str">
            <v>陈佳,王浩</v>
          </cell>
          <cell r="J817">
            <v>23.4</v>
          </cell>
          <cell r="K817">
            <v>85604</v>
          </cell>
          <cell r="L817">
            <v>7982</v>
          </cell>
          <cell r="M817">
            <v>13916</v>
          </cell>
          <cell r="N817">
            <v>1988</v>
          </cell>
          <cell r="O817">
            <v>2807.4358974359002</v>
          </cell>
          <cell r="P817">
            <v>0.15366777459998501</v>
          </cell>
        </row>
        <row r="818">
          <cell r="A818">
            <v>186397</v>
          </cell>
          <cell r="B818" t="str">
            <v>20160220</v>
          </cell>
          <cell r="C818" t="str">
            <v>102640</v>
          </cell>
          <cell r="D818" t="str">
            <v>美国摩恩水呼吸系列超薄顶喷花洒超值组(开春扫货)</v>
          </cell>
          <cell r="E818" t="str">
            <v>家装建材</v>
          </cell>
          <cell r="F818" t="str">
            <v>999</v>
          </cell>
          <cell r="G818" t="str">
            <v>潘 银龙</v>
          </cell>
          <cell r="H818" t="str">
            <v>王沛</v>
          </cell>
          <cell r="I818" t="str">
            <v>徐丹,陈佳</v>
          </cell>
          <cell r="J818">
            <v>19.100000000000001</v>
          </cell>
          <cell r="K818">
            <v>105419</v>
          </cell>
          <cell r="L818">
            <v>8961</v>
          </cell>
          <cell r="M818">
            <v>18871</v>
          </cell>
          <cell r="N818">
            <v>999</v>
          </cell>
          <cell r="O818">
            <v>4114.4502617800999</v>
          </cell>
          <cell r="P818">
            <v>0.185282713719961</v>
          </cell>
        </row>
        <row r="819">
          <cell r="A819">
            <v>186399</v>
          </cell>
          <cell r="B819" t="str">
            <v>20160617</v>
          </cell>
          <cell r="C819" t="str">
            <v>105142</v>
          </cell>
          <cell r="D819" t="str">
            <v>TCL快速制冷豪华移动钛金空调</v>
          </cell>
          <cell r="E819" t="str">
            <v>大家电</v>
          </cell>
          <cell r="F819" t="str">
            <v>1599</v>
          </cell>
          <cell r="G819" t="str">
            <v>马 升伟</v>
          </cell>
          <cell r="H819" t="str">
            <v>傅周,马强,石林</v>
          </cell>
          <cell r="I819" t="str">
            <v>张征南,赵姬,曹雪晴</v>
          </cell>
          <cell r="J819">
            <v>45</v>
          </cell>
          <cell r="K819">
            <v>410621</v>
          </cell>
          <cell r="L819">
            <v>36727</v>
          </cell>
          <cell r="M819">
            <v>168626</v>
          </cell>
          <cell r="N819">
            <v>9541</v>
          </cell>
          <cell r="O819">
            <v>4773.5333333333301</v>
          </cell>
          <cell r="P819">
            <v>0.42548155359540402</v>
          </cell>
        </row>
        <row r="820">
          <cell r="A820">
            <v>186410</v>
          </cell>
          <cell r="B820" t="str">
            <v>20160306</v>
          </cell>
          <cell r="C820" t="str">
            <v>210316</v>
          </cell>
          <cell r="D820" t="str">
            <v>TCL65英寸4K超清安卓智能网络电视</v>
          </cell>
          <cell r="E820" t="str">
            <v>大家电</v>
          </cell>
          <cell r="F820" t="str">
            <v>7999</v>
          </cell>
          <cell r="G820" t="str">
            <v>马 升伟</v>
          </cell>
          <cell r="H820" t="str">
            <v>马强</v>
          </cell>
          <cell r="I820" t="str">
            <v>张佳聃,刘一帆</v>
          </cell>
          <cell r="J820">
            <v>11.3</v>
          </cell>
          <cell r="K820">
            <v>48917</v>
          </cell>
          <cell r="L820">
            <v>20949</v>
          </cell>
          <cell r="M820">
            <v>13970</v>
          </cell>
          <cell r="N820">
            <v>0</v>
          </cell>
          <cell r="O820">
            <v>1238.7610619469001</v>
          </cell>
          <cell r="P820">
            <v>0.49949942791761998</v>
          </cell>
        </row>
        <row r="821">
          <cell r="A821">
            <v>186410</v>
          </cell>
          <cell r="B821" t="str">
            <v>20160306</v>
          </cell>
          <cell r="C821" t="str">
            <v>134424</v>
          </cell>
          <cell r="D821" t="str">
            <v>TCL65英寸4K超清安卓智能网络电视</v>
          </cell>
          <cell r="E821" t="str">
            <v>大家电</v>
          </cell>
          <cell r="F821" t="str">
            <v>7999</v>
          </cell>
          <cell r="G821" t="str">
            <v>马 升伟</v>
          </cell>
          <cell r="H821" t="str">
            <v>石林</v>
          </cell>
          <cell r="I821" t="str">
            <v>张征南,石俊</v>
          </cell>
          <cell r="J821">
            <v>10.5</v>
          </cell>
          <cell r="K821">
            <v>41900</v>
          </cell>
          <cell r="L821">
            <v>0</v>
          </cell>
          <cell r="M821">
            <v>13960</v>
          </cell>
          <cell r="N821">
            <v>0</v>
          </cell>
          <cell r="O821">
            <v>2660.9523809523798</v>
          </cell>
          <cell r="P821">
            <v>0.333174224343675</v>
          </cell>
        </row>
        <row r="822">
          <cell r="A822">
            <v>186499</v>
          </cell>
          <cell r="B822" t="str">
            <v>20160325</v>
          </cell>
          <cell r="C822" t="str">
            <v>133218</v>
          </cell>
          <cell r="D822" t="str">
            <v>德国米技双圈超值加赠组</v>
          </cell>
          <cell r="E822" t="str">
            <v>厨房</v>
          </cell>
          <cell r="F822" t="str">
            <v>1299</v>
          </cell>
          <cell r="G822" t="str">
            <v>邬 若海</v>
          </cell>
          <cell r="H822" t="str">
            <v>龙年,唐南开</v>
          </cell>
          <cell r="I822" t="str">
            <v>翟金彪</v>
          </cell>
          <cell r="J822">
            <v>36.1</v>
          </cell>
          <cell r="K822">
            <v>103975</v>
          </cell>
          <cell r="L822">
            <v>9811</v>
          </cell>
          <cell r="M822">
            <v>17514</v>
          </cell>
          <cell r="N822">
            <v>2188</v>
          </cell>
          <cell r="O822">
            <v>2183.8781163434901</v>
          </cell>
          <cell r="P822">
            <v>0.16275859139373899</v>
          </cell>
        </row>
        <row r="823">
          <cell r="A823">
            <v>186582</v>
          </cell>
          <cell r="B823" t="str">
            <v>20160219</v>
          </cell>
          <cell r="C823" t="str">
            <v>182158</v>
          </cell>
          <cell r="D823" t="str">
            <v>木乃河原生态古树普洱茶超值组(2016春季大开仓)</v>
          </cell>
          <cell r="E823" t="str">
            <v>食品</v>
          </cell>
          <cell r="F823" t="str">
            <v>319</v>
          </cell>
          <cell r="G823" t="str">
            <v>赵 宇森</v>
          </cell>
          <cell r="H823" t="str">
            <v>赵文英</v>
          </cell>
          <cell r="I823" t="str">
            <v>宋歌,杨洋</v>
          </cell>
          <cell r="J823">
            <v>13.9</v>
          </cell>
          <cell r="K823">
            <v>79461</v>
          </cell>
          <cell r="L823">
            <v>2203</v>
          </cell>
          <cell r="M823">
            <v>5672</v>
          </cell>
          <cell r="N823">
            <v>0</v>
          </cell>
          <cell r="O823">
            <v>5150.0719424460403</v>
          </cell>
          <cell r="P823">
            <v>7.3416345232856103E-2</v>
          </cell>
        </row>
        <row r="824">
          <cell r="A824">
            <v>186582</v>
          </cell>
          <cell r="B824" t="str">
            <v>20160219</v>
          </cell>
          <cell r="C824" t="str">
            <v>110439</v>
          </cell>
          <cell r="D824" t="str">
            <v>木乃河原生态古树普洱茶超值组(2016春季大开仓)</v>
          </cell>
          <cell r="E824" t="str">
            <v>食品</v>
          </cell>
          <cell r="F824" t="str">
            <v>319</v>
          </cell>
          <cell r="G824" t="str">
            <v>赵 宇森</v>
          </cell>
          <cell r="H824" t="str">
            <v>余斌</v>
          </cell>
          <cell r="I824" t="str">
            <v>关雨薇,俞洋</v>
          </cell>
          <cell r="J824">
            <v>13.5</v>
          </cell>
          <cell r="K824">
            <v>85731</v>
          </cell>
          <cell r="L824">
            <v>2522</v>
          </cell>
          <cell r="M824">
            <v>4695</v>
          </cell>
          <cell r="N824">
            <v>927</v>
          </cell>
          <cell r="O824">
            <v>5884.5185185185201</v>
          </cell>
          <cell r="P824">
            <v>4.5283563076109597E-2</v>
          </cell>
        </row>
        <row r="825">
          <cell r="A825">
            <v>186583</v>
          </cell>
          <cell r="B825" t="str">
            <v>20160531</v>
          </cell>
          <cell r="C825" t="str">
            <v>200304</v>
          </cell>
          <cell r="D825" t="str">
            <v>健康尊享*格兰仕智能变频平台微波炉(2016夏折盛惠)</v>
          </cell>
          <cell r="E825" t="str">
            <v>厨房</v>
          </cell>
          <cell r="F825" t="str">
            <v>799</v>
          </cell>
          <cell r="G825" t="str">
            <v>潘 银龙</v>
          </cell>
          <cell r="H825" t="str">
            <v>马强</v>
          </cell>
          <cell r="I825" t="str">
            <v>刘一帆</v>
          </cell>
          <cell r="J825">
            <v>19.2</v>
          </cell>
          <cell r="K825">
            <v>47705</v>
          </cell>
          <cell r="L825">
            <v>1603</v>
          </cell>
          <cell r="M825">
            <v>5588</v>
          </cell>
          <cell r="N825">
            <v>0</v>
          </cell>
          <cell r="O825">
            <v>2110.1041666666702</v>
          </cell>
          <cell r="P825">
            <v>0.121209491996009</v>
          </cell>
        </row>
        <row r="826">
          <cell r="A826">
            <v>186585</v>
          </cell>
          <cell r="B826" t="str">
            <v>20160209</v>
          </cell>
          <cell r="C826" t="str">
            <v>202438</v>
          </cell>
          <cell r="D826" t="str">
            <v>日本TIGER虎牌智能电饭煲惊爆组（原装进口）</v>
          </cell>
          <cell r="E826" t="str">
            <v>厨房</v>
          </cell>
          <cell r="F826" t="str">
            <v>1999</v>
          </cell>
          <cell r="G826" t="str">
            <v>潘 银龙</v>
          </cell>
          <cell r="H826" t="str">
            <v>王沛</v>
          </cell>
          <cell r="I826" t="str">
            <v>陈佳</v>
          </cell>
          <cell r="J826">
            <v>44.3</v>
          </cell>
          <cell r="K826">
            <v>151152</v>
          </cell>
          <cell r="L826">
            <v>18461</v>
          </cell>
          <cell r="M826">
            <v>21812</v>
          </cell>
          <cell r="N826">
            <v>0</v>
          </cell>
          <cell r="O826">
            <v>2502.9119638826201</v>
          </cell>
          <cell r="P826">
            <v>0.164381909850706</v>
          </cell>
        </row>
        <row r="827">
          <cell r="A827">
            <v>186585</v>
          </cell>
          <cell r="B827" t="str">
            <v>20160209</v>
          </cell>
          <cell r="C827" t="str">
            <v>164326</v>
          </cell>
          <cell r="D827" t="str">
            <v>日本TIGER虎牌智能电饭煲惊爆组（原装进口）</v>
          </cell>
          <cell r="E827" t="str">
            <v>厨房</v>
          </cell>
          <cell r="F827" t="str">
            <v>1999</v>
          </cell>
          <cell r="G827" t="str">
            <v>潘 银龙</v>
          </cell>
          <cell r="H827" t="str">
            <v>王沛</v>
          </cell>
          <cell r="I827" t="str">
            <v>陈佳</v>
          </cell>
          <cell r="J827">
            <v>39.6</v>
          </cell>
          <cell r="K827">
            <v>60477</v>
          </cell>
          <cell r="L827">
            <v>3342</v>
          </cell>
          <cell r="M827">
            <v>11767</v>
          </cell>
          <cell r="N827">
            <v>0</v>
          </cell>
          <cell r="O827">
            <v>1145.6565656565699</v>
          </cell>
          <cell r="P827">
            <v>0.20595081823750799</v>
          </cell>
        </row>
        <row r="828">
          <cell r="A828">
            <v>186585</v>
          </cell>
          <cell r="B828" t="str">
            <v>20160209</v>
          </cell>
          <cell r="C828" t="str">
            <v>124154</v>
          </cell>
          <cell r="D828" t="str">
            <v>日本TIGER虎牌智能电饭煲惊爆组（原装进口）</v>
          </cell>
          <cell r="E828" t="str">
            <v>厨房</v>
          </cell>
          <cell r="F828" t="str">
            <v>1999</v>
          </cell>
          <cell r="G828" t="str">
            <v>潘 银龙</v>
          </cell>
          <cell r="H828" t="str">
            <v>王沛</v>
          </cell>
          <cell r="I828" t="str">
            <v>陈佳</v>
          </cell>
          <cell r="J828">
            <v>39.200000000000003</v>
          </cell>
          <cell r="K828">
            <v>60338</v>
          </cell>
          <cell r="L828">
            <v>8407</v>
          </cell>
          <cell r="M828">
            <v>10030</v>
          </cell>
          <cell r="N828">
            <v>0</v>
          </cell>
          <cell r="O828">
            <v>1068.9030612244901</v>
          </cell>
          <cell r="P828">
            <v>0.19314089849993299</v>
          </cell>
        </row>
        <row r="829">
          <cell r="A829">
            <v>186585</v>
          </cell>
          <cell r="B829" t="str">
            <v>20160205</v>
          </cell>
          <cell r="C829" t="str">
            <v>123255</v>
          </cell>
          <cell r="D829" t="str">
            <v>日本TIGER虎牌智能电饭煲惊爆组（原装进口）</v>
          </cell>
          <cell r="E829" t="str">
            <v>厨房</v>
          </cell>
          <cell r="F829" t="str">
            <v>1999</v>
          </cell>
          <cell r="G829" t="str">
            <v>潘 银龙</v>
          </cell>
          <cell r="H829" t="str">
            <v>王沛</v>
          </cell>
          <cell r="I829" t="str">
            <v>俞洋,宋歌,陈佳</v>
          </cell>
          <cell r="J829">
            <v>36</v>
          </cell>
          <cell r="K829">
            <v>72412</v>
          </cell>
          <cell r="L829">
            <v>13422</v>
          </cell>
          <cell r="M829">
            <v>10134</v>
          </cell>
          <cell r="N829">
            <v>3368</v>
          </cell>
          <cell r="O829">
            <v>1450.6666666666699</v>
          </cell>
          <cell r="P829">
            <v>0.114697406340058</v>
          </cell>
        </row>
        <row r="830">
          <cell r="A830">
            <v>186752</v>
          </cell>
          <cell r="B830" t="str">
            <v>20160419</v>
          </cell>
          <cell r="C830" t="str">
            <v>223853</v>
          </cell>
          <cell r="D830" t="str">
            <v>奥克斯加热破壁营养调理机升级组合</v>
          </cell>
          <cell r="E830" t="str">
            <v>厨房</v>
          </cell>
          <cell r="F830" t="str">
            <v>1280</v>
          </cell>
          <cell r="G830" t="str">
            <v>张 志华</v>
          </cell>
          <cell r="H830" t="str">
            <v>张燕</v>
          </cell>
          <cell r="I830" t="str">
            <v>陈佳</v>
          </cell>
          <cell r="J830">
            <v>41.1</v>
          </cell>
          <cell r="K830">
            <v>147835</v>
          </cell>
          <cell r="L830">
            <v>9190</v>
          </cell>
          <cell r="M830">
            <v>32950</v>
          </cell>
          <cell r="N830">
            <v>0</v>
          </cell>
          <cell r="O830">
            <v>2571.6545012165402</v>
          </cell>
          <cell r="P830">
            <v>0.237657326264921</v>
          </cell>
        </row>
        <row r="831">
          <cell r="A831">
            <v>186752</v>
          </cell>
          <cell r="B831" t="str">
            <v>20160419</v>
          </cell>
          <cell r="C831" t="str">
            <v>104425</v>
          </cell>
          <cell r="D831" t="str">
            <v>奥克斯加热破壁营养调理机升级组合</v>
          </cell>
          <cell r="E831" t="str">
            <v>厨房</v>
          </cell>
          <cell r="F831" t="str">
            <v>1280</v>
          </cell>
          <cell r="G831" t="str">
            <v>张 志华</v>
          </cell>
          <cell r="H831" t="str">
            <v>唐南开</v>
          </cell>
          <cell r="I831" t="str">
            <v>刘一帆,李昀臻</v>
          </cell>
          <cell r="J831">
            <v>40.9</v>
          </cell>
          <cell r="K831">
            <v>124520</v>
          </cell>
          <cell r="L831">
            <v>7030</v>
          </cell>
          <cell r="M831">
            <v>22330</v>
          </cell>
          <cell r="N831">
            <v>2340</v>
          </cell>
          <cell r="O831">
            <v>2383.8630806845999</v>
          </cell>
          <cell r="P831">
            <v>0.17014213975657499</v>
          </cell>
        </row>
        <row r="832">
          <cell r="A832">
            <v>186752</v>
          </cell>
          <cell r="B832" t="str">
            <v>20160321</v>
          </cell>
          <cell r="C832" t="str">
            <v>101207</v>
          </cell>
          <cell r="D832" t="str">
            <v>奥克斯加热破壁营养调理机升级组合</v>
          </cell>
          <cell r="E832" t="str">
            <v>厨房</v>
          </cell>
          <cell r="F832" t="str">
            <v>1280</v>
          </cell>
          <cell r="G832" t="str">
            <v>张 志华</v>
          </cell>
          <cell r="H832" t="str">
            <v>余斌,王沛</v>
          </cell>
          <cell r="I832" t="str">
            <v>翟金彪</v>
          </cell>
          <cell r="J832">
            <v>37.1</v>
          </cell>
          <cell r="K832">
            <v>131480</v>
          </cell>
          <cell r="L832">
            <v>7630</v>
          </cell>
          <cell r="M832">
            <v>23020</v>
          </cell>
          <cell r="N832">
            <v>0</v>
          </cell>
          <cell r="O832">
            <v>2717.7897574123999</v>
          </cell>
          <cell r="P832">
            <v>0.18587000403714199</v>
          </cell>
        </row>
        <row r="833">
          <cell r="A833">
            <v>186752</v>
          </cell>
          <cell r="B833" t="str">
            <v>20160307</v>
          </cell>
          <cell r="C833" t="str">
            <v>224157</v>
          </cell>
          <cell r="D833" t="str">
            <v>奥克斯加热破壁营养调理机升级组合</v>
          </cell>
          <cell r="E833" t="str">
            <v>厨房</v>
          </cell>
          <cell r="F833" t="str">
            <v>1280</v>
          </cell>
          <cell r="G833" t="str">
            <v>张 志华</v>
          </cell>
          <cell r="H833" t="str">
            <v>王沛</v>
          </cell>
          <cell r="I833" t="str">
            <v>陈佳,王浩</v>
          </cell>
          <cell r="J833">
            <v>37.1</v>
          </cell>
          <cell r="K833">
            <v>302802</v>
          </cell>
          <cell r="L833">
            <v>13866</v>
          </cell>
          <cell r="M833">
            <v>69284</v>
          </cell>
          <cell r="N833">
            <v>4624</v>
          </cell>
          <cell r="O833">
            <v>6045.1752021563298</v>
          </cell>
          <cell r="P833">
            <v>0.22378658249577801</v>
          </cell>
        </row>
        <row r="834">
          <cell r="A834">
            <v>186752</v>
          </cell>
          <cell r="B834" t="str">
            <v>20160307</v>
          </cell>
          <cell r="C834" t="str">
            <v>175236</v>
          </cell>
          <cell r="D834" t="str">
            <v>奥克斯加热破壁营养调理机升级组合</v>
          </cell>
          <cell r="E834" t="str">
            <v>厨房</v>
          </cell>
          <cell r="F834" t="str">
            <v>1280</v>
          </cell>
          <cell r="G834" t="str">
            <v>张 志华</v>
          </cell>
          <cell r="H834" t="str">
            <v>王沛</v>
          </cell>
          <cell r="I834" t="str">
            <v>关雨薇,陈佳</v>
          </cell>
          <cell r="J834">
            <v>36.4</v>
          </cell>
          <cell r="K834">
            <v>291329</v>
          </cell>
          <cell r="L834">
            <v>27768</v>
          </cell>
          <cell r="M834">
            <v>46236</v>
          </cell>
          <cell r="N834">
            <v>5768</v>
          </cell>
          <cell r="O834">
            <v>6128.9285714285697</v>
          </cell>
          <cell r="P834">
            <v>0.15354320252237599</v>
          </cell>
        </row>
        <row r="835">
          <cell r="A835">
            <v>186752</v>
          </cell>
          <cell r="B835" t="str">
            <v>20160216</v>
          </cell>
          <cell r="C835" t="str">
            <v>115058</v>
          </cell>
          <cell r="D835" t="str">
            <v>奥克斯加热破壁营养调理机升级组合</v>
          </cell>
          <cell r="E835" t="str">
            <v>厨房</v>
          </cell>
          <cell r="F835" t="str">
            <v>1280</v>
          </cell>
          <cell r="G835" t="str">
            <v>张 志华</v>
          </cell>
          <cell r="H835" t="str">
            <v>张燕</v>
          </cell>
          <cell r="I835" t="str">
            <v>徐丹,陈佳</v>
          </cell>
          <cell r="J835">
            <v>36.5</v>
          </cell>
          <cell r="K835">
            <v>81685</v>
          </cell>
          <cell r="L835">
            <v>10220</v>
          </cell>
          <cell r="M835">
            <v>6350</v>
          </cell>
          <cell r="N835">
            <v>0</v>
          </cell>
          <cell r="O835">
            <v>1783.9726027397301</v>
          </cell>
          <cell r="P835">
            <v>8.8854684111103296E-2</v>
          </cell>
        </row>
        <row r="836">
          <cell r="A836">
            <v>186752</v>
          </cell>
          <cell r="B836" t="str">
            <v>20160209</v>
          </cell>
          <cell r="C836" t="str">
            <v>144354</v>
          </cell>
          <cell r="D836" t="str">
            <v>奥克斯加热破壁营养调理机升级组合</v>
          </cell>
          <cell r="E836" t="str">
            <v>厨房</v>
          </cell>
          <cell r="F836" t="str">
            <v>1280</v>
          </cell>
          <cell r="G836" t="str">
            <v>张 志华</v>
          </cell>
          <cell r="H836" t="str">
            <v>张燕</v>
          </cell>
          <cell r="I836" t="str">
            <v>刘一帆</v>
          </cell>
          <cell r="J836">
            <v>38.700000000000003</v>
          </cell>
          <cell r="K836">
            <v>62999</v>
          </cell>
          <cell r="L836">
            <v>2514</v>
          </cell>
          <cell r="M836">
            <v>10119</v>
          </cell>
          <cell r="N836">
            <v>0</v>
          </cell>
          <cell r="O836">
            <v>1301.44702842377</v>
          </cell>
          <cell r="P836">
            <v>0.16729767711002699</v>
          </cell>
        </row>
        <row r="837">
          <cell r="A837">
            <v>186752</v>
          </cell>
          <cell r="B837" t="str">
            <v>20160203</v>
          </cell>
          <cell r="C837" t="str">
            <v>143538</v>
          </cell>
          <cell r="D837" t="str">
            <v>奥克斯加热破壁营养调理机升级组合</v>
          </cell>
          <cell r="E837" t="str">
            <v>厨房</v>
          </cell>
          <cell r="F837" t="str">
            <v>1280</v>
          </cell>
          <cell r="G837" t="str">
            <v>张 志华</v>
          </cell>
          <cell r="H837" t="str">
            <v>王沛</v>
          </cell>
          <cell r="I837" t="str">
            <v>陈佳</v>
          </cell>
          <cell r="J837">
            <v>45.6</v>
          </cell>
          <cell r="K837">
            <v>134410</v>
          </cell>
          <cell r="L837">
            <v>8561</v>
          </cell>
          <cell r="M837">
            <v>26138</v>
          </cell>
          <cell r="N837">
            <v>2338</v>
          </cell>
          <cell r="O837">
            <v>2237.9166666666702</v>
          </cell>
          <cell r="P837">
            <v>0.18911552733831799</v>
          </cell>
        </row>
        <row r="838">
          <cell r="A838">
            <v>186752</v>
          </cell>
          <cell r="B838" t="str">
            <v>20160124</v>
          </cell>
          <cell r="C838" t="str">
            <v>220105</v>
          </cell>
          <cell r="D838" t="str">
            <v>奥克斯加热破壁营养调理机升级组合</v>
          </cell>
          <cell r="E838" t="str">
            <v>厨房</v>
          </cell>
          <cell r="F838" t="str">
            <v>1280</v>
          </cell>
          <cell r="G838" t="str">
            <v>张 志华</v>
          </cell>
          <cell r="H838" t="str">
            <v>张燕</v>
          </cell>
          <cell r="I838" t="str">
            <v>俞洋</v>
          </cell>
          <cell r="J838">
            <v>36.200000000000003</v>
          </cell>
          <cell r="K838">
            <v>253890</v>
          </cell>
          <cell r="L838">
            <v>7650</v>
          </cell>
          <cell r="M838">
            <v>42115</v>
          </cell>
          <cell r="N838">
            <v>0</v>
          </cell>
          <cell r="O838">
            <v>5638.8121546961302</v>
          </cell>
          <cell r="P838">
            <v>0.171032326185835</v>
          </cell>
        </row>
        <row r="839">
          <cell r="A839">
            <v>186752</v>
          </cell>
          <cell r="B839" t="str">
            <v>20160119</v>
          </cell>
          <cell r="C839" t="str">
            <v>193004</v>
          </cell>
          <cell r="D839" t="str">
            <v>奥克斯加热破壁营养调理机升级组合</v>
          </cell>
          <cell r="E839" t="str">
            <v>厨房</v>
          </cell>
          <cell r="F839" t="str">
            <v>1280</v>
          </cell>
          <cell r="G839" t="str">
            <v>张 志华</v>
          </cell>
          <cell r="H839" t="str">
            <v>张燕</v>
          </cell>
          <cell r="I839" t="str">
            <v>陈佳</v>
          </cell>
          <cell r="J839">
            <v>48.8</v>
          </cell>
          <cell r="K839">
            <v>392571</v>
          </cell>
          <cell r="L839">
            <v>20551</v>
          </cell>
          <cell r="M839">
            <v>77685</v>
          </cell>
          <cell r="N839">
            <v>5965</v>
          </cell>
          <cell r="O839">
            <v>6153.6885245901603</v>
          </cell>
          <cell r="P839">
            <v>0.192785334121821</v>
          </cell>
        </row>
        <row r="840">
          <cell r="A840">
            <v>186752</v>
          </cell>
          <cell r="B840" t="str">
            <v>20160105</v>
          </cell>
          <cell r="C840" t="str">
            <v>110743</v>
          </cell>
          <cell r="D840" t="str">
            <v>奥克斯加热破壁营养调理机升级组合</v>
          </cell>
          <cell r="E840" t="str">
            <v>厨房</v>
          </cell>
          <cell r="F840" t="str">
            <v>1280</v>
          </cell>
          <cell r="G840" t="str">
            <v>张 志华</v>
          </cell>
          <cell r="H840" t="str">
            <v>马强</v>
          </cell>
          <cell r="I840" t="str">
            <v>刘一帆</v>
          </cell>
          <cell r="J840">
            <v>40.6</v>
          </cell>
          <cell r="K840">
            <v>134775</v>
          </cell>
          <cell r="L840">
            <v>10160</v>
          </cell>
          <cell r="M840">
            <v>29275</v>
          </cell>
          <cell r="N840">
            <v>1270</v>
          </cell>
          <cell r="O840">
            <v>2379.5566502463098</v>
          </cell>
          <cell r="P840">
            <v>0.22473217509930599</v>
          </cell>
        </row>
        <row r="841">
          <cell r="A841">
            <v>186781</v>
          </cell>
          <cell r="B841" t="str">
            <v>20160112</v>
          </cell>
          <cell r="C841" t="str">
            <v>140606</v>
          </cell>
          <cell r="D841" t="str">
            <v>ALEN&amp;QUEENA艾伦昆娜 铂金系列手提包</v>
          </cell>
          <cell r="E841" t="str">
            <v>箱包眼镜</v>
          </cell>
          <cell r="F841" t="str">
            <v>498</v>
          </cell>
          <cell r="G841" t="str">
            <v>喻 冰</v>
          </cell>
          <cell r="H841" t="str">
            <v>王娟</v>
          </cell>
          <cell r="I841" t="str">
            <v>张征南,孙娇</v>
          </cell>
          <cell r="J841">
            <v>22.6</v>
          </cell>
          <cell r="K841">
            <v>122548</v>
          </cell>
          <cell r="L841">
            <v>33202</v>
          </cell>
          <cell r="M841">
            <v>48453</v>
          </cell>
          <cell r="N841">
            <v>458</v>
          </cell>
          <cell r="O841">
            <v>1829.6902654867299</v>
          </cell>
          <cell r="P841">
            <v>0.53718129518948798</v>
          </cell>
        </row>
        <row r="842">
          <cell r="A842">
            <v>186797</v>
          </cell>
          <cell r="B842" t="str">
            <v>20160220</v>
          </cell>
          <cell r="C842" t="str">
            <v>231720</v>
          </cell>
          <cell r="D842" t="str">
            <v>三星6英寸双4G手机Galaxy Mega2 G7508Q(2016春季大开仓)</v>
          </cell>
          <cell r="E842" t="str">
            <v>手机</v>
          </cell>
          <cell r="F842" t="str">
            <v>1198</v>
          </cell>
          <cell r="G842" t="str">
            <v>李 冕</v>
          </cell>
          <cell r="H842" t="str">
            <v>马强,张燕</v>
          </cell>
          <cell r="I842" t="str">
            <v>刘一帆</v>
          </cell>
          <cell r="J842">
            <v>15</v>
          </cell>
          <cell r="K842">
            <v>174413</v>
          </cell>
          <cell r="L842">
            <v>22702</v>
          </cell>
          <cell r="M842">
            <v>29905</v>
          </cell>
          <cell r="N842">
            <v>0</v>
          </cell>
          <cell r="O842">
            <v>8120.4</v>
          </cell>
          <cell r="P842">
            <v>0.19711820500820601</v>
          </cell>
        </row>
        <row r="843">
          <cell r="A843">
            <v>186797</v>
          </cell>
          <cell r="B843" t="str">
            <v>20160219</v>
          </cell>
          <cell r="C843" t="str">
            <v>205500</v>
          </cell>
          <cell r="D843" t="str">
            <v>三星6英寸双4G手机Galaxy Mega2 G7508Q(2016春季大开仓)</v>
          </cell>
          <cell r="E843" t="str">
            <v>手机</v>
          </cell>
          <cell r="F843" t="str">
            <v>1198</v>
          </cell>
          <cell r="G843" t="str">
            <v>李 冕</v>
          </cell>
          <cell r="H843" t="str">
            <v>傅周</v>
          </cell>
          <cell r="I843" t="str">
            <v>张征南,曹雪晴</v>
          </cell>
          <cell r="J843">
            <v>32.9</v>
          </cell>
          <cell r="K843">
            <v>762544</v>
          </cell>
          <cell r="L843">
            <v>128994</v>
          </cell>
          <cell r="M843">
            <v>169761</v>
          </cell>
          <cell r="N843">
            <v>5990</v>
          </cell>
          <cell r="O843">
            <v>14278.9969604863</v>
          </cell>
          <cell r="P843">
            <v>0.25849735616762698</v>
          </cell>
        </row>
        <row r="844">
          <cell r="A844">
            <v>186809</v>
          </cell>
          <cell r="B844" t="str">
            <v>20160126</v>
          </cell>
          <cell r="C844" t="str">
            <v>095528</v>
          </cell>
          <cell r="D844" t="str">
            <v>艾莉诗美姿  黄金眼部仪</v>
          </cell>
          <cell r="E844" t="str">
            <v>美容器械</v>
          </cell>
          <cell r="F844" t="str">
            <v>398</v>
          </cell>
          <cell r="G844" t="str">
            <v>#</v>
          </cell>
          <cell r="H844" t="str">
            <v>高莹</v>
          </cell>
          <cell r="I844" t="str">
            <v>郑庆子</v>
          </cell>
          <cell r="J844">
            <v>35</v>
          </cell>
          <cell r="K844">
            <v>61726</v>
          </cell>
          <cell r="L844">
            <v>811</v>
          </cell>
          <cell r="M844">
            <v>12193</v>
          </cell>
          <cell r="N844">
            <v>0</v>
          </cell>
          <cell r="O844">
            <v>1392.05714285714</v>
          </cell>
          <cell r="P844">
            <v>0.20016416317819899</v>
          </cell>
        </row>
        <row r="845">
          <cell r="A845">
            <v>186809</v>
          </cell>
          <cell r="B845" t="str">
            <v>20160105</v>
          </cell>
          <cell r="C845" t="str">
            <v>144117</v>
          </cell>
          <cell r="D845" t="str">
            <v>艾莉诗美姿  黄金眼部仪</v>
          </cell>
          <cell r="E845" t="str">
            <v>美容器械</v>
          </cell>
          <cell r="F845" t="str">
            <v>398</v>
          </cell>
          <cell r="G845" t="str">
            <v>#</v>
          </cell>
          <cell r="H845" t="str">
            <v>田宇慧,楚令</v>
          </cell>
          <cell r="I845" t="str">
            <v>李琦</v>
          </cell>
          <cell r="J845">
            <v>37.6</v>
          </cell>
          <cell r="K845">
            <v>82421</v>
          </cell>
          <cell r="L845">
            <v>3114</v>
          </cell>
          <cell r="M845">
            <v>12824</v>
          </cell>
          <cell r="N845">
            <v>1144</v>
          </cell>
          <cell r="O845">
            <v>1798.5904255319099</v>
          </cell>
          <cell r="P845">
            <v>0.14727577641317899</v>
          </cell>
        </row>
        <row r="846">
          <cell r="A846">
            <v>186824</v>
          </cell>
          <cell r="B846" t="str">
            <v>20160211</v>
          </cell>
          <cell r="C846" t="str">
            <v>152055</v>
          </cell>
          <cell r="D846" t="str">
            <v>唐毅亲研—彩棠芳华美妆套组</v>
          </cell>
          <cell r="E846" t="str">
            <v>美容美体</v>
          </cell>
          <cell r="F846" t="str">
            <v>398</v>
          </cell>
          <cell r="G846" t="str">
            <v>李 欢</v>
          </cell>
          <cell r="H846" t="str">
            <v>高莹</v>
          </cell>
          <cell r="I846" t="str">
            <v>陈莹,张征南</v>
          </cell>
          <cell r="J846">
            <v>38.9</v>
          </cell>
          <cell r="K846">
            <v>48007</v>
          </cell>
          <cell r="L846">
            <v>3306</v>
          </cell>
          <cell r="M846">
            <v>6382</v>
          </cell>
          <cell r="N846">
            <v>740</v>
          </cell>
          <cell r="O846">
            <v>1004.08740359897</v>
          </cell>
          <cell r="P846">
            <v>0.12621641574014</v>
          </cell>
        </row>
        <row r="847">
          <cell r="A847">
            <v>186824</v>
          </cell>
          <cell r="B847" t="str">
            <v>20160122</v>
          </cell>
          <cell r="C847" t="str">
            <v>143738</v>
          </cell>
          <cell r="D847" t="str">
            <v>唐毅亲研—彩棠芳华美妆套组</v>
          </cell>
          <cell r="E847" t="str">
            <v>美容美体</v>
          </cell>
          <cell r="F847" t="str">
            <v>398</v>
          </cell>
          <cell r="G847" t="str">
            <v>李 欢</v>
          </cell>
          <cell r="H847" t="str">
            <v>高莹,马强</v>
          </cell>
          <cell r="I847" t="str">
            <v>余琛,陈莹</v>
          </cell>
          <cell r="J847">
            <v>32.5</v>
          </cell>
          <cell r="K847">
            <v>54393</v>
          </cell>
          <cell r="L847">
            <v>1950</v>
          </cell>
          <cell r="M847">
            <v>5014</v>
          </cell>
          <cell r="N847">
            <v>0</v>
          </cell>
          <cell r="O847">
            <v>1459.3538461538501</v>
          </cell>
          <cell r="P847">
            <v>9.5608565490151204E-2</v>
          </cell>
        </row>
        <row r="848">
          <cell r="A848">
            <v>186824</v>
          </cell>
          <cell r="B848" t="str">
            <v>20160106</v>
          </cell>
          <cell r="C848" t="str">
            <v>171051</v>
          </cell>
          <cell r="D848" t="str">
            <v>唐毅亲研—彩棠芳华美妆套组</v>
          </cell>
          <cell r="E848" t="str">
            <v>美容美体</v>
          </cell>
          <cell r="F848" t="str">
            <v>398</v>
          </cell>
          <cell r="G848" t="str">
            <v>李 欢</v>
          </cell>
          <cell r="H848" t="str">
            <v>高莹,楚令</v>
          </cell>
          <cell r="I848" t="str">
            <v>余琛</v>
          </cell>
          <cell r="J848">
            <v>37.799999999999997</v>
          </cell>
          <cell r="K848">
            <v>94785</v>
          </cell>
          <cell r="L848">
            <v>5382</v>
          </cell>
          <cell r="M848">
            <v>13615</v>
          </cell>
          <cell r="N848">
            <v>398</v>
          </cell>
          <cell r="O848">
            <v>2015.50264550265</v>
          </cell>
          <cell r="P848">
            <v>0.14783620236457401</v>
          </cell>
        </row>
        <row r="849">
          <cell r="A849">
            <v>186824</v>
          </cell>
          <cell r="B849" t="str">
            <v>20160106</v>
          </cell>
          <cell r="C849" t="str">
            <v>131341</v>
          </cell>
          <cell r="D849" t="str">
            <v>唐毅亲研—彩棠芳华美妆套组</v>
          </cell>
          <cell r="E849" t="str">
            <v>美容美体</v>
          </cell>
          <cell r="F849" t="str">
            <v>398</v>
          </cell>
          <cell r="G849" t="str">
            <v>李 欢</v>
          </cell>
          <cell r="H849" t="str">
            <v>高莹</v>
          </cell>
          <cell r="I849" t="str">
            <v>余琛</v>
          </cell>
          <cell r="J849">
            <v>34.9</v>
          </cell>
          <cell r="K849">
            <v>138794</v>
          </cell>
          <cell r="L849">
            <v>6516</v>
          </cell>
          <cell r="M849">
            <v>20191</v>
          </cell>
          <cell r="N849">
            <v>398</v>
          </cell>
          <cell r="O849">
            <v>3223.0659025788</v>
          </cell>
          <cell r="P849">
            <v>0.149631835981796</v>
          </cell>
        </row>
        <row r="850">
          <cell r="A850">
            <v>186883</v>
          </cell>
          <cell r="B850" t="str">
            <v>20160228</v>
          </cell>
          <cell r="C850" t="str">
            <v>223145</v>
          </cell>
          <cell r="D850" t="str">
            <v>澳洲进口南极磷虾虾青素健康特惠组(开春扫货)</v>
          </cell>
          <cell r="E850" t="str">
            <v>食品</v>
          </cell>
          <cell r="F850" t="str">
            <v>298</v>
          </cell>
          <cell r="G850" t="str">
            <v>莫 伏星</v>
          </cell>
          <cell r="H850" t="str">
            <v>高莹</v>
          </cell>
          <cell r="I850" t="str">
            <v>关雨薇,俞洋</v>
          </cell>
          <cell r="J850">
            <v>17.600000000000001</v>
          </cell>
          <cell r="K850">
            <v>80772.42</v>
          </cell>
          <cell r="L850">
            <v>1182</v>
          </cell>
          <cell r="M850">
            <v>11943</v>
          </cell>
          <cell r="N850">
            <v>546</v>
          </cell>
          <cell r="O850">
            <v>3874.6261363636399</v>
          </cell>
          <cell r="P850">
            <v>0.143195625805216</v>
          </cell>
        </row>
        <row r="851">
          <cell r="A851">
            <v>186883</v>
          </cell>
          <cell r="B851" t="str">
            <v>20160227</v>
          </cell>
          <cell r="C851" t="str">
            <v>180208</v>
          </cell>
          <cell r="D851" t="str">
            <v>澳洲进口南极磷虾虾青素健康特惠组(开春扫货)</v>
          </cell>
          <cell r="E851" t="str">
            <v>食品</v>
          </cell>
          <cell r="F851" t="str">
            <v>298</v>
          </cell>
          <cell r="G851" t="str">
            <v>莫 伏星</v>
          </cell>
          <cell r="H851" t="str">
            <v>余斌</v>
          </cell>
          <cell r="I851" t="str">
            <v>关雨薇,俞洋</v>
          </cell>
          <cell r="J851">
            <v>12.9</v>
          </cell>
          <cell r="K851">
            <v>40289</v>
          </cell>
          <cell r="L851">
            <v>1152</v>
          </cell>
          <cell r="M851">
            <v>5284</v>
          </cell>
          <cell r="N851">
            <v>288</v>
          </cell>
          <cell r="O851">
            <v>2646.5891472868202</v>
          </cell>
          <cell r="P851">
            <v>0.127654138027953</v>
          </cell>
        </row>
        <row r="852">
          <cell r="A852">
            <v>186883</v>
          </cell>
          <cell r="B852" t="str">
            <v>20160221</v>
          </cell>
          <cell r="C852" t="str">
            <v>174029</v>
          </cell>
          <cell r="D852" t="str">
            <v>澳洲进口南极磷虾虾青素健康特惠组(开春扫货)</v>
          </cell>
          <cell r="E852" t="str">
            <v>食品</v>
          </cell>
          <cell r="F852" t="str">
            <v>298</v>
          </cell>
          <cell r="G852" t="str">
            <v>莫 伏星</v>
          </cell>
          <cell r="H852" t="str">
            <v>赵文英,王娟</v>
          </cell>
          <cell r="I852" t="str">
            <v>关雨薇,俞洋,李珊,段鸿</v>
          </cell>
          <cell r="J852">
            <v>13.3</v>
          </cell>
          <cell r="K852">
            <v>116904</v>
          </cell>
          <cell r="L852">
            <v>5482</v>
          </cell>
          <cell r="M852">
            <v>18364</v>
          </cell>
          <cell r="N852">
            <v>2344</v>
          </cell>
          <cell r="O852">
            <v>7173.0827067669197</v>
          </cell>
          <cell r="P852">
            <v>0.14377770996751099</v>
          </cell>
        </row>
        <row r="853">
          <cell r="A853">
            <v>186938</v>
          </cell>
          <cell r="B853" t="str">
            <v>20160131</v>
          </cell>
          <cell r="C853" t="str">
            <v>232210</v>
          </cell>
          <cell r="D853" t="str">
            <v>茅台股份国博十二生肖酒全套珍藏组</v>
          </cell>
          <cell r="E853" t="str">
            <v>食品</v>
          </cell>
          <cell r="F853" t="str">
            <v>2980</v>
          </cell>
          <cell r="G853" t="str">
            <v>莫 伏星</v>
          </cell>
          <cell r="H853" t="str">
            <v>马强</v>
          </cell>
          <cell r="I853" t="str">
            <v>刘一帆</v>
          </cell>
          <cell r="J853">
            <v>37</v>
          </cell>
          <cell r="K853">
            <v>163720</v>
          </cell>
          <cell r="L853">
            <v>8920</v>
          </cell>
          <cell r="M853">
            <v>35710</v>
          </cell>
          <cell r="N853">
            <v>5950</v>
          </cell>
          <cell r="O853">
            <v>3379.45945945946</v>
          </cell>
          <cell r="P853">
            <v>0.19224806201550401</v>
          </cell>
        </row>
        <row r="854">
          <cell r="A854">
            <v>186938</v>
          </cell>
          <cell r="B854" t="str">
            <v>20160119</v>
          </cell>
          <cell r="C854" t="str">
            <v>224507</v>
          </cell>
          <cell r="D854" t="str">
            <v>茅台股份国博十二生肖酒全套珍藏组</v>
          </cell>
          <cell r="E854" t="str">
            <v>食品</v>
          </cell>
          <cell r="F854" t="str">
            <v>2980</v>
          </cell>
          <cell r="G854" t="str">
            <v>莫 伏星</v>
          </cell>
          <cell r="H854" t="str">
            <v>赵文英</v>
          </cell>
          <cell r="I854" t="str">
            <v>刘一帆</v>
          </cell>
          <cell r="J854">
            <v>40</v>
          </cell>
          <cell r="K854">
            <v>312360</v>
          </cell>
          <cell r="L854">
            <v>23810</v>
          </cell>
          <cell r="M854">
            <v>53570</v>
          </cell>
          <cell r="N854">
            <v>5960</v>
          </cell>
          <cell r="O854">
            <v>6023.5</v>
          </cell>
          <cell r="P854">
            <v>0.16499740079708899</v>
          </cell>
        </row>
        <row r="855">
          <cell r="A855">
            <v>186961</v>
          </cell>
          <cell r="B855" t="str">
            <v>20160105</v>
          </cell>
          <cell r="C855" t="str">
            <v>095159</v>
          </cell>
          <cell r="D855" t="str">
            <v>正宗新疆特产切糕王子品鲜聚惠组</v>
          </cell>
          <cell r="E855" t="str">
            <v>食品</v>
          </cell>
          <cell r="F855" t="str">
            <v>268</v>
          </cell>
          <cell r="G855" t="str">
            <v>莫 伏星</v>
          </cell>
          <cell r="H855" t="str">
            <v>余斌</v>
          </cell>
          <cell r="I855" t="str">
            <v>陈航</v>
          </cell>
          <cell r="J855">
            <v>33.9</v>
          </cell>
          <cell r="K855">
            <v>57666</v>
          </cell>
          <cell r="L855">
            <v>1866</v>
          </cell>
          <cell r="M855">
            <v>6460</v>
          </cell>
          <cell r="N855">
            <v>526</v>
          </cell>
          <cell r="O855">
            <v>1470.97345132743</v>
          </cell>
          <cell r="P855">
            <v>0.106344086021505</v>
          </cell>
        </row>
        <row r="856">
          <cell r="A856">
            <v>186973</v>
          </cell>
          <cell r="B856" t="str">
            <v>20160119</v>
          </cell>
          <cell r="C856" t="str">
            <v>115104</v>
          </cell>
          <cell r="D856" t="str">
            <v>日本进口珍珠生活无涂层30cm中式铁锅</v>
          </cell>
          <cell r="E856" t="str">
            <v>厨房</v>
          </cell>
          <cell r="F856" t="str">
            <v>999</v>
          </cell>
          <cell r="G856" t="str">
            <v>张 志华</v>
          </cell>
          <cell r="H856" t="str">
            <v>王沛,唐南开</v>
          </cell>
          <cell r="I856" t="str">
            <v>翟金彪,潘丹</v>
          </cell>
          <cell r="J856">
            <v>38.200000000000003</v>
          </cell>
          <cell r="K856">
            <v>95439</v>
          </cell>
          <cell r="L856">
            <v>9945</v>
          </cell>
          <cell r="M856">
            <v>20809</v>
          </cell>
          <cell r="N856">
            <v>0</v>
          </cell>
          <cell r="O856">
            <v>1693.3246073298401</v>
          </cell>
          <cell r="P856">
            <v>0.24339719746415001</v>
          </cell>
        </row>
        <row r="857">
          <cell r="A857">
            <v>186978</v>
          </cell>
          <cell r="B857" t="str">
            <v>20160220</v>
          </cell>
          <cell r="C857" t="str">
            <v>104723</v>
          </cell>
          <cell r="D857" t="str">
            <v>上海春竹复古典雅纯山羊绒裙(2016春季大开仓)</v>
          </cell>
          <cell r="E857" t="str">
            <v>服装</v>
          </cell>
          <cell r="F857" t="str">
            <v>998</v>
          </cell>
          <cell r="G857" t="str">
            <v>黄 翙</v>
          </cell>
          <cell r="H857" t="str">
            <v>罗园</v>
          </cell>
          <cell r="I857" t="str">
            <v>陈莹,孙娇</v>
          </cell>
          <cell r="J857">
            <v>12.3</v>
          </cell>
          <cell r="K857">
            <v>45658</v>
          </cell>
          <cell r="L857">
            <v>1996</v>
          </cell>
          <cell r="M857">
            <v>13872</v>
          </cell>
          <cell r="N857">
            <v>0</v>
          </cell>
          <cell r="O857">
            <v>2421.9512195122002</v>
          </cell>
          <cell r="P857">
            <v>0.31771334341074597</v>
          </cell>
        </row>
        <row r="858">
          <cell r="A858">
            <v>186978</v>
          </cell>
          <cell r="B858" t="str">
            <v>20160216</v>
          </cell>
          <cell r="C858" t="str">
            <v>185256</v>
          </cell>
          <cell r="D858" t="str">
            <v>上海春竹复古典雅纯山羊绒裙(2016春季大开仓)</v>
          </cell>
          <cell r="E858" t="str">
            <v>服装</v>
          </cell>
          <cell r="F858" t="str">
            <v>998</v>
          </cell>
          <cell r="G858" t="str">
            <v>黄 翙</v>
          </cell>
          <cell r="H858" t="str">
            <v>王娟</v>
          </cell>
          <cell r="I858" t="str">
            <v>段鸿</v>
          </cell>
          <cell r="J858">
            <v>34.6</v>
          </cell>
          <cell r="K858">
            <v>68112</v>
          </cell>
          <cell r="L858">
            <v>6926</v>
          </cell>
          <cell r="M858">
            <v>25728</v>
          </cell>
          <cell r="N858">
            <v>0</v>
          </cell>
          <cell r="O858">
            <v>1024.7976878612701</v>
          </cell>
          <cell r="P858">
            <v>0.420488347007485</v>
          </cell>
        </row>
        <row r="859">
          <cell r="A859">
            <v>186987</v>
          </cell>
          <cell r="B859" t="str">
            <v>20160301</v>
          </cell>
          <cell r="C859" t="str">
            <v>114442</v>
          </cell>
          <cell r="D859" t="str">
            <v>德国Hooeasy(好易点)豪华型自动晾衣机</v>
          </cell>
          <cell r="E859" t="str">
            <v>家装建材</v>
          </cell>
          <cell r="F859" t="str">
            <v>2380</v>
          </cell>
          <cell r="G859" t="str">
            <v>潘 银龙</v>
          </cell>
          <cell r="H859" t="str">
            <v>张燕,曾嵘</v>
          </cell>
          <cell r="I859" t="str">
            <v>任芳,潘丹</v>
          </cell>
          <cell r="J859">
            <v>44.1</v>
          </cell>
          <cell r="K859">
            <v>253260</v>
          </cell>
          <cell r="L859">
            <v>34080</v>
          </cell>
          <cell r="M859">
            <v>40740</v>
          </cell>
          <cell r="N859">
            <v>0</v>
          </cell>
          <cell r="O859">
            <v>4046.25850340136</v>
          </cell>
          <cell r="P859">
            <v>0.18587462359704399</v>
          </cell>
        </row>
        <row r="860">
          <cell r="A860">
            <v>186987</v>
          </cell>
          <cell r="B860" t="str">
            <v>20160212</v>
          </cell>
          <cell r="C860" t="str">
            <v>110616</v>
          </cell>
          <cell r="D860" t="str">
            <v>德国Hooeasy(好易点)豪华型自动晾衣机</v>
          </cell>
          <cell r="E860" t="str">
            <v>家装建材</v>
          </cell>
          <cell r="F860" t="str">
            <v>2380</v>
          </cell>
          <cell r="G860" t="str">
            <v>潘 银龙</v>
          </cell>
          <cell r="H860" t="str">
            <v>余斌</v>
          </cell>
          <cell r="I860" t="str">
            <v>翟金彪</v>
          </cell>
          <cell r="J860">
            <v>37.700000000000003</v>
          </cell>
          <cell r="K860">
            <v>135552</v>
          </cell>
          <cell r="L860">
            <v>31640</v>
          </cell>
          <cell r="M860">
            <v>40646</v>
          </cell>
          <cell r="N860">
            <v>0</v>
          </cell>
          <cell r="O860">
            <v>1678.1432360742699</v>
          </cell>
          <cell r="P860">
            <v>0.39115790284086499</v>
          </cell>
        </row>
        <row r="861">
          <cell r="A861">
            <v>186987</v>
          </cell>
          <cell r="B861" t="str">
            <v>20160122</v>
          </cell>
          <cell r="C861" t="str">
            <v>135905</v>
          </cell>
          <cell r="D861" t="str">
            <v>德国Hooeasy(好易点)豪华型自动晾衣机</v>
          </cell>
          <cell r="E861" t="str">
            <v>家装建材</v>
          </cell>
          <cell r="F861" t="str">
            <v>2380</v>
          </cell>
          <cell r="G861" t="str">
            <v>潘 银龙</v>
          </cell>
          <cell r="H861" t="str">
            <v>马强</v>
          </cell>
          <cell r="I861" t="str">
            <v>刘一帆</v>
          </cell>
          <cell r="J861">
            <v>34.700000000000003</v>
          </cell>
          <cell r="K861">
            <v>208530</v>
          </cell>
          <cell r="L861">
            <v>13680</v>
          </cell>
          <cell r="M861">
            <v>81545</v>
          </cell>
          <cell r="N861">
            <v>9070</v>
          </cell>
          <cell r="O861">
            <v>3526.6570605187298</v>
          </cell>
          <cell r="P861">
            <v>0.37195278419296901</v>
          </cell>
        </row>
        <row r="862">
          <cell r="A862">
            <v>186991</v>
          </cell>
          <cell r="B862" t="str">
            <v>20160220</v>
          </cell>
          <cell r="C862" t="str">
            <v>184038</v>
          </cell>
          <cell r="D862" t="str">
            <v>上海春竹宫廷经典烫钻纯羊绒衫(2016春季大开仓)</v>
          </cell>
          <cell r="E862" t="str">
            <v>服装</v>
          </cell>
          <cell r="F862" t="str">
            <v>798</v>
          </cell>
          <cell r="G862" t="str">
            <v>黄 翙</v>
          </cell>
          <cell r="H862" t="str">
            <v>张燕</v>
          </cell>
          <cell r="I862" t="str">
            <v>张征南,孙娇</v>
          </cell>
          <cell r="J862">
            <v>21.8</v>
          </cell>
          <cell r="K862">
            <v>247026</v>
          </cell>
          <cell r="L862">
            <v>22892</v>
          </cell>
          <cell r="M862">
            <v>76976</v>
          </cell>
          <cell r="N862">
            <v>3162</v>
          </cell>
          <cell r="O862">
            <v>6895.4128440367003</v>
          </cell>
          <cell r="P862">
            <v>0.32932977593760898</v>
          </cell>
        </row>
        <row r="863">
          <cell r="A863">
            <v>186991</v>
          </cell>
          <cell r="B863" t="str">
            <v>20160117</v>
          </cell>
          <cell r="C863" t="str">
            <v>115156</v>
          </cell>
          <cell r="D863" t="str">
            <v>上海春竹宫廷经典烫钻纯羊绒衫(2016春季大开仓)</v>
          </cell>
          <cell r="E863" t="str">
            <v>服装</v>
          </cell>
          <cell r="F863" t="str">
            <v>798</v>
          </cell>
          <cell r="G863" t="str">
            <v>黄 翙</v>
          </cell>
          <cell r="H863" t="str">
            <v>罗园</v>
          </cell>
          <cell r="I863" t="str">
            <v>李珊,孙娇</v>
          </cell>
          <cell r="J863">
            <v>38.299999999999997</v>
          </cell>
          <cell r="K863">
            <v>381732</v>
          </cell>
          <cell r="L863">
            <v>27010</v>
          </cell>
          <cell r="M863">
            <v>138368</v>
          </cell>
          <cell r="N863">
            <v>3102</v>
          </cell>
          <cell r="O863">
            <v>5729.92167101828</v>
          </cell>
          <cell r="P863">
            <v>0.38132960459176501</v>
          </cell>
        </row>
        <row r="864">
          <cell r="A864">
            <v>186996</v>
          </cell>
          <cell r="B864" t="str">
            <v>20160321</v>
          </cell>
          <cell r="C864" t="str">
            <v>180712</v>
          </cell>
          <cell r="D864" t="str">
            <v>德国品质欧狼全地形山地车24速升级款</v>
          </cell>
          <cell r="E864" t="str">
            <v>运动休闲</v>
          </cell>
          <cell r="F864" t="str">
            <v>1780</v>
          </cell>
          <cell r="G864" t="str">
            <v>赵 宇森</v>
          </cell>
          <cell r="H864" t="str">
            <v>龙年,马强,余斌</v>
          </cell>
          <cell r="I864" t="str">
            <v>刘一帆</v>
          </cell>
          <cell r="J864">
            <v>38</v>
          </cell>
          <cell r="K864">
            <v>103404</v>
          </cell>
          <cell r="L864">
            <v>13552</v>
          </cell>
          <cell r="M864">
            <v>11843</v>
          </cell>
          <cell r="N864">
            <v>1669</v>
          </cell>
          <cell r="O864">
            <v>2096.78947368421</v>
          </cell>
          <cell r="P864">
            <v>0.11323064595111999</v>
          </cell>
        </row>
        <row r="865">
          <cell r="A865">
            <v>186997</v>
          </cell>
          <cell r="B865" t="str">
            <v>20160219</v>
          </cell>
          <cell r="C865" t="str">
            <v>143019</v>
          </cell>
          <cell r="D865" t="str">
            <v>雪润蓝都天然野生蓝莓果干果酱超值组(2016春季大开仓)</v>
          </cell>
          <cell r="E865" t="str">
            <v>食品</v>
          </cell>
          <cell r="F865" t="str">
            <v>222</v>
          </cell>
          <cell r="G865" t="str">
            <v>赵 宇森</v>
          </cell>
          <cell r="H865" t="str">
            <v>赵文英</v>
          </cell>
          <cell r="I865" t="str">
            <v>陈航,邓爱萍</v>
          </cell>
          <cell r="J865">
            <v>13.2</v>
          </cell>
          <cell r="K865">
            <v>47722.58</v>
          </cell>
          <cell r="L865">
            <v>2412</v>
          </cell>
          <cell r="M865">
            <v>5188</v>
          </cell>
          <cell r="N865">
            <v>212</v>
          </cell>
          <cell r="O865">
            <v>3055.65</v>
          </cell>
          <cell r="P865">
            <v>0.10981982574489201</v>
          </cell>
        </row>
        <row r="866">
          <cell r="A866">
            <v>186997</v>
          </cell>
          <cell r="B866" t="str">
            <v>20160119</v>
          </cell>
          <cell r="C866" t="str">
            <v>155110</v>
          </cell>
          <cell r="D866" t="str">
            <v>雪润蓝都天然野生蓝莓果干果酱超值组(2016春季大开仓)</v>
          </cell>
          <cell r="E866" t="str">
            <v>食品</v>
          </cell>
          <cell r="F866" t="str">
            <v>298</v>
          </cell>
          <cell r="G866" t="str">
            <v>赵 宇森</v>
          </cell>
          <cell r="H866" t="str">
            <v>田宇慧</v>
          </cell>
          <cell r="I866" t="str">
            <v>陈航</v>
          </cell>
          <cell r="J866">
            <v>37.799999999999997</v>
          </cell>
          <cell r="K866">
            <v>87599.53</v>
          </cell>
          <cell r="L866">
            <v>5126</v>
          </cell>
          <cell r="M866">
            <v>7148</v>
          </cell>
          <cell r="N866">
            <v>892</v>
          </cell>
          <cell r="O866">
            <v>2016.3367724867701</v>
          </cell>
          <cell r="P866">
            <v>7.5854640876897098E-2</v>
          </cell>
        </row>
        <row r="867">
          <cell r="A867">
            <v>186999</v>
          </cell>
          <cell r="B867" t="str">
            <v>20160621</v>
          </cell>
          <cell r="C867" t="str">
            <v>170546</v>
          </cell>
          <cell r="D867" t="str">
            <v>欣赏 轻盈零束缚前扣蚕丝内杯超值组</v>
          </cell>
          <cell r="E867" t="str">
            <v>内衣</v>
          </cell>
          <cell r="F867" t="str">
            <v>298</v>
          </cell>
          <cell r="G867" t="str">
            <v>喻 冰</v>
          </cell>
          <cell r="H867" t="str">
            <v>王娟</v>
          </cell>
          <cell r="I867" t="str">
            <v>段鸿</v>
          </cell>
          <cell r="J867">
            <v>31.8</v>
          </cell>
          <cell r="K867">
            <v>122822</v>
          </cell>
          <cell r="L867">
            <v>506</v>
          </cell>
          <cell r="M867">
            <v>36670</v>
          </cell>
          <cell r="N867">
            <v>1803</v>
          </cell>
          <cell r="O867">
            <v>2749.9685534591199</v>
          </cell>
          <cell r="P867">
            <v>0.285056738284444</v>
          </cell>
        </row>
        <row r="868">
          <cell r="A868">
            <v>186999</v>
          </cell>
          <cell r="B868" t="str">
            <v>20160614</v>
          </cell>
          <cell r="C868" t="str">
            <v>170340</v>
          </cell>
          <cell r="D868" t="str">
            <v>欣赏 轻盈零束缚前扣蚕丝内杯超值组</v>
          </cell>
          <cell r="E868" t="str">
            <v>内衣</v>
          </cell>
          <cell r="F868" t="str">
            <v>298</v>
          </cell>
          <cell r="G868" t="str">
            <v>喻 冰</v>
          </cell>
          <cell r="H868" t="str">
            <v>罗园</v>
          </cell>
          <cell r="I868" t="str">
            <v>王叶霜</v>
          </cell>
          <cell r="J868">
            <v>34.700000000000003</v>
          </cell>
          <cell r="K868">
            <v>81773</v>
          </cell>
          <cell r="L868">
            <v>2680</v>
          </cell>
          <cell r="M868">
            <v>21800</v>
          </cell>
          <cell r="N868">
            <v>1102</v>
          </cell>
          <cell r="O868">
            <v>1682.8530259366</v>
          </cell>
          <cell r="P868">
            <v>0.26169193228225002</v>
          </cell>
        </row>
        <row r="869">
          <cell r="A869">
            <v>186999</v>
          </cell>
          <cell r="B869" t="str">
            <v>20160607</v>
          </cell>
          <cell r="C869" t="str">
            <v>170034</v>
          </cell>
          <cell r="D869" t="str">
            <v>欣赏 轻盈零束缚前扣蚕丝内杯超值组</v>
          </cell>
          <cell r="E869" t="str">
            <v>内衣</v>
          </cell>
          <cell r="F869" t="str">
            <v>298</v>
          </cell>
          <cell r="G869" t="str">
            <v>喻 冰</v>
          </cell>
          <cell r="H869" t="str">
            <v>王娟</v>
          </cell>
          <cell r="I869" t="str">
            <v>段鸿</v>
          </cell>
          <cell r="J869">
            <v>32.9</v>
          </cell>
          <cell r="K869">
            <v>100727</v>
          </cell>
          <cell r="L869">
            <v>2640</v>
          </cell>
          <cell r="M869">
            <v>29237</v>
          </cell>
          <cell r="N869">
            <v>1042</v>
          </cell>
          <cell r="O869">
            <v>2124.3768996960498</v>
          </cell>
          <cell r="P869">
            <v>0.28744889740740398</v>
          </cell>
        </row>
        <row r="870">
          <cell r="A870">
            <v>186999</v>
          </cell>
          <cell r="B870" t="str">
            <v>20160223</v>
          </cell>
          <cell r="C870" t="str">
            <v>135546</v>
          </cell>
          <cell r="D870" t="str">
            <v>欣赏 轻盈零束缚前扣蚕丝内杯超值组</v>
          </cell>
          <cell r="E870" t="str">
            <v>内衣</v>
          </cell>
          <cell r="F870" t="str">
            <v>298</v>
          </cell>
          <cell r="G870" t="str">
            <v>喻 冰</v>
          </cell>
          <cell r="H870" t="str">
            <v>王娟</v>
          </cell>
          <cell r="I870" t="str">
            <v>李珊,段鸿</v>
          </cell>
          <cell r="J870">
            <v>37.9</v>
          </cell>
          <cell r="K870">
            <v>216559.09</v>
          </cell>
          <cell r="L870">
            <v>9813</v>
          </cell>
          <cell r="M870">
            <v>59795</v>
          </cell>
          <cell r="N870">
            <v>3584</v>
          </cell>
          <cell r="O870">
            <v>3971.90211081794</v>
          </cell>
          <cell r="P870">
            <v>0.27188422281649899</v>
          </cell>
        </row>
        <row r="871">
          <cell r="A871">
            <v>187002</v>
          </cell>
          <cell r="B871" t="str">
            <v>20160220</v>
          </cell>
          <cell r="C871" t="str">
            <v>222431</v>
          </cell>
          <cell r="D871" t="str">
            <v>艾芭莎典雅整银狐皮草披肩组(2016春季大开仓)</v>
          </cell>
          <cell r="E871" t="str">
            <v>服装</v>
          </cell>
          <cell r="F871" t="str">
            <v>1280</v>
          </cell>
          <cell r="G871" t="str">
            <v>黄 翙</v>
          </cell>
          <cell r="H871" t="str">
            <v>张燕</v>
          </cell>
          <cell r="I871" t="str">
            <v>张征南,孙娇</v>
          </cell>
          <cell r="J871">
            <v>13.9</v>
          </cell>
          <cell r="K871">
            <v>196915</v>
          </cell>
          <cell r="L871">
            <v>8940</v>
          </cell>
          <cell r="M871">
            <v>70110</v>
          </cell>
          <cell r="N871">
            <v>0</v>
          </cell>
          <cell r="O871">
            <v>8479.4964028776994</v>
          </cell>
          <cell r="P871">
            <v>0.37297512967149898</v>
          </cell>
        </row>
        <row r="872">
          <cell r="A872">
            <v>187002</v>
          </cell>
          <cell r="B872" t="str">
            <v>20160131</v>
          </cell>
          <cell r="C872" t="str">
            <v>151242</v>
          </cell>
          <cell r="D872" t="str">
            <v>艾芭莎典雅整银狐皮草披肩组(2016春季大开仓)</v>
          </cell>
          <cell r="E872" t="str">
            <v>服装</v>
          </cell>
          <cell r="F872" t="str">
            <v>1580</v>
          </cell>
          <cell r="G872" t="str">
            <v>黄 翙</v>
          </cell>
          <cell r="H872" t="str">
            <v>罗园</v>
          </cell>
          <cell r="I872" t="str">
            <v>张征南,孙娇</v>
          </cell>
          <cell r="J872">
            <v>35.799999999999997</v>
          </cell>
          <cell r="K872">
            <v>176295</v>
          </cell>
          <cell r="L872">
            <v>9430</v>
          </cell>
          <cell r="M872">
            <v>55030</v>
          </cell>
          <cell r="N872">
            <v>0</v>
          </cell>
          <cell r="O872">
            <v>3123.8826815642501</v>
          </cell>
          <cell r="P872">
            <v>0.32978755281215399</v>
          </cell>
        </row>
        <row r="873">
          <cell r="A873">
            <v>187002</v>
          </cell>
          <cell r="B873" t="str">
            <v>20160119</v>
          </cell>
          <cell r="C873" t="str">
            <v>185236</v>
          </cell>
          <cell r="D873" t="str">
            <v>艾芭莎典雅整银狐皮草披肩组(2016春季大开仓)</v>
          </cell>
          <cell r="E873" t="str">
            <v>服装</v>
          </cell>
          <cell r="F873" t="str">
            <v>1580</v>
          </cell>
          <cell r="G873" t="str">
            <v>黄 翙</v>
          </cell>
          <cell r="H873" t="str">
            <v>王娟</v>
          </cell>
          <cell r="I873" t="str">
            <v>段鸿</v>
          </cell>
          <cell r="J873">
            <v>35.1</v>
          </cell>
          <cell r="K873">
            <v>249035</v>
          </cell>
          <cell r="L873">
            <v>12780</v>
          </cell>
          <cell r="M873">
            <v>105565</v>
          </cell>
          <cell r="N873">
            <v>4710</v>
          </cell>
          <cell r="O873">
            <v>3857.54985754986</v>
          </cell>
          <cell r="P873">
            <v>0.426890436181245</v>
          </cell>
        </row>
        <row r="874">
          <cell r="A874">
            <v>187002</v>
          </cell>
          <cell r="B874" t="str">
            <v>20160110</v>
          </cell>
          <cell r="C874" t="str">
            <v>115045</v>
          </cell>
          <cell r="D874" t="str">
            <v>艾芭莎典雅整银狐皮草披肩组(2016春季大开仓)</v>
          </cell>
          <cell r="E874" t="str">
            <v>服装</v>
          </cell>
          <cell r="F874" t="str">
            <v>1980</v>
          </cell>
          <cell r="G874" t="str">
            <v>黄 翙</v>
          </cell>
          <cell r="H874" t="str">
            <v>罗园</v>
          </cell>
          <cell r="I874" t="str">
            <v>孙娇,王叶霜</v>
          </cell>
          <cell r="J874">
            <v>37.799999999999997</v>
          </cell>
          <cell r="K874">
            <v>141700</v>
          </cell>
          <cell r="L874">
            <v>5290</v>
          </cell>
          <cell r="M874">
            <v>58490</v>
          </cell>
          <cell r="N874">
            <v>3530</v>
          </cell>
          <cell r="O874">
            <v>2154.76190476191</v>
          </cell>
          <cell r="P874">
            <v>0.402903012975588</v>
          </cell>
        </row>
        <row r="875">
          <cell r="A875">
            <v>187003</v>
          </cell>
          <cell r="B875" t="str">
            <v>20160429</v>
          </cell>
          <cell r="C875" t="str">
            <v>202925</v>
          </cell>
          <cell r="D875" t="str">
            <v>艾芭莎狐狸毛领拼貂皮大衣</v>
          </cell>
          <cell r="E875" t="str">
            <v>服装</v>
          </cell>
          <cell r="F875" t="str">
            <v>2280</v>
          </cell>
          <cell r="G875" t="str">
            <v>黄 翙</v>
          </cell>
          <cell r="H875" t="str">
            <v>王娟</v>
          </cell>
          <cell r="I875" t="str">
            <v>张征南,孙娇</v>
          </cell>
          <cell r="J875">
            <v>37.200000000000003</v>
          </cell>
          <cell r="K875">
            <v>257052</v>
          </cell>
          <cell r="L875">
            <v>23804</v>
          </cell>
          <cell r="M875">
            <v>107680</v>
          </cell>
          <cell r="N875">
            <v>4002</v>
          </cell>
          <cell r="O875">
            <v>3483.0645161290299</v>
          </cell>
          <cell r="P875">
            <v>0.44449684456029598</v>
          </cell>
        </row>
        <row r="876">
          <cell r="A876">
            <v>187003</v>
          </cell>
          <cell r="B876" t="str">
            <v>20160229</v>
          </cell>
          <cell r="C876" t="str">
            <v>195534</v>
          </cell>
          <cell r="D876" t="str">
            <v>艾芭莎狐狸毛领拼貂皮大衣</v>
          </cell>
          <cell r="E876" t="str">
            <v>服装</v>
          </cell>
          <cell r="F876" t="str">
            <v>2280</v>
          </cell>
          <cell r="G876" t="str">
            <v>黄 翙</v>
          </cell>
          <cell r="H876" t="str">
            <v>杨思思</v>
          </cell>
          <cell r="I876" t="str">
            <v>李珊,段鸿</v>
          </cell>
          <cell r="J876">
            <v>18.2</v>
          </cell>
          <cell r="K876">
            <v>191310</v>
          </cell>
          <cell r="L876">
            <v>15960</v>
          </cell>
          <cell r="M876">
            <v>77440</v>
          </cell>
          <cell r="N876">
            <v>0</v>
          </cell>
          <cell r="O876">
            <v>5379.6703296703299</v>
          </cell>
          <cell r="P876">
            <v>0.44163102366695201</v>
          </cell>
        </row>
        <row r="877">
          <cell r="A877">
            <v>187003</v>
          </cell>
          <cell r="B877" t="str">
            <v>20160220</v>
          </cell>
          <cell r="C877" t="str">
            <v>220235</v>
          </cell>
          <cell r="D877" t="str">
            <v>艾芭莎狐狸毛领拼貂皮大衣</v>
          </cell>
          <cell r="E877" t="str">
            <v>服装</v>
          </cell>
          <cell r="F877" t="str">
            <v>2280</v>
          </cell>
          <cell r="G877" t="str">
            <v>黄 翙</v>
          </cell>
          <cell r="H877" t="str">
            <v>张燕</v>
          </cell>
          <cell r="I877" t="str">
            <v>张征南,孙娇</v>
          </cell>
          <cell r="J877">
            <v>21.3</v>
          </cell>
          <cell r="K877">
            <v>364235</v>
          </cell>
          <cell r="L877">
            <v>27340</v>
          </cell>
          <cell r="M877">
            <v>188860</v>
          </cell>
          <cell r="N877">
            <v>4550</v>
          </cell>
          <cell r="O877">
            <v>7163.6150234741799</v>
          </cell>
          <cell r="P877">
            <v>0.54708440315231699</v>
          </cell>
        </row>
        <row r="878">
          <cell r="A878">
            <v>187003</v>
          </cell>
          <cell r="B878" t="str">
            <v>20160130</v>
          </cell>
          <cell r="C878" t="str">
            <v>145505</v>
          </cell>
          <cell r="D878" t="str">
            <v>艾芭莎狐狸毛领拼貂皮大衣</v>
          </cell>
          <cell r="E878" t="str">
            <v>服装</v>
          </cell>
          <cell r="F878" t="str">
            <v>3980</v>
          </cell>
          <cell r="G878" t="str">
            <v>黄 翙</v>
          </cell>
          <cell r="H878" t="str">
            <v>王娟</v>
          </cell>
          <cell r="I878" t="str">
            <v>段鸿</v>
          </cell>
          <cell r="J878">
            <v>53.3</v>
          </cell>
          <cell r="K878">
            <v>410255</v>
          </cell>
          <cell r="L878">
            <v>77990</v>
          </cell>
          <cell r="M878">
            <v>187640</v>
          </cell>
          <cell r="N878">
            <v>2680</v>
          </cell>
          <cell r="O878">
            <v>2763.6960600375201</v>
          </cell>
          <cell r="P878">
            <v>0.55666410846763903</v>
          </cell>
        </row>
        <row r="879">
          <cell r="A879">
            <v>187003</v>
          </cell>
          <cell r="B879" t="str">
            <v>20160110</v>
          </cell>
          <cell r="C879" t="str">
            <v>150650</v>
          </cell>
          <cell r="D879" t="str">
            <v>艾芭莎狐狸毛领拼貂皮大衣</v>
          </cell>
          <cell r="E879" t="str">
            <v>服装</v>
          </cell>
          <cell r="F879" t="str">
            <v>3980</v>
          </cell>
          <cell r="G879" t="str">
            <v>黄 翙</v>
          </cell>
          <cell r="H879" t="str">
            <v>罗园,王娟,石林</v>
          </cell>
          <cell r="I879" t="str">
            <v>孙娇,段鸿</v>
          </cell>
          <cell r="J879">
            <v>42.2</v>
          </cell>
          <cell r="K879">
            <v>288490</v>
          </cell>
          <cell r="L879">
            <v>32680</v>
          </cell>
          <cell r="M879">
            <v>169550</v>
          </cell>
          <cell r="N879">
            <v>2970</v>
          </cell>
          <cell r="O879">
            <v>2114.4549763033201</v>
          </cell>
          <cell r="P879">
            <v>0.65118642742660604</v>
          </cell>
        </row>
        <row r="880">
          <cell r="A880">
            <v>187005</v>
          </cell>
          <cell r="B880" t="str">
            <v>20160429</v>
          </cell>
          <cell r="C880" t="str">
            <v>210835</v>
          </cell>
          <cell r="D880" t="str">
            <v>思百纳男士羊皮毛大衣</v>
          </cell>
          <cell r="E880" t="str">
            <v>服装</v>
          </cell>
          <cell r="F880" t="str">
            <v>2680</v>
          </cell>
          <cell r="G880" t="str">
            <v>黄 翙</v>
          </cell>
          <cell r="H880" t="str">
            <v>王娟</v>
          </cell>
          <cell r="I880" t="str">
            <v>张征南,孙娇</v>
          </cell>
          <cell r="J880">
            <v>38</v>
          </cell>
          <cell r="K880">
            <v>279846</v>
          </cell>
          <cell r="L880">
            <v>14068</v>
          </cell>
          <cell r="M880">
            <v>98766</v>
          </cell>
          <cell r="N880">
            <v>4716</v>
          </cell>
          <cell r="O880">
            <v>4519.1578947368398</v>
          </cell>
          <cell r="P880">
            <v>0.35386676098096898</v>
          </cell>
        </row>
        <row r="881">
          <cell r="A881">
            <v>187005</v>
          </cell>
          <cell r="B881" t="str">
            <v>20160228</v>
          </cell>
          <cell r="C881" t="str">
            <v>214808</v>
          </cell>
          <cell r="D881" t="str">
            <v>思百纳男士羊皮毛大衣</v>
          </cell>
          <cell r="E881" t="str">
            <v>服装</v>
          </cell>
          <cell r="F881" t="str">
            <v>2680</v>
          </cell>
          <cell r="G881" t="str">
            <v>黄 翙</v>
          </cell>
          <cell r="H881" t="str">
            <v>罗园</v>
          </cell>
          <cell r="I881" t="str">
            <v>李珊,段鸿</v>
          </cell>
          <cell r="J881">
            <v>21</v>
          </cell>
          <cell r="K881">
            <v>163320</v>
          </cell>
          <cell r="L881">
            <v>7990</v>
          </cell>
          <cell r="M881">
            <v>77700</v>
          </cell>
          <cell r="N881">
            <v>0</v>
          </cell>
          <cell r="O881">
            <v>3696.6666666666702</v>
          </cell>
          <cell r="P881">
            <v>0.50022532672374898</v>
          </cell>
        </row>
        <row r="882">
          <cell r="A882">
            <v>187005</v>
          </cell>
          <cell r="B882" t="str">
            <v>20160221</v>
          </cell>
          <cell r="C882" t="str">
            <v>211955</v>
          </cell>
          <cell r="D882" t="str">
            <v>思百纳男士羊皮毛大衣</v>
          </cell>
          <cell r="E882" t="str">
            <v>服装</v>
          </cell>
          <cell r="F882" t="str">
            <v>2680</v>
          </cell>
          <cell r="G882" t="str">
            <v>黄 翙</v>
          </cell>
          <cell r="H882" t="str">
            <v>王娟</v>
          </cell>
          <cell r="I882" t="str">
            <v>李珊,段鸿</v>
          </cell>
          <cell r="J882">
            <v>15.9</v>
          </cell>
          <cell r="K882">
            <v>412535</v>
          </cell>
          <cell r="L882">
            <v>29460</v>
          </cell>
          <cell r="M882">
            <v>184895</v>
          </cell>
          <cell r="N882">
            <v>5360</v>
          </cell>
          <cell r="O882">
            <v>12801.2578616352</v>
          </cell>
          <cell r="P882">
            <v>0.46866801540168401</v>
          </cell>
        </row>
        <row r="883">
          <cell r="A883">
            <v>187006</v>
          </cell>
          <cell r="B883" t="str">
            <v>20160227</v>
          </cell>
          <cell r="C883" t="str">
            <v>164939</v>
          </cell>
          <cell r="D883" t="str">
            <v>艾芭莎 臻贵狐狸毛领羊皮毛一体大衣组(开春扫货)</v>
          </cell>
          <cell r="E883" t="str">
            <v>服装</v>
          </cell>
          <cell r="F883" t="str">
            <v>2280</v>
          </cell>
          <cell r="G883" t="str">
            <v>黄 翙</v>
          </cell>
          <cell r="H883" t="str">
            <v>张燕</v>
          </cell>
          <cell r="I883" t="str">
            <v>游珊,孙娇</v>
          </cell>
          <cell r="J883">
            <v>15.3</v>
          </cell>
          <cell r="K883">
            <v>107050</v>
          </cell>
          <cell r="L883">
            <v>15960</v>
          </cell>
          <cell r="M883">
            <v>54640</v>
          </cell>
          <cell r="N883">
            <v>0</v>
          </cell>
          <cell r="O883">
            <v>2382.3529411764698</v>
          </cell>
          <cell r="P883">
            <v>0.59984630585135601</v>
          </cell>
        </row>
        <row r="884">
          <cell r="A884">
            <v>187006</v>
          </cell>
          <cell r="B884" t="str">
            <v>20160221</v>
          </cell>
          <cell r="C884" t="str">
            <v>161455</v>
          </cell>
          <cell r="D884" t="str">
            <v>艾芭莎 臻贵狐狸毛领羊皮毛一体大衣组(开春扫货)</v>
          </cell>
          <cell r="E884" t="str">
            <v>服装</v>
          </cell>
          <cell r="F884" t="str">
            <v>2280</v>
          </cell>
          <cell r="G884" t="str">
            <v>黄 翙</v>
          </cell>
          <cell r="H884" t="str">
            <v>吴沛霖</v>
          </cell>
          <cell r="I884" t="str">
            <v>张佳聃,赵姬</v>
          </cell>
          <cell r="J884">
            <v>17.899999999999999</v>
          </cell>
          <cell r="K884">
            <v>179790</v>
          </cell>
          <cell r="L884">
            <v>15900</v>
          </cell>
          <cell r="M884">
            <v>88750</v>
          </cell>
          <cell r="N884">
            <v>2280</v>
          </cell>
          <cell r="O884">
            <v>4325.1396648044702</v>
          </cell>
          <cell r="P884">
            <v>0.52760998230520495</v>
          </cell>
        </row>
        <row r="885">
          <cell r="A885">
            <v>187006</v>
          </cell>
          <cell r="B885" t="str">
            <v>20160221</v>
          </cell>
          <cell r="C885" t="str">
            <v>091627</v>
          </cell>
          <cell r="D885" t="str">
            <v>艾芭莎 臻贵狐狸毛领羊皮毛一体大衣组(开春扫货)</v>
          </cell>
          <cell r="E885" t="str">
            <v>服装</v>
          </cell>
          <cell r="F885" t="str">
            <v>2280</v>
          </cell>
          <cell r="G885" t="str">
            <v>黄 翙</v>
          </cell>
          <cell r="H885" t="str">
            <v>罗园</v>
          </cell>
          <cell r="I885" t="str">
            <v>周蓉,段鸿</v>
          </cell>
          <cell r="J885">
            <v>14.3</v>
          </cell>
          <cell r="K885">
            <v>179820</v>
          </cell>
          <cell r="L885">
            <v>18150</v>
          </cell>
          <cell r="M885">
            <v>107020</v>
          </cell>
          <cell r="N885">
            <v>0</v>
          </cell>
          <cell r="O885">
            <v>3821.6783216783201</v>
          </cell>
          <cell r="P885">
            <v>0.66196573266530601</v>
          </cell>
        </row>
        <row r="886">
          <cell r="A886">
            <v>187006</v>
          </cell>
          <cell r="B886" t="str">
            <v>20160110</v>
          </cell>
          <cell r="C886" t="str">
            <v>204849</v>
          </cell>
          <cell r="D886" t="str">
            <v>艾芭莎 臻贵狐狸毛领羊皮毛一体大衣组(开春扫货)</v>
          </cell>
          <cell r="E886" t="str">
            <v>服装</v>
          </cell>
          <cell r="F886" t="str">
            <v>2980</v>
          </cell>
          <cell r="G886" t="str">
            <v>黄 翙</v>
          </cell>
          <cell r="H886" t="str">
            <v>王娟</v>
          </cell>
          <cell r="I886" t="str">
            <v>孙娇,段鸿</v>
          </cell>
          <cell r="J886">
            <v>22.5</v>
          </cell>
          <cell r="K886">
            <v>236785</v>
          </cell>
          <cell r="L886">
            <v>21690</v>
          </cell>
          <cell r="M886">
            <v>145495</v>
          </cell>
          <cell r="N886">
            <v>0</v>
          </cell>
          <cell r="O886">
            <v>3093.3333333333298</v>
          </cell>
          <cell r="P886">
            <v>0.67642204607266598</v>
          </cell>
        </row>
        <row r="887">
          <cell r="A887">
            <v>187006</v>
          </cell>
          <cell r="B887" t="str">
            <v>20160110</v>
          </cell>
          <cell r="C887" t="str">
            <v>193539</v>
          </cell>
          <cell r="D887" t="str">
            <v>艾芭莎 臻贵狐狸毛领羊皮毛一体大衣组(开春扫货)</v>
          </cell>
          <cell r="E887" t="str">
            <v>服装</v>
          </cell>
          <cell r="F887" t="str">
            <v>2980</v>
          </cell>
          <cell r="G887" t="str">
            <v>黄 翙</v>
          </cell>
          <cell r="H887" t="str">
            <v>王娟</v>
          </cell>
          <cell r="I887" t="str">
            <v>孙娇,段鸿</v>
          </cell>
          <cell r="J887">
            <v>41.3</v>
          </cell>
          <cell r="K887">
            <v>498690</v>
          </cell>
          <cell r="L887">
            <v>32680</v>
          </cell>
          <cell r="M887">
            <v>340200</v>
          </cell>
          <cell r="N887">
            <v>8040</v>
          </cell>
          <cell r="O887">
            <v>3240.9200968523</v>
          </cell>
          <cell r="P887">
            <v>0.71277440398274705</v>
          </cell>
        </row>
        <row r="888">
          <cell r="A888">
            <v>187019</v>
          </cell>
          <cell r="B888" t="str">
            <v>20160531</v>
          </cell>
          <cell r="C888" t="str">
            <v>213954</v>
          </cell>
          <cell r="D888" t="str">
            <v>波司登大牌风尚可拆卸羽绒大衣(2016夏折盛惠)</v>
          </cell>
          <cell r="E888" t="str">
            <v>服装</v>
          </cell>
          <cell r="F888" t="str">
            <v>498</v>
          </cell>
          <cell r="G888" t="str">
            <v>喻 冰</v>
          </cell>
          <cell r="H888" t="str">
            <v>张燕</v>
          </cell>
          <cell r="I888" t="str">
            <v>段鸿</v>
          </cell>
          <cell r="J888">
            <v>9.4</v>
          </cell>
          <cell r="K888">
            <v>32469</v>
          </cell>
          <cell r="L888">
            <v>1957</v>
          </cell>
          <cell r="M888">
            <v>7405</v>
          </cell>
          <cell r="N888">
            <v>0</v>
          </cell>
          <cell r="O888">
            <v>2458.1914893617</v>
          </cell>
          <cell r="P888">
            <v>0.242691400104877</v>
          </cell>
        </row>
        <row r="889">
          <cell r="A889">
            <v>187019</v>
          </cell>
          <cell r="B889" t="str">
            <v>20160106</v>
          </cell>
          <cell r="C889" t="str">
            <v>143030</v>
          </cell>
          <cell r="D889" t="str">
            <v>波司登大牌风尚可拆卸羽绒大衣(2016夏折盛惠)</v>
          </cell>
          <cell r="E889" t="str">
            <v>服装</v>
          </cell>
          <cell r="F889" t="str">
            <v>698</v>
          </cell>
          <cell r="G889" t="str">
            <v>喻 冰</v>
          </cell>
          <cell r="H889" t="str">
            <v>罗园,杨思思</v>
          </cell>
          <cell r="I889" t="str">
            <v>王叶霜</v>
          </cell>
          <cell r="J889">
            <v>37.9</v>
          </cell>
          <cell r="K889">
            <v>158525</v>
          </cell>
          <cell r="L889">
            <v>11038</v>
          </cell>
          <cell r="M889">
            <v>53081</v>
          </cell>
          <cell r="N889">
            <v>2024</v>
          </cell>
          <cell r="O889">
            <v>2544.3271767810002</v>
          </cell>
          <cell r="P889">
            <v>0.346179663292358</v>
          </cell>
        </row>
        <row r="890">
          <cell r="A890">
            <v>187037</v>
          </cell>
          <cell r="B890" t="str">
            <v>20160430</v>
          </cell>
          <cell r="C890" t="str">
            <v>132744</v>
          </cell>
          <cell r="D890" t="str">
            <v>冰妃天使璀璨风姿绵羊皮毛大衣</v>
          </cell>
          <cell r="E890" t="str">
            <v>服装</v>
          </cell>
          <cell r="F890" t="str">
            <v>2980</v>
          </cell>
          <cell r="G890" t="str">
            <v>黄 翙</v>
          </cell>
          <cell r="H890" t="str">
            <v>王娟</v>
          </cell>
          <cell r="I890" t="str">
            <v>孙娇</v>
          </cell>
          <cell r="J890">
            <v>40.5</v>
          </cell>
          <cell r="K890">
            <v>506608</v>
          </cell>
          <cell r="L890">
            <v>49603</v>
          </cell>
          <cell r="M890">
            <v>214344</v>
          </cell>
          <cell r="N890">
            <v>5244</v>
          </cell>
          <cell r="O890">
            <v>6121.1111111111104</v>
          </cell>
          <cell r="P890">
            <v>0.45754422818131102</v>
          </cell>
        </row>
        <row r="891">
          <cell r="A891">
            <v>187037</v>
          </cell>
          <cell r="B891" t="str">
            <v>20160227</v>
          </cell>
          <cell r="C891" t="str">
            <v>204252</v>
          </cell>
          <cell r="D891" t="str">
            <v>冰妃天使璀璨风姿绵羊皮毛大衣</v>
          </cell>
          <cell r="E891" t="str">
            <v>服装</v>
          </cell>
          <cell r="F891" t="str">
            <v>2980</v>
          </cell>
          <cell r="G891" t="str">
            <v>黄 翙</v>
          </cell>
          <cell r="H891" t="str">
            <v>张燕</v>
          </cell>
          <cell r="I891" t="str">
            <v>张征南,孙娇</v>
          </cell>
          <cell r="J891">
            <v>15.5</v>
          </cell>
          <cell r="K891">
            <v>208320</v>
          </cell>
          <cell r="L891">
            <v>17840</v>
          </cell>
          <cell r="M891">
            <v>71440</v>
          </cell>
          <cell r="N891">
            <v>0</v>
          </cell>
          <cell r="O891">
            <v>7680</v>
          </cell>
          <cell r="P891">
            <v>0.37505249895002102</v>
          </cell>
        </row>
        <row r="892">
          <cell r="A892">
            <v>187037</v>
          </cell>
          <cell r="B892" t="str">
            <v>20160220</v>
          </cell>
          <cell r="C892" t="str">
            <v>211527</v>
          </cell>
          <cell r="D892" t="str">
            <v>冰妃天使璀璨风姿绵羊皮毛大衣</v>
          </cell>
          <cell r="E892" t="str">
            <v>服装</v>
          </cell>
          <cell r="F892" t="str">
            <v>2980</v>
          </cell>
          <cell r="G892" t="str">
            <v>黄 翙</v>
          </cell>
          <cell r="H892" t="str">
            <v>张燕</v>
          </cell>
          <cell r="I892" t="str">
            <v>张征南,孙娇</v>
          </cell>
          <cell r="J892">
            <v>16.7</v>
          </cell>
          <cell r="K892">
            <v>422390</v>
          </cell>
          <cell r="L892">
            <v>41630</v>
          </cell>
          <cell r="M892">
            <v>193410</v>
          </cell>
          <cell r="N892">
            <v>2980</v>
          </cell>
          <cell r="O892">
            <v>11397.005988024001</v>
          </cell>
          <cell r="P892">
            <v>0.50013131631473895</v>
          </cell>
        </row>
        <row r="893">
          <cell r="A893">
            <v>187037</v>
          </cell>
          <cell r="B893" t="str">
            <v>20160124</v>
          </cell>
          <cell r="C893" t="str">
            <v>102341</v>
          </cell>
          <cell r="D893" t="str">
            <v>冰妃天使璀璨风姿绵羊皮毛大衣</v>
          </cell>
          <cell r="E893" t="str">
            <v>服装</v>
          </cell>
          <cell r="F893" t="str">
            <v>2980</v>
          </cell>
          <cell r="G893" t="str">
            <v>黄 翙</v>
          </cell>
          <cell r="H893" t="str">
            <v>王娟</v>
          </cell>
          <cell r="I893" t="str">
            <v>张征南,孙娇</v>
          </cell>
          <cell r="J893">
            <v>35.4</v>
          </cell>
          <cell r="K893">
            <v>892689</v>
          </cell>
          <cell r="L893">
            <v>60130</v>
          </cell>
          <cell r="M893">
            <v>508390</v>
          </cell>
          <cell r="N893">
            <v>29740</v>
          </cell>
          <cell r="O893">
            <v>9997.4293785310692</v>
          </cell>
          <cell r="P893">
            <v>0.57491421028419598</v>
          </cell>
        </row>
        <row r="894">
          <cell r="A894">
            <v>187037</v>
          </cell>
          <cell r="B894" t="str">
            <v>20160116</v>
          </cell>
          <cell r="C894" t="str">
            <v>220524</v>
          </cell>
          <cell r="D894" t="str">
            <v>冰妃天使璀璨风姿绵羊皮毛大衣</v>
          </cell>
          <cell r="E894" t="str">
            <v>服装</v>
          </cell>
          <cell r="F894" t="str">
            <v>3980</v>
          </cell>
          <cell r="G894" t="str">
            <v>黄 翙</v>
          </cell>
          <cell r="H894" t="str">
            <v>张燕</v>
          </cell>
          <cell r="I894" t="str">
            <v>孙娇</v>
          </cell>
          <cell r="J894">
            <v>34.5</v>
          </cell>
          <cell r="K894">
            <v>334160</v>
          </cell>
          <cell r="L894">
            <v>10855</v>
          </cell>
          <cell r="M894">
            <v>206990</v>
          </cell>
          <cell r="N894">
            <v>0</v>
          </cell>
          <cell r="O894">
            <v>3371.4492753623199</v>
          </cell>
          <cell r="P894">
            <v>0.64023136048004203</v>
          </cell>
        </row>
        <row r="895">
          <cell r="A895">
            <v>187037</v>
          </cell>
          <cell r="B895" t="str">
            <v>20160111</v>
          </cell>
          <cell r="C895" t="str">
            <v>201816</v>
          </cell>
          <cell r="D895" t="str">
            <v>冰妃天使璀璨风姿绵羊皮毛大衣</v>
          </cell>
          <cell r="E895" t="str">
            <v>服装</v>
          </cell>
          <cell r="F895" t="str">
            <v>3980</v>
          </cell>
          <cell r="G895" t="str">
            <v>黄 翙</v>
          </cell>
          <cell r="H895" t="str">
            <v>王娟</v>
          </cell>
          <cell r="I895" t="str">
            <v>段鸿</v>
          </cell>
          <cell r="J895">
            <v>36.700000000000003</v>
          </cell>
          <cell r="K895">
            <v>714280</v>
          </cell>
          <cell r="L895">
            <v>62220</v>
          </cell>
          <cell r="M895">
            <v>424910</v>
          </cell>
          <cell r="N895">
            <v>7260</v>
          </cell>
          <cell r="O895">
            <v>6387.19346049046</v>
          </cell>
          <cell r="P895">
            <v>0.64050854215869701</v>
          </cell>
        </row>
        <row r="896">
          <cell r="A896">
            <v>187037</v>
          </cell>
          <cell r="B896" t="str">
            <v>20160104</v>
          </cell>
          <cell r="C896" t="str">
            <v>201258</v>
          </cell>
          <cell r="D896" t="str">
            <v>冰妃天使璀璨风姿绵羊皮毛大衣</v>
          </cell>
          <cell r="E896" t="str">
            <v>服装</v>
          </cell>
          <cell r="F896" t="str">
            <v>3980</v>
          </cell>
          <cell r="G896" t="str">
            <v>黄 翙</v>
          </cell>
          <cell r="H896" t="str">
            <v>王娟</v>
          </cell>
          <cell r="I896" t="str">
            <v>段鸿</v>
          </cell>
          <cell r="J896">
            <v>36</v>
          </cell>
          <cell r="K896">
            <v>522705</v>
          </cell>
          <cell r="L896">
            <v>37050</v>
          </cell>
          <cell r="M896">
            <v>323960</v>
          </cell>
          <cell r="N896">
            <v>0</v>
          </cell>
          <cell r="O896">
            <v>4491.5277777777801</v>
          </cell>
          <cell r="P896">
            <v>0.66705789088962297</v>
          </cell>
        </row>
        <row r="897">
          <cell r="A897">
            <v>187038</v>
          </cell>
          <cell r="B897" t="str">
            <v>20160722</v>
          </cell>
          <cell r="C897" t="str">
            <v>204139</v>
          </cell>
          <cell r="D897" t="str">
            <v>双立人TWIN Nova III中式炒锅豪华升级组</v>
          </cell>
          <cell r="E897" t="str">
            <v>厨房</v>
          </cell>
          <cell r="F897" t="str">
            <v>2488</v>
          </cell>
          <cell r="G897" t="str">
            <v>邬 若海</v>
          </cell>
          <cell r="H897" t="str">
            <v>傅周</v>
          </cell>
          <cell r="I897" t="str">
            <v>曹雪晴</v>
          </cell>
          <cell r="J897">
            <v>31.4</v>
          </cell>
          <cell r="K897">
            <v>104173</v>
          </cell>
          <cell r="L897">
            <v>0</v>
          </cell>
          <cell r="M897">
            <v>18234</v>
          </cell>
          <cell r="N897">
            <v>2268</v>
          </cell>
          <cell r="O897">
            <v>2809.1401273885399</v>
          </cell>
          <cell r="P897">
            <v>0.15326428153168301</v>
          </cell>
        </row>
        <row r="898">
          <cell r="A898">
            <v>187038</v>
          </cell>
          <cell r="B898" t="str">
            <v>20160419</v>
          </cell>
          <cell r="C898" t="str">
            <v>211612</v>
          </cell>
          <cell r="D898" t="str">
            <v>双立人TWIN Nova III中式炒锅豪华升级组</v>
          </cell>
          <cell r="E898" t="str">
            <v>厨房</v>
          </cell>
          <cell r="F898" t="str">
            <v>2488</v>
          </cell>
          <cell r="G898" t="str">
            <v>邬 若海</v>
          </cell>
          <cell r="H898" t="str">
            <v>张燕</v>
          </cell>
          <cell r="I898" t="str">
            <v>陈佳</v>
          </cell>
          <cell r="J898">
            <v>38.1</v>
          </cell>
          <cell r="K898">
            <v>251150</v>
          </cell>
          <cell r="L898">
            <v>22845</v>
          </cell>
          <cell r="M898">
            <v>47998</v>
          </cell>
          <cell r="N898">
            <v>0</v>
          </cell>
          <cell r="O898">
            <v>4732.4671916010502</v>
          </cell>
          <cell r="P898">
            <v>0.21023630669499099</v>
          </cell>
        </row>
        <row r="899">
          <cell r="A899">
            <v>187038</v>
          </cell>
          <cell r="B899" t="str">
            <v>20160109</v>
          </cell>
          <cell r="C899" t="str">
            <v>211413</v>
          </cell>
          <cell r="D899" t="str">
            <v>双立人TWIN Nova III中式炒锅豪华升级组</v>
          </cell>
          <cell r="E899" t="str">
            <v>厨房</v>
          </cell>
          <cell r="F899" t="str">
            <v>2488</v>
          </cell>
          <cell r="G899" t="str">
            <v>邬 若海</v>
          </cell>
          <cell r="H899" t="str">
            <v>马强,张燕</v>
          </cell>
          <cell r="I899" t="str">
            <v>陈佳</v>
          </cell>
          <cell r="J899">
            <v>46.2</v>
          </cell>
          <cell r="K899">
            <v>472946</v>
          </cell>
          <cell r="L899">
            <v>41054</v>
          </cell>
          <cell r="M899">
            <v>82293</v>
          </cell>
          <cell r="N899">
            <v>6864</v>
          </cell>
          <cell r="O899">
            <v>7715.6493506493498</v>
          </cell>
          <cell r="P899">
            <v>0.174647828623823</v>
          </cell>
        </row>
        <row r="900">
          <cell r="A900">
            <v>187038</v>
          </cell>
          <cell r="B900" t="str">
            <v>20160109</v>
          </cell>
          <cell r="C900" t="str">
            <v>123240</v>
          </cell>
          <cell r="D900" t="str">
            <v>双立人TWIN Nova III中式炒锅豪华升级组</v>
          </cell>
          <cell r="E900" t="str">
            <v>厨房</v>
          </cell>
          <cell r="F900" t="str">
            <v>2488</v>
          </cell>
          <cell r="G900" t="str">
            <v>邬 若海</v>
          </cell>
          <cell r="H900" t="str">
            <v>张燕</v>
          </cell>
          <cell r="I900" t="str">
            <v>陈佳</v>
          </cell>
          <cell r="J900">
            <v>44.1</v>
          </cell>
          <cell r="K900">
            <v>153026</v>
          </cell>
          <cell r="L900">
            <v>18284</v>
          </cell>
          <cell r="M900">
            <v>13708</v>
          </cell>
          <cell r="N900">
            <v>0</v>
          </cell>
          <cell r="O900">
            <v>2744.5351473922901</v>
          </cell>
          <cell r="P900">
            <v>0.101735167950602</v>
          </cell>
        </row>
        <row r="901">
          <cell r="A901">
            <v>187039</v>
          </cell>
          <cell r="B901" t="str">
            <v>20160228</v>
          </cell>
          <cell r="C901" t="str">
            <v>162238</v>
          </cell>
          <cell r="D901" t="str">
            <v>阿卡莎“时光永恒”520钻石吊坠(开春扫货)</v>
          </cell>
          <cell r="E901" t="str">
            <v>珠宝首饰</v>
          </cell>
          <cell r="F901" t="str">
            <v>1499</v>
          </cell>
          <cell r="G901" t="str">
            <v>范 平</v>
          </cell>
          <cell r="H901" t="str">
            <v>曾嵘</v>
          </cell>
          <cell r="I901" t="str">
            <v>任芳</v>
          </cell>
          <cell r="J901">
            <v>17.899999999999999</v>
          </cell>
          <cell r="K901">
            <v>79182</v>
          </cell>
          <cell r="L901">
            <v>2978</v>
          </cell>
          <cell r="M901">
            <v>37375</v>
          </cell>
          <cell r="N901">
            <v>1499</v>
          </cell>
          <cell r="O901">
            <v>2252.9608938547499</v>
          </cell>
          <cell r="P901">
            <v>0.470788934964044</v>
          </cell>
        </row>
        <row r="902">
          <cell r="A902">
            <v>187039</v>
          </cell>
          <cell r="B902" t="str">
            <v>20160219</v>
          </cell>
          <cell r="C902" t="str">
            <v>175107</v>
          </cell>
          <cell r="D902" t="str">
            <v>阿卡莎“时光永恒”520钻石吊坠(开春扫货)</v>
          </cell>
          <cell r="E902" t="str">
            <v>珠宝首饰</v>
          </cell>
          <cell r="F902" t="str">
            <v>1499</v>
          </cell>
          <cell r="G902" t="str">
            <v>范 平</v>
          </cell>
          <cell r="H902" t="str">
            <v>杨思思</v>
          </cell>
          <cell r="I902" t="str">
            <v>王文亮</v>
          </cell>
          <cell r="J902">
            <v>19.8</v>
          </cell>
          <cell r="K902">
            <v>89540</v>
          </cell>
          <cell r="L902">
            <v>7465</v>
          </cell>
          <cell r="M902">
            <v>34297</v>
          </cell>
          <cell r="N902">
            <v>0</v>
          </cell>
          <cell r="O902">
            <v>2413.0303030302998</v>
          </cell>
          <cell r="P902">
            <v>0.41787389582698797</v>
          </cell>
        </row>
        <row r="903">
          <cell r="A903">
            <v>187042</v>
          </cell>
          <cell r="B903" t="str">
            <v>20160623</v>
          </cell>
          <cell r="C903" t="str">
            <v>142104</v>
          </cell>
          <cell r="D903" t="str">
            <v>能率13升大容量智能恒温燃气热水器（12T）</v>
          </cell>
          <cell r="E903" t="str">
            <v>厨房</v>
          </cell>
          <cell r="F903" t="str">
            <v>2598</v>
          </cell>
          <cell r="G903" t="str">
            <v>邬 若海</v>
          </cell>
          <cell r="H903" t="str">
            <v>傅周</v>
          </cell>
          <cell r="I903" t="str">
            <v>曹雪晴</v>
          </cell>
          <cell r="J903">
            <v>32.9</v>
          </cell>
          <cell r="K903">
            <v>124564</v>
          </cell>
          <cell r="L903">
            <v>2598</v>
          </cell>
          <cell r="M903">
            <v>67548</v>
          </cell>
          <cell r="N903">
            <v>0</v>
          </cell>
          <cell r="O903">
            <v>1654.04255319149</v>
          </cell>
          <cell r="P903">
            <v>0.55382647623108106</v>
          </cell>
        </row>
        <row r="904">
          <cell r="A904">
            <v>187042</v>
          </cell>
          <cell r="B904" t="str">
            <v>20160602</v>
          </cell>
          <cell r="C904" t="str">
            <v>104805</v>
          </cell>
          <cell r="D904" t="str">
            <v>能率13升大容量智能恒温燃气热水器（12T）</v>
          </cell>
          <cell r="E904" t="str">
            <v>厨房</v>
          </cell>
          <cell r="F904" t="str">
            <v>2598</v>
          </cell>
          <cell r="G904" t="str">
            <v>邬 若海</v>
          </cell>
          <cell r="H904" t="str">
            <v>傅周</v>
          </cell>
          <cell r="I904" t="str">
            <v>曹雪晴</v>
          </cell>
          <cell r="J904">
            <v>31.5</v>
          </cell>
          <cell r="K904">
            <v>181594</v>
          </cell>
          <cell r="L904">
            <v>15548</v>
          </cell>
          <cell r="M904">
            <v>85611</v>
          </cell>
          <cell r="N904">
            <v>2578</v>
          </cell>
          <cell r="O904">
            <v>2635.3333333333298</v>
          </cell>
          <cell r="P904">
            <v>0.50006022427520103</v>
          </cell>
        </row>
        <row r="905">
          <cell r="A905">
            <v>187042</v>
          </cell>
          <cell r="B905" t="str">
            <v>20160509</v>
          </cell>
          <cell r="C905" t="str">
            <v>115915</v>
          </cell>
          <cell r="D905" t="str">
            <v>能率13升大容量智能恒温燃气热水器（12T）</v>
          </cell>
          <cell r="E905" t="str">
            <v>厨房</v>
          </cell>
          <cell r="F905" t="str">
            <v>2598</v>
          </cell>
          <cell r="G905" t="str">
            <v>邬 若海</v>
          </cell>
          <cell r="H905" t="str">
            <v>傅周</v>
          </cell>
          <cell r="I905" t="str">
            <v>曹雪晴</v>
          </cell>
          <cell r="J905">
            <v>40.299999999999997</v>
          </cell>
          <cell r="K905">
            <v>129680</v>
          </cell>
          <cell r="L905">
            <v>7784</v>
          </cell>
          <cell r="M905">
            <v>41498</v>
          </cell>
          <cell r="N905">
            <v>5196</v>
          </cell>
          <cell r="O905">
            <v>2123.9205955335001</v>
          </cell>
          <cell r="P905">
            <v>0.29781124893351701</v>
          </cell>
        </row>
        <row r="906">
          <cell r="A906">
            <v>187042</v>
          </cell>
          <cell r="B906" t="str">
            <v>20160424</v>
          </cell>
          <cell r="C906" t="str">
            <v>153239</v>
          </cell>
          <cell r="D906" t="str">
            <v>能率13升大容量智能恒温燃气热水器（12T）</v>
          </cell>
          <cell r="E906" t="str">
            <v>厨房</v>
          </cell>
          <cell r="F906" t="str">
            <v>2598</v>
          </cell>
          <cell r="G906" t="str">
            <v>邬 若海</v>
          </cell>
          <cell r="H906" t="str">
            <v>傅周</v>
          </cell>
          <cell r="I906" t="str">
            <v>曹雪晴,廖若如</v>
          </cell>
          <cell r="J906">
            <v>36.299999999999997</v>
          </cell>
          <cell r="K906">
            <v>167280</v>
          </cell>
          <cell r="L906">
            <v>15578</v>
          </cell>
          <cell r="M906">
            <v>56826</v>
          </cell>
          <cell r="N906">
            <v>20524</v>
          </cell>
          <cell r="O906">
            <v>3179.0633608815401</v>
          </cell>
          <cell r="P906">
            <v>0.239298097586057</v>
          </cell>
        </row>
        <row r="907">
          <cell r="A907">
            <v>187042</v>
          </cell>
          <cell r="B907" t="str">
            <v>20160323</v>
          </cell>
          <cell r="C907" t="str">
            <v>155618</v>
          </cell>
          <cell r="D907" t="str">
            <v>能率13升大容量智能恒温燃气热水器（12T）</v>
          </cell>
          <cell r="E907" t="str">
            <v>厨房</v>
          </cell>
          <cell r="F907" t="str">
            <v>2598</v>
          </cell>
          <cell r="G907" t="str">
            <v>邬 若海</v>
          </cell>
          <cell r="H907" t="str">
            <v>傅周,余斌</v>
          </cell>
          <cell r="I907" t="str">
            <v>徐丹,曹雪晴</v>
          </cell>
          <cell r="J907">
            <v>42.1</v>
          </cell>
          <cell r="K907">
            <v>127192</v>
          </cell>
          <cell r="L907">
            <v>10362</v>
          </cell>
          <cell r="M907">
            <v>41508</v>
          </cell>
          <cell r="N907">
            <v>2598</v>
          </cell>
          <cell r="O907">
            <v>1850.83135391924</v>
          </cell>
          <cell r="P907">
            <v>0.33304801848840199</v>
          </cell>
        </row>
        <row r="908">
          <cell r="A908">
            <v>187042</v>
          </cell>
          <cell r="B908" t="str">
            <v>20160113</v>
          </cell>
          <cell r="C908" t="str">
            <v>162848</v>
          </cell>
          <cell r="D908" t="str">
            <v>能率13升大容量智能恒温燃气热水器（12T）</v>
          </cell>
          <cell r="E908" t="str">
            <v>厨房</v>
          </cell>
          <cell r="F908" t="str">
            <v>2598</v>
          </cell>
          <cell r="G908" t="str">
            <v>邬 若海</v>
          </cell>
          <cell r="H908" t="str">
            <v>马强</v>
          </cell>
          <cell r="I908" t="str">
            <v>关雨薇,刘一帆</v>
          </cell>
          <cell r="J908">
            <v>42.9</v>
          </cell>
          <cell r="K908">
            <v>191592</v>
          </cell>
          <cell r="L908">
            <v>7794</v>
          </cell>
          <cell r="M908">
            <v>28433</v>
          </cell>
          <cell r="N908">
            <v>0</v>
          </cell>
          <cell r="O908">
            <v>3621.56177156177</v>
          </cell>
          <cell r="P908">
            <v>0.15469700431996</v>
          </cell>
        </row>
        <row r="909">
          <cell r="A909">
            <v>187043</v>
          </cell>
          <cell r="B909" t="str">
            <v>20160531</v>
          </cell>
          <cell r="C909" t="str">
            <v>132501</v>
          </cell>
          <cell r="D909" t="str">
            <v>阿卡莎“爱随心动”心连心钻石吊坠(2016夏折盛惠)</v>
          </cell>
          <cell r="E909" t="str">
            <v>珠宝首饰</v>
          </cell>
          <cell r="F909" t="str">
            <v>1599</v>
          </cell>
          <cell r="G909" t="str">
            <v>范 平</v>
          </cell>
          <cell r="H909" t="str">
            <v>杨思思</v>
          </cell>
          <cell r="I909" t="str">
            <v>赵姬</v>
          </cell>
          <cell r="J909">
            <v>13.1</v>
          </cell>
          <cell r="K909">
            <v>52509</v>
          </cell>
          <cell r="L909">
            <v>6348</v>
          </cell>
          <cell r="M909">
            <v>20717</v>
          </cell>
          <cell r="N909">
            <v>0</v>
          </cell>
          <cell r="O909">
            <v>1942.29007633588</v>
          </cell>
          <cell r="P909">
            <v>0.44879876952405701</v>
          </cell>
        </row>
        <row r="910">
          <cell r="A910">
            <v>187043</v>
          </cell>
          <cell r="B910" t="str">
            <v>20160214</v>
          </cell>
          <cell r="C910" t="str">
            <v>184628</v>
          </cell>
          <cell r="D910" t="str">
            <v>阿卡莎“爱随心动”心连心钻石吊坠(2016夏折盛惠)</v>
          </cell>
          <cell r="E910" t="str">
            <v>珠宝首饰</v>
          </cell>
          <cell r="F910" t="str">
            <v>2499</v>
          </cell>
          <cell r="G910" t="str">
            <v>范 平</v>
          </cell>
          <cell r="H910" t="str">
            <v>马静</v>
          </cell>
          <cell r="I910" t="str">
            <v>赵姬</v>
          </cell>
          <cell r="J910">
            <v>35.1</v>
          </cell>
          <cell r="K910">
            <v>336155</v>
          </cell>
          <cell r="L910">
            <v>25182</v>
          </cell>
          <cell r="M910">
            <v>147402</v>
          </cell>
          <cell r="N910">
            <v>3556</v>
          </cell>
          <cell r="O910">
            <v>4761.4529914529903</v>
          </cell>
          <cell r="P910">
            <v>0.46256748978207102</v>
          </cell>
        </row>
        <row r="911">
          <cell r="A911">
            <v>187062</v>
          </cell>
          <cell r="B911" t="str">
            <v>20160125</v>
          </cell>
          <cell r="C911" t="str">
            <v>201950</v>
          </cell>
          <cell r="D911" t="str">
            <v>今昇 贵族绵羊皮羊毛男士尼克服</v>
          </cell>
          <cell r="E911" t="str">
            <v>服装</v>
          </cell>
          <cell r="F911" t="str">
            <v>2980</v>
          </cell>
          <cell r="G911" t="str">
            <v>喻 冰</v>
          </cell>
          <cell r="H911" t="str">
            <v>杨思思</v>
          </cell>
          <cell r="I911" t="str">
            <v>李珊,段鸿</v>
          </cell>
          <cell r="J911">
            <v>49.3</v>
          </cell>
          <cell r="K911">
            <v>886810</v>
          </cell>
          <cell r="L911">
            <v>74300</v>
          </cell>
          <cell r="M911">
            <v>395730</v>
          </cell>
          <cell r="N911">
            <v>11890</v>
          </cell>
          <cell r="O911">
            <v>8695.13184584179</v>
          </cell>
          <cell r="P911">
            <v>0.47241264722895698</v>
          </cell>
        </row>
        <row r="912">
          <cell r="A912">
            <v>187062</v>
          </cell>
          <cell r="B912" t="str">
            <v>20160118</v>
          </cell>
          <cell r="C912" t="str">
            <v>220036</v>
          </cell>
          <cell r="D912" t="str">
            <v>今昇 贵族绵羊皮羊毛男士尼克服</v>
          </cell>
          <cell r="E912" t="str">
            <v>服装</v>
          </cell>
          <cell r="F912" t="str">
            <v>2980</v>
          </cell>
          <cell r="G912" t="str">
            <v>喻 冰</v>
          </cell>
          <cell r="H912" t="str">
            <v>王娟</v>
          </cell>
          <cell r="I912" t="str">
            <v>段鸿</v>
          </cell>
          <cell r="J912">
            <v>37.1</v>
          </cell>
          <cell r="K912">
            <v>565615</v>
          </cell>
          <cell r="L912">
            <v>41630</v>
          </cell>
          <cell r="M912">
            <v>217255</v>
          </cell>
          <cell r="N912">
            <v>8940</v>
          </cell>
          <cell r="O912">
            <v>8508.6253369272199</v>
          </cell>
          <cell r="P912">
            <v>0.39755909043197801</v>
          </cell>
        </row>
        <row r="913">
          <cell r="A913">
            <v>187062</v>
          </cell>
          <cell r="B913" t="str">
            <v>20160112</v>
          </cell>
          <cell r="C913" t="str">
            <v>185125</v>
          </cell>
          <cell r="D913" t="str">
            <v>今昇 贵族绵羊皮羊毛男士尼克服</v>
          </cell>
          <cell r="E913" t="str">
            <v>服装</v>
          </cell>
          <cell r="F913" t="str">
            <v>2980</v>
          </cell>
          <cell r="G913" t="str">
            <v>喻 冰</v>
          </cell>
          <cell r="H913" t="str">
            <v>王娟</v>
          </cell>
          <cell r="I913" t="str">
            <v>张佳聃,孙娇</v>
          </cell>
          <cell r="J913">
            <v>36</v>
          </cell>
          <cell r="K913">
            <v>399925</v>
          </cell>
          <cell r="L913">
            <v>20730</v>
          </cell>
          <cell r="M913">
            <v>145135</v>
          </cell>
          <cell r="N913">
            <v>5905</v>
          </cell>
          <cell r="O913">
            <v>6665.6944444444398</v>
          </cell>
          <cell r="P913">
            <v>0.36717256292936401</v>
          </cell>
        </row>
        <row r="914">
          <cell r="A914">
            <v>187062</v>
          </cell>
          <cell r="B914" t="str">
            <v>20160102</v>
          </cell>
          <cell r="C914" t="str">
            <v>224347</v>
          </cell>
          <cell r="D914" t="str">
            <v>今昇 贵族绵羊皮羊毛男士尼克服</v>
          </cell>
          <cell r="E914" t="str">
            <v>服装</v>
          </cell>
          <cell r="F914" t="str">
            <v>3280</v>
          </cell>
          <cell r="G914" t="str">
            <v>喻 冰</v>
          </cell>
          <cell r="H914" t="str">
            <v>罗园</v>
          </cell>
          <cell r="I914" t="str">
            <v>张征南,杨洋</v>
          </cell>
          <cell r="J914">
            <v>36.4</v>
          </cell>
          <cell r="K914">
            <v>186735</v>
          </cell>
          <cell r="L914">
            <v>19310</v>
          </cell>
          <cell r="M914">
            <v>93385</v>
          </cell>
          <cell r="N914">
            <v>3220</v>
          </cell>
          <cell r="O914">
            <v>2122.5274725274699</v>
          </cell>
          <cell r="P914">
            <v>0.538539644616993</v>
          </cell>
        </row>
        <row r="915">
          <cell r="A915">
            <v>187085</v>
          </cell>
          <cell r="B915" t="str">
            <v>20160614</v>
          </cell>
          <cell r="C915" t="str">
            <v>181718</v>
          </cell>
          <cell r="D915" t="str">
            <v>SK-II神仙水经典套组（劲爆价）</v>
          </cell>
          <cell r="E915" t="str">
            <v>美容美体</v>
          </cell>
          <cell r="F915" t="str">
            <v>399</v>
          </cell>
          <cell r="G915" t="str">
            <v>庄 婷</v>
          </cell>
          <cell r="H915" t="str">
            <v>田宇慧</v>
          </cell>
          <cell r="I915" t="str">
            <v>郑庆子</v>
          </cell>
          <cell r="J915">
            <v>36.299999999999997</v>
          </cell>
          <cell r="K915">
            <v>84227</v>
          </cell>
          <cell r="L915">
            <v>4628</v>
          </cell>
          <cell r="M915">
            <v>11969</v>
          </cell>
          <cell r="N915">
            <v>0</v>
          </cell>
          <cell r="O915">
            <v>1863.0853994490401</v>
          </cell>
          <cell r="P915">
            <v>0.15036621063078701</v>
          </cell>
        </row>
        <row r="916">
          <cell r="A916">
            <v>187085</v>
          </cell>
          <cell r="B916" t="str">
            <v>20160426</v>
          </cell>
          <cell r="C916" t="str">
            <v>124306</v>
          </cell>
          <cell r="D916" t="str">
            <v>SK-II神仙水经典套组（劲爆价）</v>
          </cell>
          <cell r="E916" t="str">
            <v>美容美体</v>
          </cell>
          <cell r="F916" t="str">
            <v>399</v>
          </cell>
          <cell r="G916" t="str">
            <v>庄 婷</v>
          </cell>
          <cell r="H916" t="str">
            <v>吴沛霖</v>
          </cell>
          <cell r="I916" t="str">
            <v>游珊</v>
          </cell>
          <cell r="J916">
            <v>35.700000000000003</v>
          </cell>
          <cell r="K916">
            <v>80295</v>
          </cell>
          <cell r="L916">
            <v>4648</v>
          </cell>
          <cell r="M916">
            <v>9336</v>
          </cell>
          <cell r="N916">
            <v>0</v>
          </cell>
          <cell r="O916">
            <v>1857.4509803921601</v>
          </cell>
          <cell r="P916">
            <v>0.123415337025923</v>
          </cell>
        </row>
        <row r="917">
          <cell r="A917">
            <v>187085</v>
          </cell>
          <cell r="B917" t="str">
            <v>20160407</v>
          </cell>
          <cell r="C917" t="str">
            <v>133326</v>
          </cell>
          <cell r="D917" t="str">
            <v>SK-II神仙水经典套组（劲爆价）</v>
          </cell>
          <cell r="E917" t="str">
            <v>美容美体</v>
          </cell>
          <cell r="F917" t="str">
            <v>399</v>
          </cell>
          <cell r="G917" t="str">
            <v>庄 婷</v>
          </cell>
          <cell r="H917" t="str">
            <v>王娟,张小寒</v>
          </cell>
          <cell r="I917" t="str">
            <v>余琛,陈莹</v>
          </cell>
          <cell r="J917">
            <v>24.7</v>
          </cell>
          <cell r="K917">
            <v>125498</v>
          </cell>
          <cell r="L917">
            <v>5296</v>
          </cell>
          <cell r="M917">
            <v>12029</v>
          </cell>
          <cell r="N917">
            <v>748</v>
          </cell>
          <cell r="O917">
            <v>4409.7570850202401</v>
          </cell>
          <cell r="P917">
            <v>9.3850351907622198E-2</v>
          </cell>
        </row>
        <row r="918">
          <cell r="A918">
            <v>187085</v>
          </cell>
          <cell r="B918" t="str">
            <v>20160310</v>
          </cell>
          <cell r="C918" t="str">
            <v>165214</v>
          </cell>
          <cell r="D918" t="str">
            <v>SK-II神仙水经典套组（劲爆价）</v>
          </cell>
          <cell r="E918" t="str">
            <v>美容美体</v>
          </cell>
          <cell r="F918" t="str">
            <v>399</v>
          </cell>
          <cell r="G918" t="str">
            <v>庄 婷</v>
          </cell>
          <cell r="H918" t="str">
            <v>余斌,张小寒</v>
          </cell>
          <cell r="I918" t="str">
            <v>陈莹,郑庆子</v>
          </cell>
          <cell r="J918">
            <v>30.1</v>
          </cell>
          <cell r="K918">
            <v>87356</v>
          </cell>
          <cell r="L918">
            <v>6179</v>
          </cell>
          <cell r="M918">
            <v>11391</v>
          </cell>
          <cell r="N918">
            <v>389</v>
          </cell>
          <cell r="O918">
            <v>2331.3953488372099</v>
          </cell>
          <cell r="P918">
            <v>0.13553100016014399</v>
          </cell>
        </row>
        <row r="919">
          <cell r="A919">
            <v>187085</v>
          </cell>
          <cell r="B919" t="str">
            <v>20160225</v>
          </cell>
          <cell r="C919" t="str">
            <v>123305</v>
          </cell>
          <cell r="D919" t="str">
            <v>SK-II神仙水经典套组（劲爆价）</v>
          </cell>
          <cell r="E919" t="str">
            <v>美容美体</v>
          </cell>
          <cell r="F919" t="str">
            <v>399</v>
          </cell>
          <cell r="G919" t="str">
            <v>庄 婷</v>
          </cell>
          <cell r="H919" t="str">
            <v>马静,田宇慧</v>
          </cell>
          <cell r="I919" t="str">
            <v>郑庆子</v>
          </cell>
          <cell r="J919">
            <v>39.700000000000003</v>
          </cell>
          <cell r="K919">
            <v>201714.86</v>
          </cell>
          <cell r="L919">
            <v>7430</v>
          </cell>
          <cell r="M919">
            <v>20136</v>
          </cell>
          <cell r="N919">
            <v>1117</v>
          </cell>
          <cell r="O919">
            <v>4414.7571788413097</v>
          </cell>
          <cell r="P919">
            <v>9.7892342203092897E-2</v>
          </cell>
        </row>
        <row r="920">
          <cell r="A920">
            <v>187085</v>
          </cell>
          <cell r="B920" t="str">
            <v>20160204</v>
          </cell>
          <cell r="C920" t="str">
            <v>123132</v>
          </cell>
          <cell r="D920" t="str">
            <v>SK-II神仙水经典套组（劲爆价）</v>
          </cell>
          <cell r="E920" t="str">
            <v>美容美体</v>
          </cell>
          <cell r="F920" t="str">
            <v>399</v>
          </cell>
          <cell r="G920" t="str">
            <v>庄 婷</v>
          </cell>
          <cell r="H920" t="str">
            <v>田宇慧</v>
          </cell>
          <cell r="I920" t="str">
            <v>游珊</v>
          </cell>
          <cell r="J920">
            <v>37.1</v>
          </cell>
          <cell r="K920">
            <v>160360</v>
          </cell>
          <cell r="L920">
            <v>8972</v>
          </cell>
          <cell r="M920">
            <v>18402</v>
          </cell>
          <cell r="N920">
            <v>718</v>
          </cell>
          <cell r="O920">
            <v>3603.88140161725</v>
          </cell>
          <cell r="P920">
            <v>0.116812428990409</v>
          </cell>
        </row>
        <row r="921">
          <cell r="A921">
            <v>187085</v>
          </cell>
          <cell r="B921" t="str">
            <v>20160125</v>
          </cell>
          <cell r="C921" t="str">
            <v>181645</v>
          </cell>
          <cell r="D921" t="str">
            <v>SK-II神仙水经典套组（劲爆价）</v>
          </cell>
          <cell r="E921" t="str">
            <v>美容美体</v>
          </cell>
          <cell r="F921" t="str">
            <v>399</v>
          </cell>
          <cell r="G921" t="str">
            <v>庄 婷</v>
          </cell>
          <cell r="H921" t="str">
            <v>张小寒</v>
          </cell>
          <cell r="I921" t="str">
            <v>游珊,余琛</v>
          </cell>
          <cell r="J921">
            <v>35.1</v>
          </cell>
          <cell r="K921">
            <v>174795</v>
          </cell>
          <cell r="L921">
            <v>8967</v>
          </cell>
          <cell r="M921">
            <v>24712</v>
          </cell>
          <cell r="N921">
            <v>1955</v>
          </cell>
          <cell r="O921">
            <v>4076.0968660968701</v>
          </cell>
          <cell r="P921">
            <v>0.13723255421279901</v>
          </cell>
        </row>
        <row r="922">
          <cell r="A922">
            <v>187085</v>
          </cell>
          <cell r="B922" t="str">
            <v>20160120</v>
          </cell>
          <cell r="C922" t="str">
            <v>224233</v>
          </cell>
          <cell r="D922" t="str">
            <v>SK-II神仙水经典套组（劲爆价）</v>
          </cell>
          <cell r="E922" t="str">
            <v>美容美体</v>
          </cell>
          <cell r="F922" t="str">
            <v>399</v>
          </cell>
          <cell r="G922" t="str">
            <v>庄 婷</v>
          </cell>
          <cell r="H922" t="str">
            <v>马强,吴沛霖</v>
          </cell>
          <cell r="I922" t="str">
            <v>游珊</v>
          </cell>
          <cell r="J922">
            <v>31.6</v>
          </cell>
          <cell r="K922">
            <v>169561</v>
          </cell>
          <cell r="L922">
            <v>6274</v>
          </cell>
          <cell r="M922">
            <v>23944</v>
          </cell>
          <cell r="N922">
            <v>0</v>
          </cell>
          <cell r="O922">
            <v>4409.5886075949402</v>
          </cell>
          <cell r="P922">
            <v>0.146637515540123</v>
          </cell>
        </row>
        <row r="923">
          <cell r="A923">
            <v>187085</v>
          </cell>
          <cell r="B923" t="str">
            <v>20160106</v>
          </cell>
          <cell r="C923" t="str">
            <v>123107</v>
          </cell>
          <cell r="D923" t="str">
            <v>SK-II神仙水经典套组（劲爆价）</v>
          </cell>
          <cell r="E923" t="str">
            <v>美容美体</v>
          </cell>
          <cell r="F923" t="str">
            <v>399</v>
          </cell>
          <cell r="G923" t="str">
            <v>庄 婷</v>
          </cell>
          <cell r="H923" t="str">
            <v>田宇慧</v>
          </cell>
          <cell r="I923" t="str">
            <v>赵姬</v>
          </cell>
          <cell r="J923">
            <v>37.6</v>
          </cell>
          <cell r="K923">
            <v>191529.46</v>
          </cell>
          <cell r="L923">
            <v>11640</v>
          </cell>
          <cell r="M923">
            <v>26063</v>
          </cell>
          <cell r="N923">
            <v>2314</v>
          </cell>
          <cell r="O923">
            <v>4152.6718085106404</v>
          </cell>
          <cell r="P923">
            <v>0.132019963815557</v>
          </cell>
        </row>
        <row r="924">
          <cell r="A924">
            <v>187117</v>
          </cell>
          <cell r="B924" t="str">
            <v>20160621</v>
          </cell>
          <cell r="C924" t="str">
            <v>215001</v>
          </cell>
          <cell r="D924" t="str">
            <v>法国SUGAR糖果时尚手机 施华洛世奇人工宝石镶嵌</v>
          </cell>
          <cell r="E924" t="str">
            <v>手机</v>
          </cell>
          <cell r="F924" t="str">
            <v>999</v>
          </cell>
          <cell r="G924" t="str">
            <v>李 冕</v>
          </cell>
          <cell r="H924" t="str">
            <v>龙年</v>
          </cell>
          <cell r="I924" t="str">
            <v>赵姬</v>
          </cell>
          <cell r="J924">
            <v>37</v>
          </cell>
          <cell r="K924">
            <v>467062</v>
          </cell>
          <cell r="L924">
            <v>9980</v>
          </cell>
          <cell r="M924">
            <v>43816</v>
          </cell>
          <cell r="N924">
            <v>3966</v>
          </cell>
          <cell r="O924">
            <v>11276.5405405405</v>
          </cell>
          <cell r="P924">
            <v>8.7183481300948204E-2</v>
          </cell>
        </row>
        <row r="925">
          <cell r="A925">
            <v>187117</v>
          </cell>
          <cell r="B925" t="str">
            <v>20160615</v>
          </cell>
          <cell r="C925" t="str">
            <v>125248</v>
          </cell>
          <cell r="D925" t="str">
            <v>法国SUGAR糖果时尚手机 施华洛世奇人工宝石镶嵌</v>
          </cell>
          <cell r="E925" t="str">
            <v>手机</v>
          </cell>
          <cell r="F925" t="str">
            <v>999</v>
          </cell>
          <cell r="G925" t="str">
            <v>李 冕</v>
          </cell>
          <cell r="H925" t="str">
            <v>石林</v>
          </cell>
          <cell r="I925" t="str">
            <v>张征南,石俊</v>
          </cell>
          <cell r="J925">
            <v>40.299999999999997</v>
          </cell>
          <cell r="K925">
            <v>245203</v>
          </cell>
          <cell r="L925">
            <v>2987</v>
          </cell>
          <cell r="M925">
            <v>22887</v>
          </cell>
          <cell r="N925">
            <v>999</v>
          </cell>
          <cell r="O925">
            <v>5467.19602977668</v>
          </cell>
          <cell r="P925">
            <v>9.0365624071077094E-2</v>
          </cell>
        </row>
        <row r="926">
          <cell r="A926">
            <v>187117</v>
          </cell>
          <cell r="B926" t="str">
            <v>20160611</v>
          </cell>
          <cell r="C926" t="str">
            <v>232335</v>
          </cell>
          <cell r="D926" t="str">
            <v>法国SUGAR糖果时尚手机 施华洛世奇人工宝石镶嵌</v>
          </cell>
          <cell r="E926" t="str">
            <v>手机</v>
          </cell>
          <cell r="F926" t="str">
            <v>999</v>
          </cell>
          <cell r="G926" t="str">
            <v>李 冕</v>
          </cell>
          <cell r="H926" t="str">
            <v>石林</v>
          </cell>
          <cell r="I926" t="str">
            <v>赵姬</v>
          </cell>
          <cell r="J926">
            <v>34.5</v>
          </cell>
          <cell r="K926">
            <v>350656</v>
          </cell>
          <cell r="L926">
            <v>6553</v>
          </cell>
          <cell r="M926">
            <v>16839</v>
          </cell>
          <cell r="N926">
            <v>1868</v>
          </cell>
          <cell r="O926">
            <v>9540.0579710144902</v>
          </cell>
          <cell r="P926">
            <v>4.3507321935583203E-2</v>
          </cell>
        </row>
        <row r="927">
          <cell r="A927">
            <v>187117</v>
          </cell>
          <cell r="B927" t="str">
            <v>20160602</v>
          </cell>
          <cell r="C927" t="str">
            <v>223802</v>
          </cell>
          <cell r="D927" t="str">
            <v>法国SUGAR糖果时尚手机 施华洛世奇人工宝石镶嵌</v>
          </cell>
          <cell r="E927" t="str">
            <v>手机</v>
          </cell>
          <cell r="F927" t="str">
            <v>999</v>
          </cell>
          <cell r="G927" t="str">
            <v>李 冕</v>
          </cell>
          <cell r="H927" t="str">
            <v>傅周</v>
          </cell>
          <cell r="I927" t="str">
            <v>曹雪晴,廖若如</v>
          </cell>
          <cell r="J927">
            <v>30.2</v>
          </cell>
          <cell r="K927">
            <v>437106</v>
          </cell>
          <cell r="L927">
            <v>7949</v>
          </cell>
          <cell r="M927">
            <v>29885</v>
          </cell>
          <cell r="N927">
            <v>0</v>
          </cell>
          <cell r="O927">
            <v>13220.9271523179</v>
          </cell>
          <cell r="P927">
            <v>6.9636519968216806E-2</v>
          </cell>
        </row>
        <row r="928">
          <cell r="A928">
            <v>187117</v>
          </cell>
          <cell r="B928" t="str">
            <v>20160520</v>
          </cell>
          <cell r="C928" t="str">
            <v>201246</v>
          </cell>
          <cell r="D928" t="str">
            <v>法国SUGAR糖果时尚手机 施华洛世奇人工宝石镶嵌</v>
          </cell>
          <cell r="E928" t="str">
            <v>手机</v>
          </cell>
          <cell r="F928" t="str">
            <v>999</v>
          </cell>
          <cell r="G928" t="str">
            <v>李 冕</v>
          </cell>
          <cell r="H928" t="str">
            <v>马强</v>
          </cell>
          <cell r="I928" t="str">
            <v>赵姬</v>
          </cell>
          <cell r="J928">
            <v>39.9</v>
          </cell>
          <cell r="K928">
            <v>500373</v>
          </cell>
          <cell r="L928">
            <v>19660</v>
          </cell>
          <cell r="M928">
            <v>48095</v>
          </cell>
          <cell r="N928">
            <v>1960</v>
          </cell>
          <cell r="O928">
            <v>10891.679197994999</v>
          </cell>
          <cell r="P928">
            <v>9.5972024888030902E-2</v>
          </cell>
        </row>
        <row r="929">
          <cell r="A929">
            <v>187117</v>
          </cell>
          <cell r="B929" t="str">
            <v>20160518</v>
          </cell>
          <cell r="C929" t="str">
            <v>195133</v>
          </cell>
          <cell r="D929" t="str">
            <v>法国SUGAR糖果时尚手机 施华洛世奇人工宝石镶嵌</v>
          </cell>
          <cell r="E929" t="str">
            <v>手机</v>
          </cell>
          <cell r="F929" t="str">
            <v>999</v>
          </cell>
          <cell r="G929" t="str">
            <v>李 冕</v>
          </cell>
          <cell r="H929" t="str">
            <v>龙年</v>
          </cell>
          <cell r="I929" t="str">
            <v>赵姬</v>
          </cell>
          <cell r="J929">
            <v>35.200000000000003</v>
          </cell>
          <cell r="K929">
            <v>162381</v>
          </cell>
          <cell r="L929">
            <v>15904</v>
          </cell>
          <cell r="M929">
            <v>44575</v>
          </cell>
          <cell r="N929">
            <v>1998</v>
          </cell>
          <cell r="O929">
            <v>2951.70454545455</v>
          </cell>
          <cell r="P929">
            <v>0.29067362111457801</v>
          </cell>
        </row>
        <row r="930">
          <cell r="A930">
            <v>187117</v>
          </cell>
          <cell r="B930" t="str">
            <v>20160407</v>
          </cell>
          <cell r="C930" t="str">
            <v>205746</v>
          </cell>
          <cell r="D930" t="str">
            <v>法国SUGAR糖果时尚手机 施华洛世奇人工宝石镶嵌</v>
          </cell>
          <cell r="E930" t="str">
            <v>手机</v>
          </cell>
          <cell r="F930" t="str">
            <v>1399</v>
          </cell>
          <cell r="G930" t="str">
            <v>李 冕</v>
          </cell>
          <cell r="H930" t="str">
            <v>傅周</v>
          </cell>
          <cell r="I930" t="str">
            <v>曹雪晴,廖若如</v>
          </cell>
          <cell r="J930">
            <v>38.200000000000003</v>
          </cell>
          <cell r="K930">
            <v>642990</v>
          </cell>
          <cell r="L930">
            <v>15374</v>
          </cell>
          <cell r="M930">
            <v>36044</v>
          </cell>
          <cell r="N930">
            <v>5596</v>
          </cell>
          <cell r="O930">
            <v>15632.6701570681</v>
          </cell>
          <cell r="P930">
            <v>4.8513740886146899E-2</v>
          </cell>
        </row>
        <row r="931">
          <cell r="A931">
            <v>187117</v>
          </cell>
          <cell r="B931" t="str">
            <v>20160329</v>
          </cell>
          <cell r="C931" t="str">
            <v>223906</v>
          </cell>
          <cell r="D931" t="str">
            <v>法国SUGAR糖果时尚手机 施华洛世奇人工宝石镶嵌</v>
          </cell>
          <cell r="E931" t="str">
            <v>手机</v>
          </cell>
          <cell r="F931" t="str">
            <v>1399</v>
          </cell>
          <cell r="G931" t="str">
            <v>李 冕</v>
          </cell>
          <cell r="H931" t="str">
            <v>石林</v>
          </cell>
          <cell r="I931" t="str">
            <v>赵姬</v>
          </cell>
          <cell r="J931">
            <v>38.799999999999997</v>
          </cell>
          <cell r="K931">
            <v>100153</v>
          </cell>
          <cell r="L931">
            <v>6965</v>
          </cell>
          <cell r="M931">
            <v>26481</v>
          </cell>
          <cell r="N931">
            <v>1349</v>
          </cell>
          <cell r="O931">
            <v>1754.0206185566999</v>
          </cell>
          <cell r="P931">
            <v>0.26969137657209102</v>
          </cell>
        </row>
        <row r="932">
          <cell r="A932">
            <v>187117</v>
          </cell>
          <cell r="B932" t="str">
            <v>20160320</v>
          </cell>
          <cell r="C932" t="str">
            <v>190128</v>
          </cell>
          <cell r="D932" t="str">
            <v>法国SUGAR糖果时尚手机 施华洛世奇人工宝石镶嵌</v>
          </cell>
          <cell r="E932" t="str">
            <v>手机</v>
          </cell>
          <cell r="F932" t="str">
            <v>1399</v>
          </cell>
          <cell r="G932" t="str">
            <v>李 冕</v>
          </cell>
          <cell r="H932" t="str">
            <v>马强</v>
          </cell>
          <cell r="I932" t="str">
            <v>赵姬</v>
          </cell>
          <cell r="J932">
            <v>35.200000000000003</v>
          </cell>
          <cell r="K932">
            <v>737325</v>
          </cell>
          <cell r="L932">
            <v>36309</v>
          </cell>
          <cell r="M932">
            <v>44288</v>
          </cell>
          <cell r="N932">
            <v>0</v>
          </cell>
          <cell r="O932">
            <v>18657.0454545455</v>
          </cell>
          <cell r="P932">
            <v>6.3176874707567304E-2</v>
          </cell>
        </row>
        <row r="933">
          <cell r="A933">
            <v>187117</v>
          </cell>
          <cell r="B933" t="str">
            <v>20160304</v>
          </cell>
          <cell r="C933" t="str">
            <v>203227</v>
          </cell>
          <cell r="D933" t="str">
            <v>法国SUGAR糖果时尚手机 施华洛世奇人工宝石镶嵌</v>
          </cell>
          <cell r="E933" t="str">
            <v>手机</v>
          </cell>
          <cell r="F933" t="str">
            <v>1399</v>
          </cell>
          <cell r="G933" t="str">
            <v>李 冕</v>
          </cell>
          <cell r="H933" t="str">
            <v>石林</v>
          </cell>
          <cell r="I933" t="str">
            <v>段鸿</v>
          </cell>
          <cell r="J933">
            <v>34.6</v>
          </cell>
          <cell r="K933">
            <v>670007</v>
          </cell>
          <cell r="L933">
            <v>13800</v>
          </cell>
          <cell r="M933">
            <v>26031</v>
          </cell>
          <cell r="N933">
            <v>0</v>
          </cell>
          <cell r="O933">
            <v>18213.179190751402</v>
          </cell>
          <cell r="P933">
            <v>3.9668884970748601E-2</v>
          </cell>
        </row>
        <row r="934">
          <cell r="A934">
            <v>187117</v>
          </cell>
          <cell r="B934" t="str">
            <v>20160302</v>
          </cell>
          <cell r="C934" t="str">
            <v>102323</v>
          </cell>
          <cell r="D934" t="str">
            <v>法国SUGAR糖果时尚手机 施华洛世奇人工宝石镶嵌</v>
          </cell>
          <cell r="E934" t="str">
            <v>手机</v>
          </cell>
          <cell r="F934" t="str">
            <v>1399</v>
          </cell>
          <cell r="G934" t="str">
            <v>李 冕</v>
          </cell>
          <cell r="H934" t="str">
            <v>石林</v>
          </cell>
          <cell r="I934" t="str">
            <v>石俊</v>
          </cell>
          <cell r="J934">
            <v>35.1</v>
          </cell>
          <cell r="K934">
            <v>283567</v>
          </cell>
          <cell r="L934">
            <v>8334</v>
          </cell>
          <cell r="M934">
            <v>8384</v>
          </cell>
          <cell r="N934">
            <v>0</v>
          </cell>
          <cell r="O934">
            <v>7602.5356125356102</v>
          </cell>
          <cell r="P934">
            <v>3.0461463559965599E-2</v>
          </cell>
        </row>
        <row r="935">
          <cell r="A935">
            <v>187117</v>
          </cell>
          <cell r="B935" t="str">
            <v>20160224</v>
          </cell>
          <cell r="C935" t="str">
            <v>115341</v>
          </cell>
          <cell r="D935" t="str">
            <v>法国SUGAR糖果时尚手机 施华洛世奇人工宝石镶嵌</v>
          </cell>
          <cell r="E935" t="str">
            <v>手机</v>
          </cell>
          <cell r="F935" t="str">
            <v>1399</v>
          </cell>
          <cell r="G935" t="str">
            <v>李 冕</v>
          </cell>
          <cell r="H935" t="str">
            <v>石林</v>
          </cell>
          <cell r="I935" t="str">
            <v>石俊</v>
          </cell>
          <cell r="J935">
            <v>34.700000000000003</v>
          </cell>
          <cell r="K935">
            <v>341121</v>
          </cell>
          <cell r="L935">
            <v>13970</v>
          </cell>
          <cell r="M935">
            <v>25127</v>
          </cell>
          <cell r="N935">
            <v>1399</v>
          </cell>
          <cell r="O935">
            <v>8744.1786743515804</v>
          </cell>
          <cell r="P935">
            <v>7.2529199054870694E-2</v>
          </cell>
        </row>
        <row r="936">
          <cell r="A936">
            <v>187117</v>
          </cell>
          <cell r="B936" t="str">
            <v>20160205</v>
          </cell>
          <cell r="C936" t="str">
            <v>224111</v>
          </cell>
          <cell r="D936" t="str">
            <v>法国SUGAR糖果时尚手机 施华洛世奇人工宝石镶嵌</v>
          </cell>
          <cell r="E936" t="str">
            <v>手机</v>
          </cell>
          <cell r="F936" t="str">
            <v>1399</v>
          </cell>
          <cell r="G936" t="str">
            <v>李 冕</v>
          </cell>
          <cell r="H936" t="str">
            <v>石林</v>
          </cell>
          <cell r="I936" t="str">
            <v>石俊</v>
          </cell>
          <cell r="J936">
            <v>34.200000000000003</v>
          </cell>
          <cell r="K936">
            <v>436912</v>
          </cell>
          <cell r="L936">
            <v>12541</v>
          </cell>
          <cell r="M936">
            <v>34690</v>
          </cell>
          <cell r="N936">
            <v>0</v>
          </cell>
          <cell r="O936">
            <v>11394.1812865497</v>
          </cell>
          <cell r="P936">
            <v>8.17445112884716E-2</v>
          </cell>
        </row>
        <row r="937">
          <cell r="A937">
            <v>187117</v>
          </cell>
          <cell r="B937" t="str">
            <v>20160128</v>
          </cell>
          <cell r="C937" t="str">
            <v>224246</v>
          </cell>
          <cell r="D937" t="str">
            <v>法国SUGAR糖果时尚手机 施华洛世奇人工宝石镶嵌</v>
          </cell>
          <cell r="E937" t="str">
            <v>手机</v>
          </cell>
          <cell r="F937" t="str">
            <v>1399</v>
          </cell>
          <cell r="G937" t="str">
            <v>李 冕</v>
          </cell>
          <cell r="H937" t="str">
            <v>马强</v>
          </cell>
          <cell r="I937" t="str">
            <v>张征南,刘一帆</v>
          </cell>
          <cell r="J937">
            <v>35.299999999999997</v>
          </cell>
          <cell r="K937">
            <v>536426</v>
          </cell>
          <cell r="L937">
            <v>25092</v>
          </cell>
          <cell r="M937">
            <v>76660</v>
          </cell>
          <cell r="N937">
            <v>1399</v>
          </cell>
          <cell r="O937">
            <v>12353.342776203999</v>
          </cell>
          <cell r="P937">
            <v>0.14718559688970401</v>
          </cell>
        </row>
        <row r="938">
          <cell r="A938">
            <v>187117</v>
          </cell>
          <cell r="B938" t="str">
            <v>20160119</v>
          </cell>
          <cell r="C938" t="str">
            <v>211224</v>
          </cell>
          <cell r="D938" t="str">
            <v>法国SUGAR糖果时尚手机 施华洛世奇人工宝石镶嵌</v>
          </cell>
          <cell r="E938" t="str">
            <v>手机</v>
          </cell>
          <cell r="F938" t="str">
            <v>1399</v>
          </cell>
          <cell r="G938" t="str">
            <v>李 冕</v>
          </cell>
          <cell r="H938" t="str">
            <v>马强</v>
          </cell>
          <cell r="I938" t="str">
            <v>张征南,刘一帆</v>
          </cell>
          <cell r="J938">
            <v>45.6</v>
          </cell>
          <cell r="K938">
            <v>723982</v>
          </cell>
          <cell r="L938">
            <v>43239</v>
          </cell>
          <cell r="M938">
            <v>77974</v>
          </cell>
          <cell r="N938">
            <v>1399</v>
          </cell>
          <cell r="O938">
            <v>13249.298245614</v>
          </cell>
          <cell r="P938">
            <v>0.112487385107155</v>
          </cell>
        </row>
        <row r="939">
          <cell r="A939">
            <v>187117</v>
          </cell>
          <cell r="B939" t="str">
            <v>20160102</v>
          </cell>
          <cell r="C939" t="str">
            <v>135401</v>
          </cell>
          <cell r="D939" t="str">
            <v>法国SUGAR糖果时尚手机 施华洛世奇人工宝石镶嵌</v>
          </cell>
          <cell r="E939" t="str">
            <v>手机</v>
          </cell>
          <cell r="F939" t="str">
            <v>1399</v>
          </cell>
          <cell r="G939" t="str">
            <v>李 冕</v>
          </cell>
          <cell r="H939" t="str">
            <v>马强</v>
          </cell>
          <cell r="I939" t="str">
            <v>赵姬</v>
          </cell>
          <cell r="J939">
            <v>36.9</v>
          </cell>
          <cell r="K939">
            <v>304737</v>
          </cell>
          <cell r="L939">
            <v>6995</v>
          </cell>
          <cell r="M939">
            <v>30703</v>
          </cell>
          <cell r="N939">
            <v>1399</v>
          </cell>
          <cell r="O939">
            <v>7274.7425474254696</v>
          </cell>
          <cell r="P939">
            <v>9.8420780407198205E-2</v>
          </cell>
        </row>
        <row r="940">
          <cell r="A940">
            <v>187187</v>
          </cell>
          <cell r="B940" t="str">
            <v>20160227</v>
          </cell>
          <cell r="C940" t="str">
            <v>103141</v>
          </cell>
          <cell r="D940" t="str">
            <v>D&amp;H 钢板侠超轻24寸+20寸拉杆箱套组(开春扫货)</v>
          </cell>
          <cell r="E940" t="str">
            <v>箱包眼镜</v>
          </cell>
          <cell r="F940" t="str">
            <v>518</v>
          </cell>
          <cell r="G940" t="str">
            <v>喻 冰</v>
          </cell>
          <cell r="H940" t="str">
            <v>罗园</v>
          </cell>
          <cell r="I940" t="str">
            <v>周蓉,王叶霜</v>
          </cell>
          <cell r="J940">
            <v>11.8</v>
          </cell>
          <cell r="K940">
            <v>45697</v>
          </cell>
          <cell r="L940">
            <v>3576</v>
          </cell>
          <cell r="M940">
            <v>7162</v>
          </cell>
          <cell r="N940">
            <v>508</v>
          </cell>
          <cell r="O940">
            <v>3005.6779661016899</v>
          </cell>
          <cell r="P940">
            <v>0.15797345742028901</v>
          </cell>
        </row>
        <row r="941">
          <cell r="A941">
            <v>187187</v>
          </cell>
          <cell r="B941" t="str">
            <v>20160122</v>
          </cell>
          <cell r="C941" t="str">
            <v>232055</v>
          </cell>
          <cell r="D941" t="str">
            <v>D&amp;H 钢板侠超轻24寸+20寸拉杆箱套组(开春扫货)</v>
          </cell>
          <cell r="E941" t="str">
            <v>箱包眼镜</v>
          </cell>
          <cell r="F941" t="str">
            <v>598</v>
          </cell>
          <cell r="G941" t="str">
            <v>喻 冰</v>
          </cell>
          <cell r="H941" t="str">
            <v>杨思思</v>
          </cell>
          <cell r="I941" t="str">
            <v>张佳聃,王叶霜</v>
          </cell>
          <cell r="J941">
            <v>37.1</v>
          </cell>
          <cell r="K941">
            <v>90259</v>
          </cell>
          <cell r="L941">
            <v>5302</v>
          </cell>
          <cell r="M941">
            <v>13649</v>
          </cell>
          <cell r="N941">
            <v>0</v>
          </cell>
          <cell r="O941">
            <v>1922.04851752022</v>
          </cell>
          <cell r="P941">
            <v>0.160657744506044</v>
          </cell>
        </row>
        <row r="942">
          <cell r="A942">
            <v>187208</v>
          </cell>
          <cell r="B942" t="str">
            <v>20160805</v>
          </cell>
          <cell r="C942" t="str">
            <v>212902</v>
          </cell>
          <cell r="D942" t="str">
            <v>鹿王 法式女王风超长款修身大衣(2016超级折扣日)</v>
          </cell>
          <cell r="E942" t="str">
            <v>服装</v>
          </cell>
          <cell r="F942" t="str">
            <v>199</v>
          </cell>
          <cell r="G942" t="str">
            <v>喻 冰</v>
          </cell>
          <cell r="H942" t="str">
            <v>张燕</v>
          </cell>
          <cell r="I942" t="str">
            <v>游珊,段鸿</v>
          </cell>
          <cell r="J942">
            <v>10.7</v>
          </cell>
          <cell r="K942">
            <v>87866</v>
          </cell>
          <cell r="L942">
            <v>4556</v>
          </cell>
          <cell r="M942">
            <v>16137</v>
          </cell>
          <cell r="N942">
            <v>189</v>
          </cell>
          <cell r="O942">
            <v>6295.5140186915896</v>
          </cell>
          <cell r="P942">
            <v>0.19142960028808101</v>
          </cell>
        </row>
        <row r="943">
          <cell r="A943">
            <v>187208</v>
          </cell>
          <cell r="B943" t="str">
            <v>20160228</v>
          </cell>
          <cell r="C943" t="str">
            <v>172907</v>
          </cell>
          <cell r="D943" t="str">
            <v>鹿王 法式女王风超长款修身大衣(2016超级折扣日)</v>
          </cell>
          <cell r="E943" t="str">
            <v>服装</v>
          </cell>
          <cell r="F943" t="str">
            <v>299</v>
          </cell>
          <cell r="G943" t="str">
            <v>喻 冰</v>
          </cell>
          <cell r="H943" t="str">
            <v>罗园</v>
          </cell>
          <cell r="I943" t="str">
            <v>李珊,段鸿</v>
          </cell>
          <cell r="J943">
            <v>15.4</v>
          </cell>
          <cell r="K943">
            <v>86177</v>
          </cell>
          <cell r="L943">
            <v>6159</v>
          </cell>
          <cell r="M943">
            <v>41245</v>
          </cell>
          <cell r="N943">
            <v>912</v>
          </cell>
          <cell r="O943">
            <v>2576.9480519480499</v>
          </cell>
          <cell r="P943">
            <v>0.50404908895498501</v>
          </cell>
        </row>
        <row r="944">
          <cell r="A944">
            <v>187211</v>
          </cell>
          <cell r="B944" t="str">
            <v>20160313</v>
          </cell>
          <cell r="C944" t="str">
            <v>164945</v>
          </cell>
          <cell r="D944" t="str">
            <v>鹿王 时尚气质女人蕾丝连衣裙两件组</v>
          </cell>
          <cell r="E944" t="str">
            <v>服装</v>
          </cell>
          <cell r="F944" t="str">
            <v>299</v>
          </cell>
          <cell r="G944" t="str">
            <v>喻 冰</v>
          </cell>
          <cell r="H944" t="str">
            <v>罗园</v>
          </cell>
          <cell r="I944" t="str">
            <v>张征南,孙娇</v>
          </cell>
          <cell r="J944">
            <v>38.5</v>
          </cell>
          <cell r="K944">
            <v>148491</v>
          </cell>
          <cell r="L944">
            <v>5151</v>
          </cell>
          <cell r="M944">
            <v>42002</v>
          </cell>
          <cell r="N944">
            <v>827</v>
          </cell>
          <cell r="O944">
            <v>2653.6363636363599</v>
          </cell>
          <cell r="P944">
            <v>0.28725408120552498</v>
          </cell>
        </row>
        <row r="945">
          <cell r="A945">
            <v>187211</v>
          </cell>
          <cell r="B945" t="str">
            <v>20160301</v>
          </cell>
          <cell r="C945" t="str">
            <v>095311</v>
          </cell>
          <cell r="D945" t="str">
            <v>鹿王 时尚气质女人蕾丝连衣裙两件组</v>
          </cell>
          <cell r="E945" t="str">
            <v>服装</v>
          </cell>
          <cell r="F945" t="str">
            <v>299</v>
          </cell>
          <cell r="G945" t="str">
            <v>喻 冰</v>
          </cell>
          <cell r="H945" t="str">
            <v>张燕</v>
          </cell>
          <cell r="I945" t="str">
            <v>李珊,孙娇</v>
          </cell>
          <cell r="J945">
            <v>30.9</v>
          </cell>
          <cell r="K945">
            <v>179381</v>
          </cell>
          <cell r="L945">
            <v>6356</v>
          </cell>
          <cell r="M945">
            <v>47371</v>
          </cell>
          <cell r="N945">
            <v>2192</v>
          </cell>
          <cell r="O945">
            <v>4137.4110032362496</v>
          </cell>
          <cell r="P945">
            <v>0.261112555989019</v>
          </cell>
        </row>
        <row r="946">
          <cell r="A946">
            <v>187211</v>
          </cell>
          <cell r="B946" t="str">
            <v>20160225</v>
          </cell>
          <cell r="C946" t="str">
            <v>102053</v>
          </cell>
          <cell r="D946" t="str">
            <v>鹿王 时尚气质女人蕾丝连衣裙两件组</v>
          </cell>
          <cell r="E946" t="str">
            <v>服装</v>
          </cell>
          <cell r="F946" t="str">
            <v>299</v>
          </cell>
          <cell r="G946" t="str">
            <v>喻 冰</v>
          </cell>
          <cell r="H946" t="str">
            <v>王娟</v>
          </cell>
          <cell r="I946" t="str">
            <v>李珊,段鸿</v>
          </cell>
          <cell r="J946">
            <v>37.799999999999997</v>
          </cell>
          <cell r="K946">
            <v>215608.38</v>
          </cell>
          <cell r="L946">
            <v>10372</v>
          </cell>
          <cell r="M946">
            <v>68676.38</v>
          </cell>
          <cell r="N946">
            <v>4992</v>
          </cell>
          <cell r="O946">
            <v>3744.76190476191</v>
          </cell>
          <cell r="P946">
            <v>0.31029771622360502</v>
          </cell>
        </row>
        <row r="947">
          <cell r="A947">
            <v>187211</v>
          </cell>
          <cell r="B947" t="str">
            <v>20160218</v>
          </cell>
          <cell r="C947" t="str">
            <v>114619</v>
          </cell>
          <cell r="D947" t="str">
            <v>鹿王 时尚气质女人蕾丝连衣裙两件组</v>
          </cell>
          <cell r="E947" t="str">
            <v>服装</v>
          </cell>
          <cell r="F947" t="str">
            <v>299</v>
          </cell>
          <cell r="G947" t="str">
            <v>喻 冰</v>
          </cell>
          <cell r="H947" t="str">
            <v>王娟</v>
          </cell>
          <cell r="I947" t="str">
            <v>李珊,段鸿</v>
          </cell>
          <cell r="J947">
            <v>41.6</v>
          </cell>
          <cell r="K947">
            <v>164660</v>
          </cell>
          <cell r="L947">
            <v>6348</v>
          </cell>
          <cell r="M947">
            <v>49050</v>
          </cell>
          <cell r="N947">
            <v>1146</v>
          </cell>
          <cell r="O947">
            <v>2654.0384615384601</v>
          </cell>
          <cell r="P947">
            <v>0.30259234928495599</v>
          </cell>
        </row>
        <row r="948">
          <cell r="A948">
            <v>187211</v>
          </cell>
          <cell r="B948" t="str">
            <v>20160213</v>
          </cell>
          <cell r="C948" t="str">
            <v>134239</v>
          </cell>
          <cell r="D948" t="str">
            <v>鹿王 时尚气质女人蕾丝连衣裙两件组</v>
          </cell>
          <cell r="E948" t="str">
            <v>服装</v>
          </cell>
          <cell r="F948" t="str">
            <v>299</v>
          </cell>
          <cell r="G948" t="str">
            <v>喻 冰</v>
          </cell>
          <cell r="H948" t="str">
            <v>罗园</v>
          </cell>
          <cell r="I948" t="str">
            <v>李珊,孙娇</v>
          </cell>
          <cell r="J948">
            <v>36.5</v>
          </cell>
          <cell r="K948">
            <v>182343</v>
          </cell>
          <cell r="L948">
            <v>9218</v>
          </cell>
          <cell r="M948">
            <v>64595</v>
          </cell>
          <cell r="N948">
            <v>3091</v>
          </cell>
          <cell r="O948">
            <v>3058.1095890411002</v>
          </cell>
          <cell r="P948">
            <v>0.35525776173285201</v>
          </cell>
        </row>
        <row r="949">
          <cell r="A949">
            <v>187225</v>
          </cell>
          <cell r="B949" t="str">
            <v>20160220</v>
          </cell>
          <cell r="C949" t="str">
            <v>122938</v>
          </cell>
          <cell r="D949" t="str">
            <v>韩尚颈背舒双效按摩垫(2016春季大开仓)</v>
          </cell>
          <cell r="E949" t="str">
            <v>健康用品</v>
          </cell>
          <cell r="F949" t="str">
            <v>498</v>
          </cell>
          <cell r="G949" t="str">
            <v>莫 伏星</v>
          </cell>
          <cell r="H949" t="str">
            <v>吴沛霖</v>
          </cell>
          <cell r="I949" t="str">
            <v>陈航</v>
          </cell>
          <cell r="J949">
            <v>10.3</v>
          </cell>
          <cell r="K949">
            <v>70392.09</v>
          </cell>
          <cell r="L949">
            <v>2440</v>
          </cell>
          <cell r="M949">
            <v>9895</v>
          </cell>
          <cell r="N949">
            <v>0</v>
          </cell>
          <cell r="O949">
            <v>5636.6106796116501</v>
          </cell>
          <cell r="P949">
            <v>0.14561730183722099</v>
          </cell>
        </row>
        <row r="950">
          <cell r="A950">
            <v>187230</v>
          </cell>
          <cell r="B950" t="str">
            <v>20160123</v>
          </cell>
          <cell r="C950" t="str">
            <v>203959</v>
          </cell>
          <cell r="D950" t="str">
            <v>松下智能电子坐便盖</v>
          </cell>
          <cell r="E950" t="str">
            <v>家装建材</v>
          </cell>
          <cell r="F950" t="str">
            <v>1899</v>
          </cell>
          <cell r="G950" t="str">
            <v>邬 若海</v>
          </cell>
          <cell r="H950" t="str">
            <v>马强,杨思思</v>
          </cell>
          <cell r="I950" t="str">
            <v>刘一帆</v>
          </cell>
          <cell r="J950">
            <v>42.4</v>
          </cell>
          <cell r="K950">
            <v>672474</v>
          </cell>
          <cell r="L950">
            <v>71800</v>
          </cell>
          <cell r="M950">
            <v>156143</v>
          </cell>
          <cell r="N950">
            <v>5377</v>
          </cell>
          <cell r="O950">
            <v>10611.0377358491</v>
          </cell>
          <cell r="P950">
            <v>0.250994715935765</v>
          </cell>
        </row>
        <row r="951">
          <cell r="A951">
            <v>187258</v>
          </cell>
          <cell r="B951" t="str">
            <v>20160229</v>
          </cell>
          <cell r="C951" t="str">
            <v>181057</v>
          </cell>
          <cell r="D951" t="str">
            <v>时珍验方 蕲艾热敷贴超值组(开春扫货)</v>
          </cell>
          <cell r="E951" t="str">
            <v>健康用品</v>
          </cell>
          <cell r="F951" t="str">
            <v>237</v>
          </cell>
          <cell r="G951" t="str">
            <v>赵 宇森</v>
          </cell>
          <cell r="H951" t="str">
            <v>赵文英</v>
          </cell>
          <cell r="I951" t="str">
            <v>关雨薇,俞洋</v>
          </cell>
          <cell r="J951">
            <v>17.899999999999999</v>
          </cell>
          <cell r="K951">
            <v>156737.49</v>
          </cell>
          <cell r="L951">
            <v>2991</v>
          </cell>
          <cell r="M951">
            <v>7621</v>
          </cell>
          <cell r="N951">
            <v>0</v>
          </cell>
          <cell r="O951">
            <v>8163.4351955307302</v>
          </cell>
          <cell r="P951">
            <v>4.95686112899228E-2</v>
          </cell>
        </row>
        <row r="952">
          <cell r="A952">
            <v>187258</v>
          </cell>
          <cell r="B952" t="str">
            <v>20160219</v>
          </cell>
          <cell r="C952" t="str">
            <v>162812</v>
          </cell>
          <cell r="D952" t="str">
            <v>时珍验方 蕲艾热敷贴超值组(开春扫货)</v>
          </cell>
          <cell r="E952" t="str">
            <v>健康用品</v>
          </cell>
          <cell r="F952" t="str">
            <v>237</v>
          </cell>
          <cell r="G952" t="str">
            <v>赵 宇森</v>
          </cell>
          <cell r="H952" t="str">
            <v>赵文英</v>
          </cell>
          <cell r="I952" t="str">
            <v>杨洋</v>
          </cell>
          <cell r="J952">
            <v>7.1</v>
          </cell>
          <cell r="K952">
            <v>38465</v>
          </cell>
          <cell r="L952">
            <v>1402</v>
          </cell>
          <cell r="M952">
            <v>2562</v>
          </cell>
          <cell r="N952">
            <v>0</v>
          </cell>
          <cell r="O952">
            <v>4859.2957746478896</v>
          </cell>
          <cell r="P952">
            <v>6.9125542994360994E-2</v>
          </cell>
        </row>
        <row r="953">
          <cell r="A953">
            <v>187258</v>
          </cell>
          <cell r="B953" t="str">
            <v>20160106</v>
          </cell>
          <cell r="C953" t="str">
            <v>154946</v>
          </cell>
          <cell r="D953" t="str">
            <v>时珍验方 蕲艾热敷贴超值组(开春扫货)</v>
          </cell>
          <cell r="E953" t="str">
            <v>健康用品</v>
          </cell>
          <cell r="F953" t="str">
            <v>288</v>
          </cell>
          <cell r="G953" t="str">
            <v>赵 宇森</v>
          </cell>
          <cell r="H953" t="str">
            <v>赵文英</v>
          </cell>
          <cell r="I953" t="str">
            <v>杨洋</v>
          </cell>
          <cell r="J953">
            <v>39.299999999999997</v>
          </cell>
          <cell r="K953">
            <v>144932</v>
          </cell>
          <cell r="L953">
            <v>5626</v>
          </cell>
          <cell r="M953">
            <v>11064</v>
          </cell>
          <cell r="N953">
            <v>764</v>
          </cell>
          <cell r="O953">
            <v>3282.59541984733</v>
          </cell>
          <cell r="P953">
            <v>7.3937949549911702E-2</v>
          </cell>
        </row>
        <row r="954">
          <cell r="A954">
            <v>187275</v>
          </cell>
          <cell r="B954" t="str">
            <v>20160620</v>
          </cell>
          <cell r="C954" t="str">
            <v>171247</v>
          </cell>
          <cell r="D954" t="str">
            <v>美国滨特尔爱惠浦大流量高效除铅台下式净水器</v>
          </cell>
          <cell r="E954" t="str">
            <v>厨房</v>
          </cell>
          <cell r="F954" t="str">
            <v>1199</v>
          </cell>
          <cell r="G954" t="str">
            <v>邬 若海</v>
          </cell>
          <cell r="H954" t="str">
            <v>马强</v>
          </cell>
          <cell r="I954" t="str">
            <v>刘一帆</v>
          </cell>
          <cell r="J954">
            <v>35.9</v>
          </cell>
          <cell r="K954">
            <v>146470</v>
          </cell>
          <cell r="L954">
            <v>2987</v>
          </cell>
          <cell r="M954">
            <v>31845</v>
          </cell>
          <cell r="N954">
            <v>989</v>
          </cell>
          <cell r="O954">
            <v>3137.2423398328701</v>
          </cell>
          <cell r="P954">
            <v>0.215049866534711</v>
          </cell>
        </row>
        <row r="955">
          <cell r="A955">
            <v>187275</v>
          </cell>
          <cell r="B955" t="str">
            <v>20160608</v>
          </cell>
          <cell r="C955" t="str">
            <v>093317</v>
          </cell>
          <cell r="D955" t="str">
            <v>美国滨特尔爱惠浦大流量高效除铅台下式净水器</v>
          </cell>
          <cell r="E955" t="str">
            <v>厨房</v>
          </cell>
          <cell r="F955" t="str">
            <v>1199</v>
          </cell>
          <cell r="G955" t="str">
            <v>邬 若海</v>
          </cell>
          <cell r="H955" t="str">
            <v>马强</v>
          </cell>
          <cell r="I955" t="str">
            <v>徐丹,刘一帆</v>
          </cell>
          <cell r="J955">
            <v>36.799999999999997</v>
          </cell>
          <cell r="K955">
            <v>115281</v>
          </cell>
          <cell r="L955">
            <v>3996</v>
          </cell>
          <cell r="M955">
            <v>25821</v>
          </cell>
          <cell r="N955">
            <v>1998</v>
          </cell>
          <cell r="O955">
            <v>2376.6847826087001</v>
          </cell>
          <cell r="P955">
            <v>0.21407197735543901</v>
          </cell>
        </row>
        <row r="956">
          <cell r="A956">
            <v>187275</v>
          </cell>
          <cell r="B956" t="str">
            <v>20160527</v>
          </cell>
          <cell r="C956" t="str">
            <v>180400</v>
          </cell>
          <cell r="D956" t="str">
            <v>美国滨特尔爱惠浦大流量高效除铅台下式净水器</v>
          </cell>
          <cell r="E956" t="str">
            <v>厨房</v>
          </cell>
          <cell r="F956" t="str">
            <v>1199</v>
          </cell>
          <cell r="G956" t="str">
            <v>邬 若海</v>
          </cell>
          <cell r="H956" t="str">
            <v>傅周</v>
          </cell>
          <cell r="I956" t="str">
            <v>曹雪晴</v>
          </cell>
          <cell r="J956">
            <v>35.6</v>
          </cell>
          <cell r="K956">
            <v>144997</v>
          </cell>
          <cell r="L956">
            <v>6913</v>
          </cell>
          <cell r="M956">
            <v>31845</v>
          </cell>
          <cell r="N956">
            <v>2003</v>
          </cell>
          <cell r="O956">
            <v>3040.5056179775302</v>
          </cell>
          <cell r="P956">
            <v>0.21611482865502199</v>
          </cell>
        </row>
        <row r="957">
          <cell r="A957">
            <v>187275</v>
          </cell>
          <cell r="B957" t="str">
            <v>20160516</v>
          </cell>
          <cell r="C957" t="str">
            <v>155810</v>
          </cell>
          <cell r="D957" t="str">
            <v>美国滨特尔爱惠浦大流量高效除铅台下式净水器</v>
          </cell>
          <cell r="E957" t="str">
            <v>厨房</v>
          </cell>
          <cell r="F957" t="str">
            <v>1199</v>
          </cell>
          <cell r="G957" t="str">
            <v>邬 若海</v>
          </cell>
          <cell r="H957" t="str">
            <v>傅周</v>
          </cell>
          <cell r="I957" t="str">
            <v>曹雪晴</v>
          </cell>
          <cell r="J957">
            <v>40.5</v>
          </cell>
          <cell r="K957">
            <v>115823</v>
          </cell>
          <cell r="L957">
            <v>5010</v>
          </cell>
          <cell r="M957">
            <v>27772</v>
          </cell>
          <cell r="N957">
            <v>1978</v>
          </cell>
          <cell r="O957">
            <v>2099.2345679012301</v>
          </cell>
          <cell r="P957">
            <v>0.23277052331405201</v>
          </cell>
        </row>
        <row r="958">
          <cell r="A958">
            <v>187275</v>
          </cell>
          <cell r="B958" t="str">
            <v>20160514</v>
          </cell>
          <cell r="C958" t="str">
            <v>125401</v>
          </cell>
          <cell r="D958" t="str">
            <v>美国滨特尔爱惠浦大流量高效除铅台下式净水器</v>
          </cell>
          <cell r="E958" t="str">
            <v>厨房</v>
          </cell>
          <cell r="F958" t="str">
            <v>1199</v>
          </cell>
          <cell r="G958" t="str">
            <v>邬 若海</v>
          </cell>
          <cell r="H958" t="str">
            <v>傅周</v>
          </cell>
          <cell r="I958" t="str">
            <v>曹雪晴</v>
          </cell>
          <cell r="J958">
            <v>34.299999999999997</v>
          </cell>
          <cell r="K958">
            <v>178680</v>
          </cell>
          <cell r="L958">
            <v>8921</v>
          </cell>
          <cell r="M958">
            <v>33761</v>
          </cell>
          <cell r="N958">
            <v>3986</v>
          </cell>
          <cell r="O958">
            <v>4081.1661807580199</v>
          </cell>
          <cell r="P958">
            <v>0.17539570803315299</v>
          </cell>
        </row>
        <row r="959">
          <cell r="A959">
            <v>187275</v>
          </cell>
          <cell r="B959" t="str">
            <v>20160505</v>
          </cell>
          <cell r="C959" t="str">
            <v>162723</v>
          </cell>
          <cell r="D959" t="str">
            <v>美国滨特尔爱惠浦大流量高效除铅台下式净水器</v>
          </cell>
          <cell r="E959" t="str">
            <v>厨房</v>
          </cell>
          <cell r="F959" t="str">
            <v>1199</v>
          </cell>
          <cell r="G959" t="str">
            <v>邬 若海</v>
          </cell>
          <cell r="H959" t="str">
            <v>唐南开</v>
          </cell>
          <cell r="I959" t="str">
            <v>刘一帆</v>
          </cell>
          <cell r="J959">
            <v>34.299999999999997</v>
          </cell>
          <cell r="K959">
            <v>131338</v>
          </cell>
          <cell r="L959">
            <v>959</v>
          </cell>
          <cell r="M959">
            <v>17912</v>
          </cell>
          <cell r="N959">
            <v>999</v>
          </cell>
          <cell r="O959">
            <v>3308.0466472303201</v>
          </cell>
          <cell r="P959">
            <v>0.12972181102784999</v>
          </cell>
        </row>
        <row r="960">
          <cell r="A960">
            <v>187275</v>
          </cell>
          <cell r="B960" t="str">
            <v>20160420</v>
          </cell>
          <cell r="C960" t="str">
            <v>165824</v>
          </cell>
          <cell r="D960" t="str">
            <v>美国滨特尔爱惠浦大流量高效除铅台下式净水器</v>
          </cell>
          <cell r="E960" t="str">
            <v>厨房</v>
          </cell>
          <cell r="F960" t="str">
            <v>1199</v>
          </cell>
          <cell r="G960" t="str">
            <v>邬 若海</v>
          </cell>
          <cell r="H960" t="str">
            <v>傅周,石林</v>
          </cell>
          <cell r="I960" t="str">
            <v>曹雪晴</v>
          </cell>
          <cell r="J960">
            <v>40.9</v>
          </cell>
          <cell r="K960">
            <v>195208</v>
          </cell>
          <cell r="L960">
            <v>15944</v>
          </cell>
          <cell r="M960">
            <v>35854</v>
          </cell>
          <cell r="N960">
            <v>1998</v>
          </cell>
          <cell r="O960">
            <v>3555.20782396088</v>
          </cell>
          <cell r="P960">
            <v>0.18886112102820399</v>
          </cell>
        </row>
        <row r="961">
          <cell r="A961">
            <v>187275</v>
          </cell>
          <cell r="B961" t="str">
            <v>20160405</v>
          </cell>
          <cell r="C961" t="str">
            <v>232107</v>
          </cell>
          <cell r="D961" t="str">
            <v>美国滨特尔爱惠浦大流量高效除铅台下式净水器</v>
          </cell>
          <cell r="E961" t="str">
            <v>厨房</v>
          </cell>
          <cell r="F961" t="str">
            <v>1199</v>
          </cell>
          <cell r="G961" t="str">
            <v>邬 若海</v>
          </cell>
          <cell r="H961" t="str">
            <v>余斌</v>
          </cell>
          <cell r="I961" t="str">
            <v>宋歌</v>
          </cell>
          <cell r="J961">
            <v>37</v>
          </cell>
          <cell r="K961">
            <v>57577</v>
          </cell>
          <cell r="L961">
            <v>2967</v>
          </cell>
          <cell r="M961">
            <v>12887</v>
          </cell>
          <cell r="N961">
            <v>3916</v>
          </cell>
          <cell r="O961">
            <v>1233.4864864864901</v>
          </cell>
          <cell r="P961">
            <v>0.164273942501373</v>
          </cell>
        </row>
        <row r="962">
          <cell r="A962">
            <v>187275</v>
          </cell>
          <cell r="B962" t="str">
            <v>20160402</v>
          </cell>
          <cell r="C962" t="str">
            <v>192302</v>
          </cell>
          <cell r="D962" t="str">
            <v>美国滨特尔爱惠浦大流量高效除铅台下式净水器</v>
          </cell>
          <cell r="E962" t="str">
            <v>厨房</v>
          </cell>
          <cell r="F962" t="str">
            <v>1199</v>
          </cell>
          <cell r="G962" t="str">
            <v>邬 若海</v>
          </cell>
          <cell r="H962" t="str">
            <v>傅周,王沛</v>
          </cell>
          <cell r="I962" t="str">
            <v>曹雪晴</v>
          </cell>
          <cell r="J962">
            <v>45.5</v>
          </cell>
          <cell r="K962">
            <v>195976</v>
          </cell>
          <cell r="L962">
            <v>16633</v>
          </cell>
          <cell r="M962">
            <v>31718</v>
          </cell>
          <cell r="N962">
            <v>2977</v>
          </cell>
          <cell r="O962">
            <v>3309.9340659340701</v>
          </cell>
          <cell r="P962">
            <v>0.16025716085935901</v>
          </cell>
        </row>
        <row r="963">
          <cell r="A963">
            <v>187275</v>
          </cell>
          <cell r="B963" t="str">
            <v>20160401</v>
          </cell>
          <cell r="C963" t="str">
            <v>231623</v>
          </cell>
          <cell r="D963" t="str">
            <v>美国滨特尔爱惠浦大流量高效除铅台下式净水器</v>
          </cell>
          <cell r="E963" t="str">
            <v>厨房</v>
          </cell>
          <cell r="F963" t="str">
            <v>1199</v>
          </cell>
          <cell r="G963" t="str">
            <v>邬 若海</v>
          </cell>
          <cell r="H963" t="str">
            <v>王沛</v>
          </cell>
          <cell r="I963" t="str">
            <v>翟金彪,陈佳,廖方驰</v>
          </cell>
          <cell r="J963">
            <v>42.8</v>
          </cell>
          <cell r="K963">
            <v>97751</v>
          </cell>
          <cell r="L963">
            <v>7792</v>
          </cell>
          <cell r="M963">
            <v>19765</v>
          </cell>
          <cell r="N963">
            <v>0</v>
          </cell>
          <cell r="O963">
            <v>1640.04672897196</v>
          </cell>
          <cell r="P963">
            <v>0.219711201769695</v>
          </cell>
        </row>
        <row r="964">
          <cell r="A964">
            <v>187275</v>
          </cell>
          <cell r="B964" t="str">
            <v>20160323</v>
          </cell>
          <cell r="C964" t="str">
            <v>102642</v>
          </cell>
          <cell r="D964" t="str">
            <v>美国滨特尔爱惠浦大流量高效除铅台下式净水器</v>
          </cell>
          <cell r="E964" t="str">
            <v>厨房</v>
          </cell>
          <cell r="F964" t="str">
            <v>1199</v>
          </cell>
          <cell r="G964" t="str">
            <v>邬 若海</v>
          </cell>
          <cell r="H964" t="str">
            <v>唐南开</v>
          </cell>
          <cell r="I964" t="str">
            <v>曹雪晴,徐丹</v>
          </cell>
          <cell r="J964">
            <v>38.5</v>
          </cell>
          <cell r="K964">
            <v>216113.12</v>
          </cell>
          <cell r="L964">
            <v>4985</v>
          </cell>
          <cell r="M964">
            <v>37932</v>
          </cell>
          <cell r="N964">
            <v>1998</v>
          </cell>
          <cell r="O964">
            <v>4550.4966233766199</v>
          </cell>
          <cell r="P964">
            <v>0.17019997146756199</v>
          </cell>
        </row>
        <row r="965">
          <cell r="A965">
            <v>187275</v>
          </cell>
          <cell r="B965" t="str">
            <v>20160311</v>
          </cell>
          <cell r="C965" t="str">
            <v>095503</v>
          </cell>
          <cell r="D965" t="str">
            <v>美国滨特尔爱惠浦大流量高效除铅台下式净水器</v>
          </cell>
          <cell r="E965" t="str">
            <v>厨房</v>
          </cell>
          <cell r="F965" t="str">
            <v>1199</v>
          </cell>
          <cell r="G965" t="str">
            <v>邬 若海</v>
          </cell>
          <cell r="H965" t="str">
            <v>傅周,余斌</v>
          </cell>
          <cell r="I965" t="str">
            <v>李昀臻,曹雪晴</v>
          </cell>
          <cell r="J965">
            <v>35.299999999999997</v>
          </cell>
          <cell r="K965">
            <v>173286</v>
          </cell>
          <cell r="L965">
            <v>6953</v>
          </cell>
          <cell r="M965">
            <v>40879</v>
          </cell>
          <cell r="N965">
            <v>1988</v>
          </cell>
          <cell r="O965">
            <v>3610.2549575070798</v>
          </cell>
          <cell r="P965">
            <v>0.23381409581983101</v>
          </cell>
        </row>
        <row r="966">
          <cell r="A966">
            <v>187275</v>
          </cell>
          <cell r="B966" t="str">
            <v>20160309</v>
          </cell>
          <cell r="C966" t="str">
            <v>224638</v>
          </cell>
          <cell r="D966" t="str">
            <v>美国滨特尔爱惠浦大流量高效除铅台下式净水器</v>
          </cell>
          <cell r="E966" t="str">
            <v>厨房</v>
          </cell>
          <cell r="F966" t="str">
            <v>1199</v>
          </cell>
          <cell r="G966" t="str">
            <v>邬 若海</v>
          </cell>
          <cell r="H966" t="str">
            <v>唐南开,马强</v>
          </cell>
          <cell r="I966" t="str">
            <v>刘一帆,徐丹</v>
          </cell>
          <cell r="J966">
            <v>37.4</v>
          </cell>
          <cell r="K966">
            <v>331417</v>
          </cell>
          <cell r="L966">
            <v>9930</v>
          </cell>
          <cell r="M966">
            <v>65779</v>
          </cell>
          <cell r="N966">
            <v>2977</v>
          </cell>
          <cell r="O966">
            <v>6916.7112299465198</v>
          </cell>
          <cell r="P966">
            <v>0.19534848998559801</v>
          </cell>
        </row>
        <row r="967">
          <cell r="A967">
            <v>187275</v>
          </cell>
          <cell r="B967" t="str">
            <v>20160307</v>
          </cell>
          <cell r="C967" t="str">
            <v>123152</v>
          </cell>
          <cell r="D967" t="str">
            <v>美国滨特尔爱惠浦大流量高效除铅台下式净水器</v>
          </cell>
          <cell r="E967" t="str">
            <v>厨房</v>
          </cell>
          <cell r="F967" t="str">
            <v>1199</v>
          </cell>
          <cell r="G967" t="str">
            <v>邬 若海</v>
          </cell>
          <cell r="H967" t="str">
            <v>马强</v>
          </cell>
          <cell r="I967" t="str">
            <v>李珊,刘一帆</v>
          </cell>
          <cell r="J967">
            <v>37</v>
          </cell>
          <cell r="K967">
            <v>206172</v>
          </cell>
          <cell r="L967">
            <v>5867</v>
          </cell>
          <cell r="M967">
            <v>51536</v>
          </cell>
          <cell r="N967">
            <v>1940</v>
          </cell>
          <cell r="O967">
            <v>4073.2162162162199</v>
          </cell>
          <cell r="P967">
            <v>0.247602406330346</v>
          </cell>
        </row>
        <row r="968">
          <cell r="A968">
            <v>187275</v>
          </cell>
          <cell r="B968" t="str">
            <v>20160224</v>
          </cell>
          <cell r="C968" t="str">
            <v>134949</v>
          </cell>
          <cell r="D968" t="str">
            <v>美国滨特尔爱惠浦大流量高效除铅台下式净水器</v>
          </cell>
          <cell r="E968" t="str">
            <v>厨房</v>
          </cell>
          <cell r="F968" t="str">
            <v>1199</v>
          </cell>
          <cell r="G968" t="str">
            <v>邬 若海</v>
          </cell>
          <cell r="H968" t="str">
            <v>傅周</v>
          </cell>
          <cell r="I968" t="str">
            <v>曹雪晴</v>
          </cell>
          <cell r="J968">
            <v>40.4</v>
          </cell>
          <cell r="K968">
            <v>210843</v>
          </cell>
          <cell r="L968">
            <v>13956</v>
          </cell>
          <cell r="M968">
            <v>47712</v>
          </cell>
          <cell r="N968">
            <v>1978</v>
          </cell>
          <cell r="O968">
            <v>3741.41089108911</v>
          </cell>
          <cell r="P968">
            <v>0.23228552418392301</v>
          </cell>
        </row>
        <row r="969">
          <cell r="A969">
            <v>187275</v>
          </cell>
          <cell r="B969" t="str">
            <v>20160117</v>
          </cell>
          <cell r="C969" t="str">
            <v>123536</v>
          </cell>
          <cell r="D969" t="str">
            <v>美国滨特尔爱惠浦大流量高效除铅台下式净水器</v>
          </cell>
          <cell r="E969" t="str">
            <v>厨房</v>
          </cell>
          <cell r="F969" t="str">
            <v>1199</v>
          </cell>
          <cell r="G969" t="str">
            <v>邬 若海</v>
          </cell>
          <cell r="H969" t="str">
            <v>唐南开</v>
          </cell>
          <cell r="I969" t="str">
            <v>俞洋</v>
          </cell>
          <cell r="J969">
            <v>41.9</v>
          </cell>
          <cell r="K969">
            <v>234026</v>
          </cell>
          <cell r="L969">
            <v>9540</v>
          </cell>
          <cell r="M969">
            <v>52980</v>
          </cell>
          <cell r="N969">
            <v>2807</v>
          </cell>
          <cell r="O969">
            <v>4160.21479713604</v>
          </cell>
          <cell r="P969">
            <v>0.22350168830127501</v>
          </cell>
        </row>
        <row r="970">
          <cell r="A970">
            <v>187283</v>
          </cell>
          <cell r="B970" t="str">
            <v>20160229</v>
          </cell>
          <cell r="C970" t="str">
            <v>172139</v>
          </cell>
          <cell r="D970" t="str">
            <v>弈禧“美人如玉”羊脂白玉珐琅套组(开春扫货)</v>
          </cell>
          <cell r="E970" t="str">
            <v>珠宝首饰</v>
          </cell>
          <cell r="F970" t="str">
            <v>1280</v>
          </cell>
          <cell r="G970" t="str">
            <v>冯 玺谕</v>
          </cell>
          <cell r="H970" t="str">
            <v>高莹</v>
          </cell>
          <cell r="I970" t="str">
            <v>张静,刘一帆</v>
          </cell>
          <cell r="J970">
            <v>17.7</v>
          </cell>
          <cell r="K970">
            <v>60030</v>
          </cell>
          <cell r="L970">
            <v>8950</v>
          </cell>
          <cell r="M970">
            <v>33205</v>
          </cell>
          <cell r="N970">
            <v>0</v>
          </cell>
          <cell r="O970">
            <v>1009.88700564972</v>
          </cell>
          <cell r="P970">
            <v>0.65005873140172299</v>
          </cell>
        </row>
        <row r="971">
          <cell r="A971">
            <v>187283</v>
          </cell>
          <cell r="B971" t="str">
            <v>20160221</v>
          </cell>
          <cell r="C971" t="str">
            <v>141339</v>
          </cell>
          <cell r="D971" t="str">
            <v>弈禧“美人如玉”羊脂白玉珐琅套组(开春扫货)</v>
          </cell>
          <cell r="E971" t="str">
            <v>珠宝首饰</v>
          </cell>
          <cell r="F971" t="str">
            <v>1280</v>
          </cell>
          <cell r="G971" t="str">
            <v>冯 玺谕</v>
          </cell>
          <cell r="H971" t="str">
            <v>龙年</v>
          </cell>
          <cell r="I971" t="str">
            <v>赵姬</v>
          </cell>
          <cell r="J971">
            <v>10.9</v>
          </cell>
          <cell r="K971">
            <v>70010</v>
          </cell>
          <cell r="L971">
            <v>8920</v>
          </cell>
          <cell r="M971">
            <v>28020</v>
          </cell>
          <cell r="N971">
            <v>0</v>
          </cell>
          <cell r="O971">
            <v>3033.9449541284398</v>
          </cell>
          <cell r="P971">
            <v>0.45866753969553098</v>
          </cell>
        </row>
        <row r="972">
          <cell r="A972">
            <v>187283</v>
          </cell>
          <cell r="B972" t="str">
            <v>20160219</v>
          </cell>
          <cell r="C972" t="str">
            <v>130731</v>
          </cell>
          <cell r="D972" t="str">
            <v>弈禧“美人如玉”羊脂白玉珐琅套组(开春扫货)</v>
          </cell>
          <cell r="E972" t="str">
            <v>珠宝首饰</v>
          </cell>
          <cell r="F972" t="str">
            <v>1280</v>
          </cell>
          <cell r="G972" t="str">
            <v>冯 玺谕</v>
          </cell>
          <cell r="H972" t="str">
            <v>曾嵘</v>
          </cell>
          <cell r="I972" t="str">
            <v>张静,任芳</v>
          </cell>
          <cell r="J972">
            <v>16.100000000000001</v>
          </cell>
          <cell r="K972">
            <v>168235</v>
          </cell>
          <cell r="L972">
            <v>12740</v>
          </cell>
          <cell r="M972">
            <v>85355</v>
          </cell>
          <cell r="N972">
            <v>0</v>
          </cell>
          <cell r="O972">
            <v>4356.5217391304304</v>
          </cell>
          <cell r="P972">
            <v>0.54892440271391396</v>
          </cell>
        </row>
        <row r="973">
          <cell r="A973">
            <v>187287</v>
          </cell>
          <cell r="B973" t="str">
            <v>20160427</v>
          </cell>
          <cell r="C973" t="str">
            <v>201652</v>
          </cell>
          <cell r="D973" t="str">
            <v>韩国原装进口惠人二代原汁机李英爱签名款(十周年特供）</v>
          </cell>
          <cell r="E973" t="str">
            <v>厨房</v>
          </cell>
          <cell r="F973" t="str">
            <v>2298</v>
          </cell>
          <cell r="G973" t="str">
            <v>邬 若海</v>
          </cell>
          <cell r="H973" t="str">
            <v>赵文英</v>
          </cell>
          <cell r="I973" t="str">
            <v>俞洋</v>
          </cell>
          <cell r="J973">
            <v>41.7</v>
          </cell>
          <cell r="K973">
            <v>274857</v>
          </cell>
          <cell r="L973">
            <v>10668</v>
          </cell>
          <cell r="M973">
            <v>39221</v>
          </cell>
          <cell r="N973">
            <v>3496</v>
          </cell>
          <cell r="O973">
            <v>5478.7529976019196</v>
          </cell>
          <cell r="P973">
            <v>0.13522516077505101</v>
          </cell>
        </row>
        <row r="974">
          <cell r="A974">
            <v>187287</v>
          </cell>
          <cell r="B974" t="str">
            <v>20160416</v>
          </cell>
          <cell r="C974" t="str">
            <v>210300</v>
          </cell>
          <cell r="D974" t="str">
            <v>韩国原装进口惠人二代原汁机李英爱签名款(十周年特供）</v>
          </cell>
          <cell r="E974" t="str">
            <v>厨房</v>
          </cell>
          <cell r="F974" t="str">
            <v>2298</v>
          </cell>
          <cell r="G974" t="str">
            <v>邬 若海</v>
          </cell>
          <cell r="H974" t="str">
            <v>王沛</v>
          </cell>
          <cell r="I974" t="str">
            <v>翟金彪</v>
          </cell>
          <cell r="J974">
            <v>46.1</v>
          </cell>
          <cell r="K974">
            <v>420265</v>
          </cell>
          <cell r="L974">
            <v>30416</v>
          </cell>
          <cell r="M974">
            <v>44840</v>
          </cell>
          <cell r="N974">
            <v>1798</v>
          </cell>
          <cell r="O974">
            <v>7522.9284164859</v>
          </cell>
          <cell r="P974">
            <v>0.110406849831601</v>
          </cell>
        </row>
        <row r="975">
          <cell r="A975">
            <v>187287</v>
          </cell>
          <cell r="B975" t="str">
            <v>20160416</v>
          </cell>
          <cell r="C975" t="str">
            <v>155816</v>
          </cell>
          <cell r="D975" t="str">
            <v>韩国原装进口惠人二代原汁机李英爱签名款(十周年特供）</v>
          </cell>
          <cell r="E975" t="str">
            <v>厨房</v>
          </cell>
          <cell r="F975" t="str">
            <v>2298</v>
          </cell>
          <cell r="G975" t="str">
            <v>邬 若海</v>
          </cell>
          <cell r="H975" t="str">
            <v>王沛</v>
          </cell>
          <cell r="I975" t="str">
            <v>翟金彪</v>
          </cell>
          <cell r="J975">
            <v>41</v>
          </cell>
          <cell r="K975">
            <v>214580</v>
          </cell>
          <cell r="L975">
            <v>12586</v>
          </cell>
          <cell r="M975">
            <v>23304</v>
          </cell>
          <cell r="N975">
            <v>1798</v>
          </cell>
          <cell r="O975">
            <v>4402.14634146341</v>
          </cell>
          <cell r="P975">
            <v>0.106468508965613</v>
          </cell>
        </row>
        <row r="976">
          <cell r="A976">
            <v>187287</v>
          </cell>
          <cell r="B976" t="str">
            <v>20160314</v>
          </cell>
          <cell r="C976" t="str">
            <v>210629</v>
          </cell>
          <cell r="D976" t="str">
            <v>韩国原装进口惠人二代原汁机李英爱签名款(十周年特供）</v>
          </cell>
          <cell r="E976" t="str">
            <v>厨房</v>
          </cell>
          <cell r="F976" t="str">
            <v>2298</v>
          </cell>
          <cell r="G976" t="str">
            <v>邬 若海</v>
          </cell>
          <cell r="H976" t="str">
            <v>张燕</v>
          </cell>
          <cell r="I976" t="str">
            <v>陈佳</v>
          </cell>
          <cell r="J976">
            <v>43</v>
          </cell>
          <cell r="K976">
            <v>689245</v>
          </cell>
          <cell r="L976">
            <v>51972</v>
          </cell>
          <cell r="M976">
            <v>98595</v>
          </cell>
          <cell r="N976">
            <v>8950</v>
          </cell>
          <cell r="O976">
            <v>12735.5348837209</v>
          </cell>
          <cell r="P976">
            <v>0.14066969728828899</v>
          </cell>
        </row>
        <row r="977">
          <cell r="A977">
            <v>187287</v>
          </cell>
          <cell r="B977" t="str">
            <v>20160314</v>
          </cell>
          <cell r="C977" t="str">
            <v>171135</v>
          </cell>
          <cell r="D977" t="str">
            <v>韩国原装进口惠人二代原汁机李英爱签名款(十周年特供）</v>
          </cell>
          <cell r="E977" t="str">
            <v>厨房</v>
          </cell>
          <cell r="F977" t="str">
            <v>2298</v>
          </cell>
          <cell r="G977" t="str">
            <v>邬 若海</v>
          </cell>
          <cell r="H977" t="str">
            <v>张燕</v>
          </cell>
          <cell r="I977" t="str">
            <v>徐丹,陈佳</v>
          </cell>
          <cell r="J977">
            <v>42.7</v>
          </cell>
          <cell r="K977">
            <v>189948</v>
          </cell>
          <cell r="L977">
            <v>10758</v>
          </cell>
          <cell r="M977">
            <v>23249</v>
          </cell>
          <cell r="N977">
            <v>1768</v>
          </cell>
          <cell r="O977">
            <v>3693.4192037470698</v>
          </cell>
          <cell r="P977">
            <v>0.119878341425303</v>
          </cell>
        </row>
        <row r="978">
          <cell r="A978">
            <v>187287</v>
          </cell>
          <cell r="B978" t="str">
            <v>20160314</v>
          </cell>
          <cell r="C978" t="str">
            <v>152129</v>
          </cell>
          <cell r="D978" t="str">
            <v>韩国原装进口惠人二代原汁机李英爱签名款(十周年特供）</v>
          </cell>
          <cell r="E978" t="str">
            <v>厨房</v>
          </cell>
          <cell r="F978" t="str">
            <v>2298</v>
          </cell>
          <cell r="G978" t="str">
            <v>邬 若海</v>
          </cell>
          <cell r="H978" t="str">
            <v>唐南开</v>
          </cell>
          <cell r="I978" t="str">
            <v>关雨薇,俞洋</v>
          </cell>
          <cell r="J978">
            <v>37.5</v>
          </cell>
          <cell r="K978">
            <v>145138</v>
          </cell>
          <cell r="L978">
            <v>23234</v>
          </cell>
          <cell r="M978">
            <v>21571</v>
          </cell>
          <cell r="N978">
            <v>0</v>
          </cell>
          <cell r="O978">
            <v>2675.5466666666698</v>
          </cell>
          <cell r="P978">
            <v>0.17695071531697101</v>
          </cell>
        </row>
        <row r="979">
          <cell r="A979">
            <v>187287</v>
          </cell>
          <cell r="B979" t="str">
            <v>20160314</v>
          </cell>
          <cell r="C979" t="str">
            <v>120238</v>
          </cell>
          <cell r="D979" t="str">
            <v>韩国原装进口惠人二代原汁机李英爱签名款(十周年特供）</v>
          </cell>
          <cell r="E979" t="str">
            <v>厨房</v>
          </cell>
          <cell r="F979" t="str">
            <v>2298</v>
          </cell>
          <cell r="G979" t="str">
            <v>邬 若海</v>
          </cell>
          <cell r="H979" t="str">
            <v>唐南开</v>
          </cell>
          <cell r="I979" t="str">
            <v>关雨薇,俞洋</v>
          </cell>
          <cell r="J979">
            <v>35.799999999999997</v>
          </cell>
          <cell r="K979">
            <v>205950</v>
          </cell>
          <cell r="L979">
            <v>10758</v>
          </cell>
          <cell r="M979">
            <v>34112</v>
          </cell>
          <cell r="N979">
            <v>1798</v>
          </cell>
          <cell r="O979">
            <v>4549.6648044692702</v>
          </cell>
          <cell r="P979">
            <v>0.16554981761547599</v>
          </cell>
        </row>
        <row r="980">
          <cell r="A980">
            <v>187287</v>
          </cell>
          <cell r="B980" t="str">
            <v>20160313</v>
          </cell>
          <cell r="C980" t="str">
            <v>205805</v>
          </cell>
          <cell r="D980" t="str">
            <v>韩国原装进口惠人二代原汁机李英爱签名款(十周年特供）</v>
          </cell>
          <cell r="E980" t="str">
            <v>厨房</v>
          </cell>
          <cell r="F980" t="str">
            <v>2298</v>
          </cell>
          <cell r="G980" t="str">
            <v>邬 若海</v>
          </cell>
          <cell r="H980" t="str">
            <v>张燕</v>
          </cell>
          <cell r="I980" t="str">
            <v>刘一帆</v>
          </cell>
          <cell r="J980">
            <v>42.7</v>
          </cell>
          <cell r="K980">
            <v>918613</v>
          </cell>
          <cell r="L980">
            <v>87604</v>
          </cell>
          <cell r="M980">
            <v>87922</v>
          </cell>
          <cell r="N980">
            <v>5384</v>
          </cell>
          <cell r="O980">
            <v>17528.594847775199</v>
          </cell>
          <cell r="P980">
            <v>9.9322630681496799E-2</v>
          </cell>
        </row>
        <row r="981">
          <cell r="A981">
            <v>187287</v>
          </cell>
          <cell r="B981" t="str">
            <v>20160226</v>
          </cell>
          <cell r="C981" t="str">
            <v>220140</v>
          </cell>
          <cell r="D981" t="str">
            <v>韩国原装进口惠人二代原汁机李英爱签名款(十周年特供）</v>
          </cell>
          <cell r="E981" t="str">
            <v>厨房</v>
          </cell>
          <cell r="F981" t="str">
            <v>2298</v>
          </cell>
          <cell r="G981" t="str">
            <v>邬 若海</v>
          </cell>
          <cell r="H981" t="str">
            <v>马强</v>
          </cell>
          <cell r="I981" t="str">
            <v>刘一帆</v>
          </cell>
          <cell r="J981">
            <v>37.200000000000003</v>
          </cell>
          <cell r="K981">
            <v>390718.83</v>
          </cell>
          <cell r="L981">
            <v>27822</v>
          </cell>
          <cell r="M981">
            <v>49940</v>
          </cell>
          <cell r="N981">
            <v>3996</v>
          </cell>
          <cell r="O981">
            <v>8520.2373655913998</v>
          </cell>
          <cell r="P981">
            <v>0.12660347570409999</v>
          </cell>
        </row>
        <row r="982">
          <cell r="A982">
            <v>187287</v>
          </cell>
          <cell r="B982" t="str">
            <v>20160226</v>
          </cell>
          <cell r="C982" t="str">
            <v>153339</v>
          </cell>
          <cell r="D982" t="str">
            <v>韩国原装进口惠人二代原汁机李英爱签名款(十周年特供）</v>
          </cell>
          <cell r="E982" t="str">
            <v>厨房</v>
          </cell>
          <cell r="F982" t="str">
            <v>2298</v>
          </cell>
          <cell r="G982" t="str">
            <v>邬 若海</v>
          </cell>
          <cell r="H982" t="str">
            <v>马强,唐南开</v>
          </cell>
          <cell r="I982" t="str">
            <v>徐丹,翟金彪</v>
          </cell>
          <cell r="J982">
            <v>46.7</v>
          </cell>
          <cell r="K982">
            <v>255044</v>
          </cell>
          <cell r="L982">
            <v>21918</v>
          </cell>
          <cell r="M982">
            <v>31912</v>
          </cell>
          <cell r="N982">
            <v>1988</v>
          </cell>
          <cell r="O982">
            <v>4351.2205567451801</v>
          </cell>
          <cell r="P982">
            <v>0.12835977111090099</v>
          </cell>
        </row>
        <row r="983">
          <cell r="A983">
            <v>187287</v>
          </cell>
          <cell r="B983" t="str">
            <v>20160226</v>
          </cell>
          <cell r="C983" t="str">
            <v>123121</v>
          </cell>
          <cell r="D983" t="str">
            <v>韩国原装进口惠人二代原汁机李英爱签名款(十周年特供）</v>
          </cell>
          <cell r="E983" t="str">
            <v>厨房</v>
          </cell>
          <cell r="F983" t="str">
            <v>2298</v>
          </cell>
          <cell r="G983" t="str">
            <v>邬 若海</v>
          </cell>
          <cell r="H983" t="str">
            <v>马强</v>
          </cell>
          <cell r="I983" t="str">
            <v>李昀臻,刘一帆</v>
          </cell>
          <cell r="J983">
            <v>47.4</v>
          </cell>
          <cell r="K983">
            <v>296972.06</v>
          </cell>
          <cell r="L983">
            <v>23916</v>
          </cell>
          <cell r="M983">
            <v>41923</v>
          </cell>
          <cell r="N983">
            <v>1998</v>
          </cell>
          <cell r="O983">
            <v>4918.37679324895</v>
          </cell>
          <cell r="P983">
            <v>0.146215396208383</v>
          </cell>
        </row>
        <row r="984">
          <cell r="A984">
            <v>187287</v>
          </cell>
          <cell r="B984" t="str">
            <v>20160211</v>
          </cell>
          <cell r="C984" t="str">
            <v>211043</v>
          </cell>
          <cell r="D984" t="str">
            <v>韩国原装进口惠人二代原汁机李英爱签名款(十周年特供）</v>
          </cell>
          <cell r="E984" t="str">
            <v>厨房</v>
          </cell>
          <cell r="F984" t="str">
            <v>2298</v>
          </cell>
          <cell r="G984" t="str">
            <v>邬 若海</v>
          </cell>
          <cell r="H984" t="str">
            <v>傅周</v>
          </cell>
          <cell r="I984" t="str">
            <v>曹雪晴</v>
          </cell>
          <cell r="J984">
            <v>48.8</v>
          </cell>
          <cell r="K984">
            <v>654490</v>
          </cell>
          <cell r="L984">
            <v>43466</v>
          </cell>
          <cell r="M984">
            <v>71135</v>
          </cell>
          <cell r="N984">
            <v>1982</v>
          </cell>
          <cell r="O984">
            <v>11103.9139344262</v>
          </cell>
          <cell r="P984">
            <v>0.11317558721097699</v>
          </cell>
        </row>
        <row r="985">
          <cell r="A985">
            <v>187287</v>
          </cell>
          <cell r="B985" t="str">
            <v>20160211</v>
          </cell>
          <cell r="C985" t="str">
            <v>164123</v>
          </cell>
          <cell r="D985" t="str">
            <v>韩国原装进口惠人二代原汁机李英爱签名款(十周年特供）</v>
          </cell>
          <cell r="E985" t="str">
            <v>厨房</v>
          </cell>
          <cell r="F985" t="str">
            <v>2298</v>
          </cell>
          <cell r="G985" t="str">
            <v>邬 若海</v>
          </cell>
          <cell r="H985" t="str">
            <v>傅周</v>
          </cell>
          <cell r="I985" t="str">
            <v>曹雪晴</v>
          </cell>
          <cell r="J985">
            <v>48.7</v>
          </cell>
          <cell r="K985">
            <v>255356</v>
          </cell>
          <cell r="L985">
            <v>13834</v>
          </cell>
          <cell r="M985">
            <v>23740</v>
          </cell>
          <cell r="N985">
            <v>3964</v>
          </cell>
          <cell r="O985">
            <v>4553.3059548254596</v>
          </cell>
          <cell r="P985">
            <v>8.1880739642765502E-2</v>
          </cell>
        </row>
        <row r="986">
          <cell r="A986">
            <v>187287</v>
          </cell>
          <cell r="B986" t="str">
            <v>20160211</v>
          </cell>
          <cell r="C986" t="str">
            <v>124125</v>
          </cell>
          <cell r="D986" t="str">
            <v>韩国原装进口惠人二代原汁机李英爱签名款(十周年特供）</v>
          </cell>
          <cell r="E986" t="str">
            <v>厨房</v>
          </cell>
          <cell r="F986" t="str">
            <v>2298</v>
          </cell>
          <cell r="G986" t="str">
            <v>邬 若海</v>
          </cell>
          <cell r="H986" t="str">
            <v>傅周</v>
          </cell>
          <cell r="I986" t="str">
            <v>曹雪晴</v>
          </cell>
          <cell r="J986">
            <v>49.3</v>
          </cell>
          <cell r="K986">
            <v>282713</v>
          </cell>
          <cell r="L986">
            <v>17804</v>
          </cell>
          <cell r="M986">
            <v>29654</v>
          </cell>
          <cell r="N986">
            <v>0</v>
          </cell>
          <cell r="O986">
            <v>4771.9066937119696</v>
          </cell>
          <cell r="P986">
            <v>0.111940326678218</v>
          </cell>
        </row>
        <row r="987">
          <cell r="A987">
            <v>187287</v>
          </cell>
          <cell r="B987" t="str">
            <v>20160201</v>
          </cell>
          <cell r="C987" t="str">
            <v>224417</v>
          </cell>
          <cell r="D987" t="str">
            <v>韩国原装进口惠人二代原汁机李英爱签名款(十周年特供）</v>
          </cell>
          <cell r="E987" t="str">
            <v>厨房</v>
          </cell>
          <cell r="F987" t="str">
            <v>2298</v>
          </cell>
          <cell r="G987" t="str">
            <v>邬 若海</v>
          </cell>
          <cell r="H987" t="str">
            <v>张燕,王沛</v>
          </cell>
          <cell r="I987" t="str">
            <v>陈佳</v>
          </cell>
          <cell r="J987">
            <v>39.4</v>
          </cell>
          <cell r="K987">
            <v>275244</v>
          </cell>
          <cell r="L987">
            <v>33946</v>
          </cell>
          <cell r="M987">
            <v>57777</v>
          </cell>
          <cell r="N987">
            <v>7972</v>
          </cell>
          <cell r="O987">
            <v>4860.22842639594</v>
          </cell>
          <cell r="P987">
            <v>0.20640452883985799</v>
          </cell>
        </row>
        <row r="988">
          <cell r="A988">
            <v>187287</v>
          </cell>
          <cell r="B988" t="str">
            <v>20160201</v>
          </cell>
          <cell r="C988" t="str">
            <v>174155</v>
          </cell>
          <cell r="D988" t="str">
            <v>韩国原装进口惠人二代原汁机李英爱签名款(十周年特供）</v>
          </cell>
          <cell r="E988" t="str">
            <v>厨房</v>
          </cell>
          <cell r="F988" t="str">
            <v>2298</v>
          </cell>
          <cell r="G988" t="str">
            <v>邬 若海</v>
          </cell>
          <cell r="H988" t="str">
            <v>石林,唐南开</v>
          </cell>
          <cell r="I988" t="str">
            <v>刘一帆</v>
          </cell>
          <cell r="J988">
            <v>47.2</v>
          </cell>
          <cell r="K988">
            <v>213141</v>
          </cell>
          <cell r="L988">
            <v>15979</v>
          </cell>
          <cell r="M988">
            <v>27982</v>
          </cell>
          <cell r="N988">
            <v>1998</v>
          </cell>
          <cell r="O988">
            <v>3626.6525423728799</v>
          </cell>
          <cell r="P988">
            <v>0.13179010154086501</v>
          </cell>
        </row>
        <row r="989">
          <cell r="A989">
            <v>187287</v>
          </cell>
          <cell r="B989" t="str">
            <v>20160201</v>
          </cell>
          <cell r="C989" t="str">
            <v>122539</v>
          </cell>
          <cell r="D989" t="str">
            <v>韩国原装进口惠人二代原汁机李英爱签名款(十周年特供）</v>
          </cell>
          <cell r="E989" t="str">
            <v>厨房</v>
          </cell>
          <cell r="F989" t="str">
            <v>2298</v>
          </cell>
          <cell r="G989" t="str">
            <v>邬 若海</v>
          </cell>
          <cell r="H989" t="str">
            <v>唐南开</v>
          </cell>
          <cell r="I989" t="str">
            <v>刘一帆</v>
          </cell>
          <cell r="J989">
            <v>47.6</v>
          </cell>
          <cell r="K989">
            <v>270978</v>
          </cell>
          <cell r="L989">
            <v>5994</v>
          </cell>
          <cell r="M989">
            <v>45854</v>
          </cell>
          <cell r="N989">
            <v>3986</v>
          </cell>
          <cell r="O989">
            <v>4687.31092436975</v>
          </cell>
          <cell r="P989">
            <v>0.15800199257313599</v>
          </cell>
        </row>
        <row r="990">
          <cell r="A990">
            <v>187287</v>
          </cell>
          <cell r="B990" t="str">
            <v>20160112</v>
          </cell>
          <cell r="C990" t="str">
            <v>201942</v>
          </cell>
          <cell r="D990" t="str">
            <v>韩国原装进口惠人二代原汁机李英爱签名款(十周年特供）</v>
          </cell>
          <cell r="E990" t="str">
            <v>厨房</v>
          </cell>
          <cell r="F990" t="str">
            <v>2298</v>
          </cell>
          <cell r="G990" t="str">
            <v>邬 若海</v>
          </cell>
          <cell r="H990" t="str">
            <v>张燕,王沛</v>
          </cell>
          <cell r="I990" t="str">
            <v>陈佳</v>
          </cell>
          <cell r="J990">
            <v>48.4</v>
          </cell>
          <cell r="K990">
            <v>466405</v>
          </cell>
          <cell r="L990">
            <v>51648</v>
          </cell>
          <cell r="M990">
            <v>57587</v>
          </cell>
          <cell r="N990">
            <v>0</v>
          </cell>
          <cell r="O990">
            <v>7379.5454545454504</v>
          </cell>
          <cell r="P990">
            <v>0.13884515511492301</v>
          </cell>
        </row>
        <row r="991">
          <cell r="A991">
            <v>187287</v>
          </cell>
          <cell r="B991" t="str">
            <v>20160107</v>
          </cell>
          <cell r="C991" t="str">
            <v>210824</v>
          </cell>
          <cell r="D991" t="str">
            <v>韩国原装进口惠人二代原汁机李英爱签名款(十周年特供）</v>
          </cell>
          <cell r="E991" t="str">
            <v>厨房</v>
          </cell>
          <cell r="F991" t="str">
            <v>2298</v>
          </cell>
          <cell r="G991" t="str">
            <v>邬 若海</v>
          </cell>
          <cell r="H991" t="str">
            <v>傅周,张燕</v>
          </cell>
          <cell r="I991" t="str">
            <v>曹雪晴</v>
          </cell>
          <cell r="J991">
            <v>49</v>
          </cell>
          <cell r="K991">
            <v>408928</v>
          </cell>
          <cell r="L991">
            <v>41658</v>
          </cell>
          <cell r="M991">
            <v>69470</v>
          </cell>
          <cell r="N991">
            <v>1998</v>
          </cell>
          <cell r="O991">
            <v>6118.3265306122403</v>
          </cell>
          <cell r="P991">
            <v>0.18371225528902399</v>
          </cell>
        </row>
        <row r="992">
          <cell r="A992">
            <v>187287</v>
          </cell>
          <cell r="B992" t="str">
            <v>20160107</v>
          </cell>
          <cell r="C992" t="str">
            <v>175132</v>
          </cell>
          <cell r="D992" t="str">
            <v>韩国原装进口惠人二代原汁机李英爱签名款(十周年特供）</v>
          </cell>
          <cell r="E992" t="str">
            <v>厨房</v>
          </cell>
          <cell r="F992" t="str">
            <v>2298</v>
          </cell>
          <cell r="G992" t="str">
            <v>邬 若海</v>
          </cell>
          <cell r="H992" t="str">
            <v>王沛</v>
          </cell>
          <cell r="I992" t="str">
            <v>翟金彪</v>
          </cell>
          <cell r="J992">
            <v>37.4</v>
          </cell>
          <cell r="K992">
            <v>164799</v>
          </cell>
          <cell r="L992">
            <v>7962</v>
          </cell>
          <cell r="M992">
            <v>17947</v>
          </cell>
          <cell r="N992">
            <v>3996</v>
          </cell>
          <cell r="O992">
            <v>3820.4812834224599</v>
          </cell>
          <cell r="P992">
            <v>8.8952224283810596E-2</v>
          </cell>
        </row>
        <row r="993">
          <cell r="A993">
            <v>187287</v>
          </cell>
          <cell r="B993" t="str">
            <v>20160107</v>
          </cell>
          <cell r="C993" t="str">
            <v>131704</v>
          </cell>
          <cell r="D993" t="str">
            <v>韩国原装进口惠人二代原汁机李英爱签名款(十周年特供）</v>
          </cell>
          <cell r="E993" t="str">
            <v>厨房</v>
          </cell>
          <cell r="F993" t="str">
            <v>2298</v>
          </cell>
          <cell r="G993" t="str">
            <v>邬 若海</v>
          </cell>
          <cell r="H993" t="str">
            <v>张燕</v>
          </cell>
          <cell r="I993" t="str">
            <v>刘一帆</v>
          </cell>
          <cell r="J993">
            <v>41.8</v>
          </cell>
          <cell r="K993">
            <v>220078</v>
          </cell>
          <cell r="L993">
            <v>33556</v>
          </cell>
          <cell r="M993">
            <v>21808</v>
          </cell>
          <cell r="N993">
            <v>0</v>
          </cell>
          <cell r="O993">
            <v>3940.5263157894701</v>
          </cell>
          <cell r="P993">
            <v>0.116919183796013</v>
          </cell>
        </row>
        <row r="994">
          <cell r="A994">
            <v>187296</v>
          </cell>
          <cell r="B994" t="str">
            <v>20160105</v>
          </cell>
          <cell r="C994" t="str">
            <v>202320</v>
          </cell>
          <cell r="D994" t="str">
            <v>东芝55英寸4K智能8核网络电视</v>
          </cell>
          <cell r="E994" t="str">
            <v>大家电</v>
          </cell>
          <cell r="F994" t="str">
            <v>3999</v>
          </cell>
          <cell r="G994" t="str">
            <v>马 升伟</v>
          </cell>
          <cell r="H994" t="str">
            <v>石林</v>
          </cell>
          <cell r="I994" t="str">
            <v>石俊</v>
          </cell>
          <cell r="J994">
            <v>9</v>
          </cell>
          <cell r="K994">
            <v>438640</v>
          </cell>
          <cell r="L994">
            <v>31972</v>
          </cell>
          <cell r="M994">
            <v>67733</v>
          </cell>
          <cell r="N994">
            <v>11997</v>
          </cell>
          <cell r="O994">
            <v>38992.444444444402</v>
          </cell>
          <cell r="P994">
            <v>0.13705528834331701</v>
          </cell>
        </row>
        <row r="995">
          <cell r="A995">
            <v>187302</v>
          </cell>
          <cell r="B995" t="str">
            <v>20160122</v>
          </cell>
          <cell r="C995" t="str">
            <v>201228</v>
          </cell>
          <cell r="D995" t="str">
            <v>波司登修身商务休闲羽绒服</v>
          </cell>
          <cell r="E995" t="str">
            <v>服装</v>
          </cell>
          <cell r="F995" t="str">
            <v>798</v>
          </cell>
          <cell r="G995" t="str">
            <v>喻 冰</v>
          </cell>
          <cell r="H995" t="str">
            <v>罗园</v>
          </cell>
          <cell r="I995" t="str">
            <v>段鸿</v>
          </cell>
          <cell r="J995">
            <v>35.4</v>
          </cell>
          <cell r="K995">
            <v>475052</v>
          </cell>
          <cell r="L995">
            <v>29964</v>
          </cell>
          <cell r="M995">
            <v>136684</v>
          </cell>
          <cell r="N995">
            <v>4768</v>
          </cell>
          <cell r="O995">
            <v>8846.6666666666697</v>
          </cell>
          <cell r="P995">
            <v>0.29638183909698801</v>
          </cell>
        </row>
        <row r="996">
          <cell r="A996">
            <v>187302</v>
          </cell>
          <cell r="B996" t="str">
            <v>20160116</v>
          </cell>
          <cell r="C996" t="str">
            <v>131825</v>
          </cell>
          <cell r="D996" t="str">
            <v>波司登修身商务休闲羽绒服</v>
          </cell>
          <cell r="E996" t="str">
            <v>服装</v>
          </cell>
          <cell r="F996" t="str">
            <v>798</v>
          </cell>
          <cell r="G996" t="str">
            <v>喻 冰</v>
          </cell>
          <cell r="H996" t="str">
            <v>张燕</v>
          </cell>
          <cell r="I996" t="str">
            <v>李珊,孙娇</v>
          </cell>
          <cell r="J996">
            <v>38</v>
          </cell>
          <cell r="K996">
            <v>288508</v>
          </cell>
          <cell r="L996">
            <v>16751</v>
          </cell>
          <cell r="M996">
            <v>86939</v>
          </cell>
          <cell r="N996">
            <v>2329</v>
          </cell>
          <cell r="O996">
            <v>4924.9210526315801</v>
          </cell>
          <cell r="P996">
            <v>0.31134432599712197</v>
          </cell>
        </row>
        <row r="997">
          <cell r="A997">
            <v>187302</v>
          </cell>
          <cell r="B997" t="str">
            <v>20160107</v>
          </cell>
          <cell r="C997" t="str">
            <v>163109</v>
          </cell>
          <cell r="D997" t="str">
            <v>波司登修身商务休闲羽绒服</v>
          </cell>
          <cell r="E997" t="str">
            <v>服装</v>
          </cell>
          <cell r="F997" t="str">
            <v>798</v>
          </cell>
          <cell r="G997" t="str">
            <v>喻 冰</v>
          </cell>
          <cell r="H997" t="str">
            <v>王娟</v>
          </cell>
          <cell r="I997" t="str">
            <v>段鸿</v>
          </cell>
          <cell r="J997">
            <v>36.9</v>
          </cell>
          <cell r="K997">
            <v>236783</v>
          </cell>
          <cell r="L997">
            <v>15630</v>
          </cell>
          <cell r="M997">
            <v>77937</v>
          </cell>
          <cell r="N997">
            <v>2304</v>
          </cell>
          <cell r="O997">
            <v>3943.6314363143601</v>
          </cell>
          <cell r="P997">
            <v>0.34199400415097198</v>
          </cell>
        </row>
        <row r="998">
          <cell r="A998">
            <v>187303</v>
          </cell>
          <cell r="B998" t="str">
            <v>20160320</v>
          </cell>
          <cell r="C998" t="str">
            <v>113706</v>
          </cell>
          <cell r="D998" t="str">
            <v>西班牙原装品利葡萄籽油8L装</v>
          </cell>
          <cell r="E998" t="str">
            <v>食品</v>
          </cell>
          <cell r="F998" t="str">
            <v>499</v>
          </cell>
          <cell r="G998" t="str">
            <v>赵 宇森</v>
          </cell>
          <cell r="H998" t="str">
            <v>赵文英</v>
          </cell>
          <cell r="I998" t="str">
            <v>杨洋</v>
          </cell>
          <cell r="J998">
            <v>32.700000000000003</v>
          </cell>
          <cell r="K998">
            <v>150162</v>
          </cell>
          <cell r="L998">
            <v>5215</v>
          </cell>
          <cell r="M998">
            <v>8686</v>
          </cell>
          <cell r="N998">
            <v>1067</v>
          </cell>
          <cell r="O998">
            <v>4199.6330275229402</v>
          </cell>
          <cell r="P998">
            <v>5.2564040649340803E-2</v>
          </cell>
        </row>
        <row r="999">
          <cell r="A999">
            <v>187303</v>
          </cell>
          <cell r="B999" t="str">
            <v>20160212</v>
          </cell>
          <cell r="C999" t="str">
            <v>123333</v>
          </cell>
          <cell r="D999" t="str">
            <v>西班牙原装品利葡萄籽油8L装</v>
          </cell>
          <cell r="E999" t="str">
            <v>食品</v>
          </cell>
          <cell r="F999" t="str">
            <v>499</v>
          </cell>
          <cell r="G999" t="str">
            <v>赵 宇森</v>
          </cell>
          <cell r="H999" t="str">
            <v>石林</v>
          </cell>
          <cell r="I999" t="str">
            <v>宋歌</v>
          </cell>
          <cell r="J999">
            <v>35.299999999999997</v>
          </cell>
          <cell r="K999">
            <v>100548</v>
          </cell>
          <cell r="L999">
            <v>3554</v>
          </cell>
          <cell r="M999">
            <v>6970</v>
          </cell>
          <cell r="N999">
            <v>1041</v>
          </cell>
          <cell r="O999">
            <v>2579.7450424929202</v>
          </cell>
          <cell r="P999">
            <v>6.1127492422211702E-2</v>
          </cell>
        </row>
        <row r="1000">
          <cell r="A1000">
            <v>187303</v>
          </cell>
          <cell r="B1000" t="str">
            <v>20160202</v>
          </cell>
          <cell r="C1000" t="str">
            <v>134611</v>
          </cell>
          <cell r="D1000" t="str">
            <v>西班牙原装品利葡萄籽油8L装</v>
          </cell>
          <cell r="E1000" t="str">
            <v>食品</v>
          </cell>
          <cell r="F1000" t="str">
            <v>499</v>
          </cell>
          <cell r="G1000" t="str">
            <v>赵 宇森</v>
          </cell>
          <cell r="H1000" t="str">
            <v>余斌</v>
          </cell>
          <cell r="I1000" t="str">
            <v>王叶霜,俞洋</v>
          </cell>
          <cell r="J1000">
            <v>37</v>
          </cell>
          <cell r="K1000">
            <v>115384</v>
          </cell>
          <cell r="L1000">
            <v>9235</v>
          </cell>
          <cell r="M1000">
            <v>8243</v>
          </cell>
          <cell r="N1000">
            <v>1117</v>
          </cell>
          <cell r="O1000">
            <v>2676.2972972972998</v>
          </cell>
          <cell r="P1000">
            <v>6.7132050231278703E-2</v>
          </cell>
        </row>
        <row r="1001">
          <cell r="A1001">
            <v>187303</v>
          </cell>
          <cell r="B1001" t="str">
            <v>20160117</v>
          </cell>
          <cell r="C1001" t="str">
            <v>142659</v>
          </cell>
          <cell r="D1001" t="str">
            <v>西班牙原装品利葡萄籽油8L装</v>
          </cell>
          <cell r="E1001" t="str">
            <v>食品</v>
          </cell>
          <cell r="F1001" t="str">
            <v>499</v>
          </cell>
          <cell r="G1001" t="str">
            <v>赵 宇森</v>
          </cell>
          <cell r="H1001" t="str">
            <v>赵文英</v>
          </cell>
          <cell r="I1001" t="str">
            <v>杨洋</v>
          </cell>
          <cell r="J1001">
            <v>34.5</v>
          </cell>
          <cell r="K1001">
            <v>269829</v>
          </cell>
          <cell r="L1001">
            <v>15640</v>
          </cell>
          <cell r="M1001">
            <v>16094</v>
          </cell>
          <cell r="N1001">
            <v>2094</v>
          </cell>
          <cell r="O1001">
            <v>6962</v>
          </cell>
          <cell r="P1001">
            <v>5.5077127649111497E-2</v>
          </cell>
        </row>
        <row r="1002">
          <cell r="A1002">
            <v>187303</v>
          </cell>
          <cell r="B1002" t="str">
            <v>20160110</v>
          </cell>
          <cell r="C1002" t="str">
            <v>175141</v>
          </cell>
          <cell r="D1002" t="str">
            <v>西班牙原装品利葡萄籽油8L装</v>
          </cell>
          <cell r="E1002" t="str">
            <v>食品</v>
          </cell>
          <cell r="F1002" t="str">
            <v>499</v>
          </cell>
          <cell r="G1002" t="str">
            <v>赵 宇森</v>
          </cell>
          <cell r="H1002" t="str">
            <v>龙年</v>
          </cell>
          <cell r="I1002" t="str">
            <v>陈航</v>
          </cell>
          <cell r="J1002">
            <v>37</v>
          </cell>
          <cell r="K1002">
            <v>149245.85999999999</v>
          </cell>
          <cell r="L1002">
            <v>7978.86</v>
          </cell>
          <cell r="M1002">
            <v>9545</v>
          </cell>
          <cell r="N1002">
            <v>1506</v>
          </cell>
          <cell r="O1002">
            <v>3600.7567567567598</v>
          </cell>
          <cell r="P1002">
            <v>5.6906425421365203E-2</v>
          </cell>
        </row>
        <row r="1003">
          <cell r="A1003">
            <v>187306</v>
          </cell>
          <cell r="B1003" t="str">
            <v>20160808</v>
          </cell>
          <cell r="C1003" t="str">
            <v>114210</v>
          </cell>
          <cell r="D1003" t="str">
            <v>泰砻氏泰国原装进口茉莉香米抢鲜组</v>
          </cell>
          <cell r="E1003" t="str">
            <v>食品</v>
          </cell>
          <cell r="F1003" t="str">
            <v>298</v>
          </cell>
          <cell r="G1003" t="str">
            <v>莫 伏星</v>
          </cell>
          <cell r="H1003" t="str">
            <v>龙年</v>
          </cell>
          <cell r="I1003" t="str">
            <v>杨洋,陈航</v>
          </cell>
          <cell r="J1003">
            <v>33.1</v>
          </cell>
          <cell r="K1003">
            <v>175980</v>
          </cell>
          <cell r="L1003">
            <v>2499</v>
          </cell>
          <cell r="M1003">
            <v>201</v>
          </cell>
          <cell r="N1003">
            <v>0</v>
          </cell>
          <cell r="O1003">
            <v>5235.0453172205398</v>
          </cell>
          <cell r="P1003">
            <v>1.15862832240995E-3</v>
          </cell>
        </row>
        <row r="1004">
          <cell r="A1004">
            <v>187306</v>
          </cell>
          <cell r="B1004" t="str">
            <v>20160721</v>
          </cell>
          <cell r="C1004" t="str">
            <v>121816</v>
          </cell>
          <cell r="D1004" t="str">
            <v>泰砻氏泰国原装进口茉莉香米抢鲜组</v>
          </cell>
          <cell r="E1004" t="str">
            <v>食品</v>
          </cell>
          <cell r="F1004" t="str">
            <v>298</v>
          </cell>
          <cell r="G1004" t="str">
            <v>莫 伏星</v>
          </cell>
          <cell r="H1004" t="str">
            <v>余斌</v>
          </cell>
          <cell r="I1004" t="str">
            <v>陈航</v>
          </cell>
          <cell r="J1004">
            <v>30.3</v>
          </cell>
          <cell r="K1004">
            <v>93278</v>
          </cell>
          <cell r="L1004">
            <v>1092</v>
          </cell>
          <cell r="M1004">
            <v>4178</v>
          </cell>
          <cell r="N1004">
            <v>824</v>
          </cell>
          <cell r="O1004">
            <v>2931.7491749174901</v>
          </cell>
          <cell r="P1004">
            <v>3.6382964875360697E-2</v>
          </cell>
        </row>
        <row r="1005">
          <cell r="A1005">
            <v>187306</v>
          </cell>
          <cell r="B1005" t="str">
            <v>20160602</v>
          </cell>
          <cell r="C1005" t="str">
            <v>093051</v>
          </cell>
          <cell r="D1005" t="str">
            <v>泰砻氏泰国原装进口茉莉香米抢鲜组</v>
          </cell>
          <cell r="E1005" t="str">
            <v>食品</v>
          </cell>
          <cell r="F1005" t="str">
            <v>298</v>
          </cell>
          <cell r="G1005" t="str">
            <v>莫 伏星</v>
          </cell>
          <cell r="H1005" t="str">
            <v>余斌</v>
          </cell>
          <cell r="I1005" t="str">
            <v>俞洋</v>
          </cell>
          <cell r="J1005">
            <v>32.9</v>
          </cell>
          <cell r="K1005">
            <v>116709</v>
          </cell>
          <cell r="L1005">
            <v>1052</v>
          </cell>
          <cell r="M1005">
            <v>6294</v>
          </cell>
          <cell r="N1005">
            <v>1658</v>
          </cell>
          <cell r="O1005">
            <v>3374.49848024316</v>
          </cell>
          <cell r="P1005">
            <v>4.0084041605782599E-2</v>
          </cell>
        </row>
        <row r="1006">
          <cell r="A1006">
            <v>187306</v>
          </cell>
          <cell r="B1006" t="str">
            <v>20160425</v>
          </cell>
          <cell r="C1006" t="str">
            <v>120609</v>
          </cell>
          <cell r="D1006" t="str">
            <v>泰砻氏泰国原装进口茉莉香米抢鲜组</v>
          </cell>
          <cell r="E1006" t="str">
            <v>食品</v>
          </cell>
          <cell r="F1006" t="str">
            <v>298</v>
          </cell>
          <cell r="G1006" t="str">
            <v>莫 伏星</v>
          </cell>
          <cell r="H1006" t="str">
            <v>龙年</v>
          </cell>
          <cell r="I1006" t="str">
            <v>陈航</v>
          </cell>
          <cell r="J1006">
            <v>36.200000000000003</v>
          </cell>
          <cell r="K1006">
            <v>98707</v>
          </cell>
          <cell r="L1006">
            <v>3168</v>
          </cell>
          <cell r="M1006">
            <v>4250</v>
          </cell>
          <cell r="N1006">
            <v>268</v>
          </cell>
          <cell r="O1006">
            <v>2529.19889502762</v>
          </cell>
          <cell r="P1006">
            <v>4.1679314206763698E-2</v>
          </cell>
        </row>
        <row r="1007">
          <cell r="A1007">
            <v>187306</v>
          </cell>
          <cell r="B1007" t="str">
            <v>20160418</v>
          </cell>
          <cell r="C1007" t="str">
            <v>121151</v>
          </cell>
          <cell r="D1007" t="str">
            <v>泰砻氏泰国原装进口茉莉香米抢鲜组</v>
          </cell>
          <cell r="E1007" t="str">
            <v>食品</v>
          </cell>
          <cell r="F1007" t="str">
            <v>298</v>
          </cell>
          <cell r="G1007" t="str">
            <v>莫 伏星</v>
          </cell>
          <cell r="H1007" t="str">
            <v>龙年</v>
          </cell>
          <cell r="I1007" t="str">
            <v>宋歌,张静</v>
          </cell>
          <cell r="J1007">
            <v>36.6</v>
          </cell>
          <cell r="K1007">
            <v>116396</v>
          </cell>
          <cell r="L1007">
            <v>2329</v>
          </cell>
          <cell r="M1007">
            <v>6266</v>
          </cell>
          <cell r="N1007">
            <v>586</v>
          </cell>
          <cell r="O1007">
            <v>2961.3934426229498</v>
          </cell>
          <cell r="P1007">
            <v>4.9795295747236297E-2</v>
          </cell>
        </row>
        <row r="1008">
          <cell r="A1008">
            <v>187306</v>
          </cell>
          <cell r="B1008" t="str">
            <v>20160410</v>
          </cell>
          <cell r="C1008" t="str">
            <v>163052</v>
          </cell>
          <cell r="D1008" t="str">
            <v>泰砻氏泰国原装进口茉莉香米抢鲜组</v>
          </cell>
          <cell r="E1008" t="str">
            <v>食品</v>
          </cell>
          <cell r="F1008" t="str">
            <v>298</v>
          </cell>
          <cell r="G1008" t="str">
            <v>莫 伏星</v>
          </cell>
          <cell r="H1008" t="str">
            <v>龙年</v>
          </cell>
          <cell r="I1008" t="str">
            <v>俞洋</v>
          </cell>
          <cell r="J1008">
            <v>36.799999999999997</v>
          </cell>
          <cell r="K1008">
            <v>113047</v>
          </cell>
          <cell r="L1008">
            <v>2607</v>
          </cell>
          <cell r="M1008">
            <v>3789</v>
          </cell>
          <cell r="N1008">
            <v>298</v>
          </cell>
          <cell r="O1008">
            <v>2906.2228260869601</v>
          </cell>
          <cell r="P1008">
            <v>3.1609923940601199E-2</v>
          </cell>
        </row>
        <row r="1009">
          <cell r="A1009">
            <v>187306</v>
          </cell>
          <cell r="B1009" t="str">
            <v>20160330</v>
          </cell>
          <cell r="C1009" t="str">
            <v>174734</v>
          </cell>
          <cell r="D1009" t="str">
            <v>泰砻氏泰国原装进口茉莉香米抢鲜组</v>
          </cell>
          <cell r="E1009" t="str">
            <v>食品</v>
          </cell>
          <cell r="F1009" t="str">
            <v>298</v>
          </cell>
          <cell r="G1009" t="str">
            <v>莫 伏星</v>
          </cell>
          <cell r="H1009" t="str">
            <v>吴沛霖</v>
          </cell>
          <cell r="I1009" t="str">
            <v>杨洋,王叶霜</v>
          </cell>
          <cell r="J1009">
            <v>30.6</v>
          </cell>
          <cell r="K1009">
            <v>164485</v>
          </cell>
          <cell r="L1009">
            <v>9186</v>
          </cell>
          <cell r="M1009">
            <v>7388</v>
          </cell>
          <cell r="N1009">
            <v>596</v>
          </cell>
          <cell r="O1009">
            <v>4853.1699346405203</v>
          </cell>
          <cell r="P1009">
            <v>4.3734988634826999E-2</v>
          </cell>
        </row>
        <row r="1010">
          <cell r="A1010">
            <v>187306</v>
          </cell>
          <cell r="B1010" t="str">
            <v>20160325</v>
          </cell>
          <cell r="C1010" t="str">
            <v>175137</v>
          </cell>
          <cell r="D1010" t="str">
            <v>泰砻氏泰国原装进口茉莉香米抢鲜组</v>
          </cell>
          <cell r="E1010" t="str">
            <v>食品</v>
          </cell>
          <cell r="F1010" t="str">
            <v>298</v>
          </cell>
          <cell r="G1010" t="str">
            <v>莫 伏星</v>
          </cell>
          <cell r="H1010" t="str">
            <v>吴沛霖,王沛</v>
          </cell>
          <cell r="I1010" t="str">
            <v>王叶霜,陈航</v>
          </cell>
          <cell r="J1010">
            <v>31.5</v>
          </cell>
          <cell r="K1010">
            <v>90463</v>
          </cell>
          <cell r="L1010">
            <v>3168</v>
          </cell>
          <cell r="M1010">
            <v>1490</v>
          </cell>
          <cell r="N1010">
            <v>0</v>
          </cell>
          <cell r="O1010">
            <v>2723.9682539682499</v>
          </cell>
          <cell r="P1010">
            <v>1.70685606277565E-2</v>
          </cell>
        </row>
        <row r="1011">
          <cell r="A1011">
            <v>187306</v>
          </cell>
          <cell r="B1011" t="str">
            <v>20160307</v>
          </cell>
          <cell r="C1011" t="str">
            <v>131058</v>
          </cell>
          <cell r="D1011" t="str">
            <v>泰砻氏泰国原装进口茉莉香米抢鲜组</v>
          </cell>
          <cell r="E1011" t="str">
            <v>食品</v>
          </cell>
          <cell r="F1011" t="str">
            <v>298</v>
          </cell>
          <cell r="G1011" t="str">
            <v>莫 伏星</v>
          </cell>
          <cell r="H1011" t="str">
            <v>余斌</v>
          </cell>
          <cell r="I1011" t="str">
            <v>关雨薇,俞洋</v>
          </cell>
          <cell r="J1011">
            <v>37.700000000000003</v>
          </cell>
          <cell r="K1011">
            <v>169150</v>
          </cell>
          <cell r="L1011">
            <v>6484</v>
          </cell>
          <cell r="M1011">
            <v>5963</v>
          </cell>
          <cell r="N1011">
            <v>808</v>
          </cell>
          <cell r="O1011">
            <v>4178.0106100795801</v>
          </cell>
          <cell r="P1011">
            <v>3.1690703650424798E-2</v>
          </cell>
        </row>
        <row r="1012">
          <cell r="A1012">
            <v>187306</v>
          </cell>
          <cell r="B1012" t="str">
            <v>20160211</v>
          </cell>
          <cell r="C1012" t="str">
            <v>173104</v>
          </cell>
          <cell r="D1012" t="str">
            <v>泰砻氏泰国原装进口茉莉香米抢鲜组</v>
          </cell>
          <cell r="E1012" t="str">
            <v>食品</v>
          </cell>
          <cell r="F1012" t="str">
            <v>298</v>
          </cell>
          <cell r="G1012" t="str">
            <v>莫 伏星</v>
          </cell>
          <cell r="H1012" t="str">
            <v>赵文英</v>
          </cell>
          <cell r="I1012" t="str">
            <v>李亚师,杨洋</v>
          </cell>
          <cell r="J1012">
            <v>39.9</v>
          </cell>
          <cell r="K1012">
            <v>91980</v>
          </cell>
          <cell r="L1012">
            <v>2640</v>
          </cell>
          <cell r="M1012">
            <v>3314</v>
          </cell>
          <cell r="N1012">
            <v>536</v>
          </cell>
          <cell r="O1012">
            <v>2169.4736842105299</v>
          </cell>
          <cell r="P1012">
            <v>3.1094694425789101E-2</v>
          </cell>
        </row>
        <row r="1013">
          <cell r="A1013">
            <v>187306</v>
          </cell>
          <cell r="B1013" t="str">
            <v>20160115</v>
          </cell>
          <cell r="C1013" t="str">
            <v>114557</v>
          </cell>
          <cell r="D1013" t="str">
            <v>泰砻氏泰国原装进口茉莉香米抢鲜组</v>
          </cell>
          <cell r="E1013" t="str">
            <v>食品</v>
          </cell>
          <cell r="F1013" t="str">
            <v>298</v>
          </cell>
          <cell r="G1013" t="str">
            <v>莫 伏星</v>
          </cell>
          <cell r="H1013" t="str">
            <v>龙年</v>
          </cell>
          <cell r="I1013" t="str">
            <v>宋歌</v>
          </cell>
          <cell r="J1013">
            <v>37.1</v>
          </cell>
          <cell r="K1013">
            <v>182429</v>
          </cell>
          <cell r="L1013">
            <v>5094</v>
          </cell>
          <cell r="M1013">
            <v>8881</v>
          </cell>
          <cell r="N1013">
            <v>268</v>
          </cell>
          <cell r="O1013">
            <v>4547.7628032345001</v>
          </cell>
          <cell r="P1013">
            <v>4.8569092395748199E-2</v>
          </cell>
        </row>
        <row r="1014">
          <cell r="A1014">
            <v>187306</v>
          </cell>
          <cell r="B1014" t="str">
            <v>20160109</v>
          </cell>
          <cell r="C1014" t="str">
            <v>162745</v>
          </cell>
          <cell r="D1014" t="str">
            <v>泰砻氏泰国原装进口茉莉香米抢鲜组</v>
          </cell>
          <cell r="E1014" t="str">
            <v>食品</v>
          </cell>
          <cell r="F1014" t="str">
            <v>298</v>
          </cell>
          <cell r="G1014" t="str">
            <v>莫 伏星</v>
          </cell>
          <cell r="H1014" t="str">
            <v>高莹,余斌</v>
          </cell>
          <cell r="I1014" t="str">
            <v>俞洋</v>
          </cell>
          <cell r="J1014">
            <v>40.6</v>
          </cell>
          <cell r="K1014">
            <v>177365</v>
          </cell>
          <cell r="L1014">
            <v>4886</v>
          </cell>
          <cell r="M1014">
            <v>8119</v>
          </cell>
          <cell r="N1014">
            <v>1172</v>
          </cell>
          <cell r="O1014">
            <v>4077.1428571428601</v>
          </cell>
          <cell r="P1014">
            <v>4.0277367099762901E-2</v>
          </cell>
        </row>
        <row r="1015">
          <cell r="A1015">
            <v>187326</v>
          </cell>
          <cell r="B1015" t="str">
            <v>20160111</v>
          </cell>
          <cell r="C1015" t="str">
            <v>093107</v>
          </cell>
          <cell r="D1015" t="str">
            <v>富贵花开 景德镇通明瓷40+14头保鲜餐具惊爆组</v>
          </cell>
          <cell r="E1015" t="str">
            <v>厨房</v>
          </cell>
          <cell r="F1015" t="str">
            <v>399</v>
          </cell>
          <cell r="G1015" t="str">
            <v>潘 银龙</v>
          </cell>
          <cell r="H1015" t="str">
            <v>龙年</v>
          </cell>
          <cell r="I1015" t="str">
            <v>宋歌</v>
          </cell>
          <cell r="J1015">
            <v>18.8</v>
          </cell>
          <cell r="K1015">
            <v>51736</v>
          </cell>
          <cell r="L1015">
            <v>2341</v>
          </cell>
          <cell r="M1015">
            <v>7857</v>
          </cell>
          <cell r="N1015">
            <v>249</v>
          </cell>
          <cell r="O1015">
            <v>2222.7127659574498</v>
          </cell>
          <cell r="P1015">
            <v>0.15402368660795601</v>
          </cell>
        </row>
        <row r="1016">
          <cell r="A1016">
            <v>187350</v>
          </cell>
          <cell r="B1016" t="str">
            <v>20160802</v>
          </cell>
          <cell r="C1016" t="str">
            <v>093312</v>
          </cell>
          <cell r="D1016" t="str">
            <v>富培美水精灵超值回馈组</v>
          </cell>
          <cell r="E1016" t="str">
            <v>生活用品</v>
          </cell>
          <cell r="F1016" t="str">
            <v>269</v>
          </cell>
          <cell r="G1016" t="str">
            <v>陈 刚</v>
          </cell>
          <cell r="H1016" t="str">
            <v>王沛</v>
          </cell>
          <cell r="I1016" t="str">
            <v>陈航</v>
          </cell>
          <cell r="J1016">
            <v>35.700000000000003</v>
          </cell>
          <cell r="K1016">
            <v>80784.98</v>
          </cell>
          <cell r="L1016">
            <v>766</v>
          </cell>
          <cell r="M1016">
            <v>3502</v>
          </cell>
          <cell r="N1016">
            <v>0</v>
          </cell>
          <cell r="O1016">
            <v>2143.33277310924</v>
          </cell>
          <cell r="P1016">
            <v>4.3764616844653603E-2</v>
          </cell>
        </row>
        <row r="1017">
          <cell r="A1017">
            <v>187350</v>
          </cell>
          <cell r="B1017" t="str">
            <v>20160725</v>
          </cell>
          <cell r="C1017" t="str">
            <v>093255</v>
          </cell>
          <cell r="D1017" t="str">
            <v>富培美水精灵超值回馈组</v>
          </cell>
          <cell r="E1017" t="str">
            <v>生活用品</v>
          </cell>
          <cell r="F1017" t="str">
            <v>269</v>
          </cell>
          <cell r="G1017" t="str">
            <v>陈 刚</v>
          </cell>
          <cell r="H1017" t="str">
            <v>龙年</v>
          </cell>
          <cell r="I1017" t="str">
            <v>陈航</v>
          </cell>
          <cell r="J1017">
            <v>34.799999999999997</v>
          </cell>
          <cell r="K1017">
            <v>111660</v>
          </cell>
          <cell r="L1017">
            <v>1920</v>
          </cell>
          <cell r="M1017">
            <v>7989</v>
          </cell>
          <cell r="N1017">
            <v>388</v>
          </cell>
          <cell r="O1017">
            <v>2935.0287356321801</v>
          </cell>
          <cell r="P1017">
            <v>6.9263714233643206E-2</v>
          </cell>
        </row>
        <row r="1018">
          <cell r="A1018">
            <v>187350</v>
          </cell>
          <cell r="B1018" t="str">
            <v>20160713</v>
          </cell>
          <cell r="C1018" t="str">
            <v>153353</v>
          </cell>
          <cell r="D1018" t="str">
            <v>富培美水精灵超值回馈组</v>
          </cell>
          <cell r="E1018" t="str">
            <v>生活用品</v>
          </cell>
          <cell r="F1018" t="str">
            <v>269</v>
          </cell>
          <cell r="G1018" t="str">
            <v>陈 刚</v>
          </cell>
          <cell r="H1018" t="str">
            <v>马强</v>
          </cell>
          <cell r="I1018" t="str">
            <v>陈航</v>
          </cell>
          <cell r="J1018">
            <v>35.200000000000003</v>
          </cell>
          <cell r="K1018">
            <v>86118</v>
          </cell>
          <cell r="L1018">
            <v>2507</v>
          </cell>
          <cell r="M1018">
            <v>5651</v>
          </cell>
          <cell r="N1018">
            <v>1363</v>
          </cell>
          <cell r="O1018">
            <v>2253.4943181818198</v>
          </cell>
          <cell r="P1018">
            <v>5.1285117986867801E-2</v>
          </cell>
        </row>
        <row r="1019">
          <cell r="A1019">
            <v>187350</v>
          </cell>
          <cell r="B1019" t="str">
            <v>20160712</v>
          </cell>
          <cell r="C1019" t="str">
            <v>160739</v>
          </cell>
          <cell r="D1019" t="str">
            <v>富培美水精灵超值回馈组</v>
          </cell>
          <cell r="E1019" t="str">
            <v>生活用品</v>
          </cell>
          <cell r="F1019" t="str">
            <v>269</v>
          </cell>
          <cell r="G1019" t="str">
            <v>陈 刚</v>
          </cell>
          <cell r="H1019" t="str">
            <v>王沛</v>
          </cell>
          <cell r="I1019" t="str">
            <v>陈航</v>
          </cell>
          <cell r="J1019">
            <v>35.4</v>
          </cell>
          <cell r="K1019">
            <v>102027</v>
          </cell>
          <cell r="L1019">
            <v>1741</v>
          </cell>
          <cell r="M1019">
            <v>6158</v>
          </cell>
          <cell r="N1019">
            <v>965</v>
          </cell>
          <cell r="O1019">
            <v>2686.2429378531101</v>
          </cell>
          <cell r="P1019">
            <v>5.1781903755259998E-2</v>
          </cell>
        </row>
        <row r="1020">
          <cell r="A1020">
            <v>187350</v>
          </cell>
          <cell r="B1020" t="str">
            <v>20160708</v>
          </cell>
          <cell r="C1020" t="str">
            <v>113136</v>
          </cell>
          <cell r="D1020" t="str">
            <v>富培美水精灵超值回馈组</v>
          </cell>
          <cell r="E1020" t="str">
            <v>生活用品</v>
          </cell>
          <cell r="F1020" t="str">
            <v>269</v>
          </cell>
          <cell r="G1020" t="str">
            <v>陈 刚</v>
          </cell>
          <cell r="H1020" t="str">
            <v>龙年</v>
          </cell>
          <cell r="I1020" t="str">
            <v>陈航</v>
          </cell>
          <cell r="J1020">
            <v>36.6</v>
          </cell>
          <cell r="K1020">
            <v>125635.88</v>
          </cell>
          <cell r="L1020">
            <v>2726</v>
          </cell>
          <cell r="M1020">
            <v>8770</v>
          </cell>
          <cell r="N1020">
            <v>796</v>
          </cell>
          <cell r="O1020">
            <v>3140.3245901639302</v>
          </cell>
          <cell r="P1020">
            <v>6.4876802418162002E-2</v>
          </cell>
        </row>
        <row r="1021">
          <cell r="A1021">
            <v>187350</v>
          </cell>
          <cell r="B1021" t="str">
            <v>20160627</v>
          </cell>
          <cell r="C1021" t="str">
            <v>101242</v>
          </cell>
          <cell r="D1021" t="str">
            <v>富培美水精灵超值回馈组</v>
          </cell>
          <cell r="E1021" t="str">
            <v>生活用品</v>
          </cell>
          <cell r="F1021" t="str">
            <v>269</v>
          </cell>
          <cell r="G1021" t="str">
            <v>陈 刚</v>
          </cell>
          <cell r="H1021" t="str">
            <v>王沛</v>
          </cell>
          <cell r="I1021" t="str">
            <v>陈航</v>
          </cell>
          <cell r="J1021">
            <v>35.6</v>
          </cell>
          <cell r="K1021">
            <v>134164</v>
          </cell>
          <cell r="L1021">
            <v>746</v>
          </cell>
          <cell r="M1021">
            <v>8851</v>
          </cell>
          <cell r="N1021">
            <v>1509</v>
          </cell>
          <cell r="O1021">
            <v>3541.4606741573002</v>
          </cell>
          <cell r="P1021">
            <v>5.5030055914494301E-2</v>
          </cell>
        </row>
        <row r="1022">
          <cell r="A1022">
            <v>187350</v>
          </cell>
          <cell r="B1022" t="str">
            <v>20160509</v>
          </cell>
          <cell r="C1022" t="str">
            <v>160307</v>
          </cell>
          <cell r="D1022" t="str">
            <v>富培美水精灵超值回馈组</v>
          </cell>
          <cell r="E1022" t="str">
            <v>生活用品</v>
          </cell>
          <cell r="F1022" t="str">
            <v>269</v>
          </cell>
          <cell r="G1022" t="str">
            <v>陈 刚</v>
          </cell>
          <cell r="H1022" t="str">
            <v>余斌</v>
          </cell>
          <cell r="I1022" t="str">
            <v>陈航,徐丹,翟金彪</v>
          </cell>
          <cell r="J1022">
            <v>27.9</v>
          </cell>
          <cell r="K1022">
            <v>117795</v>
          </cell>
          <cell r="L1022">
            <v>2487</v>
          </cell>
          <cell r="M1022">
            <v>9158</v>
          </cell>
          <cell r="N1022">
            <v>776</v>
          </cell>
          <cell r="O1022">
            <v>3832.4731182795699</v>
          </cell>
          <cell r="P1022">
            <v>7.2692267665730004E-2</v>
          </cell>
        </row>
        <row r="1023">
          <cell r="A1023">
            <v>187350</v>
          </cell>
          <cell r="B1023" t="str">
            <v>20160509</v>
          </cell>
          <cell r="C1023" t="str">
            <v>093138</v>
          </cell>
          <cell r="D1023" t="str">
            <v>富培美水精灵超值回馈组</v>
          </cell>
          <cell r="E1023" t="str">
            <v>生活用品</v>
          </cell>
          <cell r="F1023" t="str">
            <v>269</v>
          </cell>
          <cell r="G1023" t="str">
            <v>陈 刚</v>
          </cell>
          <cell r="H1023" t="str">
            <v>余斌</v>
          </cell>
          <cell r="I1023" t="str">
            <v>陈航</v>
          </cell>
          <cell r="J1023">
            <v>26.6</v>
          </cell>
          <cell r="K1023">
            <v>92285</v>
          </cell>
          <cell r="L1023">
            <v>1343</v>
          </cell>
          <cell r="M1023">
            <v>7855</v>
          </cell>
          <cell r="N1023">
            <v>756</v>
          </cell>
          <cell r="O1023">
            <v>3151.9924812030099</v>
          </cell>
          <cell r="P1023">
            <v>7.8060742011391904E-2</v>
          </cell>
        </row>
        <row r="1024">
          <cell r="A1024">
            <v>187350</v>
          </cell>
          <cell r="B1024" t="str">
            <v>20160427</v>
          </cell>
          <cell r="C1024" t="str">
            <v>174232</v>
          </cell>
          <cell r="D1024" t="str">
            <v>富培美水精灵超值回馈组</v>
          </cell>
          <cell r="E1024" t="str">
            <v>生活用品</v>
          </cell>
          <cell r="F1024" t="str">
            <v>269</v>
          </cell>
          <cell r="G1024" t="str">
            <v>陈 刚</v>
          </cell>
          <cell r="H1024" t="str">
            <v>吴沛霖</v>
          </cell>
          <cell r="I1024" t="str">
            <v>陈航</v>
          </cell>
          <cell r="J1024">
            <v>25.6</v>
          </cell>
          <cell r="K1024">
            <v>95199</v>
          </cell>
          <cell r="L1024">
            <v>2875</v>
          </cell>
          <cell r="M1024">
            <v>6253</v>
          </cell>
          <cell r="N1024">
            <v>199</v>
          </cell>
          <cell r="O1024">
            <v>3369.921875</v>
          </cell>
          <cell r="P1024">
            <v>6.55734153632858E-2</v>
          </cell>
        </row>
        <row r="1025">
          <cell r="A1025">
            <v>187350</v>
          </cell>
          <cell r="B1025" t="str">
            <v>20160427</v>
          </cell>
          <cell r="C1025" t="str">
            <v>093206</v>
          </cell>
          <cell r="D1025" t="str">
            <v>富培美水精灵超值回馈组</v>
          </cell>
          <cell r="E1025" t="str">
            <v>生活用品</v>
          </cell>
          <cell r="F1025" t="str">
            <v>269</v>
          </cell>
          <cell r="G1025" t="str">
            <v>陈 刚</v>
          </cell>
          <cell r="H1025" t="str">
            <v>吴沛霖</v>
          </cell>
          <cell r="I1025" t="str">
            <v>陈航</v>
          </cell>
          <cell r="J1025">
            <v>26.6</v>
          </cell>
          <cell r="K1025">
            <v>96885</v>
          </cell>
          <cell r="L1025">
            <v>4014</v>
          </cell>
          <cell r="M1025">
            <v>4671</v>
          </cell>
          <cell r="N1025">
            <v>0</v>
          </cell>
          <cell r="O1025">
            <v>3315.78947368421</v>
          </cell>
          <cell r="P1025">
            <v>5.0295571276286498E-2</v>
          </cell>
        </row>
        <row r="1026">
          <cell r="A1026">
            <v>187350</v>
          </cell>
          <cell r="B1026" t="str">
            <v>20160406</v>
          </cell>
          <cell r="C1026" t="str">
            <v>172055</v>
          </cell>
          <cell r="D1026" t="str">
            <v>富培美水精灵超值回馈组</v>
          </cell>
          <cell r="E1026" t="str">
            <v>生活用品</v>
          </cell>
          <cell r="F1026" t="str">
            <v>269</v>
          </cell>
          <cell r="G1026" t="str">
            <v>陈 刚</v>
          </cell>
          <cell r="H1026" t="str">
            <v>余斌</v>
          </cell>
          <cell r="I1026" t="str">
            <v>刘一帆,陈航</v>
          </cell>
          <cell r="J1026">
            <v>28.8</v>
          </cell>
          <cell r="K1026">
            <v>114199</v>
          </cell>
          <cell r="L1026">
            <v>3188</v>
          </cell>
          <cell r="M1026">
            <v>10446</v>
          </cell>
          <cell r="N1026">
            <v>577</v>
          </cell>
          <cell r="O1026">
            <v>3511.875</v>
          </cell>
          <cell r="P1026">
            <v>8.8901099891001797E-2</v>
          </cell>
        </row>
        <row r="1027">
          <cell r="A1027">
            <v>187350</v>
          </cell>
          <cell r="B1027" t="str">
            <v>20160402</v>
          </cell>
          <cell r="C1027" t="str">
            <v>154513</v>
          </cell>
          <cell r="D1027" t="str">
            <v>富培美水精灵超值回馈组</v>
          </cell>
          <cell r="E1027" t="str">
            <v>生活用品</v>
          </cell>
          <cell r="F1027" t="str">
            <v>269</v>
          </cell>
          <cell r="G1027" t="str">
            <v>陈 刚</v>
          </cell>
          <cell r="H1027" t="str">
            <v>余斌,王沛</v>
          </cell>
          <cell r="I1027" t="str">
            <v>陈航</v>
          </cell>
          <cell r="J1027">
            <v>38.5</v>
          </cell>
          <cell r="K1027">
            <v>106023</v>
          </cell>
          <cell r="L1027">
            <v>3790</v>
          </cell>
          <cell r="M1027">
            <v>8909</v>
          </cell>
          <cell r="N1027">
            <v>199</v>
          </cell>
          <cell r="O1027">
            <v>2429.1688311688299</v>
          </cell>
          <cell r="P1027">
            <v>8.5197538955131893E-2</v>
          </cell>
        </row>
        <row r="1028">
          <cell r="A1028">
            <v>187350</v>
          </cell>
          <cell r="B1028" t="str">
            <v>20160325</v>
          </cell>
          <cell r="C1028" t="str">
            <v>164125</v>
          </cell>
          <cell r="D1028" t="str">
            <v>富培美水精灵超值回馈组</v>
          </cell>
          <cell r="E1028" t="str">
            <v>生活用品</v>
          </cell>
          <cell r="F1028" t="str">
            <v>269</v>
          </cell>
          <cell r="G1028" t="str">
            <v>陈 刚</v>
          </cell>
          <cell r="H1028" t="str">
            <v>余斌</v>
          </cell>
          <cell r="I1028" t="str">
            <v>陈航</v>
          </cell>
          <cell r="J1028">
            <v>26.8</v>
          </cell>
          <cell r="K1028">
            <v>65598.86</v>
          </cell>
          <cell r="L1028">
            <v>3044</v>
          </cell>
          <cell r="M1028">
            <v>5223</v>
          </cell>
          <cell r="N1028">
            <v>557</v>
          </cell>
          <cell r="O1028">
            <v>2160.03208955224</v>
          </cell>
          <cell r="P1028">
            <v>7.4590527418653005E-2</v>
          </cell>
        </row>
        <row r="1029">
          <cell r="A1029">
            <v>187350</v>
          </cell>
          <cell r="B1029" t="str">
            <v>20160316</v>
          </cell>
          <cell r="C1029" t="str">
            <v>180401</v>
          </cell>
          <cell r="D1029" t="str">
            <v>富培美水精灵超值回馈组</v>
          </cell>
          <cell r="E1029" t="str">
            <v>生活用品</v>
          </cell>
          <cell r="F1029" t="str">
            <v>269</v>
          </cell>
          <cell r="G1029" t="str">
            <v>陈 刚</v>
          </cell>
          <cell r="H1029" t="str">
            <v>余斌,田宇慧,罗园</v>
          </cell>
          <cell r="I1029" t="str">
            <v>陈航,郑庆子</v>
          </cell>
          <cell r="J1029">
            <v>27.6</v>
          </cell>
          <cell r="K1029">
            <v>136282</v>
          </cell>
          <cell r="L1029">
            <v>3949</v>
          </cell>
          <cell r="M1029">
            <v>9257</v>
          </cell>
          <cell r="N1029">
            <v>388</v>
          </cell>
          <cell r="O1029">
            <v>4473.3333333333303</v>
          </cell>
          <cell r="P1029">
            <v>6.7020319950428106E-2</v>
          </cell>
        </row>
        <row r="1030">
          <cell r="A1030">
            <v>187350</v>
          </cell>
          <cell r="B1030" t="str">
            <v>20160316</v>
          </cell>
          <cell r="C1030" t="str">
            <v>093204</v>
          </cell>
          <cell r="D1030" t="str">
            <v>富培美水精灵超值回馈组</v>
          </cell>
          <cell r="E1030" t="str">
            <v>生活用品</v>
          </cell>
          <cell r="F1030" t="str">
            <v>269</v>
          </cell>
          <cell r="G1030" t="str">
            <v>陈 刚</v>
          </cell>
          <cell r="H1030" t="str">
            <v>余斌</v>
          </cell>
          <cell r="I1030" t="str">
            <v>陈航</v>
          </cell>
          <cell r="J1030">
            <v>16.3</v>
          </cell>
          <cell r="K1030">
            <v>57509.45</v>
          </cell>
          <cell r="L1030">
            <v>1502</v>
          </cell>
          <cell r="M1030">
            <v>7044</v>
          </cell>
          <cell r="N1030">
            <v>199</v>
          </cell>
          <cell r="O1030">
            <v>3016.1012269938601</v>
          </cell>
          <cell r="P1030">
            <v>0.122215883779747</v>
          </cell>
        </row>
        <row r="1031">
          <cell r="A1031">
            <v>187350</v>
          </cell>
          <cell r="B1031" t="str">
            <v>20160311</v>
          </cell>
          <cell r="C1031" t="str">
            <v>183330</v>
          </cell>
          <cell r="D1031" t="str">
            <v>富培美水精灵超值回馈组</v>
          </cell>
          <cell r="E1031" t="str">
            <v>生活用品</v>
          </cell>
          <cell r="F1031" t="str">
            <v>269</v>
          </cell>
          <cell r="G1031" t="str">
            <v>陈 刚</v>
          </cell>
          <cell r="H1031" t="str">
            <v>余斌</v>
          </cell>
          <cell r="I1031" t="str">
            <v>陈航</v>
          </cell>
          <cell r="J1031">
            <v>16.7</v>
          </cell>
          <cell r="K1031">
            <v>69326.45</v>
          </cell>
          <cell r="L1031">
            <v>2283</v>
          </cell>
          <cell r="M1031">
            <v>5432</v>
          </cell>
          <cell r="N1031">
            <v>577</v>
          </cell>
          <cell r="O1031">
            <v>3723.85928143713</v>
          </cell>
          <cell r="P1031">
            <v>7.2415724429455805E-2</v>
          </cell>
        </row>
        <row r="1032">
          <cell r="A1032">
            <v>187350</v>
          </cell>
          <cell r="B1032" t="str">
            <v>20160311</v>
          </cell>
          <cell r="C1032" t="str">
            <v>093058</v>
          </cell>
          <cell r="D1032" t="str">
            <v>富培美水精灵超值回馈组</v>
          </cell>
          <cell r="E1032" t="str">
            <v>生活用品</v>
          </cell>
          <cell r="F1032" t="str">
            <v>269</v>
          </cell>
          <cell r="G1032" t="str">
            <v>陈 刚</v>
          </cell>
          <cell r="H1032" t="str">
            <v>余斌</v>
          </cell>
          <cell r="I1032" t="str">
            <v>陈航</v>
          </cell>
          <cell r="J1032">
            <v>17</v>
          </cell>
          <cell r="K1032">
            <v>58262</v>
          </cell>
          <cell r="L1032">
            <v>1144</v>
          </cell>
          <cell r="M1032">
            <v>2696</v>
          </cell>
          <cell r="N1032">
            <v>179</v>
          </cell>
          <cell r="O1032">
            <v>3211.8235294117599</v>
          </cell>
          <cell r="P1032">
            <v>4.4066669001015399E-2</v>
          </cell>
        </row>
        <row r="1033">
          <cell r="A1033">
            <v>187350</v>
          </cell>
          <cell r="B1033" t="str">
            <v>20160226</v>
          </cell>
          <cell r="C1033" t="str">
            <v>183125</v>
          </cell>
          <cell r="D1033" t="str">
            <v>富培美水精灵超值回馈组</v>
          </cell>
          <cell r="E1033" t="str">
            <v>生活用品</v>
          </cell>
          <cell r="F1033" t="str">
            <v>269</v>
          </cell>
          <cell r="G1033" t="str">
            <v>陈 刚</v>
          </cell>
          <cell r="H1033" t="str">
            <v>余斌</v>
          </cell>
          <cell r="I1033" t="str">
            <v>陈航</v>
          </cell>
          <cell r="J1033">
            <v>17.5</v>
          </cell>
          <cell r="K1033">
            <v>63663</v>
          </cell>
          <cell r="L1033">
            <v>1174</v>
          </cell>
          <cell r="M1033">
            <v>5432</v>
          </cell>
          <cell r="N1033">
            <v>776</v>
          </cell>
          <cell r="O1033">
            <v>3304.74285714286</v>
          </cell>
          <cell r="P1033">
            <v>7.4509113603994301E-2</v>
          </cell>
        </row>
        <row r="1034">
          <cell r="A1034">
            <v>187350</v>
          </cell>
          <cell r="B1034" t="str">
            <v>20160226</v>
          </cell>
          <cell r="C1034" t="str">
            <v>093033</v>
          </cell>
          <cell r="D1034" t="str">
            <v>富培美水精灵超值回馈组</v>
          </cell>
          <cell r="E1034" t="str">
            <v>生活用品</v>
          </cell>
          <cell r="F1034" t="str">
            <v>269</v>
          </cell>
          <cell r="G1034" t="str">
            <v>陈 刚</v>
          </cell>
          <cell r="H1034" t="str">
            <v>余斌</v>
          </cell>
          <cell r="I1034" t="str">
            <v>陈航</v>
          </cell>
          <cell r="J1034">
            <v>16.3</v>
          </cell>
          <cell r="K1034">
            <v>68848.41</v>
          </cell>
          <cell r="L1034">
            <v>2507</v>
          </cell>
          <cell r="M1034">
            <v>6417</v>
          </cell>
          <cell r="N1034">
            <v>756</v>
          </cell>
          <cell r="O1034">
            <v>3722.7245398772998</v>
          </cell>
          <cell r="P1034">
            <v>8.5331318704260306E-2</v>
          </cell>
        </row>
        <row r="1035">
          <cell r="A1035">
            <v>187350</v>
          </cell>
          <cell r="B1035" t="str">
            <v>20160218</v>
          </cell>
          <cell r="C1035" t="str">
            <v>183054</v>
          </cell>
          <cell r="D1035" t="str">
            <v>富培美水精灵超值回馈组</v>
          </cell>
          <cell r="E1035" t="str">
            <v>生活用品</v>
          </cell>
          <cell r="F1035" t="str">
            <v>269</v>
          </cell>
          <cell r="G1035" t="str">
            <v>陈 刚</v>
          </cell>
          <cell r="H1035" t="str">
            <v>余斌</v>
          </cell>
          <cell r="I1035" t="str">
            <v>陈航</v>
          </cell>
          <cell r="J1035">
            <v>17</v>
          </cell>
          <cell r="K1035">
            <v>83946</v>
          </cell>
          <cell r="L1035">
            <v>3099</v>
          </cell>
          <cell r="M1035">
            <v>3721</v>
          </cell>
          <cell r="N1035">
            <v>189</v>
          </cell>
          <cell r="O1035">
            <v>4547.9411764705901</v>
          </cell>
          <cell r="P1035">
            <v>4.3687459027545901E-2</v>
          </cell>
        </row>
        <row r="1036">
          <cell r="A1036">
            <v>187350</v>
          </cell>
          <cell r="B1036" t="str">
            <v>20160218</v>
          </cell>
          <cell r="C1036" t="str">
            <v>093026</v>
          </cell>
          <cell r="D1036" t="str">
            <v>富培美水精灵超值回馈组</v>
          </cell>
          <cell r="E1036" t="str">
            <v>生活用品</v>
          </cell>
          <cell r="F1036" t="str">
            <v>269</v>
          </cell>
          <cell r="G1036" t="str">
            <v>陈 刚</v>
          </cell>
          <cell r="H1036" t="str">
            <v>余斌</v>
          </cell>
          <cell r="I1036" t="str">
            <v>陈航</v>
          </cell>
          <cell r="J1036">
            <v>16.8</v>
          </cell>
          <cell r="K1036">
            <v>50924</v>
          </cell>
          <cell r="L1036">
            <v>169</v>
          </cell>
          <cell r="M1036">
            <v>4059</v>
          </cell>
          <cell r="N1036">
            <v>597</v>
          </cell>
          <cell r="O1036">
            <v>2815.0595238095202</v>
          </cell>
          <cell r="P1036">
            <v>6.8210028568613898E-2</v>
          </cell>
        </row>
        <row r="1037">
          <cell r="A1037">
            <v>187350</v>
          </cell>
          <cell r="B1037" t="str">
            <v>20160206</v>
          </cell>
          <cell r="C1037" t="str">
            <v>093120</v>
          </cell>
          <cell r="D1037" t="str">
            <v>富培美水精灵超值回馈组</v>
          </cell>
          <cell r="E1037" t="str">
            <v>生活用品</v>
          </cell>
          <cell r="F1037" t="str">
            <v>269</v>
          </cell>
          <cell r="G1037" t="str">
            <v>陈 刚</v>
          </cell>
          <cell r="H1037" t="str">
            <v>张燕</v>
          </cell>
          <cell r="I1037" t="str">
            <v>关雨薇,陈航</v>
          </cell>
          <cell r="J1037">
            <v>29.5</v>
          </cell>
          <cell r="K1037">
            <v>54838</v>
          </cell>
          <cell r="L1037">
            <v>2581</v>
          </cell>
          <cell r="M1037">
            <v>4884</v>
          </cell>
          <cell r="N1037">
            <v>183</v>
          </cell>
          <cell r="O1037">
            <v>1612.06779661017</v>
          </cell>
          <cell r="P1037">
            <v>8.9959239910442607E-2</v>
          </cell>
        </row>
        <row r="1038">
          <cell r="A1038">
            <v>187350</v>
          </cell>
          <cell r="B1038" t="str">
            <v>20160128</v>
          </cell>
          <cell r="C1038" t="str">
            <v>183103</v>
          </cell>
          <cell r="D1038" t="str">
            <v>富培美水精灵超值回馈组</v>
          </cell>
          <cell r="E1038" t="str">
            <v>生活用品</v>
          </cell>
          <cell r="F1038" t="str">
            <v>269</v>
          </cell>
          <cell r="G1038" t="str">
            <v>陈 刚</v>
          </cell>
          <cell r="H1038" t="str">
            <v>余斌</v>
          </cell>
          <cell r="I1038" t="str">
            <v>陈航</v>
          </cell>
          <cell r="J1038">
            <v>17.600000000000001</v>
          </cell>
          <cell r="K1038">
            <v>106988</v>
          </cell>
          <cell r="L1038">
            <v>4208</v>
          </cell>
          <cell r="M1038">
            <v>7104</v>
          </cell>
          <cell r="N1038">
            <v>0</v>
          </cell>
          <cell r="O1038">
            <v>5436.1363636363603</v>
          </cell>
          <cell r="P1038">
            <v>6.9118505545826006E-2</v>
          </cell>
        </row>
        <row r="1039">
          <cell r="A1039">
            <v>187350</v>
          </cell>
          <cell r="B1039" t="str">
            <v>20160128</v>
          </cell>
          <cell r="C1039" t="str">
            <v>093008</v>
          </cell>
          <cell r="D1039" t="str">
            <v>富培美水精灵超值回馈组</v>
          </cell>
          <cell r="E1039" t="str">
            <v>生活用品</v>
          </cell>
          <cell r="F1039" t="str">
            <v>269</v>
          </cell>
          <cell r="G1039" t="str">
            <v>陈 刚</v>
          </cell>
          <cell r="H1039" t="str">
            <v>余斌</v>
          </cell>
          <cell r="I1039" t="str">
            <v>陈航</v>
          </cell>
          <cell r="J1039">
            <v>17.8</v>
          </cell>
          <cell r="K1039">
            <v>65927</v>
          </cell>
          <cell r="L1039">
            <v>3790</v>
          </cell>
          <cell r="M1039">
            <v>4656</v>
          </cell>
          <cell r="N1039">
            <v>0</v>
          </cell>
          <cell r="O1039">
            <v>3229.2696629213501</v>
          </cell>
          <cell r="P1039">
            <v>7.4931200411992901E-2</v>
          </cell>
        </row>
        <row r="1040">
          <cell r="A1040">
            <v>187350</v>
          </cell>
          <cell r="B1040" t="str">
            <v>20160117</v>
          </cell>
          <cell r="C1040" t="str">
            <v>183032</v>
          </cell>
          <cell r="D1040" t="str">
            <v>富培美水精灵超值回馈组</v>
          </cell>
          <cell r="E1040" t="str">
            <v>生活用品</v>
          </cell>
          <cell r="F1040" t="str">
            <v>269</v>
          </cell>
          <cell r="G1040" t="str">
            <v>陈 刚</v>
          </cell>
          <cell r="H1040" t="str">
            <v>余斌</v>
          </cell>
          <cell r="I1040" t="str">
            <v>陈航</v>
          </cell>
          <cell r="J1040">
            <v>17.7</v>
          </cell>
          <cell r="K1040">
            <v>104025</v>
          </cell>
          <cell r="L1040">
            <v>3273</v>
          </cell>
          <cell r="M1040">
            <v>5387</v>
          </cell>
          <cell r="N1040">
            <v>368</v>
          </cell>
          <cell r="O1040">
            <v>5408.6440677966102</v>
          </cell>
          <cell r="P1040">
            <v>4.9815388280133398E-2</v>
          </cell>
        </row>
        <row r="1041">
          <cell r="A1041">
            <v>187350</v>
          </cell>
          <cell r="B1041" t="str">
            <v>20160117</v>
          </cell>
          <cell r="C1041" t="str">
            <v>093009</v>
          </cell>
          <cell r="D1041" t="str">
            <v>富培美水精灵超值回馈组</v>
          </cell>
          <cell r="E1041" t="str">
            <v>生活用品</v>
          </cell>
          <cell r="F1041" t="str">
            <v>269</v>
          </cell>
          <cell r="G1041" t="str">
            <v>陈 刚</v>
          </cell>
          <cell r="H1041" t="str">
            <v>余斌</v>
          </cell>
          <cell r="I1041" t="str">
            <v>陈航</v>
          </cell>
          <cell r="J1041">
            <v>20.100000000000001</v>
          </cell>
          <cell r="K1041">
            <v>103335</v>
          </cell>
          <cell r="L1041">
            <v>2646</v>
          </cell>
          <cell r="M1041">
            <v>7700</v>
          </cell>
          <cell r="N1041">
            <v>975</v>
          </cell>
          <cell r="O1041">
            <v>4674.8258706467705</v>
          </cell>
          <cell r="P1041">
            <v>6.6789818152926297E-2</v>
          </cell>
        </row>
        <row r="1042">
          <cell r="A1042">
            <v>187350</v>
          </cell>
          <cell r="B1042" t="str">
            <v>20160103</v>
          </cell>
          <cell r="C1042" t="str">
            <v>183142</v>
          </cell>
          <cell r="D1042" t="str">
            <v>富培美水精灵超值回馈组</v>
          </cell>
          <cell r="E1042" t="str">
            <v>生活用品</v>
          </cell>
          <cell r="F1042" t="str">
            <v>269</v>
          </cell>
          <cell r="G1042" t="str">
            <v>陈 刚</v>
          </cell>
          <cell r="H1042" t="str">
            <v>余斌</v>
          </cell>
          <cell r="I1042" t="str">
            <v>陈航</v>
          </cell>
          <cell r="J1042">
            <v>17.8</v>
          </cell>
          <cell r="K1042">
            <v>89684</v>
          </cell>
          <cell r="L1042">
            <v>3501</v>
          </cell>
          <cell r="M1042">
            <v>6039</v>
          </cell>
          <cell r="N1042">
            <v>985</v>
          </cell>
          <cell r="O1042">
            <v>4557.8089887640399</v>
          </cell>
          <cell r="P1042">
            <v>5.8642655744172302E-2</v>
          </cell>
        </row>
        <row r="1043">
          <cell r="A1043">
            <v>187350</v>
          </cell>
          <cell r="B1043" t="str">
            <v>20160103</v>
          </cell>
          <cell r="C1043" t="str">
            <v>093017</v>
          </cell>
          <cell r="D1043" t="str">
            <v>富培美水精灵超值回馈组</v>
          </cell>
          <cell r="E1043" t="str">
            <v>生活用品</v>
          </cell>
          <cell r="F1043" t="str">
            <v>269</v>
          </cell>
          <cell r="G1043" t="str">
            <v>陈 刚</v>
          </cell>
          <cell r="H1043" t="str">
            <v>余斌</v>
          </cell>
          <cell r="I1043" t="str">
            <v>关雨薇,陈航</v>
          </cell>
          <cell r="J1043">
            <v>19.3</v>
          </cell>
          <cell r="K1043">
            <v>88942</v>
          </cell>
          <cell r="L1043">
            <v>3044</v>
          </cell>
          <cell r="M1043">
            <v>7412</v>
          </cell>
          <cell r="N1043">
            <v>766</v>
          </cell>
          <cell r="O1043">
            <v>4106.3212435233199</v>
          </cell>
          <cell r="P1043">
            <v>7.7370835176604799E-2</v>
          </cell>
        </row>
        <row r="1044">
          <cell r="A1044">
            <v>187397</v>
          </cell>
          <cell r="B1044" t="str">
            <v>20160309</v>
          </cell>
          <cell r="C1044" t="str">
            <v>185821</v>
          </cell>
          <cell r="D1044" t="str">
            <v>凯瑞摩男士户外多功能冲锋衣</v>
          </cell>
          <cell r="E1044" t="str">
            <v>服装</v>
          </cell>
          <cell r="F1044" t="str">
            <v>298</v>
          </cell>
          <cell r="G1044" t="str">
            <v>黄 翙</v>
          </cell>
          <cell r="H1044" t="str">
            <v>杨思思</v>
          </cell>
          <cell r="I1044" t="str">
            <v>王叶霜,段鸿</v>
          </cell>
          <cell r="J1044">
            <v>18.100000000000001</v>
          </cell>
          <cell r="K1044">
            <v>140698</v>
          </cell>
          <cell r="L1044">
            <v>9286</v>
          </cell>
          <cell r="M1044">
            <v>17838</v>
          </cell>
          <cell r="N1044">
            <v>1490</v>
          </cell>
          <cell r="O1044">
            <v>6357.1270718231999</v>
          </cell>
          <cell r="P1044">
            <v>0.124402642072261</v>
          </cell>
        </row>
        <row r="1045">
          <cell r="A1045">
            <v>187397</v>
          </cell>
          <cell r="B1045" t="str">
            <v>20160309</v>
          </cell>
          <cell r="C1045" t="str">
            <v>130030</v>
          </cell>
          <cell r="D1045" t="str">
            <v>凯瑞摩男士户外多功能冲锋衣</v>
          </cell>
          <cell r="E1045" t="str">
            <v>服装</v>
          </cell>
          <cell r="F1045" t="str">
            <v>298</v>
          </cell>
          <cell r="G1045" t="str">
            <v>黄 翙</v>
          </cell>
          <cell r="H1045" t="str">
            <v>高莹,杨思思</v>
          </cell>
          <cell r="I1045" t="str">
            <v>孙娇,王叶霜</v>
          </cell>
          <cell r="J1045">
            <v>19</v>
          </cell>
          <cell r="K1045">
            <v>99840</v>
          </cell>
          <cell r="L1045">
            <v>7548</v>
          </cell>
          <cell r="M1045">
            <v>16468</v>
          </cell>
          <cell r="N1045">
            <v>596</v>
          </cell>
          <cell r="O1045">
            <v>4022.10526315789</v>
          </cell>
          <cell r="P1045">
            <v>0.17197590257010401</v>
          </cell>
        </row>
        <row r="1046">
          <cell r="A1046">
            <v>187397</v>
          </cell>
          <cell r="B1046" t="str">
            <v>20160223</v>
          </cell>
          <cell r="C1046" t="str">
            <v>232122</v>
          </cell>
          <cell r="D1046" t="str">
            <v>凯瑞摩男士户外多功能冲锋衣</v>
          </cell>
          <cell r="E1046" t="str">
            <v>服装</v>
          </cell>
          <cell r="F1046" t="str">
            <v>298</v>
          </cell>
          <cell r="G1046" t="str">
            <v>黄 翙</v>
          </cell>
          <cell r="H1046" t="str">
            <v>罗园</v>
          </cell>
          <cell r="I1046" t="str">
            <v>刘一帆,张征南</v>
          </cell>
          <cell r="J1046">
            <v>18.600000000000001</v>
          </cell>
          <cell r="K1046">
            <v>65702</v>
          </cell>
          <cell r="L1046">
            <v>2592</v>
          </cell>
          <cell r="M1046">
            <v>9336</v>
          </cell>
          <cell r="N1046">
            <v>0</v>
          </cell>
          <cell r="O1046">
            <v>2891.0752688172001</v>
          </cell>
          <cell r="P1046">
            <v>0.14793218190461099</v>
          </cell>
        </row>
        <row r="1047">
          <cell r="A1047">
            <v>187397</v>
          </cell>
          <cell r="B1047" t="str">
            <v>20160214</v>
          </cell>
          <cell r="C1047" t="str">
            <v>192622</v>
          </cell>
          <cell r="D1047" t="str">
            <v>凯瑞摩男士户外多功能冲锋衣</v>
          </cell>
          <cell r="E1047" t="str">
            <v>服装</v>
          </cell>
          <cell r="F1047" t="str">
            <v>298</v>
          </cell>
          <cell r="G1047" t="str">
            <v>黄 翙</v>
          </cell>
          <cell r="H1047" t="str">
            <v>王娟</v>
          </cell>
          <cell r="I1047" t="str">
            <v>段鸿</v>
          </cell>
          <cell r="J1047">
            <v>23.8</v>
          </cell>
          <cell r="K1047">
            <v>169680.96</v>
          </cell>
          <cell r="L1047">
            <v>8496</v>
          </cell>
          <cell r="M1047">
            <v>35915.64</v>
          </cell>
          <cell r="N1047">
            <v>1620</v>
          </cell>
          <cell r="O1047">
            <v>5331.4840336134403</v>
          </cell>
          <cell r="P1047">
            <v>0.21277196085788599</v>
          </cell>
        </row>
        <row r="1048">
          <cell r="A1048">
            <v>187397</v>
          </cell>
          <cell r="B1048" t="str">
            <v>20160211</v>
          </cell>
          <cell r="C1048" t="str">
            <v>133135</v>
          </cell>
          <cell r="D1048" t="str">
            <v>凯瑞摩男士户外多功能冲锋衣</v>
          </cell>
          <cell r="E1048" t="str">
            <v>服装</v>
          </cell>
          <cell r="F1048" t="str">
            <v>298</v>
          </cell>
          <cell r="G1048" t="str">
            <v>黄 翙</v>
          </cell>
          <cell r="H1048" t="str">
            <v>吴沛霖</v>
          </cell>
          <cell r="I1048" t="str">
            <v>刘一帆,孙娇</v>
          </cell>
          <cell r="J1048">
            <v>19.5</v>
          </cell>
          <cell r="K1048">
            <v>63384</v>
          </cell>
          <cell r="L1048">
            <v>4428</v>
          </cell>
          <cell r="M1048">
            <v>9146</v>
          </cell>
          <cell r="N1048">
            <v>0</v>
          </cell>
          <cell r="O1048">
            <v>2554.35897435897</v>
          </cell>
          <cell r="P1048">
            <v>0.15513264129181101</v>
          </cell>
        </row>
        <row r="1049">
          <cell r="A1049">
            <v>187397</v>
          </cell>
          <cell r="B1049" t="str">
            <v>20160111</v>
          </cell>
          <cell r="C1049" t="str">
            <v>165815</v>
          </cell>
          <cell r="D1049" t="str">
            <v>凯瑞摩男士户外多功能冲锋衣</v>
          </cell>
          <cell r="E1049" t="str">
            <v>服装</v>
          </cell>
          <cell r="F1049" t="str">
            <v>298</v>
          </cell>
          <cell r="G1049" t="str">
            <v>黄 翙</v>
          </cell>
          <cell r="H1049" t="str">
            <v>张燕</v>
          </cell>
          <cell r="I1049" t="str">
            <v>张佳聃,孙娇</v>
          </cell>
          <cell r="J1049">
            <v>19.899999999999999</v>
          </cell>
          <cell r="K1049">
            <v>94657</v>
          </cell>
          <cell r="L1049">
            <v>5074</v>
          </cell>
          <cell r="M1049">
            <v>16779</v>
          </cell>
          <cell r="N1049">
            <v>238</v>
          </cell>
          <cell r="O1049">
            <v>3670.4522613065301</v>
          </cell>
          <cell r="P1049">
            <v>0.18464440797919199</v>
          </cell>
        </row>
        <row r="1050">
          <cell r="A1050">
            <v>187399</v>
          </cell>
          <cell r="B1050" t="str">
            <v>20160309</v>
          </cell>
          <cell r="C1050" t="str">
            <v>185821</v>
          </cell>
          <cell r="D1050" t="str">
            <v>凯瑞摩 女士户外多功能 冲锋衣(2016夏折盛惠)</v>
          </cell>
          <cell r="E1050" t="str">
            <v>服装</v>
          </cell>
          <cell r="F1050" t="str">
            <v>298</v>
          </cell>
          <cell r="G1050" t="str">
            <v>黄 翙</v>
          </cell>
          <cell r="H1050" t="str">
            <v>杨思思</v>
          </cell>
          <cell r="I1050" t="str">
            <v>王叶霜,段鸿</v>
          </cell>
          <cell r="J1050">
            <v>18.100000000000001</v>
          </cell>
          <cell r="K1050">
            <v>122905</v>
          </cell>
          <cell r="L1050">
            <v>5482</v>
          </cell>
          <cell r="M1050">
            <v>25541</v>
          </cell>
          <cell r="N1050">
            <v>596</v>
          </cell>
          <cell r="O1050">
            <v>5109.2817679558002</v>
          </cell>
          <cell r="P1050">
            <v>0.21243708643110801</v>
          </cell>
        </row>
        <row r="1051">
          <cell r="A1051">
            <v>187399</v>
          </cell>
          <cell r="B1051" t="str">
            <v>20160309</v>
          </cell>
          <cell r="C1051" t="str">
            <v>130030</v>
          </cell>
          <cell r="D1051" t="str">
            <v>凯瑞摩 女士户外多功能 冲锋衣(2016夏折盛惠)</v>
          </cell>
          <cell r="E1051" t="str">
            <v>服装</v>
          </cell>
          <cell r="F1051" t="str">
            <v>298</v>
          </cell>
          <cell r="G1051" t="str">
            <v>黄 翙</v>
          </cell>
          <cell r="H1051" t="str">
            <v>高莹,杨思思</v>
          </cell>
          <cell r="I1051" t="str">
            <v>孙娇,王叶霜</v>
          </cell>
          <cell r="J1051">
            <v>19</v>
          </cell>
          <cell r="K1051">
            <v>109084</v>
          </cell>
          <cell r="L1051">
            <v>6714</v>
          </cell>
          <cell r="M1051">
            <v>25118</v>
          </cell>
          <cell r="N1051">
            <v>1693</v>
          </cell>
          <cell r="O1051">
            <v>4155</v>
          </cell>
          <cell r="P1051">
            <v>0.228826804727948</v>
          </cell>
        </row>
        <row r="1052">
          <cell r="A1052">
            <v>187399</v>
          </cell>
          <cell r="B1052" t="str">
            <v>20160223</v>
          </cell>
          <cell r="C1052" t="str">
            <v>232122</v>
          </cell>
          <cell r="D1052" t="str">
            <v>凯瑞摩 女士户外多功能 冲锋衣(2016夏折盛惠)</v>
          </cell>
          <cell r="E1052" t="str">
            <v>服装</v>
          </cell>
          <cell r="F1052" t="str">
            <v>298</v>
          </cell>
          <cell r="G1052" t="str">
            <v>黄 翙</v>
          </cell>
          <cell r="H1052" t="str">
            <v>罗园</v>
          </cell>
          <cell r="I1052" t="str">
            <v>刘一帆,张征南</v>
          </cell>
          <cell r="J1052">
            <v>18.600000000000001</v>
          </cell>
          <cell r="K1052">
            <v>58282</v>
          </cell>
          <cell r="L1052">
            <v>1718</v>
          </cell>
          <cell r="M1052">
            <v>11159</v>
          </cell>
          <cell r="N1052">
            <v>1440</v>
          </cell>
          <cell r="O1052">
            <v>2518.5483870967701</v>
          </cell>
          <cell r="P1052">
            <v>0.171823067675553</v>
          </cell>
        </row>
        <row r="1053">
          <cell r="A1053">
            <v>187399</v>
          </cell>
          <cell r="B1053" t="str">
            <v>20160214</v>
          </cell>
          <cell r="C1053" t="str">
            <v>192622</v>
          </cell>
          <cell r="D1053" t="str">
            <v>凯瑞摩 女士户外多功能 冲锋衣(2016夏折盛惠)</v>
          </cell>
          <cell r="E1053" t="str">
            <v>服装</v>
          </cell>
          <cell r="F1053" t="str">
            <v>298</v>
          </cell>
          <cell r="G1053" t="str">
            <v>黄 翙</v>
          </cell>
          <cell r="H1053" t="str">
            <v>王娟</v>
          </cell>
          <cell r="I1053" t="str">
            <v>段鸿</v>
          </cell>
          <cell r="J1053">
            <v>23.8</v>
          </cell>
          <cell r="K1053">
            <v>180341.85</v>
          </cell>
          <cell r="L1053">
            <v>9702</v>
          </cell>
          <cell r="M1053">
            <v>37383.360000000001</v>
          </cell>
          <cell r="N1053">
            <v>1386</v>
          </cell>
          <cell r="O1053">
            <v>5657.2474789915996</v>
          </cell>
          <cell r="P1053">
            <v>0.210955178406451</v>
          </cell>
        </row>
        <row r="1054">
          <cell r="A1054">
            <v>187399</v>
          </cell>
          <cell r="B1054" t="str">
            <v>20160211</v>
          </cell>
          <cell r="C1054" t="str">
            <v>133135</v>
          </cell>
          <cell r="D1054" t="str">
            <v>凯瑞摩 女士户外多功能 冲锋衣(2016夏折盛惠)</v>
          </cell>
          <cell r="E1054" t="str">
            <v>服装</v>
          </cell>
          <cell r="F1054" t="str">
            <v>298</v>
          </cell>
          <cell r="G1054" t="str">
            <v>黄 翙</v>
          </cell>
          <cell r="H1054" t="str">
            <v>吴沛霖</v>
          </cell>
          <cell r="I1054" t="str">
            <v>刘一帆,孙娇</v>
          </cell>
          <cell r="J1054">
            <v>19.5</v>
          </cell>
          <cell r="K1054">
            <v>49248</v>
          </cell>
          <cell r="L1054">
            <v>3852</v>
          </cell>
          <cell r="M1054">
            <v>8000</v>
          </cell>
          <cell r="N1054">
            <v>272</v>
          </cell>
          <cell r="O1054">
            <v>1931.6923076923099</v>
          </cell>
          <cell r="P1054">
            <v>0.17023526301876801</v>
          </cell>
        </row>
        <row r="1055">
          <cell r="A1055">
            <v>187399</v>
          </cell>
          <cell r="B1055" t="str">
            <v>20160111</v>
          </cell>
          <cell r="C1055" t="str">
            <v>165815</v>
          </cell>
          <cell r="D1055" t="str">
            <v>凯瑞摩 女士户外多功能 冲锋衣(2016夏折盛惠)</v>
          </cell>
          <cell r="E1055" t="str">
            <v>服装</v>
          </cell>
          <cell r="F1055" t="str">
            <v>298</v>
          </cell>
          <cell r="G1055" t="str">
            <v>黄 翙</v>
          </cell>
          <cell r="H1055" t="str">
            <v>张燕</v>
          </cell>
          <cell r="I1055" t="str">
            <v>张佳聃,孙娇</v>
          </cell>
          <cell r="J1055">
            <v>19.899999999999999</v>
          </cell>
          <cell r="K1055">
            <v>86406</v>
          </cell>
          <cell r="L1055">
            <v>4518</v>
          </cell>
          <cell r="M1055">
            <v>16572</v>
          </cell>
          <cell r="N1055">
            <v>0</v>
          </cell>
          <cell r="O1055">
            <v>3282.2110552763802</v>
          </cell>
          <cell r="P1055">
            <v>0.20237397420867501</v>
          </cell>
        </row>
        <row r="1056">
          <cell r="A1056">
            <v>187453</v>
          </cell>
          <cell r="B1056" t="str">
            <v>20160616</v>
          </cell>
          <cell r="C1056" t="str">
            <v>202515</v>
          </cell>
          <cell r="D1056" t="str">
            <v>百年品牌*德国高斯尊享生活大花洒套组</v>
          </cell>
          <cell r="E1056" t="str">
            <v>家装建材</v>
          </cell>
          <cell r="F1056" t="str">
            <v>1280</v>
          </cell>
          <cell r="G1056" t="str">
            <v>张 志华</v>
          </cell>
          <cell r="H1056" t="str">
            <v>张燕</v>
          </cell>
          <cell r="I1056" t="str">
            <v>陈佳</v>
          </cell>
          <cell r="J1056">
            <v>22.3</v>
          </cell>
          <cell r="K1056">
            <v>194145</v>
          </cell>
          <cell r="L1056">
            <v>13916</v>
          </cell>
          <cell r="M1056">
            <v>38851</v>
          </cell>
          <cell r="N1056">
            <v>3976</v>
          </cell>
          <cell r="O1056">
            <v>6518.1165919282503</v>
          </cell>
          <cell r="P1056">
            <v>0.193503820139933</v>
          </cell>
        </row>
        <row r="1057">
          <cell r="A1057">
            <v>187453</v>
          </cell>
          <cell r="B1057" t="str">
            <v>20160421</v>
          </cell>
          <cell r="C1057" t="str">
            <v>202719</v>
          </cell>
          <cell r="D1057" t="str">
            <v>百年品牌*德国高斯尊享生活大花洒套组</v>
          </cell>
          <cell r="E1057" t="str">
            <v>家装建材</v>
          </cell>
          <cell r="F1057" t="str">
            <v>1280</v>
          </cell>
          <cell r="G1057" t="str">
            <v>张 志华</v>
          </cell>
          <cell r="H1057" t="str">
            <v>唐南开</v>
          </cell>
          <cell r="I1057" t="str">
            <v>刘一帆</v>
          </cell>
          <cell r="J1057">
            <v>18</v>
          </cell>
          <cell r="K1057">
            <v>184025</v>
          </cell>
          <cell r="L1057">
            <v>6988</v>
          </cell>
          <cell r="M1057">
            <v>29920</v>
          </cell>
          <cell r="N1057">
            <v>999</v>
          </cell>
          <cell r="O1057">
            <v>8228.6666666666697</v>
          </cell>
          <cell r="P1057">
            <v>0.16336133124714</v>
          </cell>
        </row>
        <row r="1058">
          <cell r="A1058">
            <v>187453</v>
          </cell>
          <cell r="B1058" t="str">
            <v>20160309</v>
          </cell>
          <cell r="C1058" t="str">
            <v>102116</v>
          </cell>
          <cell r="D1058" t="str">
            <v>百年品牌*德国高斯尊享生活大花洒套组</v>
          </cell>
          <cell r="E1058" t="str">
            <v>家装建材</v>
          </cell>
          <cell r="F1058" t="str">
            <v>1280</v>
          </cell>
          <cell r="G1058" t="str">
            <v>张 志华</v>
          </cell>
          <cell r="H1058" t="str">
            <v>王沛,唐南开</v>
          </cell>
          <cell r="I1058" t="str">
            <v>曹雪晴</v>
          </cell>
          <cell r="J1058">
            <v>21.2</v>
          </cell>
          <cell r="K1058">
            <v>120639</v>
          </cell>
          <cell r="L1058">
            <v>7992</v>
          </cell>
          <cell r="M1058">
            <v>29945</v>
          </cell>
          <cell r="N1058">
            <v>2997</v>
          </cell>
          <cell r="O1058">
            <v>4042.4056603773602</v>
          </cell>
          <cell r="P1058">
            <v>0.23922519019592201</v>
          </cell>
        </row>
        <row r="1059">
          <cell r="A1059">
            <v>187453</v>
          </cell>
          <cell r="B1059" t="str">
            <v>20160301</v>
          </cell>
          <cell r="C1059" t="str">
            <v>193116</v>
          </cell>
          <cell r="D1059" t="str">
            <v>百年品牌*德国高斯尊享生活大花洒套组</v>
          </cell>
          <cell r="E1059" t="str">
            <v>家装建材</v>
          </cell>
          <cell r="F1059" t="str">
            <v>1280</v>
          </cell>
          <cell r="G1059" t="str">
            <v>张 志华</v>
          </cell>
          <cell r="H1059" t="str">
            <v>王沛</v>
          </cell>
          <cell r="I1059" t="str">
            <v>陈佳</v>
          </cell>
          <cell r="J1059">
            <v>18.399999999999999</v>
          </cell>
          <cell r="K1059">
            <v>165543</v>
          </cell>
          <cell r="L1059">
            <v>17812</v>
          </cell>
          <cell r="M1059">
            <v>30929</v>
          </cell>
          <cell r="N1059">
            <v>999</v>
          </cell>
          <cell r="O1059">
            <v>6402.2282608695696</v>
          </cell>
          <cell r="P1059">
            <v>0.20259796522057</v>
          </cell>
        </row>
        <row r="1060">
          <cell r="A1060">
            <v>187453</v>
          </cell>
          <cell r="B1060" t="str">
            <v>20160301</v>
          </cell>
          <cell r="C1060" t="str">
            <v>151305</v>
          </cell>
          <cell r="D1060" t="str">
            <v>百年品牌*德国高斯尊享生活大花洒套组</v>
          </cell>
          <cell r="E1060" t="str">
            <v>家装建材</v>
          </cell>
          <cell r="F1060" t="str">
            <v>1280</v>
          </cell>
          <cell r="G1060" t="str">
            <v>张 志华</v>
          </cell>
          <cell r="H1060" t="str">
            <v>王沛,唐南开</v>
          </cell>
          <cell r="I1060" t="str">
            <v>陈佳,王浩</v>
          </cell>
          <cell r="J1060">
            <v>18.100000000000001</v>
          </cell>
          <cell r="K1060">
            <v>61608</v>
          </cell>
          <cell r="L1060">
            <v>5964</v>
          </cell>
          <cell r="M1060">
            <v>10939</v>
          </cell>
          <cell r="N1060">
            <v>0</v>
          </cell>
          <cell r="O1060">
            <v>2469.8895027624299</v>
          </cell>
          <cell r="P1060">
            <v>0.19658903026381999</v>
          </cell>
        </row>
        <row r="1061">
          <cell r="A1061">
            <v>187500</v>
          </cell>
          <cell r="B1061" t="str">
            <v>20160504</v>
          </cell>
          <cell r="C1061" t="str">
            <v>214714</v>
          </cell>
          <cell r="D1061" t="str">
            <v>德国Fissler(菲仕乐)6L快锅豪华大满贯</v>
          </cell>
          <cell r="E1061" t="str">
            <v>厨房</v>
          </cell>
          <cell r="F1061" t="str">
            <v>2980</v>
          </cell>
          <cell r="G1061" t="str">
            <v>邬 若海</v>
          </cell>
          <cell r="H1061" t="str">
            <v>余斌</v>
          </cell>
          <cell r="I1061" t="str">
            <v>翟金彪</v>
          </cell>
          <cell r="J1061">
            <v>44.4</v>
          </cell>
          <cell r="K1061">
            <v>190400</v>
          </cell>
          <cell r="L1061">
            <v>20820</v>
          </cell>
          <cell r="M1061">
            <v>20850</v>
          </cell>
          <cell r="N1061">
            <v>2970</v>
          </cell>
          <cell r="O1061">
            <v>3416.6666666666702</v>
          </cell>
          <cell r="P1061">
            <v>0.105436961905885</v>
          </cell>
        </row>
        <row r="1062">
          <cell r="A1062">
            <v>187500</v>
          </cell>
          <cell r="B1062" t="str">
            <v>20160117</v>
          </cell>
          <cell r="C1062" t="str">
            <v>220250</v>
          </cell>
          <cell r="D1062" t="str">
            <v>德国Fissler(菲仕乐)6L快锅豪华大满贯</v>
          </cell>
          <cell r="E1062" t="str">
            <v>厨房</v>
          </cell>
          <cell r="F1062" t="str">
            <v>2980</v>
          </cell>
          <cell r="G1062" t="str">
            <v>邬 若海</v>
          </cell>
          <cell r="H1062" t="str">
            <v>王沛</v>
          </cell>
          <cell r="I1062" t="str">
            <v>翟金彪,陈佳</v>
          </cell>
          <cell r="J1062">
            <v>40.4</v>
          </cell>
          <cell r="K1062">
            <v>373105</v>
          </cell>
          <cell r="L1062">
            <v>23470</v>
          </cell>
          <cell r="M1062">
            <v>85285</v>
          </cell>
          <cell r="N1062">
            <v>2945</v>
          </cell>
          <cell r="O1062">
            <v>6616.2128712871299</v>
          </cell>
          <cell r="P1062">
            <v>0.235502738570223</v>
          </cell>
        </row>
        <row r="1063">
          <cell r="A1063">
            <v>187506</v>
          </cell>
          <cell r="B1063" t="str">
            <v>20160610</v>
          </cell>
          <cell r="C1063" t="str">
            <v>154857</v>
          </cell>
          <cell r="D1063" t="str">
            <v>新西兰原装纽仕兰牛奶牧场直供(250ml*72)</v>
          </cell>
          <cell r="E1063" t="str">
            <v>食品</v>
          </cell>
          <cell r="F1063" t="str">
            <v>298</v>
          </cell>
          <cell r="G1063" t="str">
            <v>莫 伏星</v>
          </cell>
          <cell r="H1063" t="str">
            <v>吴沛霖</v>
          </cell>
          <cell r="I1063" t="str">
            <v>陈航</v>
          </cell>
          <cell r="J1063">
            <v>34.299999999999997</v>
          </cell>
          <cell r="K1063">
            <v>93331</v>
          </cell>
          <cell r="L1063">
            <v>2610</v>
          </cell>
          <cell r="M1063">
            <v>3940</v>
          </cell>
          <cell r="N1063">
            <v>526</v>
          </cell>
          <cell r="O1063">
            <v>2545.39358600583</v>
          </cell>
          <cell r="P1063">
            <v>3.7631860319000003E-2</v>
          </cell>
        </row>
        <row r="1064">
          <cell r="A1064">
            <v>187506</v>
          </cell>
          <cell r="B1064" t="str">
            <v>20160518</v>
          </cell>
          <cell r="C1064" t="str">
            <v>093233</v>
          </cell>
          <cell r="D1064" t="str">
            <v>新西兰原装纽仕兰牛奶牧场直供(250ml*72)</v>
          </cell>
          <cell r="E1064" t="str">
            <v>食品</v>
          </cell>
          <cell r="F1064" t="str">
            <v>298</v>
          </cell>
          <cell r="G1064" t="str">
            <v>莫 伏星</v>
          </cell>
          <cell r="H1064" t="str">
            <v>吴沛霖</v>
          </cell>
          <cell r="I1064" t="str">
            <v>杨洋,陈航</v>
          </cell>
          <cell r="J1064">
            <v>30.5</v>
          </cell>
          <cell r="K1064">
            <v>87397</v>
          </cell>
          <cell r="L1064">
            <v>2838</v>
          </cell>
          <cell r="M1064">
            <v>3086</v>
          </cell>
          <cell r="N1064">
            <v>744</v>
          </cell>
          <cell r="O1064">
            <v>2695.6393442622998</v>
          </cell>
          <cell r="P1064">
            <v>2.76966378504949E-2</v>
          </cell>
        </row>
        <row r="1065">
          <cell r="A1065">
            <v>187506</v>
          </cell>
          <cell r="B1065" t="str">
            <v>20160307</v>
          </cell>
          <cell r="C1065" t="str">
            <v>163055</v>
          </cell>
          <cell r="D1065" t="str">
            <v>新西兰原装纽仕兰牛奶牧场直供(250ml*72)</v>
          </cell>
          <cell r="E1065" t="str">
            <v>食品</v>
          </cell>
          <cell r="F1065" t="str">
            <v>298</v>
          </cell>
          <cell r="G1065" t="str">
            <v>莫 伏星</v>
          </cell>
          <cell r="H1065" t="str">
            <v>吴沛霖</v>
          </cell>
          <cell r="I1065" t="str">
            <v>王叶霜</v>
          </cell>
          <cell r="J1065">
            <v>37.200000000000003</v>
          </cell>
          <cell r="K1065">
            <v>103433</v>
          </cell>
          <cell r="L1065">
            <v>5410</v>
          </cell>
          <cell r="M1065">
            <v>3616</v>
          </cell>
          <cell r="N1065">
            <v>762</v>
          </cell>
          <cell r="O1065">
            <v>2558.3064516129002</v>
          </cell>
          <cell r="P1065">
            <v>2.9115615722840601E-2</v>
          </cell>
        </row>
        <row r="1066">
          <cell r="A1066">
            <v>187506</v>
          </cell>
          <cell r="B1066" t="str">
            <v>20160119</v>
          </cell>
          <cell r="C1066" t="str">
            <v>123127</v>
          </cell>
          <cell r="D1066" t="str">
            <v>新西兰原装纽仕兰牛奶牧场直供(250ml*72)</v>
          </cell>
          <cell r="E1066" t="str">
            <v>食品</v>
          </cell>
          <cell r="F1066" t="str">
            <v>298</v>
          </cell>
          <cell r="G1066" t="str">
            <v>莫 伏星</v>
          </cell>
          <cell r="H1066" t="str">
            <v>田宇慧</v>
          </cell>
          <cell r="I1066" t="str">
            <v>宋歌</v>
          </cell>
          <cell r="J1066">
            <v>37.1</v>
          </cell>
          <cell r="K1066">
            <v>93918</v>
          </cell>
          <cell r="L1066">
            <v>2790</v>
          </cell>
          <cell r="M1066">
            <v>4170</v>
          </cell>
          <cell r="N1066">
            <v>286</v>
          </cell>
          <cell r="O1066">
            <v>2351.59029649596</v>
          </cell>
          <cell r="P1066">
            <v>4.26213677464665E-2</v>
          </cell>
        </row>
        <row r="1067">
          <cell r="A1067">
            <v>187506</v>
          </cell>
          <cell r="B1067" t="str">
            <v>20160112</v>
          </cell>
          <cell r="C1067" t="str">
            <v>163619</v>
          </cell>
          <cell r="D1067" t="str">
            <v>新西兰原装纽仕兰牛奶牧场直供(250ml*72)</v>
          </cell>
          <cell r="E1067" t="str">
            <v>食品</v>
          </cell>
          <cell r="F1067" t="str">
            <v>298</v>
          </cell>
          <cell r="G1067" t="str">
            <v>莫 伏星</v>
          </cell>
          <cell r="H1067" t="str">
            <v>田宇慧</v>
          </cell>
          <cell r="I1067" t="str">
            <v>张静,宋歌</v>
          </cell>
          <cell r="J1067">
            <v>37.299999999999997</v>
          </cell>
          <cell r="K1067">
            <v>142927</v>
          </cell>
          <cell r="L1067">
            <v>2906</v>
          </cell>
          <cell r="M1067">
            <v>8090</v>
          </cell>
          <cell r="N1067">
            <v>492</v>
          </cell>
          <cell r="O1067">
            <v>3550.2144772117999</v>
          </cell>
          <cell r="P1067">
            <v>5.4263289078066899E-2</v>
          </cell>
        </row>
        <row r="1068">
          <cell r="A1068">
            <v>187546</v>
          </cell>
          <cell r="B1068" t="str">
            <v>20160530</v>
          </cell>
          <cell r="C1068" t="str">
            <v>192549</v>
          </cell>
          <cell r="D1068" t="str">
            <v>韩国也雅 加高加大滚轮收纳箱尊享组(2016夏折盛惠)</v>
          </cell>
          <cell r="E1068" t="str">
            <v>生活用品</v>
          </cell>
          <cell r="F1068" t="str">
            <v>268</v>
          </cell>
          <cell r="G1068" t="str">
            <v>易 鸿</v>
          </cell>
          <cell r="H1068" t="str">
            <v>马强</v>
          </cell>
          <cell r="I1068" t="str">
            <v>俞洋,刘一帆</v>
          </cell>
          <cell r="J1068">
            <v>12.2</v>
          </cell>
          <cell r="K1068">
            <v>20411</v>
          </cell>
          <cell r="L1068">
            <v>526</v>
          </cell>
          <cell r="M1068">
            <v>2297</v>
          </cell>
          <cell r="N1068">
            <v>243</v>
          </cell>
          <cell r="O1068">
            <v>1461.5573770491801</v>
          </cell>
          <cell r="P1068">
            <v>0.10329394015589601</v>
          </cell>
        </row>
        <row r="1069">
          <cell r="A1069">
            <v>187546</v>
          </cell>
          <cell r="B1069" t="str">
            <v>20160228</v>
          </cell>
          <cell r="C1069" t="str">
            <v>193643</v>
          </cell>
          <cell r="D1069" t="str">
            <v>韩国也雅 加高加大滚轮收纳箱尊享组(2016夏折盛惠)</v>
          </cell>
          <cell r="E1069" t="str">
            <v>生活用品</v>
          </cell>
          <cell r="F1069" t="str">
            <v>268</v>
          </cell>
          <cell r="G1069" t="str">
            <v>易 鸿</v>
          </cell>
          <cell r="H1069" t="str">
            <v>赵文英</v>
          </cell>
          <cell r="I1069" t="str">
            <v>陈航,邓爱萍</v>
          </cell>
          <cell r="J1069">
            <v>15.9</v>
          </cell>
          <cell r="K1069">
            <v>63596</v>
          </cell>
          <cell r="L1069">
            <v>2645</v>
          </cell>
          <cell r="M1069">
            <v>8654</v>
          </cell>
          <cell r="N1069">
            <v>268</v>
          </cell>
          <cell r="O1069">
            <v>3305.9748427672998</v>
          </cell>
          <cell r="P1069">
            <v>0.13758592968121899</v>
          </cell>
        </row>
        <row r="1070">
          <cell r="A1070">
            <v>187546</v>
          </cell>
          <cell r="B1070" t="str">
            <v>20160220</v>
          </cell>
          <cell r="C1070" t="str">
            <v>173355</v>
          </cell>
          <cell r="D1070" t="str">
            <v>韩国也雅 加高加大滚轮收纳箱尊享组(2016夏折盛惠)</v>
          </cell>
          <cell r="E1070" t="str">
            <v>生活用品</v>
          </cell>
          <cell r="F1070" t="str">
            <v>268</v>
          </cell>
          <cell r="G1070" t="str">
            <v>易 鸿</v>
          </cell>
          <cell r="H1070" t="str">
            <v>杨思思</v>
          </cell>
          <cell r="I1070" t="str">
            <v>陈航,邓爱萍</v>
          </cell>
          <cell r="J1070">
            <v>12.5</v>
          </cell>
          <cell r="K1070">
            <v>68701</v>
          </cell>
          <cell r="L1070">
            <v>3682</v>
          </cell>
          <cell r="M1070">
            <v>6312</v>
          </cell>
          <cell r="N1070">
            <v>774</v>
          </cell>
          <cell r="O1070">
            <v>4758.4799999999996</v>
          </cell>
          <cell r="P1070">
            <v>8.5175102662298705E-2</v>
          </cell>
        </row>
        <row r="1071">
          <cell r="A1071">
            <v>187548</v>
          </cell>
          <cell r="B1071" t="str">
            <v>20160303</v>
          </cell>
          <cell r="C1071" t="str">
            <v>165118</v>
          </cell>
          <cell r="D1071" t="str">
            <v>富力友猴菇养胃饼干全家健康分享组</v>
          </cell>
          <cell r="E1071" t="str">
            <v>食品</v>
          </cell>
          <cell r="F1071" t="str">
            <v>199</v>
          </cell>
          <cell r="G1071" t="str">
            <v>赵 宇森</v>
          </cell>
          <cell r="H1071" t="str">
            <v>余斌</v>
          </cell>
          <cell r="I1071" t="str">
            <v>关雨薇,俞洋</v>
          </cell>
          <cell r="J1071">
            <v>37.1</v>
          </cell>
          <cell r="K1071">
            <v>100829</v>
          </cell>
          <cell r="L1071">
            <v>4140</v>
          </cell>
          <cell r="M1071">
            <v>5448</v>
          </cell>
          <cell r="N1071">
            <v>487</v>
          </cell>
          <cell r="O1071">
            <v>2472.4528301886799</v>
          </cell>
          <cell r="P1071">
            <v>5.13088355448914E-2</v>
          </cell>
        </row>
        <row r="1072">
          <cell r="A1072">
            <v>187554</v>
          </cell>
          <cell r="B1072" t="str">
            <v>20160731</v>
          </cell>
          <cell r="C1072" t="str">
            <v>171115</v>
          </cell>
          <cell r="D1072" t="str">
            <v>德国ALES（爱乐仕）不锈钢快速压力锅厨房大满贯超值组</v>
          </cell>
          <cell r="E1072" t="str">
            <v>厨房</v>
          </cell>
          <cell r="F1072" t="str">
            <v>998</v>
          </cell>
          <cell r="G1072" t="str">
            <v>潘 银龙</v>
          </cell>
          <cell r="H1072" t="str">
            <v>唐南开</v>
          </cell>
          <cell r="I1072" t="str">
            <v>翟金彪</v>
          </cell>
          <cell r="J1072">
            <v>37.200000000000003</v>
          </cell>
          <cell r="K1072">
            <v>209926</v>
          </cell>
          <cell r="L1072">
            <v>8792</v>
          </cell>
          <cell r="M1072">
            <v>30971</v>
          </cell>
          <cell r="N1072">
            <v>0</v>
          </cell>
          <cell r="O1072">
            <v>4574.27419354839</v>
          </cell>
          <cell r="P1072">
            <v>0.15398192249942799</v>
          </cell>
        </row>
        <row r="1073">
          <cell r="A1073">
            <v>187554</v>
          </cell>
          <cell r="B1073" t="str">
            <v>20160722</v>
          </cell>
          <cell r="C1073" t="str">
            <v>172016</v>
          </cell>
          <cell r="D1073" t="str">
            <v>德国ALES（爱乐仕）不锈钢快速压力锅厨房大满贯超值组</v>
          </cell>
          <cell r="E1073" t="str">
            <v>厨房</v>
          </cell>
          <cell r="F1073" t="str">
            <v>998</v>
          </cell>
          <cell r="G1073" t="str">
            <v>潘 银龙</v>
          </cell>
          <cell r="H1073" t="str">
            <v>王沛</v>
          </cell>
          <cell r="I1073" t="str">
            <v>陈佳</v>
          </cell>
          <cell r="J1073">
            <v>33.700000000000003</v>
          </cell>
          <cell r="K1073">
            <v>121056</v>
          </cell>
          <cell r="L1073">
            <v>988</v>
          </cell>
          <cell r="M1073">
            <v>6946</v>
          </cell>
          <cell r="N1073">
            <v>0</v>
          </cell>
          <cell r="O1073">
            <v>3356.7359050445102</v>
          </cell>
          <cell r="P1073">
            <v>5.7850551354232602E-2</v>
          </cell>
        </row>
        <row r="1074">
          <cell r="A1074">
            <v>187554</v>
          </cell>
          <cell r="B1074" t="str">
            <v>20160703</v>
          </cell>
          <cell r="C1074" t="str">
            <v>172524</v>
          </cell>
          <cell r="D1074" t="str">
            <v>德国ALES（爱乐仕）不锈钢快速压力锅厨房大满贯超值组</v>
          </cell>
          <cell r="E1074" t="str">
            <v>厨房</v>
          </cell>
          <cell r="F1074" t="str">
            <v>998</v>
          </cell>
          <cell r="G1074" t="str">
            <v>潘 银龙</v>
          </cell>
          <cell r="H1074" t="str">
            <v>唐南开</v>
          </cell>
          <cell r="I1074" t="str">
            <v>翟金彪</v>
          </cell>
          <cell r="J1074">
            <v>34.6</v>
          </cell>
          <cell r="K1074">
            <v>226925.12</v>
          </cell>
          <cell r="L1074">
            <v>14770</v>
          </cell>
          <cell r="M1074">
            <v>51336</v>
          </cell>
          <cell r="N1074">
            <v>0</v>
          </cell>
          <cell r="O1074">
            <v>4647.9514450867</v>
          </cell>
          <cell r="P1074">
            <v>0.24197389155632901</v>
          </cell>
        </row>
        <row r="1075">
          <cell r="A1075">
            <v>187554</v>
          </cell>
          <cell r="B1075" t="str">
            <v>20160226</v>
          </cell>
          <cell r="C1075" t="str">
            <v>132322</v>
          </cell>
          <cell r="D1075" t="str">
            <v>德国ALES（爱乐仕）不锈钢快速压力锅厨房大满贯超值组</v>
          </cell>
          <cell r="E1075" t="str">
            <v>厨房</v>
          </cell>
          <cell r="F1075" t="str">
            <v>998</v>
          </cell>
          <cell r="G1075" t="str">
            <v>潘 银龙</v>
          </cell>
          <cell r="H1075" t="str">
            <v>唐南开</v>
          </cell>
          <cell r="I1075" t="str">
            <v>李昀臻,刘一帆</v>
          </cell>
          <cell r="J1075">
            <v>40.6</v>
          </cell>
          <cell r="K1075">
            <v>198538.46</v>
          </cell>
          <cell r="L1075">
            <v>14851</v>
          </cell>
          <cell r="M1075">
            <v>35002.46</v>
          </cell>
          <cell r="N1075">
            <v>1756</v>
          </cell>
          <cell r="O1075">
            <v>3705.4433497536902</v>
          </cell>
          <cell r="P1075">
            <v>0.180994717875679</v>
          </cell>
        </row>
        <row r="1076">
          <cell r="A1076">
            <v>187554</v>
          </cell>
          <cell r="B1076" t="str">
            <v>20160130</v>
          </cell>
          <cell r="C1076" t="str">
            <v>131120</v>
          </cell>
          <cell r="D1076" t="str">
            <v>德国ALES（爱乐仕）不锈钢快速压力锅厨房大满贯超值组</v>
          </cell>
          <cell r="E1076" t="str">
            <v>厨房</v>
          </cell>
          <cell r="F1076" t="str">
            <v>998</v>
          </cell>
          <cell r="G1076" t="str">
            <v>潘 银龙</v>
          </cell>
          <cell r="H1076" t="str">
            <v>唐南开</v>
          </cell>
          <cell r="I1076" t="str">
            <v>刘一帆</v>
          </cell>
          <cell r="J1076">
            <v>37.6</v>
          </cell>
          <cell r="K1076">
            <v>243624</v>
          </cell>
          <cell r="L1076">
            <v>24006</v>
          </cell>
          <cell r="M1076">
            <v>39302</v>
          </cell>
          <cell r="N1076">
            <v>2674</v>
          </cell>
          <cell r="O1076">
            <v>4866.7553191489396</v>
          </cell>
          <cell r="P1076">
            <v>0.16678050068755701</v>
          </cell>
        </row>
        <row r="1077">
          <cell r="A1077">
            <v>187554</v>
          </cell>
          <cell r="B1077" t="str">
            <v>20160111</v>
          </cell>
          <cell r="C1077" t="str">
            <v>103456</v>
          </cell>
          <cell r="D1077" t="str">
            <v>德国ALES（爱乐仕）不锈钢快速压力锅厨房大满贯超值组</v>
          </cell>
          <cell r="E1077" t="str">
            <v>厨房</v>
          </cell>
          <cell r="F1077" t="str">
            <v>998</v>
          </cell>
          <cell r="G1077" t="str">
            <v>潘 银龙</v>
          </cell>
          <cell r="H1077" t="str">
            <v>马强,唐南开</v>
          </cell>
          <cell r="I1077" t="str">
            <v>刘一帆</v>
          </cell>
          <cell r="J1077">
            <v>35.5</v>
          </cell>
          <cell r="K1077">
            <v>167940</v>
          </cell>
          <cell r="L1077">
            <v>16662</v>
          </cell>
          <cell r="M1077">
            <v>35640</v>
          </cell>
          <cell r="N1077">
            <v>0</v>
          </cell>
          <cell r="O1077">
            <v>3257.4084507042298</v>
          </cell>
          <cell r="P1077">
            <v>0.235592749771943</v>
          </cell>
        </row>
        <row r="1078">
          <cell r="A1078">
            <v>187560</v>
          </cell>
          <cell r="B1078" t="str">
            <v>20160801</v>
          </cell>
          <cell r="C1078" t="str">
            <v>173545</v>
          </cell>
          <cell r="D1078" t="str">
            <v>德国品质*ALES不锈钢锅具劲爆套组</v>
          </cell>
          <cell r="E1078" t="str">
            <v>厨房</v>
          </cell>
          <cell r="F1078" t="str">
            <v>399</v>
          </cell>
          <cell r="G1078" t="str">
            <v>潘 银龙</v>
          </cell>
          <cell r="H1078" t="str">
            <v>余斌</v>
          </cell>
          <cell r="I1078" t="str">
            <v>宋歌</v>
          </cell>
          <cell r="J1078">
            <v>38.299999999999997</v>
          </cell>
          <cell r="K1078">
            <v>76112</v>
          </cell>
          <cell r="L1078">
            <v>1475</v>
          </cell>
          <cell r="M1078">
            <v>11162</v>
          </cell>
          <cell r="N1078">
            <v>299</v>
          </cell>
          <cell r="O1078">
            <v>1665.11749347259</v>
          </cell>
          <cell r="P1078">
            <v>0.14554443506571799</v>
          </cell>
        </row>
        <row r="1079">
          <cell r="A1079">
            <v>187560</v>
          </cell>
          <cell r="B1079" t="str">
            <v>20160725</v>
          </cell>
          <cell r="C1079" t="str">
            <v>105251</v>
          </cell>
          <cell r="D1079" t="str">
            <v>德国品质*ALES不锈钢锅具劲爆套组</v>
          </cell>
          <cell r="E1079" t="str">
            <v>厨房</v>
          </cell>
          <cell r="F1079" t="str">
            <v>399</v>
          </cell>
          <cell r="G1079" t="str">
            <v>潘 银龙</v>
          </cell>
          <cell r="H1079" t="str">
            <v>唐南开</v>
          </cell>
          <cell r="I1079" t="str">
            <v>翟金彪</v>
          </cell>
          <cell r="J1079">
            <v>37.200000000000003</v>
          </cell>
          <cell r="K1079">
            <v>148345</v>
          </cell>
          <cell r="L1079">
            <v>3229</v>
          </cell>
          <cell r="M1079">
            <v>24168</v>
          </cell>
          <cell r="N1079">
            <v>1744</v>
          </cell>
          <cell r="O1079">
            <v>3298.1720430107498</v>
          </cell>
          <cell r="P1079">
            <v>0.15452465613715899</v>
          </cell>
        </row>
        <row r="1080">
          <cell r="A1080">
            <v>187560</v>
          </cell>
          <cell r="B1080" t="str">
            <v>20160718</v>
          </cell>
          <cell r="C1080" t="str">
            <v>181208</v>
          </cell>
          <cell r="D1080" t="str">
            <v>德国品质*ALES不锈钢锅具劲爆套组</v>
          </cell>
          <cell r="E1080" t="str">
            <v>厨房</v>
          </cell>
          <cell r="F1080" t="str">
            <v>399</v>
          </cell>
          <cell r="G1080" t="str">
            <v>潘 银龙</v>
          </cell>
          <cell r="H1080" t="str">
            <v>龙年</v>
          </cell>
          <cell r="I1080" t="str">
            <v>宋歌</v>
          </cell>
          <cell r="J1080">
            <v>36.299999999999997</v>
          </cell>
          <cell r="K1080">
            <v>112246</v>
          </cell>
          <cell r="L1080">
            <v>3747</v>
          </cell>
          <cell r="M1080">
            <v>17092</v>
          </cell>
          <cell r="N1080">
            <v>1196</v>
          </cell>
          <cell r="O1080">
            <v>2551.04683195592</v>
          </cell>
          <cell r="P1080">
            <v>0.146508262748965</v>
          </cell>
        </row>
        <row r="1081">
          <cell r="A1081">
            <v>187560</v>
          </cell>
          <cell r="B1081" t="str">
            <v>20160713</v>
          </cell>
          <cell r="C1081" t="str">
            <v>173307</v>
          </cell>
          <cell r="D1081" t="str">
            <v>德国品质*ALES不锈钢锅具劲爆套组</v>
          </cell>
          <cell r="E1081" t="str">
            <v>厨房</v>
          </cell>
          <cell r="F1081" t="str">
            <v>399</v>
          </cell>
          <cell r="G1081" t="str">
            <v>潘 银龙</v>
          </cell>
          <cell r="H1081" t="str">
            <v>王沛</v>
          </cell>
          <cell r="I1081" t="str">
            <v>宋歌</v>
          </cell>
          <cell r="J1081">
            <v>35.9</v>
          </cell>
          <cell r="K1081">
            <v>123308</v>
          </cell>
          <cell r="L1081">
            <v>4893</v>
          </cell>
          <cell r="M1081">
            <v>19653</v>
          </cell>
          <cell r="N1081">
            <v>1495</v>
          </cell>
          <cell r="O1081">
            <v>2792.67409470752</v>
          </cell>
          <cell r="P1081">
            <v>0.15334205970527401</v>
          </cell>
        </row>
        <row r="1082">
          <cell r="A1082">
            <v>187560</v>
          </cell>
          <cell r="B1082" t="str">
            <v>20160707</v>
          </cell>
          <cell r="C1082" t="str">
            <v>181912</v>
          </cell>
          <cell r="D1082" t="str">
            <v>德国品质*ALES不锈钢锅具劲爆套组</v>
          </cell>
          <cell r="E1082" t="str">
            <v>厨房</v>
          </cell>
          <cell r="F1082" t="str">
            <v>399</v>
          </cell>
          <cell r="G1082" t="str">
            <v>潘 银龙</v>
          </cell>
          <cell r="H1082" t="str">
            <v>唐南开</v>
          </cell>
          <cell r="I1082" t="str">
            <v>翟金彪</v>
          </cell>
          <cell r="J1082">
            <v>35.1</v>
          </cell>
          <cell r="K1082">
            <v>129452</v>
          </cell>
          <cell r="L1082">
            <v>3832</v>
          </cell>
          <cell r="M1082">
            <v>20261</v>
          </cell>
          <cell r="N1082">
            <v>1734</v>
          </cell>
          <cell r="O1082">
            <v>3051.0826210826199</v>
          </cell>
          <cell r="P1082">
            <v>0.14748447699410899</v>
          </cell>
        </row>
        <row r="1083">
          <cell r="A1083">
            <v>187560</v>
          </cell>
          <cell r="B1083" t="str">
            <v>20160630</v>
          </cell>
          <cell r="C1083" t="str">
            <v>101320</v>
          </cell>
          <cell r="D1083" t="str">
            <v>德国品质*ALES不锈钢锅具劲爆套组</v>
          </cell>
          <cell r="E1083" t="str">
            <v>厨房</v>
          </cell>
          <cell r="F1083" t="str">
            <v>399</v>
          </cell>
          <cell r="G1083" t="str">
            <v>潘 银龙</v>
          </cell>
          <cell r="H1083" t="str">
            <v>唐南开</v>
          </cell>
          <cell r="I1083" t="str">
            <v>翟金彪</v>
          </cell>
          <cell r="J1083">
            <v>35.799999999999997</v>
          </cell>
          <cell r="K1083">
            <v>151919.16</v>
          </cell>
          <cell r="L1083">
            <v>3508</v>
          </cell>
          <cell r="M1083">
            <v>25444</v>
          </cell>
          <cell r="N1083">
            <v>2362</v>
          </cell>
          <cell r="O1083">
            <v>3500.81452513966</v>
          </cell>
          <cell r="P1083">
            <v>0.15552738756303799</v>
          </cell>
        </row>
        <row r="1084">
          <cell r="A1084">
            <v>187560</v>
          </cell>
          <cell r="B1084" t="str">
            <v>20160622</v>
          </cell>
          <cell r="C1084" t="str">
            <v>093029</v>
          </cell>
          <cell r="D1084" t="str">
            <v>德国品质*ALES不锈钢锅具劲爆套组</v>
          </cell>
          <cell r="E1084" t="str">
            <v>厨房</v>
          </cell>
          <cell r="F1084" t="str">
            <v>399</v>
          </cell>
          <cell r="G1084" t="str">
            <v>潘 银龙</v>
          </cell>
          <cell r="H1084" t="str">
            <v>余斌</v>
          </cell>
          <cell r="I1084" t="str">
            <v>宋歌</v>
          </cell>
          <cell r="J1084">
            <v>36.799999999999997</v>
          </cell>
          <cell r="K1084">
            <v>137900</v>
          </cell>
          <cell r="L1084">
            <v>3239</v>
          </cell>
          <cell r="M1084">
            <v>18041</v>
          </cell>
          <cell r="N1084">
            <v>299</v>
          </cell>
          <cell r="O1084">
            <v>3177.14673913043</v>
          </cell>
          <cell r="P1084">
            <v>0.13175306881725199</v>
          </cell>
        </row>
        <row r="1085">
          <cell r="A1085">
            <v>187560</v>
          </cell>
          <cell r="B1085" t="str">
            <v>20160613</v>
          </cell>
          <cell r="C1085" t="str">
            <v>171705</v>
          </cell>
          <cell r="D1085" t="str">
            <v>德国品质*ALES不锈钢锅具劲爆套组</v>
          </cell>
          <cell r="E1085" t="str">
            <v>厨房</v>
          </cell>
          <cell r="F1085" t="str">
            <v>399</v>
          </cell>
          <cell r="G1085" t="str">
            <v>潘 银龙</v>
          </cell>
          <cell r="H1085" t="str">
            <v>龙年</v>
          </cell>
          <cell r="I1085" t="str">
            <v>翟金彪</v>
          </cell>
          <cell r="J1085">
            <v>36.700000000000003</v>
          </cell>
          <cell r="K1085">
            <v>131402</v>
          </cell>
          <cell r="L1085">
            <v>5003</v>
          </cell>
          <cell r="M1085">
            <v>21265</v>
          </cell>
          <cell r="N1085">
            <v>3015</v>
          </cell>
          <cell r="O1085">
            <v>2946.8392370572201</v>
          </cell>
          <cell r="P1085">
            <v>0.14438405367131099</v>
          </cell>
        </row>
        <row r="1086">
          <cell r="A1086">
            <v>187560</v>
          </cell>
          <cell r="B1086" t="str">
            <v>20160608</v>
          </cell>
          <cell r="C1086" t="str">
            <v>101407</v>
          </cell>
          <cell r="D1086" t="str">
            <v>德国品质*ALES不锈钢锅具劲爆套组</v>
          </cell>
          <cell r="E1086" t="str">
            <v>厨房</v>
          </cell>
          <cell r="F1086" t="str">
            <v>399</v>
          </cell>
          <cell r="G1086" t="str">
            <v>潘 银龙</v>
          </cell>
          <cell r="H1086" t="str">
            <v>唐南开</v>
          </cell>
          <cell r="I1086" t="str">
            <v>翟金彪</v>
          </cell>
          <cell r="J1086">
            <v>37.1</v>
          </cell>
          <cell r="K1086">
            <v>168392</v>
          </cell>
          <cell r="L1086">
            <v>4993</v>
          </cell>
          <cell r="M1086">
            <v>25784</v>
          </cell>
          <cell r="N1086">
            <v>1704</v>
          </cell>
          <cell r="O1086">
            <v>3755.2291105121299</v>
          </cell>
          <cell r="P1086">
            <v>0.14736932294567301</v>
          </cell>
        </row>
        <row r="1087">
          <cell r="A1087">
            <v>187560</v>
          </cell>
          <cell r="B1087" t="str">
            <v>20160602</v>
          </cell>
          <cell r="C1087" t="str">
            <v>174403</v>
          </cell>
          <cell r="D1087" t="str">
            <v>德国品质*ALES不锈钢锅具劲爆套组</v>
          </cell>
          <cell r="E1087" t="str">
            <v>厨房</v>
          </cell>
          <cell r="F1087" t="str">
            <v>399</v>
          </cell>
          <cell r="G1087" t="str">
            <v>潘 银龙</v>
          </cell>
          <cell r="H1087" t="str">
            <v>唐南开</v>
          </cell>
          <cell r="I1087" t="str">
            <v>翟金彪</v>
          </cell>
          <cell r="J1087">
            <v>35.799999999999997</v>
          </cell>
          <cell r="K1087">
            <v>191162</v>
          </cell>
          <cell r="L1087">
            <v>7312</v>
          </cell>
          <cell r="M1087">
            <v>29420</v>
          </cell>
          <cell r="N1087">
            <v>1196</v>
          </cell>
          <cell r="O1087">
            <v>4347.0949720670396</v>
          </cell>
          <cell r="P1087">
            <v>0.15351645363067701</v>
          </cell>
        </row>
        <row r="1088">
          <cell r="A1088">
            <v>187560</v>
          </cell>
          <cell r="B1088" t="str">
            <v>20160521</v>
          </cell>
          <cell r="C1088" t="str">
            <v>093158</v>
          </cell>
          <cell r="D1088" t="str">
            <v>德国品质*ALES不锈钢锅具劲爆套组</v>
          </cell>
          <cell r="E1088" t="str">
            <v>厨房</v>
          </cell>
          <cell r="F1088" t="str">
            <v>399</v>
          </cell>
          <cell r="G1088" t="str">
            <v>潘 银龙</v>
          </cell>
          <cell r="H1088" t="str">
            <v>龙年</v>
          </cell>
          <cell r="I1088" t="str">
            <v>翟金彪</v>
          </cell>
          <cell r="J1088">
            <v>26.7</v>
          </cell>
          <cell r="K1088">
            <v>103454</v>
          </cell>
          <cell r="L1088">
            <v>3742</v>
          </cell>
          <cell r="M1088">
            <v>13314</v>
          </cell>
          <cell r="N1088">
            <v>847</v>
          </cell>
          <cell r="O1088">
            <v>3267.60299625468</v>
          </cell>
          <cell r="P1088">
            <v>0.12503008664955101</v>
          </cell>
        </row>
        <row r="1089">
          <cell r="A1089">
            <v>187560</v>
          </cell>
          <cell r="B1089" t="str">
            <v>20160506</v>
          </cell>
          <cell r="C1089" t="str">
            <v>154851</v>
          </cell>
          <cell r="D1089" t="str">
            <v>德国品质*ALES不锈钢锅具劲爆套组</v>
          </cell>
          <cell r="E1089" t="str">
            <v>厨房</v>
          </cell>
          <cell r="F1089" t="str">
            <v>399</v>
          </cell>
          <cell r="G1089" t="str">
            <v>潘 银龙</v>
          </cell>
          <cell r="H1089" t="str">
            <v>龙年</v>
          </cell>
          <cell r="I1089" t="str">
            <v>翟金彪</v>
          </cell>
          <cell r="J1089">
            <v>36.299999999999997</v>
          </cell>
          <cell r="K1089">
            <v>152527</v>
          </cell>
          <cell r="L1089">
            <v>8798</v>
          </cell>
          <cell r="M1089">
            <v>21715</v>
          </cell>
          <cell r="N1089">
            <v>1385</v>
          </cell>
          <cell r="O1089">
            <v>3399.4214876033102</v>
          </cell>
          <cell r="P1089">
            <v>0.14144675048180999</v>
          </cell>
        </row>
        <row r="1090">
          <cell r="A1090">
            <v>187560</v>
          </cell>
          <cell r="B1090" t="str">
            <v>20160424</v>
          </cell>
          <cell r="C1090" t="str">
            <v>145148</v>
          </cell>
          <cell r="D1090" t="str">
            <v>德国品质*ALES不锈钢锅具劲爆套组</v>
          </cell>
          <cell r="E1090" t="str">
            <v>厨房</v>
          </cell>
          <cell r="F1090" t="str">
            <v>399</v>
          </cell>
          <cell r="G1090" t="str">
            <v>潘 银龙</v>
          </cell>
          <cell r="H1090" t="str">
            <v>龙年</v>
          </cell>
          <cell r="I1090" t="str">
            <v>刘一帆</v>
          </cell>
          <cell r="J1090">
            <v>36.4</v>
          </cell>
          <cell r="K1090">
            <v>151135</v>
          </cell>
          <cell r="L1090">
            <v>6418</v>
          </cell>
          <cell r="M1090">
            <v>18397</v>
          </cell>
          <cell r="N1090">
            <v>902</v>
          </cell>
          <cell r="O1090">
            <v>3495.1098901098899</v>
          </cell>
          <cell r="P1090">
            <v>0.12089111852788501</v>
          </cell>
        </row>
        <row r="1091">
          <cell r="A1091">
            <v>187560</v>
          </cell>
          <cell r="B1091" t="str">
            <v>20160405</v>
          </cell>
          <cell r="C1091" t="str">
            <v>140627</v>
          </cell>
          <cell r="D1091" t="str">
            <v>德国品质*ALES不锈钢锅具劲爆套组</v>
          </cell>
          <cell r="E1091" t="str">
            <v>厨房</v>
          </cell>
          <cell r="F1091" t="str">
            <v>399</v>
          </cell>
          <cell r="G1091" t="str">
            <v>潘 银龙</v>
          </cell>
          <cell r="H1091" t="str">
            <v>余斌,石林</v>
          </cell>
          <cell r="I1091" t="str">
            <v>宋歌</v>
          </cell>
          <cell r="J1091">
            <v>37</v>
          </cell>
          <cell r="K1091">
            <v>100539</v>
          </cell>
          <cell r="L1091">
            <v>6189</v>
          </cell>
          <cell r="M1091">
            <v>11571</v>
          </cell>
          <cell r="N1091">
            <v>598</v>
          </cell>
          <cell r="O1091">
            <v>2253.4324324324298</v>
          </cell>
          <cell r="P1091">
            <v>0.116301006889242</v>
          </cell>
        </row>
        <row r="1092">
          <cell r="A1092">
            <v>187560</v>
          </cell>
          <cell r="B1092" t="str">
            <v>20160328</v>
          </cell>
          <cell r="C1092" t="str">
            <v>133132</v>
          </cell>
          <cell r="D1092" t="str">
            <v>德国品质*ALES不锈钢锅具劲爆套组</v>
          </cell>
          <cell r="E1092" t="str">
            <v>厨房</v>
          </cell>
          <cell r="F1092" t="str">
            <v>399</v>
          </cell>
          <cell r="G1092" t="str">
            <v>潘 银龙</v>
          </cell>
          <cell r="H1092" t="str">
            <v>唐南开</v>
          </cell>
          <cell r="I1092" t="str">
            <v>翟金彪</v>
          </cell>
          <cell r="J1092">
            <v>37.700000000000003</v>
          </cell>
          <cell r="K1092">
            <v>118792</v>
          </cell>
          <cell r="L1092">
            <v>3508</v>
          </cell>
          <cell r="M1092">
            <v>18996</v>
          </cell>
          <cell r="N1092">
            <v>1221</v>
          </cell>
          <cell r="O1092">
            <v>2586.4456233421702</v>
          </cell>
          <cell r="P1092">
            <v>0.15418444883938801</v>
          </cell>
        </row>
        <row r="1093">
          <cell r="A1093">
            <v>187560</v>
          </cell>
          <cell r="B1093" t="str">
            <v>20160325</v>
          </cell>
          <cell r="C1093" t="str">
            <v>125146</v>
          </cell>
          <cell r="D1093" t="str">
            <v>德国品质*ALES不锈钢锅具劲爆套组</v>
          </cell>
          <cell r="E1093" t="str">
            <v>厨房</v>
          </cell>
          <cell r="F1093" t="str">
            <v>399</v>
          </cell>
          <cell r="G1093" t="str">
            <v>潘 银龙</v>
          </cell>
          <cell r="H1093" t="str">
            <v>唐南开</v>
          </cell>
          <cell r="I1093" t="str">
            <v>翟金彪</v>
          </cell>
          <cell r="J1093">
            <v>37.4</v>
          </cell>
          <cell r="K1093">
            <v>116099.32</v>
          </cell>
          <cell r="L1093">
            <v>4958</v>
          </cell>
          <cell r="M1093">
            <v>14481</v>
          </cell>
          <cell r="N1093">
            <v>877</v>
          </cell>
          <cell r="O1093">
            <v>2607.94973262032</v>
          </cell>
          <cell r="P1093">
            <v>0.12240272114817401</v>
          </cell>
        </row>
        <row r="1094">
          <cell r="A1094">
            <v>187560</v>
          </cell>
          <cell r="B1094" t="str">
            <v>20160310</v>
          </cell>
          <cell r="C1094" t="str">
            <v>093149</v>
          </cell>
          <cell r="D1094" t="str">
            <v>德国品质*ALES不锈钢锅具劲爆套组</v>
          </cell>
          <cell r="E1094" t="str">
            <v>厨房</v>
          </cell>
          <cell r="F1094" t="str">
            <v>399</v>
          </cell>
          <cell r="G1094" t="str">
            <v>潘 银龙</v>
          </cell>
          <cell r="H1094" t="str">
            <v>唐南开</v>
          </cell>
          <cell r="I1094" t="str">
            <v>宋歌</v>
          </cell>
          <cell r="J1094">
            <v>38.5</v>
          </cell>
          <cell r="K1094">
            <v>142073</v>
          </cell>
          <cell r="L1094">
            <v>6717</v>
          </cell>
          <cell r="M1094">
            <v>24228</v>
          </cell>
          <cell r="N1094">
            <v>2347</v>
          </cell>
          <cell r="O1094">
            <v>2947.4025974025999</v>
          </cell>
          <cell r="P1094">
            <v>0.161655190756228</v>
          </cell>
        </row>
        <row r="1095">
          <cell r="A1095">
            <v>187560</v>
          </cell>
          <cell r="B1095" t="str">
            <v>20160304</v>
          </cell>
          <cell r="C1095" t="str">
            <v>175129</v>
          </cell>
          <cell r="D1095" t="str">
            <v>德国品质*ALES不锈钢锅具劲爆套组</v>
          </cell>
          <cell r="E1095" t="str">
            <v>厨房</v>
          </cell>
          <cell r="F1095" t="str">
            <v>399</v>
          </cell>
          <cell r="G1095" t="str">
            <v>潘 银龙</v>
          </cell>
          <cell r="H1095" t="str">
            <v>龙年,王沛</v>
          </cell>
          <cell r="I1095" t="str">
            <v>宋歌,王叶霜</v>
          </cell>
          <cell r="J1095">
            <v>36.9</v>
          </cell>
          <cell r="K1095">
            <v>151650</v>
          </cell>
          <cell r="L1095">
            <v>6059</v>
          </cell>
          <cell r="M1095">
            <v>16389</v>
          </cell>
          <cell r="N1095">
            <v>598</v>
          </cell>
          <cell r="O1095">
            <v>3517.6151761517599</v>
          </cell>
          <cell r="P1095">
            <v>0.108461374672885</v>
          </cell>
        </row>
        <row r="1096">
          <cell r="A1096">
            <v>187560</v>
          </cell>
          <cell r="B1096" t="str">
            <v>20160304</v>
          </cell>
          <cell r="C1096" t="str">
            <v>093157</v>
          </cell>
          <cell r="D1096" t="str">
            <v>德国品质*ALES不锈钢锅具劲爆套组</v>
          </cell>
          <cell r="E1096" t="str">
            <v>厨房</v>
          </cell>
          <cell r="F1096" t="str">
            <v>399</v>
          </cell>
          <cell r="G1096" t="str">
            <v>潘 银龙</v>
          </cell>
          <cell r="H1096" t="str">
            <v>龙年</v>
          </cell>
          <cell r="I1096" t="str">
            <v>宋歌</v>
          </cell>
          <cell r="J1096">
            <v>17.5</v>
          </cell>
          <cell r="K1096">
            <v>53108</v>
          </cell>
          <cell r="L1096">
            <v>2302</v>
          </cell>
          <cell r="M1096">
            <v>8670</v>
          </cell>
          <cell r="N1096">
            <v>0</v>
          </cell>
          <cell r="O1096">
            <v>2407.7714285714301</v>
          </cell>
          <cell r="P1096">
            <v>0.17064913592882699</v>
          </cell>
        </row>
        <row r="1097">
          <cell r="A1097">
            <v>187560</v>
          </cell>
          <cell r="B1097" t="str">
            <v>20160223</v>
          </cell>
          <cell r="C1097" t="str">
            <v>110553</v>
          </cell>
          <cell r="D1097" t="str">
            <v>德国品质*ALES不锈钢锅具劲爆套组</v>
          </cell>
          <cell r="E1097" t="str">
            <v>厨房</v>
          </cell>
          <cell r="F1097" t="str">
            <v>399</v>
          </cell>
          <cell r="G1097" t="str">
            <v>潘 银龙</v>
          </cell>
          <cell r="H1097" t="str">
            <v>唐南开</v>
          </cell>
          <cell r="I1097" t="str">
            <v>翟金彪,潘丹</v>
          </cell>
          <cell r="J1097">
            <v>38.5</v>
          </cell>
          <cell r="K1097">
            <v>198527</v>
          </cell>
          <cell r="L1097">
            <v>8900</v>
          </cell>
          <cell r="M1097">
            <v>25638</v>
          </cell>
          <cell r="N1097">
            <v>2073</v>
          </cell>
          <cell r="O1097">
            <v>4313.2987012986996</v>
          </cell>
          <cell r="P1097">
            <v>0.124270277966745</v>
          </cell>
        </row>
        <row r="1098">
          <cell r="A1098">
            <v>187560</v>
          </cell>
          <cell r="B1098" t="str">
            <v>20160214</v>
          </cell>
          <cell r="C1098" t="str">
            <v>131215</v>
          </cell>
          <cell r="D1098" t="str">
            <v>德国品质*ALES不锈钢锅具劲爆套组</v>
          </cell>
          <cell r="E1098" t="str">
            <v>厨房</v>
          </cell>
          <cell r="F1098" t="str">
            <v>399</v>
          </cell>
          <cell r="G1098" t="str">
            <v>潘 银龙</v>
          </cell>
          <cell r="H1098" t="str">
            <v>唐南开</v>
          </cell>
          <cell r="I1098" t="str">
            <v>翟金彪,徐丹</v>
          </cell>
          <cell r="J1098">
            <v>36.4</v>
          </cell>
          <cell r="K1098">
            <v>285063.05</v>
          </cell>
          <cell r="L1098">
            <v>12476</v>
          </cell>
          <cell r="M1098">
            <v>32678</v>
          </cell>
          <cell r="N1098">
            <v>1688</v>
          </cell>
          <cell r="O1098">
            <v>6637.2815934065902</v>
          </cell>
          <cell r="P1098">
            <v>0.11368845291806801</v>
          </cell>
        </row>
        <row r="1099">
          <cell r="A1099">
            <v>187560</v>
          </cell>
          <cell r="B1099" t="str">
            <v>20160204</v>
          </cell>
          <cell r="C1099" t="str">
            <v>171014</v>
          </cell>
          <cell r="D1099" t="str">
            <v>德国品质*ALES不锈钢锅具劲爆套组</v>
          </cell>
          <cell r="E1099" t="str">
            <v>厨房</v>
          </cell>
          <cell r="F1099" t="str">
            <v>399</v>
          </cell>
          <cell r="G1099" t="str">
            <v>潘 银龙</v>
          </cell>
          <cell r="H1099" t="str">
            <v>王沛</v>
          </cell>
          <cell r="I1099" t="str">
            <v>陈佳</v>
          </cell>
          <cell r="J1099">
            <v>36.700000000000003</v>
          </cell>
          <cell r="K1099">
            <v>152245</v>
          </cell>
          <cell r="L1099">
            <v>8381</v>
          </cell>
          <cell r="M1099">
            <v>24820</v>
          </cell>
          <cell r="N1099">
            <v>2302</v>
          </cell>
          <cell r="O1099">
            <v>3306.4305177111701</v>
          </cell>
          <cell r="P1099">
            <v>0.156522827114497</v>
          </cell>
        </row>
        <row r="1100">
          <cell r="A1100">
            <v>187560</v>
          </cell>
          <cell r="B1100" t="str">
            <v>20160128</v>
          </cell>
          <cell r="C1100" t="str">
            <v>170737</v>
          </cell>
          <cell r="D1100" t="str">
            <v>德国品质*ALES不锈钢锅具劲爆套组</v>
          </cell>
          <cell r="E1100" t="str">
            <v>厨房</v>
          </cell>
          <cell r="F1100" t="str">
            <v>399</v>
          </cell>
          <cell r="G1100" t="str">
            <v>潘 银龙</v>
          </cell>
          <cell r="H1100" t="str">
            <v>王沛</v>
          </cell>
          <cell r="I1100" t="str">
            <v>陈佳</v>
          </cell>
          <cell r="J1100">
            <v>37.700000000000003</v>
          </cell>
          <cell r="K1100">
            <v>204920</v>
          </cell>
          <cell r="L1100">
            <v>8361</v>
          </cell>
          <cell r="M1100">
            <v>33193</v>
          </cell>
          <cell r="N1100">
            <v>2661</v>
          </cell>
          <cell r="O1100">
            <v>4403.8992042440304</v>
          </cell>
          <cell r="P1100">
            <v>0.155332495586567</v>
          </cell>
        </row>
        <row r="1101">
          <cell r="A1101">
            <v>187560</v>
          </cell>
          <cell r="B1101" t="str">
            <v>20160125</v>
          </cell>
          <cell r="C1101" t="str">
            <v>162305</v>
          </cell>
          <cell r="D1101" t="str">
            <v>德国品质*ALES不锈钢锅具劲爆套组</v>
          </cell>
          <cell r="E1101" t="str">
            <v>厨房</v>
          </cell>
          <cell r="F1101" t="str">
            <v>399</v>
          </cell>
          <cell r="G1101" t="str">
            <v>潘 银龙</v>
          </cell>
          <cell r="H1101" t="str">
            <v>唐南开</v>
          </cell>
          <cell r="I1101" t="str">
            <v>翟金彪</v>
          </cell>
          <cell r="J1101">
            <v>36.9</v>
          </cell>
          <cell r="K1101">
            <v>150097</v>
          </cell>
          <cell r="L1101">
            <v>8456</v>
          </cell>
          <cell r="M1101">
            <v>17381</v>
          </cell>
          <cell r="N1101">
            <v>867</v>
          </cell>
          <cell r="O1101">
            <v>3390.9756097560999</v>
          </cell>
          <cell r="P1101">
            <v>0.11659053522638201</v>
          </cell>
        </row>
        <row r="1102">
          <cell r="A1102">
            <v>187560</v>
          </cell>
          <cell r="B1102" t="str">
            <v>20160108</v>
          </cell>
          <cell r="C1102" t="str">
            <v>162230</v>
          </cell>
          <cell r="D1102" t="str">
            <v>德国品质*ALES不锈钢锅具劲爆套组</v>
          </cell>
          <cell r="E1102" t="str">
            <v>厨房</v>
          </cell>
          <cell r="F1102" t="str">
            <v>399</v>
          </cell>
          <cell r="G1102" t="str">
            <v>潘 银龙</v>
          </cell>
          <cell r="H1102" t="str">
            <v>唐南开</v>
          </cell>
          <cell r="I1102" t="str">
            <v>翟金彪</v>
          </cell>
          <cell r="J1102">
            <v>39</v>
          </cell>
          <cell r="K1102">
            <v>240621</v>
          </cell>
          <cell r="L1102">
            <v>10279</v>
          </cell>
          <cell r="M1102">
            <v>31078</v>
          </cell>
          <cell r="N1102">
            <v>2621</v>
          </cell>
          <cell r="O1102">
            <v>5176.5384615384601</v>
          </cell>
          <cell r="P1102">
            <v>0.12354238480173001</v>
          </cell>
        </row>
        <row r="1103">
          <cell r="A1103">
            <v>187569</v>
          </cell>
          <cell r="B1103" t="str">
            <v>20160104</v>
          </cell>
          <cell r="C1103" t="str">
            <v>193216</v>
          </cell>
          <cell r="D1103" t="str">
            <v>ES ECLAT 爱格拉韩国进口肌肤紧致管理仪</v>
          </cell>
          <cell r="E1103" t="str">
            <v>美容器械</v>
          </cell>
          <cell r="F1103" t="str">
            <v>1580</v>
          </cell>
          <cell r="G1103" t="str">
            <v>杨 媛</v>
          </cell>
          <cell r="H1103" t="str">
            <v>高莹</v>
          </cell>
          <cell r="I1103" t="str">
            <v>余琛</v>
          </cell>
          <cell r="J1103">
            <v>34.9</v>
          </cell>
          <cell r="K1103">
            <v>117228.02</v>
          </cell>
          <cell r="L1103">
            <v>10930</v>
          </cell>
          <cell r="M1103">
            <v>32890</v>
          </cell>
          <cell r="N1103">
            <v>1560</v>
          </cell>
          <cell r="O1103">
            <v>2148.0808022922602</v>
          </cell>
          <cell r="P1103">
            <v>0.29473738080916301</v>
          </cell>
        </row>
        <row r="1104">
          <cell r="A1104">
            <v>187614</v>
          </cell>
          <cell r="B1104" t="str">
            <v>20160428</v>
          </cell>
          <cell r="C1104" t="str">
            <v>205814</v>
          </cell>
          <cell r="D1104" t="str">
            <v>海信55英寸6核智能网络液晶电视</v>
          </cell>
          <cell r="E1104" t="str">
            <v>大家电</v>
          </cell>
          <cell r="F1104" t="str">
            <v>2699</v>
          </cell>
          <cell r="G1104" t="str">
            <v>马 升伟</v>
          </cell>
          <cell r="H1104" t="str">
            <v>龙年,傅周,石林</v>
          </cell>
          <cell r="I1104" t="str">
            <v>张征南,赵姬,曹雪晴</v>
          </cell>
          <cell r="J1104">
            <v>5.9</v>
          </cell>
          <cell r="K1104">
            <v>240567</v>
          </cell>
          <cell r="L1104">
            <v>64685</v>
          </cell>
          <cell r="M1104">
            <v>15594</v>
          </cell>
          <cell r="N1104">
            <v>2599</v>
          </cell>
          <cell r="O1104">
            <v>27607.966101694899</v>
          </cell>
          <cell r="P1104">
            <v>7.3884763648355195E-2</v>
          </cell>
        </row>
        <row r="1105">
          <cell r="A1105">
            <v>187614</v>
          </cell>
          <cell r="B1105" t="str">
            <v>20160428</v>
          </cell>
          <cell r="C1105" t="str">
            <v>101042</v>
          </cell>
          <cell r="D1105" t="str">
            <v>海信55英寸6核智能网络液晶电视</v>
          </cell>
          <cell r="E1105" t="str">
            <v>大家电</v>
          </cell>
          <cell r="F1105" t="str">
            <v>2699</v>
          </cell>
          <cell r="G1105" t="str">
            <v>马 升伟</v>
          </cell>
          <cell r="H1105" t="str">
            <v>龙年,傅周,石林</v>
          </cell>
          <cell r="I1105" t="str">
            <v>张征南,赵姬,曹雪晴</v>
          </cell>
          <cell r="J1105">
            <v>9.3000000000000007</v>
          </cell>
          <cell r="K1105">
            <v>198834</v>
          </cell>
          <cell r="L1105">
            <v>30868</v>
          </cell>
          <cell r="M1105">
            <v>33627</v>
          </cell>
          <cell r="N1105">
            <v>0</v>
          </cell>
          <cell r="O1105">
            <v>14445.053763440899</v>
          </cell>
          <cell r="P1105">
            <v>0.200201231201553</v>
          </cell>
        </row>
        <row r="1106">
          <cell r="A1106">
            <v>187614</v>
          </cell>
          <cell r="B1106" t="str">
            <v>20160103</v>
          </cell>
          <cell r="C1106" t="str">
            <v>202848</v>
          </cell>
          <cell r="D1106" t="str">
            <v>海信55英寸6核智能网络液晶电视</v>
          </cell>
          <cell r="E1106" t="str">
            <v>大家电</v>
          </cell>
          <cell r="F1106" t="str">
            <v>3299</v>
          </cell>
          <cell r="G1106" t="str">
            <v>马 升伟</v>
          </cell>
          <cell r="H1106" t="str">
            <v>龙年,傅周,石林</v>
          </cell>
          <cell r="I1106" t="str">
            <v>张征南,刘一帆,曹雪晴</v>
          </cell>
          <cell r="J1106">
            <v>11.4</v>
          </cell>
          <cell r="K1106">
            <v>344765</v>
          </cell>
          <cell r="L1106">
            <v>104905</v>
          </cell>
          <cell r="M1106">
            <v>44935</v>
          </cell>
          <cell r="N1106">
            <v>0</v>
          </cell>
          <cell r="O1106">
            <v>17098.684210526299</v>
          </cell>
          <cell r="P1106">
            <v>0.187338447427666</v>
          </cell>
        </row>
        <row r="1107">
          <cell r="A1107">
            <v>187614</v>
          </cell>
          <cell r="B1107" t="str">
            <v>20160103</v>
          </cell>
          <cell r="C1107" t="str">
            <v>135919</v>
          </cell>
          <cell r="D1107" t="str">
            <v>海信55英寸6核智能网络液晶电视</v>
          </cell>
          <cell r="E1107" t="str">
            <v>大家电</v>
          </cell>
          <cell r="F1107" t="str">
            <v>3299</v>
          </cell>
          <cell r="G1107" t="str">
            <v>马 升伟</v>
          </cell>
          <cell r="H1107" t="str">
            <v>傅周,马强,石林</v>
          </cell>
          <cell r="I1107" t="str">
            <v>张征南,刘一帆,曹雪晴</v>
          </cell>
          <cell r="J1107">
            <v>10.5</v>
          </cell>
          <cell r="K1107">
            <v>131756</v>
          </cell>
          <cell r="L1107">
            <v>29920</v>
          </cell>
          <cell r="M1107">
            <v>17924</v>
          </cell>
          <cell r="N1107">
            <v>0</v>
          </cell>
          <cell r="O1107">
            <v>7991.6190476190504</v>
          </cell>
          <cell r="P1107">
            <v>0.17600848422954599</v>
          </cell>
        </row>
        <row r="1108">
          <cell r="A1108">
            <v>187614</v>
          </cell>
          <cell r="B1108" t="str">
            <v>20160103</v>
          </cell>
          <cell r="C1108" t="str">
            <v>112420</v>
          </cell>
          <cell r="D1108" t="str">
            <v>海信55英寸6核智能网络液晶电视</v>
          </cell>
          <cell r="E1108" t="str">
            <v>大家电</v>
          </cell>
          <cell r="F1108" t="str">
            <v>3299</v>
          </cell>
          <cell r="G1108" t="str">
            <v>马 升伟</v>
          </cell>
          <cell r="H1108" t="str">
            <v>傅周,马强,石林</v>
          </cell>
          <cell r="I1108" t="str">
            <v>张征南,刘一帆,曹雪晴</v>
          </cell>
          <cell r="J1108">
            <v>14.4</v>
          </cell>
          <cell r="K1108">
            <v>468304</v>
          </cell>
          <cell r="L1108">
            <v>171093</v>
          </cell>
          <cell r="M1108">
            <v>60270</v>
          </cell>
          <cell r="N1108">
            <v>2969</v>
          </cell>
          <cell r="O1108">
            <v>16660.416666666701</v>
          </cell>
          <cell r="P1108">
            <v>0.19279569060364499</v>
          </cell>
        </row>
        <row r="1109">
          <cell r="A1109">
            <v>187618</v>
          </cell>
          <cell r="B1109" t="str">
            <v>20160221</v>
          </cell>
          <cell r="C1109" t="str">
            <v>122205</v>
          </cell>
          <cell r="D1109" t="str">
            <v>耀世归来 摩托罗拉5英寸四核双4G智能手机(2016春季大开仓)</v>
          </cell>
          <cell r="E1109" t="str">
            <v>手机</v>
          </cell>
          <cell r="F1109" t="str">
            <v>699</v>
          </cell>
          <cell r="G1109" t="str">
            <v>李 冕</v>
          </cell>
          <cell r="H1109" t="str">
            <v>傅周</v>
          </cell>
          <cell r="I1109" t="str">
            <v>曹雪晴</v>
          </cell>
          <cell r="J1109">
            <v>22.1</v>
          </cell>
          <cell r="K1109">
            <v>216404</v>
          </cell>
          <cell r="L1109">
            <v>36213</v>
          </cell>
          <cell r="M1109">
            <v>51506</v>
          </cell>
          <cell r="N1109">
            <v>1398</v>
          </cell>
          <cell r="O1109">
            <v>5886.1085972850697</v>
          </cell>
          <cell r="P1109">
            <v>0.27808270113379702</v>
          </cell>
        </row>
        <row r="1110">
          <cell r="A1110">
            <v>187641</v>
          </cell>
          <cell r="B1110" t="str">
            <v>20160228</v>
          </cell>
          <cell r="C1110" t="str">
            <v>234621</v>
          </cell>
          <cell r="D1110" t="str">
            <v>宁夏百瑞源特级枸杞超值组</v>
          </cell>
          <cell r="E1110" t="str">
            <v>食品</v>
          </cell>
          <cell r="F1110" t="str">
            <v>238</v>
          </cell>
          <cell r="G1110" t="str">
            <v>赵 宇森</v>
          </cell>
          <cell r="H1110" t="str">
            <v>余斌</v>
          </cell>
          <cell r="I1110" t="str">
            <v>关雨薇,俞洋</v>
          </cell>
          <cell r="J1110">
            <v>4.0999999999999996</v>
          </cell>
          <cell r="K1110">
            <v>9311.26</v>
          </cell>
          <cell r="L1110">
            <v>238</v>
          </cell>
          <cell r="M1110">
            <v>714</v>
          </cell>
          <cell r="N1110">
            <v>0</v>
          </cell>
          <cell r="O1110">
            <v>2038.84390243902</v>
          </cell>
          <cell r="P1110">
            <v>7.8692774151738198E-2</v>
          </cell>
        </row>
        <row r="1111">
          <cell r="A1111">
            <v>187641</v>
          </cell>
          <cell r="B1111" t="str">
            <v>20160219</v>
          </cell>
          <cell r="C1111" t="str">
            <v>105432</v>
          </cell>
          <cell r="D1111" t="str">
            <v>宁夏百瑞源特级枸杞超值组</v>
          </cell>
          <cell r="E1111" t="str">
            <v>食品</v>
          </cell>
          <cell r="F1111" t="str">
            <v>238</v>
          </cell>
          <cell r="G1111" t="str">
            <v>赵 宇森</v>
          </cell>
          <cell r="H1111" t="str">
            <v>余斌</v>
          </cell>
          <cell r="I1111" t="str">
            <v>关雨薇,俞洋</v>
          </cell>
          <cell r="J1111">
            <v>9.6999999999999993</v>
          </cell>
          <cell r="K1111">
            <v>61897.03</v>
          </cell>
          <cell r="L1111">
            <v>3059</v>
          </cell>
          <cell r="M1111">
            <v>4412</v>
          </cell>
          <cell r="N1111">
            <v>466</v>
          </cell>
          <cell r="O1111">
            <v>5658.97216494845</v>
          </cell>
          <cell r="P1111">
            <v>6.7065467691559397E-2</v>
          </cell>
        </row>
        <row r="1112">
          <cell r="A1112">
            <v>187689</v>
          </cell>
          <cell r="B1112" t="str">
            <v>20160718</v>
          </cell>
          <cell r="C1112" t="str">
            <v>165131</v>
          </cell>
          <cell r="D1112" t="str">
            <v>WEIEAST蔚伊思黑脸娃娃发光面膜组</v>
          </cell>
          <cell r="E1112" t="str">
            <v>美容美体</v>
          </cell>
          <cell r="F1112" t="str">
            <v>199</v>
          </cell>
          <cell r="G1112" t="str">
            <v>李 欢</v>
          </cell>
          <cell r="H1112" t="str">
            <v>杨波</v>
          </cell>
          <cell r="I1112" t="str">
            <v>李琦</v>
          </cell>
          <cell r="J1112">
            <v>35.799999999999997</v>
          </cell>
          <cell r="K1112">
            <v>107558.06</v>
          </cell>
          <cell r="L1112">
            <v>4238</v>
          </cell>
          <cell r="M1112">
            <v>9814</v>
          </cell>
          <cell r="N1112">
            <v>537</v>
          </cell>
          <cell r="O1112">
            <v>2626.9011173184399</v>
          </cell>
          <cell r="P1112">
            <v>8.9788952890658399E-2</v>
          </cell>
        </row>
        <row r="1113">
          <cell r="A1113">
            <v>187689</v>
          </cell>
          <cell r="B1113" t="str">
            <v>20160630</v>
          </cell>
          <cell r="C1113" t="str">
            <v>124145</v>
          </cell>
          <cell r="D1113" t="str">
            <v>WEIEAST蔚伊思黑脸娃娃发光面膜组</v>
          </cell>
          <cell r="E1113" t="str">
            <v>美容美体</v>
          </cell>
          <cell r="F1113" t="str">
            <v>199</v>
          </cell>
          <cell r="G1113" t="str">
            <v>李 欢</v>
          </cell>
          <cell r="H1113" t="str">
            <v>马静</v>
          </cell>
          <cell r="I1113" t="str">
            <v>游珊,赵姬</v>
          </cell>
          <cell r="J1113">
            <v>34.9</v>
          </cell>
          <cell r="K1113">
            <v>96679.94</v>
          </cell>
          <cell r="L1113">
            <v>2049</v>
          </cell>
          <cell r="M1113">
            <v>12292.45</v>
          </cell>
          <cell r="N1113">
            <v>1547</v>
          </cell>
          <cell r="O1113">
            <v>2403.5957020057299</v>
          </cell>
          <cell r="P1113">
            <v>0.113551128203947</v>
          </cell>
        </row>
        <row r="1114">
          <cell r="A1114">
            <v>187689</v>
          </cell>
          <cell r="B1114" t="str">
            <v>20160613</v>
          </cell>
          <cell r="C1114" t="str">
            <v>131624</v>
          </cell>
          <cell r="D1114" t="str">
            <v>WEIEAST蔚伊思黑脸娃娃发光面膜组</v>
          </cell>
          <cell r="E1114" t="str">
            <v>美容美体</v>
          </cell>
          <cell r="F1114" t="str">
            <v>199</v>
          </cell>
          <cell r="G1114" t="str">
            <v>李 欢</v>
          </cell>
          <cell r="H1114" t="str">
            <v>楚令</v>
          </cell>
          <cell r="I1114" t="str">
            <v>李琦</v>
          </cell>
          <cell r="J1114">
            <v>39</v>
          </cell>
          <cell r="K1114">
            <v>143411</v>
          </cell>
          <cell r="L1114">
            <v>3840</v>
          </cell>
          <cell r="M1114">
            <v>15759</v>
          </cell>
          <cell r="N1114">
            <v>597</v>
          </cell>
          <cell r="O1114">
            <v>3189.9743589743598</v>
          </cell>
          <cell r="P1114">
            <v>0.108632882188993</v>
          </cell>
        </row>
        <row r="1115">
          <cell r="A1115">
            <v>187689</v>
          </cell>
          <cell r="B1115" t="str">
            <v>20160526</v>
          </cell>
          <cell r="C1115" t="str">
            <v>151132</v>
          </cell>
          <cell r="D1115" t="str">
            <v>WEIEAST蔚伊思黑脸娃娃发光面膜组</v>
          </cell>
          <cell r="E1115" t="str">
            <v>美容美体</v>
          </cell>
          <cell r="F1115" t="str">
            <v>199</v>
          </cell>
          <cell r="G1115" t="str">
            <v>李 欢</v>
          </cell>
          <cell r="H1115" t="str">
            <v>楚令</v>
          </cell>
          <cell r="I1115" t="str">
            <v>李琦</v>
          </cell>
          <cell r="J1115">
            <v>33.6</v>
          </cell>
          <cell r="K1115">
            <v>99093</v>
          </cell>
          <cell r="L1115">
            <v>1676</v>
          </cell>
          <cell r="M1115">
            <v>12196</v>
          </cell>
          <cell r="N1115">
            <v>1711</v>
          </cell>
          <cell r="O1115">
            <v>2587.2619047619</v>
          </cell>
          <cell r="P1115">
            <v>0.107630085098083</v>
          </cell>
        </row>
        <row r="1116">
          <cell r="A1116">
            <v>187689</v>
          </cell>
          <cell r="B1116" t="str">
            <v>20160504</v>
          </cell>
          <cell r="C1116" t="str">
            <v>164253</v>
          </cell>
          <cell r="D1116" t="str">
            <v>WEIEAST蔚伊思黑脸娃娃发光面膜组</v>
          </cell>
          <cell r="E1116" t="str">
            <v>美容美体</v>
          </cell>
          <cell r="F1116" t="str">
            <v>199</v>
          </cell>
          <cell r="G1116" t="str">
            <v>李 欢</v>
          </cell>
          <cell r="H1116" t="str">
            <v>马静</v>
          </cell>
          <cell r="I1116" t="str">
            <v>陈莹,余琛</v>
          </cell>
          <cell r="J1116">
            <v>39.4</v>
          </cell>
          <cell r="K1116">
            <v>173069</v>
          </cell>
          <cell r="L1116">
            <v>10132</v>
          </cell>
          <cell r="M1116">
            <v>14614</v>
          </cell>
          <cell r="N1116">
            <v>388</v>
          </cell>
          <cell r="O1116">
            <v>3774.3908629441598</v>
          </cell>
          <cell r="P1116">
            <v>8.7309819132548205E-2</v>
          </cell>
        </row>
        <row r="1117">
          <cell r="A1117">
            <v>187746</v>
          </cell>
          <cell r="B1117" t="str">
            <v>20160227</v>
          </cell>
          <cell r="C1117" t="str">
            <v>200912</v>
          </cell>
          <cell r="D1117" t="str">
            <v>今昇克拉貂连帽长款裘皮大衣(开春扫货)</v>
          </cell>
          <cell r="E1117" t="str">
            <v>服装</v>
          </cell>
          <cell r="F1117" t="str">
            <v>17800</v>
          </cell>
          <cell r="G1117" t="str">
            <v>喻 冰</v>
          </cell>
          <cell r="H1117" t="str">
            <v>张燕</v>
          </cell>
          <cell r="I1117" t="str">
            <v>张征南,孙娇</v>
          </cell>
          <cell r="J1117">
            <v>32.9</v>
          </cell>
          <cell r="K1117">
            <v>498350</v>
          </cell>
          <cell r="L1117">
            <v>213580</v>
          </cell>
          <cell r="M1117">
            <v>195770</v>
          </cell>
          <cell r="N1117">
            <v>17800</v>
          </cell>
          <cell r="O1117">
            <v>3246.2006079027401</v>
          </cell>
          <cell r="P1117">
            <v>0.62496049443410495</v>
          </cell>
        </row>
        <row r="1118">
          <cell r="A1118">
            <v>187746</v>
          </cell>
          <cell r="B1118" t="str">
            <v>20160219</v>
          </cell>
          <cell r="C1118" t="str">
            <v>201208</v>
          </cell>
          <cell r="D1118" t="str">
            <v>今昇克拉貂连帽长款裘皮大衣(开春扫货)</v>
          </cell>
          <cell r="E1118" t="str">
            <v>服装</v>
          </cell>
          <cell r="F1118" t="str">
            <v>17800</v>
          </cell>
          <cell r="G1118" t="str">
            <v>喻 冰</v>
          </cell>
          <cell r="H1118" t="str">
            <v>王娟</v>
          </cell>
          <cell r="I1118" t="str">
            <v>段鸿</v>
          </cell>
          <cell r="J1118">
            <v>32.9</v>
          </cell>
          <cell r="K1118">
            <v>925480</v>
          </cell>
          <cell r="L1118">
            <v>266970</v>
          </cell>
          <cell r="M1118">
            <v>498350</v>
          </cell>
          <cell r="N1118">
            <v>35600</v>
          </cell>
          <cell r="O1118">
            <v>5950.1519756838898</v>
          </cell>
          <cell r="P1118">
            <v>0.70272281362469802</v>
          </cell>
        </row>
        <row r="1119">
          <cell r="A1119">
            <v>187746</v>
          </cell>
          <cell r="B1119" t="str">
            <v>20160204</v>
          </cell>
          <cell r="C1119" t="str">
            <v>202132</v>
          </cell>
          <cell r="D1119" t="str">
            <v>今昇克拉貂连帽长款裘皮大衣(开春扫货)</v>
          </cell>
          <cell r="E1119" t="str">
            <v>服装</v>
          </cell>
          <cell r="F1119" t="str">
            <v>19800</v>
          </cell>
          <cell r="G1119" t="str">
            <v>喻 冰</v>
          </cell>
          <cell r="H1119" t="str">
            <v>杨思思</v>
          </cell>
          <cell r="I1119" t="str">
            <v>孙娇</v>
          </cell>
          <cell r="J1119">
            <v>45.6</v>
          </cell>
          <cell r="K1119">
            <v>474805</v>
          </cell>
          <cell r="L1119">
            <v>197850</v>
          </cell>
          <cell r="M1119">
            <v>197870</v>
          </cell>
          <cell r="N1119">
            <v>0</v>
          </cell>
          <cell r="O1119">
            <v>1734.3201754386</v>
          </cell>
          <cell r="P1119">
            <v>0.71444819555523498</v>
          </cell>
        </row>
        <row r="1120">
          <cell r="A1120">
            <v>187746</v>
          </cell>
          <cell r="B1120" t="str">
            <v>20160127</v>
          </cell>
          <cell r="C1120" t="str">
            <v>202012</v>
          </cell>
          <cell r="D1120" t="str">
            <v>今昇克拉貂连帽长款裘皮大衣(开春扫货)</v>
          </cell>
          <cell r="E1120" t="str">
            <v>服装</v>
          </cell>
          <cell r="F1120" t="str">
            <v>19800</v>
          </cell>
          <cell r="G1120" t="str">
            <v>喻 冰</v>
          </cell>
          <cell r="H1120" t="str">
            <v>王娟</v>
          </cell>
          <cell r="I1120" t="str">
            <v>段鸿</v>
          </cell>
          <cell r="J1120">
            <v>47.2</v>
          </cell>
          <cell r="K1120">
            <v>871050</v>
          </cell>
          <cell r="L1120">
            <v>217780</v>
          </cell>
          <cell r="M1120">
            <v>395920</v>
          </cell>
          <cell r="N1120">
            <v>0</v>
          </cell>
          <cell r="O1120">
            <v>5452.3305084745798</v>
          </cell>
          <cell r="P1120">
            <v>0.60605875059317005</v>
          </cell>
        </row>
        <row r="1121">
          <cell r="A1121">
            <v>187746</v>
          </cell>
          <cell r="B1121" t="str">
            <v>20160118</v>
          </cell>
          <cell r="C1121" t="str">
            <v>211125</v>
          </cell>
          <cell r="D1121" t="str">
            <v>今昇克拉貂连帽长款裘皮大衣(开春扫货)</v>
          </cell>
          <cell r="E1121" t="str">
            <v>服装</v>
          </cell>
          <cell r="F1121" t="str">
            <v>19800</v>
          </cell>
          <cell r="G1121" t="str">
            <v>喻 冰</v>
          </cell>
          <cell r="H1121" t="str">
            <v>王娟</v>
          </cell>
          <cell r="I1121" t="str">
            <v>段鸿</v>
          </cell>
          <cell r="J1121">
            <v>46.7</v>
          </cell>
          <cell r="K1121">
            <v>1266980</v>
          </cell>
          <cell r="L1121">
            <v>494855</v>
          </cell>
          <cell r="M1121">
            <v>653285</v>
          </cell>
          <cell r="N1121">
            <v>0</v>
          </cell>
          <cell r="O1121">
            <v>2544.7537473233401</v>
          </cell>
          <cell r="P1121">
            <v>0.84608709729642195</v>
          </cell>
        </row>
        <row r="1122">
          <cell r="A1122">
            <v>187764</v>
          </cell>
          <cell r="B1122" t="str">
            <v>20160722</v>
          </cell>
          <cell r="C1122" t="str">
            <v>195053</v>
          </cell>
          <cell r="D1122" t="str">
            <v>艾力波登韩版时尚奢华羊毛皮草</v>
          </cell>
          <cell r="E1122" t="str">
            <v>服装</v>
          </cell>
          <cell r="F1122" t="str">
            <v>1780</v>
          </cell>
          <cell r="G1122" t="str">
            <v>黄 翙</v>
          </cell>
          <cell r="H1122" t="str">
            <v>王娟</v>
          </cell>
          <cell r="I1122" t="str">
            <v>段鸿</v>
          </cell>
          <cell r="J1122">
            <v>36.700000000000003</v>
          </cell>
          <cell r="K1122">
            <v>194185</v>
          </cell>
          <cell r="L1122">
            <v>7090</v>
          </cell>
          <cell r="M1122">
            <v>85640</v>
          </cell>
          <cell r="N1122">
            <v>1630</v>
          </cell>
          <cell r="O1122">
            <v>2808.8555858310601</v>
          </cell>
          <cell r="P1122">
            <v>0.44902322349608498</v>
          </cell>
        </row>
        <row r="1123">
          <cell r="A1123">
            <v>187764</v>
          </cell>
          <cell r="B1123" t="str">
            <v>20160709</v>
          </cell>
          <cell r="C1123" t="str">
            <v>210303</v>
          </cell>
          <cell r="D1123" t="str">
            <v>艾力波登韩版时尚奢华羊毛皮草</v>
          </cell>
          <cell r="E1123" t="str">
            <v>服装</v>
          </cell>
          <cell r="F1123" t="str">
            <v>1780</v>
          </cell>
          <cell r="G1123" t="str">
            <v>黄 翙</v>
          </cell>
          <cell r="H1123" t="str">
            <v>王娟</v>
          </cell>
          <cell r="I1123" t="str">
            <v>张征南,孙姣</v>
          </cell>
          <cell r="J1123">
            <v>35.299999999999997</v>
          </cell>
          <cell r="K1123">
            <v>247490</v>
          </cell>
          <cell r="L1123">
            <v>6810</v>
          </cell>
          <cell r="M1123">
            <v>139600</v>
          </cell>
          <cell r="N1123">
            <v>0</v>
          </cell>
          <cell r="O1123">
            <v>2863.4560906515599</v>
          </cell>
          <cell r="P1123">
            <v>0.580023267409008</v>
          </cell>
        </row>
        <row r="1124">
          <cell r="A1124">
            <v>187764</v>
          </cell>
          <cell r="B1124" t="str">
            <v>20160430</v>
          </cell>
          <cell r="C1124" t="str">
            <v>120706</v>
          </cell>
          <cell r="D1124" t="str">
            <v>艾力波登韩版时尚奢华羊毛皮草</v>
          </cell>
          <cell r="E1124" t="str">
            <v>服装</v>
          </cell>
          <cell r="F1124" t="str">
            <v>1780</v>
          </cell>
          <cell r="G1124" t="str">
            <v>黄 翙</v>
          </cell>
          <cell r="H1124" t="str">
            <v>王娟</v>
          </cell>
          <cell r="I1124" t="str">
            <v>孙娇</v>
          </cell>
          <cell r="J1124">
            <v>37</v>
          </cell>
          <cell r="K1124">
            <v>306122</v>
          </cell>
          <cell r="L1124">
            <v>26432</v>
          </cell>
          <cell r="M1124">
            <v>161659</v>
          </cell>
          <cell r="N1124">
            <v>3132</v>
          </cell>
          <cell r="O1124">
            <v>3274.6756756756799</v>
          </cell>
          <cell r="P1124">
            <v>0.56679538059995005</v>
          </cell>
        </row>
        <row r="1125">
          <cell r="A1125">
            <v>187764</v>
          </cell>
          <cell r="B1125" t="str">
            <v>20160229</v>
          </cell>
          <cell r="C1125" t="str">
            <v>204053</v>
          </cell>
          <cell r="D1125" t="str">
            <v>艾力波登韩版时尚奢华羊毛皮草</v>
          </cell>
          <cell r="E1125" t="str">
            <v>服装</v>
          </cell>
          <cell r="F1125" t="str">
            <v>1780</v>
          </cell>
          <cell r="G1125" t="str">
            <v>黄 翙</v>
          </cell>
          <cell r="H1125" t="str">
            <v>杨思思</v>
          </cell>
          <cell r="I1125" t="str">
            <v>李珊,段鸿</v>
          </cell>
          <cell r="J1125">
            <v>17.600000000000001</v>
          </cell>
          <cell r="K1125">
            <v>174280</v>
          </cell>
          <cell r="L1125">
            <v>16000</v>
          </cell>
          <cell r="M1125">
            <v>92490</v>
          </cell>
          <cell r="N1125">
            <v>0</v>
          </cell>
          <cell r="O1125">
            <v>3738.0681818181802</v>
          </cell>
          <cell r="P1125">
            <v>0.58434420015163002</v>
          </cell>
        </row>
        <row r="1126">
          <cell r="A1126">
            <v>187764</v>
          </cell>
          <cell r="B1126" t="str">
            <v>20160220</v>
          </cell>
          <cell r="C1126" t="str">
            <v>190317</v>
          </cell>
          <cell r="D1126" t="str">
            <v>艾力波登韩版时尚奢华羊毛皮草</v>
          </cell>
          <cell r="E1126" t="str">
            <v>服装</v>
          </cell>
          <cell r="F1126" t="str">
            <v>1780</v>
          </cell>
          <cell r="G1126" t="str">
            <v>黄 翙</v>
          </cell>
          <cell r="H1126" t="str">
            <v>张燕</v>
          </cell>
          <cell r="I1126" t="str">
            <v>张征南,孙娇</v>
          </cell>
          <cell r="J1126">
            <v>13.4</v>
          </cell>
          <cell r="K1126">
            <v>221820</v>
          </cell>
          <cell r="L1126">
            <v>26610</v>
          </cell>
          <cell r="M1126">
            <v>115370</v>
          </cell>
          <cell r="N1126">
            <v>3540</v>
          </cell>
          <cell r="O1126">
            <v>6222.3880597014904</v>
          </cell>
          <cell r="P1126">
            <v>0.57287024230316097</v>
          </cell>
        </row>
        <row r="1127">
          <cell r="A1127">
            <v>187764</v>
          </cell>
          <cell r="B1127" t="str">
            <v>20160216</v>
          </cell>
          <cell r="C1127" t="str">
            <v>210943</v>
          </cell>
          <cell r="D1127" t="str">
            <v>艾力波登韩版时尚奢华羊毛皮草</v>
          </cell>
          <cell r="E1127" t="str">
            <v>服装</v>
          </cell>
          <cell r="F1127" t="str">
            <v>1780</v>
          </cell>
          <cell r="G1127" t="str">
            <v>黄 翙</v>
          </cell>
          <cell r="H1127" t="str">
            <v>王娟</v>
          </cell>
          <cell r="I1127" t="str">
            <v>赵姬</v>
          </cell>
          <cell r="J1127">
            <v>36.9</v>
          </cell>
          <cell r="K1127">
            <v>425690</v>
          </cell>
          <cell r="L1127">
            <v>26585</v>
          </cell>
          <cell r="M1127">
            <v>232525</v>
          </cell>
          <cell r="N1127">
            <v>5270</v>
          </cell>
          <cell r="O1127">
            <v>4657.1815718157204</v>
          </cell>
          <cell r="P1127">
            <v>0.56941155836183499</v>
          </cell>
        </row>
        <row r="1128">
          <cell r="A1128">
            <v>187764</v>
          </cell>
          <cell r="B1128" t="str">
            <v>20160131</v>
          </cell>
          <cell r="C1128" t="str">
            <v>224239</v>
          </cell>
          <cell r="D1128" t="str">
            <v>艾力波登韩版时尚奢华羊毛皮草</v>
          </cell>
          <cell r="E1128" t="str">
            <v>服装</v>
          </cell>
          <cell r="F1128" t="str">
            <v>1780</v>
          </cell>
          <cell r="G1128" t="str">
            <v>黄 翙</v>
          </cell>
          <cell r="H1128" t="str">
            <v>王娟</v>
          </cell>
          <cell r="I1128" t="str">
            <v>孙娇,潘丹,段鸿</v>
          </cell>
          <cell r="J1128">
            <v>35</v>
          </cell>
          <cell r="K1128">
            <v>470885</v>
          </cell>
          <cell r="L1128">
            <v>19595</v>
          </cell>
          <cell r="M1128">
            <v>266550</v>
          </cell>
          <cell r="N1128">
            <v>7090</v>
          </cell>
          <cell r="O1128">
            <v>5480.8571428571404</v>
          </cell>
          <cell r="P1128">
            <v>0.57492964612555097</v>
          </cell>
        </row>
        <row r="1129">
          <cell r="A1129">
            <v>187764</v>
          </cell>
          <cell r="B1129" t="str">
            <v>20160124</v>
          </cell>
          <cell r="C1129" t="str">
            <v>184650</v>
          </cell>
          <cell r="D1129" t="str">
            <v>艾力波登韩版时尚奢华羊毛皮草</v>
          </cell>
          <cell r="E1129" t="str">
            <v>服装</v>
          </cell>
          <cell r="F1129" t="str">
            <v>1780</v>
          </cell>
          <cell r="G1129" t="str">
            <v>黄 翙</v>
          </cell>
          <cell r="H1129" t="str">
            <v>王娟</v>
          </cell>
          <cell r="I1129" t="str">
            <v>段鸿</v>
          </cell>
          <cell r="J1129">
            <v>31</v>
          </cell>
          <cell r="K1129">
            <v>487015</v>
          </cell>
          <cell r="L1129">
            <v>56450</v>
          </cell>
          <cell r="M1129">
            <v>217865</v>
          </cell>
          <cell r="N1129">
            <v>12460</v>
          </cell>
          <cell r="O1129">
            <v>7263.22580645161</v>
          </cell>
          <cell r="P1129">
            <v>0.477059212894685</v>
          </cell>
        </row>
        <row r="1130">
          <cell r="A1130">
            <v>187764</v>
          </cell>
          <cell r="B1130" t="str">
            <v>20160122</v>
          </cell>
          <cell r="C1130" t="str">
            <v>224055</v>
          </cell>
          <cell r="D1130" t="str">
            <v>艾力波登韩版时尚奢华羊毛皮草</v>
          </cell>
          <cell r="E1130" t="str">
            <v>服装</v>
          </cell>
          <cell r="F1130" t="str">
            <v>1780</v>
          </cell>
          <cell r="G1130" t="str">
            <v>黄 翙</v>
          </cell>
          <cell r="H1130" t="str">
            <v>杨思思</v>
          </cell>
          <cell r="I1130" t="str">
            <v>张佳聃,王叶霜</v>
          </cell>
          <cell r="J1130">
            <v>36.5</v>
          </cell>
          <cell r="K1130">
            <v>285445</v>
          </cell>
          <cell r="L1130">
            <v>12320</v>
          </cell>
          <cell r="M1130">
            <v>159575</v>
          </cell>
          <cell r="N1130">
            <v>7080</v>
          </cell>
          <cell r="O1130">
            <v>3304.9315068493202</v>
          </cell>
          <cell r="P1130">
            <v>0.55833409610983997</v>
          </cell>
        </row>
        <row r="1131">
          <cell r="A1131">
            <v>187764</v>
          </cell>
          <cell r="B1131" t="str">
            <v>20160103</v>
          </cell>
          <cell r="C1131" t="str">
            <v>143257</v>
          </cell>
          <cell r="D1131" t="str">
            <v>艾力波登韩版时尚奢华羊毛皮草</v>
          </cell>
          <cell r="E1131" t="str">
            <v>服装</v>
          </cell>
          <cell r="F1131" t="str">
            <v>1980</v>
          </cell>
          <cell r="G1131" t="str">
            <v>黄 翙</v>
          </cell>
          <cell r="H1131" t="str">
            <v>杨思思</v>
          </cell>
          <cell r="I1131" t="str">
            <v>周蓉,游珊,王叶霜</v>
          </cell>
          <cell r="J1131">
            <v>35.700000000000003</v>
          </cell>
          <cell r="K1131">
            <v>124490</v>
          </cell>
          <cell r="L1131">
            <v>5930</v>
          </cell>
          <cell r="M1131">
            <v>75060</v>
          </cell>
          <cell r="N1131">
            <v>1980</v>
          </cell>
          <cell r="O1131">
            <v>1273.9495798319299</v>
          </cell>
          <cell r="P1131">
            <v>0.61639676113360298</v>
          </cell>
        </row>
        <row r="1132">
          <cell r="A1132">
            <v>187778</v>
          </cell>
          <cell r="B1132" t="str">
            <v>20160229</v>
          </cell>
          <cell r="C1132" t="str">
            <v>132741</v>
          </cell>
          <cell r="D1132" t="str">
            <v>HWSA爱华尚“人生圆满”蓝珀套组(开春扫货)</v>
          </cell>
          <cell r="E1132" t="str">
            <v>珠宝首饰</v>
          </cell>
          <cell r="F1132" t="str">
            <v>998</v>
          </cell>
          <cell r="G1132" t="str">
            <v>范 平</v>
          </cell>
          <cell r="H1132" t="str">
            <v>高莹</v>
          </cell>
          <cell r="I1132" t="str">
            <v>任芳</v>
          </cell>
          <cell r="J1132">
            <v>17.5</v>
          </cell>
          <cell r="K1132">
            <v>62549</v>
          </cell>
          <cell r="L1132">
            <v>5968</v>
          </cell>
          <cell r="M1132">
            <v>22834</v>
          </cell>
          <cell r="N1132">
            <v>0</v>
          </cell>
          <cell r="O1132">
            <v>1928.4</v>
          </cell>
          <cell r="P1132">
            <v>0.403563033527156</v>
          </cell>
        </row>
        <row r="1133">
          <cell r="A1133">
            <v>187778</v>
          </cell>
          <cell r="B1133" t="str">
            <v>20160220</v>
          </cell>
          <cell r="C1133" t="str">
            <v>124230</v>
          </cell>
          <cell r="D1133" t="str">
            <v>HWSA爱华尚“人生圆满”蓝珀套组(开春扫货)</v>
          </cell>
          <cell r="E1133" t="str">
            <v>珠宝首饰</v>
          </cell>
          <cell r="F1133" t="str">
            <v>998</v>
          </cell>
          <cell r="G1133" t="str">
            <v>范 平</v>
          </cell>
          <cell r="H1133" t="str">
            <v>龙年</v>
          </cell>
          <cell r="I1133" t="str">
            <v>赵姬</v>
          </cell>
          <cell r="J1133">
            <v>16.7</v>
          </cell>
          <cell r="K1133">
            <v>107997</v>
          </cell>
          <cell r="L1133">
            <v>6916</v>
          </cell>
          <cell r="M1133">
            <v>38642</v>
          </cell>
          <cell r="N1133">
            <v>988</v>
          </cell>
          <cell r="O1133">
            <v>3798.0239520958098</v>
          </cell>
          <cell r="P1133">
            <v>0.37251313303192501</v>
          </cell>
        </row>
        <row r="1134">
          <cell r="A1134">
            <v>187792</v>
          </cell>
          <cell r="B1134" t="str">
            <v>20160617</v>
          </cell>
          <cell r="C1134" t="str">
            <v>210846</v>
          </cell>
          <cell r="D1134" t="str">
            <v>TCL43英寸4K超清安卓智能网络电视</v>
          </cell>
          <cell r="E1134" t="str">
            <v>大家电</v>
          </cell>
          <cell r="F1134" t="str">
            <v>2199</v>
          </cell>
          <cell r="G1134" t="str">
            <v>马 升伟</v>
          </cell>
          <cell r="H1134" t="str">
            <v>傅周,马强,石林</v>
          </cell>
          <cell r="I1134" t="str">
            <v>张征南,赵姬,曹雪晴</v>
          </cell>
          <cell r="J1134">
            <v>10.6</v>
          </cell>
          <cell r="K1134">
            <v>41671</v>
          </cell>
          <cell r="L1134">
            <v>13104</v>
          </cell>
          <cell r="M1134">
            <v>10995</v>
          </cell>
          <cell r="N1134">
            <v>2199</v>
          </cell>
          <cell r="O1134">
            <v>1865.1886792452799</v>
          </cell>
          <cell r="P1134">
            <v>0.30790772569748298</v>
          </cell>
        </row>
        <row r="1135">
          <cell r="A1135">
            <v>187792</v>
          </cell>
          <cell r="B1135" t="str">
            <v>20160617</v>
          </cell>
          <cell r="C1135" t="str">
            <v>114609</v>
          </cell>
          <cell r="D1135" t="str">
            <v>TCL43英寸4K超清安卓智能网络电视</v>
          </cell>
          <cell r="E1135" t="str">
            <v>大家电</v>
          </cell>
          <cell r="F1135" t="str">
            <v>2199</v>
          </cell>
          <cell r="G1135" t="str">
            <v>马 升伟</v>
          </cell>
          <cell r="H1135" t="str">
            <v>傅周,马强,石林</v>
          </cell>
          <cell r="I1135" t="str">
            <v>张征南,赵姬,曹雪晴</v>
          </cell>
          <cell r="J1135">
            <v>9.8000000000000007</v>
          </cell>
          <cell r="K1135">
            <v>15330</v>
          </cell>
          <cell r="L1135">
            <v>0</v>
          </cell>
          <cell r="M1135">
            <v>4368</v>
          </cell>
          <cell r="N1135">
            <v>2199</v>
          </cell>
          <cell r="O1135">
            <v>1342.9591836734701</v>
          </cell>
          <cell r="P1135">
            <v>0.141487279843444</v>
          </cell>
        </row>
        <row r="1136">
          <cell r="A1136">
            <v>187792</v>
          </cell>
          <cell r="B1136" t="str">
            <v>20160306</v>
          </cell>
          <cell r="C1136" t="str">
            <v>210316</v>
          </cell>
          <cell r="D1136" t="str">
            <v>TCL43英寸4K超清安卓智能网络电视</v>
          </cell>
          <cell r="E1136" t="str">
            <v>大家电</v>
          </cell>
          <cell r="F1136" t="str">
            <v>2699</v>
          </cell>
          <cell r="G1136" t="str">
            <v>马 升伟</v>
          </cell>
          <cell r="H1136" t="str">
            <v>马强</v>
          </cell>
          <cell r="I1136" t="str">
            <v>张佳聃,刘一帆</v>
          </cell>
          <cell r="J1136">
            <v>11.3</v>
          </cell>
          <cell r="K1136">
            <v>25846</v>
          </cell>
          <cell r="L1136">
            <v>7749</v>
          </cell>
          <cell r="M1136">
            <v>5160</v>
          </cell>
          <cell r="N1136">
            <v>0</v>
          </cell>
          <cell r="O1136">
            <v>1144.8672566371699</v>
          </cell>
          <cell r="P1136">
            <v>0.285130132066088</v>
          </cell>
        </row>
        <row r="1137">
          <cell r="A1137">
            <v>187792</v>
          </cell>
          <cell r="B1137" t="str">
            <v>20160306</v>
          </cell>
          <cell r="C1137" t="str">
            <v>134424</v>
          </cell>
          <cell r="D1137" t="str">
            <v>TCL43英寸4K超清安卓智能网络电视</v>
          </cell>
          <cell r="E1137" t="str">
            <v>大家电</v>
          </cell>
          <cell r="F1137" t="str">
            <v>2699</v>
          </cell>
          <cell r="G1137" t="str">
            <v>马 升伟</v>
          </cell>
          <cell r="H1137" t="str">
            <v>石林</v>
          </cell>
          <cell r="I1137" t="str">
            <v>张征南,石俊</v>
          </cell>
          <cell r="J1137">
            <v>10.5</v>
          </cell>
          <cell r="K1137">
            <v>20730</v>
          </cell>
          <cell r="L1137">
            <v>7766</v>
          </cell>
          <cell r="M1137">
            <v>0</v>
          </cell>
          <cell r="N1137">
            <v>0</v>
          </cell>
          <cell r="O1137">
            <v>1234.6666666666699</v>
          </cell>
          <cell r="P1137">
            <v>0</v>
          </cell>
        </row>
        <row r="1138">
          <cell r="A1138">
            <v>187792</v>
          </cell>
          <cell r="B1138" t="str">
            <v>20160115</v>
          </cell>
          <cell r="C1138" t="str">
            <v>211128</v>
          </cell>
          <cell r="D1138" t="str">
            <v>TCL43英寸4K超清安卓智能网络电视</v>
          </cell>
          <cell r="E1138" t="str">
            <v>大家电</v>
          </cell>
          <cell r="F1138" t="str">
            <v>2699</v>
          </cell>
          <cell r="G1138" t="str">
            <v>马 升伟</v>
          </cell>
          <cell r="H1138" t="str">
            <v>马强</v>
          </cell>
          <cell r="I1138" t="str">
            <v>刘一帆</v>
          </cell>
          <cell r="J1138">
            <v>11.8</v>
          </cell>
          <cell r="K1138">
            <v>59790</v>
          </cell>
          <cell r="L1138">
            <v>9586</v>
          </cell>
          <cell r="M1138">
            <v>9621</v>
          </cell>
          <cell r="N1138">
            <v>0</v>
          </cell>
          <cell r="O1138">
            <v>3439.23728813559</v>
          </cell>
          <cell r="P1138">
            <v>0.19163811648474199</v>
          </cell>
        </row>
        <row r="1139">
          <cell r="A1139">
            <v>187807</v>
          </cell>
          <cell r="B1139" t="str">
            <v>20160428</v>
          </cell>
          <cell r="C1139" t="str">
            <v>205814</v>
          </cell>
          <cell r="D1139" t="str">
            <v>海信32英寸高清液晶电视</v>
          </cell>
          <cell r="E1139" t="str">
            <v>大家电</v>
          </cell>
          <cell r="F1139" t="str">
            <v>999</v>
          </cell>
          <cell r="G1139" t="str">
            <v>马 升伟</v>
          </cell>
          <cell r="H1139" t="str">
            <v>龙年,傅周,石林</v>
          </cell>
          <cell r="I1139" t="str">
            <v>张征南,赵姬,曹雪晴</v>
          </cell>
          <cell r="J1139">
            <v>5.9</v>
          </cell>
          <cell r="K1139">
            <v>56512</v>
          </cell>
          <cell r="L1139">
            <v>2907</v>
          </cell>
          <cell r="M1139">
            <v>8691</v>
          </cell>
          <cell r="N1139">
            <v>1948</v>
          </cell>
          <cell r="O1139">
            <v>7942.7118644067796</v>
          </cell>
          <cell r="P1139">
            <v>0.125790504617107</v>
          </cell>
        </row>
        <row r="1140">
          <cell r="A1140">
            <v>187807</v>
          </cell>
          <cell r="B1140" t="str">
            <v>20160428</v>
          </cell>
          <cell r="C1140" t="str">
            <v>101042</v>
          </cell>
          <cell r="D1140" t="str">
            <v>海信32英寸高清液晶电视</v>
          </cell>
          <cell r="E1140" t="str">
            <v>大家电</v>
          </cell>
          <cell r="F1140" t="str">
            <v>999</v>
          </cell>
          <cell r="G1140" t="str">
            <v>马 升伟</v>
          </cell>
          <cell r="H1140" t="str">
            <v>龙年,傅周,石林</v>
          </cell>
          <cell r="I1140" t="str">
            <v>张征南,赵姬,曹雪晴</v>
          </cell>
          <cell r="J1140">
            <v>9.3000000000000007</v>
          </cell>
          <cell r="K1140">
            <v>44005</v>
          </cell>
          <cell r="L1140">
            <v>7792</v>
          </cell>
          <cell r="M1140">
            <v>3846</v>
          </cell>
          <cell r="N1140">
            <v>949</v>
          </cell>
          <cell r="O1140">
            <v>3582.36559139785</v>
          </cell>
          <cell r="P1140">
            <v>7.9998895424295099E-2</v>
          </cell>
        </row>
        <row r="1141">
          <cell r="A1141">
            <v>187807</v>
          </cell>
          <cell r="B1141" t="str">
            <v>20160103</v>
          </cell>
          <cell r="C1141" t="str">
            <v>202848</v>
          </cell>
          <cell r="D1141" t="str">
            <v>海信32英寸高清液晶电视</v>
          </cell>
          <cell r="E1141" t="str">
            <v>大家电</v>
          </cell>
          <cell r="F1141" t="str">
            <v>1099</v>
          </cell>
          <cell r="G1141" t="str">
            <v>马 升伟</v>
          </cell>
          <cell r="H1141" t="str">
            <v>龙年,傅周,石林</v>
          </cell>
          <cell r="I1141" t="str">
            <v>张征南,刘一帆,曹雪晴</v>
          </cell>
          <cell r="J1141">
            <v>11.4</v>
          </cell>
          <cell r="K1141">
            <v>108441</v>
          </cell>
          <cell r="L1141">
            <v>7683</v>
          </cell>
          <cell r="M1141">
            <v>14167</v>
          </cell>
          <cell r="N1141">
            <v>1099</v>
          </cell>
          <cell r="O1141">
            <v>7692.1052631578896</v>
          </cell>
          <cell r="P1141">
            <v>0.12969689751682201</v>
          </cell>
        </row>
        <row r="1142">
          <cell r="A1142">
            <v>187807</v>
          </cell>
          <cell r="B1142" t="str">
            <v>20160103</v>
          </cell>
          <cell r="C1142" t="str">
            <v>135919</v>
          </cell>
          <cell r="D1142" t="str">
            <v>海信32英寸高清液晶电视</v>
          </cell>
          <cell r="E1142" t="str">
            <v>大家电</v>
          </cell>
          <cell r="F1142" t="str">
            <v>1099</v>
          </cell>
          <cell r="G1142" t="str">
            <v>马 升伟</v>
          </cell>
          <cell r="H1142" t="str">
            <v>傅周,马强,石林</v>
          </cell>
          <cell r="I1142" t="str">
            <v>张征南,刘一帆,曹雪晴</v>
          </cell>
          <cell r="J1142">
            <v>10.5</v>
          </cell>
          <cell r="K1142">
            <v>30592</v>
          </cell>
          <cell r="L1142">
            <v>1079</v>
          </cell>
          <cell r="M1142">
            <v>5455</v>
          </cell>
          <cell r="N1142">
            <v>0</v>
          </cell>
          <cell r="O1142">
            <v>2291.2380952381</v>
          </cell>
          <cell r="P1142">
            <v>0.184833802053332</v>
          </cell>
        </row>
        <row r="1143">
          <cell r="A1143">
            <v>187807</v>
          </cell>
          <cell r="B1143" t="str">
            <v>20160103</v>
          </cell>
          <cell r="C1143" t="str">
            <v>112420</v>
          </cell>
          <cell r="D1143" t="str">
            <v>海信32英寸高清液晶电视</v>
          </cell>
          <cell r="E1143" t="str">
            <v>大家电</v>
          </cell>
          <cell r="F1143" t="str">
            <v>1099</v>
          </cell>
          <cell r="G1143" t="str">
            <v>马 升伟</v>
          </cell>
          <cell r="H1143" t="str">
            <v>傅周,马强,石林</v>
          </cell>
          <cell r="I1143" t="str">
            <v>张征南,刘一帆,曹雪晴</v>
          </cell>
          <cell r="J1143">
            <v>14.4</v>
          </cell>
          <cell r="K1143">
            <v>91607</v>
          </cell>
          <cell r="L1143">
            <v>15386</v>
          </cell>
          <cell r="M1143">
            <v>13188</v>
          </cell>
          <cell r="N1143">
            <v>1099</v>
          </cell>
          <cell r="O1143">
            <v>4453.6111111111104</v>
          </cell>
          <cell r="P1143">
            <v>0.15860458403852001</v>
          </cell>
        </row>
        <row r="1144">
          <cell r="A1144">
            <v>187819</v>
          </cell>
          <cell r="B1144" t="str">
            <v>20160429</v>
          </cell>
          <cell r="C1144" t="str">
            <v>171053</v>
          </cell>
          <cell r="D1144" t="str">
            <v>新西兰原装进口RICHORA麦卢卡花蜂蜜UMF10+感恩回馈组</v>
          </cell>
          <cell r="E1144" t="str">
            <v>食品</v>
          </cell>
          <cell r="F1144" t="str">
            <v>798</v>
          </cell>
          <cell r="G1144" t="str">
            <v>莫 伏星</v>
          </cell>
          <cell r="H1144" t="str">
            <v>余斌</v>
          </cell>
          <cell r="I1144" t="str">
            <v>刘一帆,潘丹</v>
          </cell>
          <cell r="J1144">
            <v>16.2</v>
          </cell>
          <cell r="K1144">
            <v>76591</v>
          </cell>
          <cell r="L1144">
            <v>1404</v>
          </cell>
          <cell r="M1144">
            <v>4814</v>
          </cell>
          <cell r="N1144">
            <v>622</v>
          </cell>
          <cell r="O1144">
            <v>4382.4074074074097</v>
          </cell>
          <cell r="P1144">
            <v>5.5754319230718101E-2</v>
          </cell>
        </row>
        <row r="1145">
          <cell r="A1145">
            <v>187819</v>
          </cell>
          <cell r="B1145" t="str">
            <v>20160406</v>
          </cell>
          <cell r="C1145" t="str">
            <v>175318</v>
          </cell>
          <cell r="D1145" t="str">
            <v>新西兰原装进口RICHORA麦卢卡花蜂蜜UMF10+感恩回馈组</v>
          </cell>
          <cell r="E1145" t="str">
            <v>食品</v>
          </cell>
          <cell r="F1145" t="str">
            <v>798</v>
          </cell>
          <cell r="G1145" t="str">
            <v>莫 伏星</v>
          </cell>
          <cell r="H1145" t="str">
            <v>余斌</v>
          </cell>
          <cell r="I1145" t="str">
            <v>刘一帆,李昀臻</v>
          </cell>
          <cell r="J1145">
            <v>20</v>
          </cell>
          <cell r="K1145">
            <v>149161</v>
          </cell>
          <cell r="L1145">
            <v>5564</v>
          </cell>
          <cell r="M1145">
            <v>15226</v>
          </cell>
          <cell r="N1145">
            <v>0</v>
          </cell>
          <cell r="O1145">
            <v>6418.55</v>
          </cell>
          <cell r="P1145">
            <v>0.106032855839607</v>
          </cell>
        </row>
        <row r="1146">
          <cell r="A1146">
            <v>187819</v>
          </cell>
          <cell r="B1146" t="str">
            <v>20160218</v>
          </cell>
          <cell r="C1146" t="str">
            <v>224512</v>
          </cell>
          <cell r="D1146" t="str">
            <v>新西兰原装进口RICHORA麦卢卡花蜂蜜UMF10+感恩回馈组</v>
          </cell>
          <cell r="E1146" t="str">
            <v>食品</v>
          </cell>
          <cell r="F1146" t="str">
            <v>798</v>
          </cell>
          <cell r="G1146" t="str">
            <v>莫 伏星</v>
          </cell>
          <cell r="H1146" t="str">
            <v>马强</v>
          </cell>
          <cell r="I1146" t="str">
            <v>刘一帆,潘丹</v>
          </cell>
          <cell r="J1146">
            <v>16.3</v>
          </cell>
          <cell r="K1146">
            <v>140181</v>
          </cell>
          <cell r="L1146">
            <v>3172</v>
          </cell>
          <cell r="M1146">
            <v>31650</v>
          </cell>
          <cell r="N1146">
            <v>788</v>
          </cell>
          <cell r="O1146">
            <v>6512.0858895705496</v>
          </cell>
          <cell r="P1146">
            <v>0.225255275200899</v>
          </cell>
        </row>
        <row r="1147">
          <cell r="A1147">
            <v>187819</v>
          </cell>
          <cell r="B1147" t="str">
            <v>20160211</v>
          </cell>
          <cell r="C1147" t="str">
            <v>232111</v>
          </cell>
          <cell r="D1147" t="str">
            <v>新西兰原装进口RICHORA麦卢卡花蜂蜜UMF10+感恩回馈组</v>
          </cell>
          <cell r="E1147" t="str">
            <v>食品</v>
          </cell>
          <cell r="F1147" t="str">
            <v>798</v>
          </cell>
          <cell r="G1147" t="str">
            <v>莫 伏星</v>
          </cell>
          <cell r="H1147" t="str">
            <v>马强,余斌</v>
          </cell>
          <cell r="I1147" t="str">
            <v>陈航</v>
          </cell>
          <cell r="J1147">
            <v>19.5</v>
          </cell>
          <cell r="K1147">
            <v>45508</v>
          </cell>
          <cell r="L1147">
            <v>0</v>
          </cell>
          <cell r="M1147">
            <v>3878</v>
          </cell>
          <cell r="N1147">
            <v>768</v>
          </cell>
          <cell r="O1147">
            <v>2174.2564102564102</v>
          </cell>
          <cell r="P1147">
            <v>6.8339632592071695E-2</v>
          </cell>
        </row>
        <row r="1148">
          <cell r="A1148">
            <v>187819</v>
          </cell>
          <cell r="B1148" t="str">
            <v>20160207</v>
          </cell>
          <cell r="C1148" t="str">
            <v>160334</v>
          </cell>
          <cell r="D1148" t="str">
            <v>新西兰原装进口RICHORA麦卢卡花蜂蜜UMF10+感恩回馈组</v>
          </cell>
          <cell r="E1148" t="str">
            <v>食品</v>
          </cell>
          <cell r="F1148" t="str">
            <v>798</v>
          </cell>
          <cell r="G1148" t="str">
            <v>莫 伏星</v>
          </cell>
          <cell r="H1148" t="str">
            <v>赵文英</v>
          </cell>
          <cell r="I1148" t="str">
            <v>杨洋,俞洋</v>
          </cell>
          <cell r="J1148">
            <v>18.100000000000001</v>
          </cell>
          <cell r="K1148">
            <v>24054</v>
          </cell>
          <cell r="L1148">
            <v>2316</v>
          </cell>
          <cell r="M1148">
            <v>1564</v>
          </cell>
          <cell r="N1148">
            <v>0</v>
          </cell>
          <cell r="O1148">
            <v>1114.58563535912</v>
          </cell>
          <cell r="P1148">
            <v>7.1947741282546704E-2</v>
          </cell>
        </row>
        <row r="1149">
          <cell r="A1149">
            <v>187819</v>
          </cell>
          <cell r="B1149" t="str">
            <v>20160201</v>
          </cell>
          <cell r="C1149" t="str">
            <v>153948</v>
          </cell>
          <cell r="D1149" t="str">
            <v>新西兰原装进口RICHORA麦卢卡花蜂蜜UMF10+感恩回馈组</v>
          </cell>
          <cell r="E1149" t="str">
            <v>食品</v>
          </cell>
          <cell r="F1149" t="str">
            <v>798</v>
          </cell>
          <cell r="G1149" t="str">
            <v>莫 伏星</v>
          </cell>
          <cell r="H1149" t="str">
            <v>赵文英</v>
          </cell>
          <cell r="I1149" t="str">
            <v>杨洋</v>
          </cell>
          <cell r="J1149">
            <v>19.7</v>
          </cell>
          <cell r="K1149">
            <v>189327</v>
          </cell>
          <cell r="L1149">
            <v>7920</v>
          </cell>
          <cell r="M1149">
            <v>41316</v>
          </cell>
          <cell r="N1149">
            <v>2364</v>
          </cell>
          <cell r="O1149">
            <v>7231.2182741116803</v>
          </cell>
          <cell r="P1149">
            <v>0.214721592882303</v>
          </cell>
        </row>
        <row r="1150">
          <cell r="A1150">
            <v>187819</v>
          </cell>
          <cell r="B1150" t="str">
            <v>20160116</v>
          </cell>
          <cell r="C1150" t="str">
            <v>163353</v>
          </cell>
          <cell r="D1150" t="str">
            <v>新西兰原装进口RICHORA麦卢卡花蜂蜜UMF10+感恩回馈组</v>
          </cell>
          <cell r="E1150" t="str">
            <v>食品</v>
          </cell>
          <cell r="F1150" t="str">
            <v>798</v>
          </cell>
          <cell r="G1150" t="str">
            <v>莫 伏星</v>
          </cell>
          <cell r="H1150" t="str">
            <v>赵文英</v>
          </cell>
          <cell r="I1150" t="str">
            <v>杨洋</v>
          </cell>
          <cell r="J1150">
            <v>19.100000000000001</v>
          </cell>
          <cell r="K1150">
            <v>176124</v>
          </cell>
          <cell r="L1150">
            <v>6652</v>
          </cell>
          <cell r="M1150">
            <v>19543</v>
          </cell>
          <cell r="N1150">
            <v>0</v>
          </cell>
          <cell r="O1150">
            <v>7849.6858638743497</v>
          </cell>
          <cell r="P1150">
            <v>0.115316984516616</v>
          </cell>
        </row>
        <row r="1151">
          <cell r="A1151">
            <v>187819</v>
          </cell>
          <cell r="B1151" t="str">
            <v>20160106</v>
          </cell>
          <cell r="C1151" t="str">
            <v>201716</v>
          </cell>
          <cell r="D1151" t="str">
            <v>新西兰原装进口RICHORA麦卢卡花蜂蜜UMF10+感恩回馈组</v>
          </cell>
          <cell r="E1151" t="str">
            <v>食品</v>
          </cell>
          <cell r="F1151" t="str">
            <v>798</v>
          </cell>
          <cell r="G1151" t="str">
            <v>莫 伏星</v>
          </cell>
          <cell r="H1151" t="str">
            <v>赵文英</v>
          </cell>
          <cell r="I1151" t="str">
            <v>杨洋</v>
          </cell>
          <cell r="J1151">
            <v>18</v>
          </cell>
          <cell r="K1151">
            <v>283461</v>
          </cell>
          <cell r="L1151">
            <v>19070</v>
          </cell>
          <cell r="M1151">
            <v>49052</v>
          </cell>
          <cell r="N1151">
            <v>6104</v>
          </cell>
          <cell r="O1151">
            <v>12302.3888888889</v>
          </cell>
          <cell r="P1151">
            <v>0.162441232871013</v>
          </cell>
        </row>
        <row r="1152">
          <cell r="A1152">
            <v>187820</v>
          </cell>
          <cell r="B1152" t="str">
            <v>20160218</v>
          </cell>
          <cell r="C1152" t="str">
            <v>224512</v>
          </cell>
          <cell r="D1152" t="str">
            <v>新西兰原装进口RICHORA麦卢卡花蜂蜜UMF5+感恩回馈组</v>
          </cell>
          <cell r="E1152" t="str">
            <v>食品</v>
          </cell>
          <cell r="F1152" t="str">
            <v>498</v>
          </cell>
          <cell r="G1152" t="str">
            <v>莫 伏星</v>
          </cell>
          <cell r="H1152" t="str">
            <v>马强</v>
          </cell>
          <cell r="I1152" t="str">
            <v>刘一帆,潘丹</v>
          </cell>
          <cell r="J1152">
            <v>16.3</v>
          </cell>
          <cell r="K1152">
            <v>21547</v>
          </cell>
          <cell r="L1152">
            <v>1474</v>
          </cell>
          <cell r="M1152">
            <v>2445</v>
          </cell>
          <cell r="N1152">
            <v>0</v>
          </cell>
          <cell r="O1152">
            <v>1081.47239263804</v>
          </cell>
          <cell r="P1152">
            <v>0.121805410252578</v>
          </cell>
        </row>
        <row r="1153">
          <cell r="A1153">
            <v>187820</v>
          </cell>
          <cell r="B1153" t="str">
            <v>20160106</v>
          </cell>
          <cell r="C1153" t="str">
            <v>201716</v>
          </cell>
          <cell r="D1153" t="str">
            <v>新西兰原装进口RICHORA麦卢卡花蜂蜜UMF5+感恩回馈组</v>
          </cell>
          <cell r="E1153" t="str">
            <v>食品</v>
          </cell>
          <cell r="F1153" t="str">
            <v>498</v>
          </cell>
          <cell r="G1153" t="str">
            <v>莫 伏星</v>
          </cell>
          <cell r="H1153" t="str">
            <v>赵文英</v>
          </cell>
          <cell r="I1153" t="str">
            <v>杨洋</v>
          </cell>
          <cell r="J1153">
            <v>18</v>
          </cell>
          <cell r="K1153">
            <v>48377</v>
          </cell>
          <cell r="L1153">
            <v>2958</v>
          </cell>
          <cell r="M1153">
            <v>4332</v>
          </cell>
          <cell r="N1153">
            <v>0</v>
          </cell>
          <cell r="O1153">
            <v>2282.6111111111099</v>
          </cell>
          <cell r="P1153">
            <v>9.5378586054294501E-2</v>
          </cell>
        </row>
        <row r="1154">
          <cell r="A1154">
            <v>187826</v>
          </cell>
          <cell r="B1154" t="str">
            <v>20160228</v>
          </cell>
          <cell r="C1154" t="str">
            <v>231159</v>
          </cell>
          <cell r="D1154" t="str">
            <v>HWSA爱华尚“佛光普照”收藏级蓝珀笑佛项链(开春扫货)</v>
          </cell>
          <cell r="E1154" t="str">
            <v>珠宝首饰</v>
          </cell>
          <cell r="F1154" t="str">
            <v>12800</v>
          </cell>
          <cell r="G1154" t="str">
            <v>范 平</v>
          </cell>
          <cell r="H1154" t="str">
            <v>龙年</v>
          </cell>
          <cell r="I1154" t="str">
            <v>刘一帆</v>
          </cell>
          <cell r="J1154">
            <v>16.8</v>
          </cell>
          <cell r="K1154">
            <v>153570</v>
          </cell>
          <cell r="L1154">
            <v>12800</v>
          </cell>
          <cell r="M1154">
            <v>102370</v>
          </cell>
          <cell r="N1154">
            <v>0</v>
          </cell>
          <cell r="O1154">
            <v>2285.7142857142899</v>
          </cell>
          <cell r="P1154">
            <v>0.72721460538466998</v>
          </cell>
        </row>
        <row r="1155">
          <cell r="A1155">
            <v>187826</v>
          </cell>
          <cell r="B1155" t="str">
            <v>20160220</v>
          </cell>
          <cell r="C1155" t="str">
            <v>204724</v>
          </cell>
          <cell r="D1155" t="str">
            <v>HWSA爱华尚“佛光普照”收藏级蓝珀笑佛项链(开春扫货)</v>
          </cell>
          <cell r="E1155" t="str">
            <v>珠宝首饰</v>
          </cell>
          <cell r="F1155" t="str">
            <v>12800</v>
          </cell>
          <cell r="G1155" t="str">
            <v>范 平</v>
          </cell>
          <cell r="H1155" t="str">
            <v>杨思思</v>
          </cell>
          <cell r="I1155" t="str">
            <v>刘一帆</v>
          </cell>
          <cell r="J1155">
            <v>25.8</v>
          </cell>
          <cell r="K1155">
            <v>345395</v>
          </cell>
          <cell r="L1155">
            <v>76770</v>
          </cell>
          <cell r="M1155">
            <v>102360</v>
          </cell>
          <cell r="N1155">
            <v>12790</v>
          </cell>
          <cell r="O1155">
            <v>6940.1162790697699</v>
          </cell>
          <cell r="P1155">
            <v>0.33343880874825499</v>
          </cell>
        </row>
        <row r="1156">
          <cell r="A1156">
            <v>187831</v>
          </cell>
          <cell r="B1156" t="str">
            <v>20160510</v>
          </cell>
          <cell r="C1156" t="str">
            <v>153534</v>
          </cell>
          <cell r="D1156" t="str">
            <v>贡天府即食阿胶糕1+1家庭组</v>
          </cell>
          <cell r="E1156" t="str">
            <v>食品</v>
          </cell>
          <cell r="F1156" t="str">
            <v>238</v>
          </cell>
          <cell r="G1156" t="str">
            <v>赵 宇森</v>
          </cell>
          <cell r="H1156" t="str">
            <v>赵文英</v>
          </cell>
          <cell r="I1156" t="str">
            <v>陈航</v>
          </cell>
          <cell r="J1156">
            <v>19.2</v>
          </cell>
          <cell r="K1156">
            <v>104649</v>
          </cell>
          <cell r="L1156">
            <v>4164</v>
          </cell>
          <cell r="M1156">
            <v>5795</v>
          </cell>
          <cell r="N1156">
            <v>932</v>
          </cell>
          <cell r="O1156">
            <v>4980.3125</v>
          </cell>
          <cell r="P1156">
            <v>4.8395282878041498E-2</v>
          </cell>
        </row>
        <row r="1157">
          <cell r="A1157">
            <v>187831</v>
          </cell>
          <cell r="B1157" t="str">
            <v>20160502</v>
          </cell>
          <cell r="C1157" t="str">
            <v>163040</v>
          </cell>
          <cell r="D1157" t="str">
            <v>贡天府即食阿胶糕1+1家庭组</v>
          </cell>
          <cell r="E1157" t="str">
            <v>食品</v>
          </cell>
          <cell r="F1157" t="str">
            <v>238</v>
          </cell>
          <cell r="G1157" t="str">
            <v>赵 宇森</v>
          </cell>
          <cell r="H1157" t="str">
            <v>余斌</v>
          </cell>
          <cell r="I1157" t="str">
            <v>俞洋</v>
          </cell>
          <cell r="J1157">
            <v>16</v>
          </cell>
          <cell r="K1157">
            <v>116880</v>
          </cell>
          <cell r="L1157">
            <v>6494</v>
          </cell>
          <cell r="M1157">
            <v>6970</v>
          </cell>
          <cell r="N1157">
            <v>218</v>
          </cell>
          <cell r="O1157">
            <v>6477.125</v>
          </cell>
          <cell r="P1157">
            <v>6.1167176997083003E-2</v>
          </cell>
        </row>
        <row r="1158">
          <cell r="A1158">
            <v>187831</v>
          </cell>
          <cell r="B1158" t="str">
            <v>20160502</v>
          </cell>
          <cell r="C1158" t="str">
            <v>093046</v>
          </cell>
          <cell r="D1158" t="str">
            <v>贡天府即食阿胶糕1+1家庭组</v>
          </cell>
          <cell r="E1158" t="str">
            <v>食品</v>
          </cell>
          <cell r="F1158" t="str">
            <v>238</v>
          </cell>
          <cell r="G1158" t="str">
            <v>赵 宇森</v>
          </cell>
          <cell r="H1158" t="str">
            <v>余斌</v>
          </cell>
          <cell r="I1158" t="str">
            <v>俞洋</v>
          </cell>
          <cell r="J1158">
            <v>15.8</v>
          </cell>
          <cell r="K1158">
            <v>101719</v>
          </cell>
          <cell r="L1158">
            <v>3252</v>
          </cell>
          <cell r="M1158">
            <v>5344</v>
          </cell>
          <cell r="N1158">
            <v>456</v>
          </cell>
          <cell r="O1158">
            <v>5922.7215189873396</v>
          </cell>
          <cell r="P1158">
            <v>4.9640996475976702E-2</v>
          </cell>
        </row>
        <row r="1159">
          <cell r="A1159">
            <v>187831</v>
          </cell>
          <cell r="B1159" t="str">
            <v>20160407</v>
          </cell>
          <cell r="C1159" t="str">
            <v>100128</v>
          </cell>
          <cell r="D1159" t="str">
            <v>贡天府即食阿胶糕1+1家庭组</v>
          </cell>
          <cell r="E1159" t="str">
            <v>食品</v>
          </cell>
          <cell r="F1159" t="str">
            <v>238</v>
          </cell>
          <cell r="G1159" t="str">
            <v>赵 宇森</v>
          </cell>
          <cell r="H1159" t="str">
            <v>王娟,赵文英</v>
          </cell>
          <cell r="I1159" t="str">
            <v>杨洋,王浩,赵姬</v>
          </cell>
          <cell r="J1159">
            <v>18.8</v>
          </cell>
          <cell r="K1159">
            <v>108627.1</v>
          </cell>
          <cell r="L1159">
            <v>2062</v>
          </cell>
          <cell r="M1159">
            <v>5309</v>
          </cell>
          <cell r="N1159">
            <v>0</v>
          </cell>
          <cell r="O1159">
            <v>5385.9627659574498</v>
          </cell>
          <cell r="P1159">
            <v>4.9819312326455797E-2</v>
          </cell>
        </row>
        <row r="1160">
          <cell r="A1160">
            <v>187831</v>
          </cell>
          <cell r="B1160" t="str">
            <v>20160310</v>
          </cell>
          <cell r="C1160" t="str">
            <v>161134</v>
          </cell>
          <cell r="D1160" t="str">
            <v>贡天府即食阿胶糕1+1家庭组</v>
          </cell>
          <cell r="E1160" t="str">
            <v>食品</v>
          </cell>
          <cell r="F1160" t="str">
            <v>238</v>
          </cell>
          <cell r="G1160" t="str">
            <v>赵 宇森</v>
          </cell>
          <cell r="H1160" t="str">
            <v>余斌</v>
          </cell>
          <cell r="I1160" t="str">
            <v>关雨薇,俞洋,陈航,邓爱萍</v>
          </cell>
          <cell r="J1160">
            <v>18.2</v>
          </cell>
          <cell r="K1160">
            <v>124471.03</v>
          </cell>
          <cell r="L1160">
            <v>5294</v>
          </cell>
          <cell r="M1160">
            <v>8924</v>
          </cell>
          <cell r="N1160">
            <v>1854</v>
          </cell>
          <cell r="O1160">
            <v>6159.7269230769198</v>
          </cell>
          <cell r="P1160">
            <v>5.9323512257353599E-2</v>
          </cell>
        </row>
        <row r="1161">
          <cell r="A1161">
            <v>187831</v>
          </cell>
          <cell r="B1161" t="str">
            <v>20160307</v>
          </cell>
          <cell r="C1161" t="str">
            <v>171021</v>
          </cell>
          <cell r="D1161" t="str">
            <v>贡天府即食阿胶糕1+1家庭组</v>
          </cell>
          <cell r="E1161" t="str">
            <v>食品</v>
          </cell>
          <cell r="F1161" t="str">
            <v>238</v>
          </cell>
          <cell r="G1161" t="str">
            <v>赵 宇森</v>
          </cell>
          <cell r="H1161" t="str">
            <v>吴沛霖,赵文英</v>
          </cell>
          <cell r="I1161" t="str">
            <v>杨洋,王叶霜</v>
          </cell>
          <cell r="J1161">
            <v>19.600000000000001</v>
          </cell>
          <cell r="K1161">
            <v>232125</v>
          </cell>
          <cell r="L1161">
            <v>9297</v>
          </cell>
          <cell r="M1161">
            <v>11881</v>
          </cell>
          <cell r="N1161">
            <v>840</v>
          </cell>
          <cell r="O1161">
            <v>10805.4591836735</v>
          </cell>
          <cell r="P1161">
            <v>4.9549428258567098E-2</v>
          </cell>
        </row>
        <row r="1162">
          <cell r="A1162">
            <v>187831</v>
          </cell>
          <cell r="B1162" t="str">
            <v>20160307</v>
          </cell>
          <cell r="C1162" t="str">
            <v>135007</v>
          </cell>
          <cell r="D1162" t="str">
            <v>贡天府即食阿胶糕1+1家庭组</v>
          </cell>
          <cell r="E1162" t="str">
            <v>食品</v>
          </cell>
          <cell r="F1162" t="str">
            <v>238</v>
          </cell>
          <cell r="G1162" t="str">
            <v>赵 宇森</v>
          </cell>
          <cell r="H1162" t="str">
            <v>余斌</v>
          </cell>
          <cell r="I1162" t="str">
            <v>关雨薇,俞洋</v>
          </cell>
          <cell r="J1162">
            <v>18.899999999999999</v>
          </cell>
          <cell r="K1162">
            <v>211757</v>
          </cell>
          <cell r="L1162">
            <v>8437</v>
          </cell>
          <cell r="M1162">
            <v>8909</v>
          </cell>
          <cell r="N1162">
            <v>1478</v>
          </cell>
          <cell r="O1162">
            <v>10364.4973544974</v>
          </cell>
          <cell r="P1162">
            <v>3.6548298249065497E-2</v>
          </cell>
        </row>
        <row r="1163">
          <cell r="A1163">
            <v>187831</v>
          </cell>
          <cell r="B1163" t="str">
            <v>20160223</v>
          </cell>
          <cell r="C1163" t="str">
            <v>102534</v>
          </cell>
          <cell r="D1163" t="str">
            <v>贡天府即食阿胶糕1+1家庭组</v>
          </cell>
          <cell r="E1163" t="str">
            <v>食品</v>
          </cell>
          <cell r="F1163" t="str">
            <v>298</v>
          </cell>
          <cell r="G1163" t="str">
            <v>赵 宇森</v>
          </cell>
          <cell r="H1163" t="str">
            <v>龙年,吴沛霖</v>
          </cell>
          <cell r="I1163" t="str">
            <v>关雨薇,俞洋</v>
          </cell>
          <cell r="J1163">
            <v>18.5</v>
          </cell>
          <cell r="K1163">
            <v>108615</v>
          </cell>
          <cell r="L1163">
            <v>3116</v>
          </cell>
          <cell r="M1163">
            <v>6387</v>
          </cell>
          <cell r="N1163">
            <v>561</v>
          </cell>
          <cell r="O1163">
            <v>5387.72972972973</v>
          </cell>
          <cell r="P1163">
            <v>5.5223272258504798E-2</v>
          </cell>
        </row>
        <row r="1164">
          <cell r="A1164">
            <v>187831</v>
          </cell>
          <cell r="B1164" t="str">
            <v>20160213</v>
          </cell>
          <cell r="C1164" t="str">
            <v>185348</v>
          </cell>
          <cell r="D1164" t="str">
            <v>贡天府即食阿胶糕1+1家庭组</v>
          </cell>
          <cell r="E1164" t="str">
            <v>食品</v>
          </cell>
          <cell r="F1164" t="str">
            <v>298</v>
          </cell>
          <cell r="G1164" t="str">
            <v>赵 宇森</v>
          </cell>
          <cell r="H1164" t="str">
            <v>龙年</v>
          </cell>
          <cell r="I1164" t="str">
            <v>李亚师,邓爱萍</v>
          </cell>
          <cell r="J1164">
            <v>17.100000000000001</v>
          </cell>
          <cell r="K1164">
            <v>121812.73</v>
          </cell>
          <cell r="L1164">
            <v>2210</v>
          </cell>
          <cell r="M1164">
            <v>9258</v>
          </cell>
          <cell r="N1164">
            <v>476</v>
          </cell>
          <cell r="O1164">
            <v>6480.74444444444</v>
          </cell>
          <cell r="P1164">
            <v>7.3426417607691696E-2</v>
          </cell>
        </row>
        <row r="1165">
          <cell r="A1165">
            <v>187831</v>
          </cell>
          <cell r="B1165" t="str">
            <v>20160206</v>
          </cell>
          <cell r="C1165" t="str">
            <v>142442</v>
          </cell>
          <cell r="D1165" t="str">
            <v>贡天府即食阿胶糕1+1家庭组</v>
          </cell>
          <cell r="E1165" t="str">
            <v>食品</v>
          </cell>
          <cell r="F1165" t="str">
            <v>298</v>
          </cell>
          <cell r="G1165" t="str">
            <v>赵 宇森</v>
          </cell>
          <cell r="H1165" t="str">
            <v>田宇慧</v>
          </cell>
          <cell r="I1165" t="str">
            <v>张静,俞洋</v>
          </cell>
          <cell r="J1165">
            <v>22</v>
          </cell>
          <cell r="K1165">
            <v>61373</v>
          </cell>
          <cell r="L1165">
            <v>3726</v>
          </cell>
          <cell r="M1165">
            <v>4659</v>
          </cell>
          <cell r="N1165">
            <v>0</v>
          </cell>
          <cell r="O1165">
            <v>2408.54545454545</v>
          </cell>
          <cell r="P1165">
            <v>8.0819470223949197E-2</v>
          </cell>
        </row>
        <row r="1166">
          <cell r="A1166">
            <v>187831</v>
          </cell>
          <cell r="B1166" t="str">
            <v>20160203</v>
          </cell>
          <cell r="C1166" t="str">
            <v>152217</v>
          </cell>
          <cell r="D1166" t="str">
            <v>贡天府即食阿胶糕1+1家庭组</v>
          </cell>
          <cell r="E1166" t="str">
            <v>食品</v>
          </cell>
          <cell r="F1166" t="str">
            <v>298</v>
          </cell>
          <cell r="G1166" t="str">
            <v>赵 宇森</v>
          </cell>
          <cell r="H1166" t="str">
            <v>吴沛霖</v>
          </cell>
          <cell r="I1166" t="str">
            <v>王叶霜,陈航</v>
          </cell>
          <cell r="J1166">
            <v>17.899999999999999</v>
          </cell>
          <cell r="K1166">
            <v>100699</v>
          </cell>
          <cell r="L1166">
            <v>6498</v>
          </cell>
          <cell r="M1166">
            <v>8717</v>
          </cell>
          <cell r="N1166">
            <v>506</v>
          </cell>
          <cell r="O1166">
            <v>4803.9106145251399</v>
          </cell>
          <cell r="P1166">
            <v>8.7164679780469406E-2</v>
          </cell>
        </row>
        <row r="1167">
          <cell r="A1167">
            <v>187831</v>
          </cell>
          <cell r="B1167" t="str">
            <v>20160202</v>
          </cell>
          <cell r="C1167" t="str">
            <v>111226</v>
          </cell>
          <cell r="D1167" t="str">
            <v>贡天府即食阿胶糕1+1家庭组</v>
          </cell>
          <cell r="E1167" t="str">
            <v>食品</v>
          </cell>
          <cell r="F1167" t="str">
            <v>298</v>
          </cell>
          <cell r="G1167" t="str">
            <v>赵 宇森</v>
          </cell>
          <cell r="H1167" t="str">
            <v>龙年</v>
          </cell>
          <cell r="I1167" t="str">
            <v>王叶霜,陈航</v>
          </cell>
          <cell r="J1167">
            <v>18.3</v>
          </cell>
          <cell r="K1167">
            <v>144334.19</v>
          </cell>
          <cell r="L1167">
            <v>4233</v>
          </cell>
          <cell r="M1167">
            <v>10342</v>
          </cell>
          <cell r="N1167">
            <v>1042</v>
          </cell>
          <cell r="O1167">
            <v>7147.6060109289601</v>
          </cell>
          <cell r="P1167">
            <v>6.6380592484617695E-2</v>
          </cell>
        </row>
        <row r="1168">
          <cell r="A1168">
            <v>187831</v>
          </cell>
          <cell r="B1168" t="str">
            <v>20160121</v>
          </cell>
          <cell r="C1168" t="str">
            <v>155243</v>
          </cell>
          <cell r="D1168" t="str">
            <v>贡天府即食阿胶糕1+1家庭组</v>
          </cell>
          <cell r="E1168" t="str">
            <v>食品</v>
          </cell>
          <cell r="F1168" t="str">
            <v>298</v>
          </cell>
          <cell r="G1168" t="str">
            <v>赵 宇森</v>
          </cell>
          <cell r="H1168" t="str">
            <v>龙年</v>
          </cell>
          <cell r="I1168" t="str">
            <v>陈航</v>
          </cell>
          <cell r="J1168">
            <v>17.899999999999999</v>
          </cell>
          <cell r="K1168">
            <v>164153</v>
          </cell>
          <cell r="L1168">
            <v>12773</v>
          </cell>
          <cell r="M1168">
            <v>12575</v>
          </cell>
          <cell r="N1168">
            <v>1547</v>
          </cell>
          <cell r="O1168">
            <v>7840.8938547485996</v>
          </cell>
          <cell r="P1168">
            <v>7.2849782005548994E-2</v>
          </cell>
        </row>
        <row r="1169">
          <cell r="A1169">
            <v>187831</v>
          </cell>
          <cell r="B1169" t="str">
            <v>20160114</v>
          </cell>
          <cell r="C1169" t="str">
            <v>171530</v>
          </cell>
          <cell r="D1169" t="str">
            <v>贡天府即食阿胶糕1+1家庭组</v>
          </cell>
          <cell r="E1169" t="str">
            <v>食品</v>
          </cell>
          <cell r="F1169" t="str">
            <v>298</v>
          </cell>
          <cell r="G1169" t="str">
            <v>赵 宇森</v>
          </cell>
          <cell r="H1169" t="str">
            <v>余斌</v>
          </cell>
          <cell r="I1169" t="str">
            <v>俞洋</v>
          </cell>
          <cell r="J1169">
            <v>19.3</v>
          </cell>
          <cell r="K1169">
            <v>211303.5</v>
          </cell>
          <cell r="L1169">
            <v>10451</v>
          </cell>
          <cell r="M1169">
            <v>11064</v>
          </cell>
          <cell r="N1169">
            <v>972</v>
          </cell>
          <cell r="O1169">
            <v>9883.9637305699507</v>
          </cell>
          <cell r="P1169">
            <v>5.0245827161723197E-2</v>
          </cell>
        </row>
        <row r="1170">
          <cell r="A1170">
            <v>187831</v>
          </cell>
          <cell r="B1170" t="str">
            <v>20160114</v>
          </cell>
          <cell r="C1170" t="str">
            <v>132307</v>
          </cell>
          <cell r="D1170" t="str">
            <v>贡天府即食阿胶糕1+1家庭组</v>
          </cell>
          <cell r="E1170" t="str">
            <v>食品</v>
          </cell>
          <cell r="F1170" t="str">
            <v>298</v>
          </cell>
          <cell r="G1170" t="str">
            <v>赵 宇森</v>
          </cell>
          <cell r="H1170" t="str">
            <v>余斌</v>
          </cell>
          <cell r="I1170" t="str">
            <v>俞洋</v>
          </cell>
          <cell r="J1170">
            <v>19.399999999999999</v>
          </cell>
          <cell r="K1170">
            <v>251129</v>
          </cell>
          <cell r="L1170">
            <v>12150</v>
          </cell>
          <cell r="M1170">
            <v>14391</v>
          </cell>
          <cell r="N1170">
            <v>754</v>
          </cell>
          <cell r="O1170">
            <v>11615.5670103093</v>
          </cell>
          <cell r="P1170">
            <v>5.70635913615841E-2</v>
          </cell>
        </row>
        <row r="1171">
          <cell r="A1171">
            <v>187831</v>
          </cell>
          <cell r="B1171" t="str">
            <v>20160105</v>
          </cell>
          <cell r="C1171" t="str">
            <v>102626</v>
          </cell>
          <cell r="D1171" t="str">
            <v>贡天府即食阿胶糕1+1家庭组</v>
          </cell>
          <cell r="E1171" t="str">
            <v>食品</v>
          </cell>
          <cell r="F1171" t="str">
            <v>298</v>
          </cell>
          <cell r="G1171" t="str">
            <v>赵 宇森</v>
          </cell>
          <cell r="H1171" t="str">
            <v>余斌</v>
          </cell>
          <cell r="I1171" t="str">
            <v>俞洋</v>
          </cell>
          <cell r="J1171">
            <v>18.7</v>
          </cell>
          <cell r="K1171">
            <v>141851.4</v>
          </cell>
          <cell r="L1171">
            <v>8277</v>
          </cell>
          <cell r="M1171">
            <v>10954</v>
          </cell>
          <cell r="N1171">
            <v>1167</v>
          </cell>
          <cell r="O1171">
            <v>6619.6470588235297</v>
          </cell>
          <cell r="P1171">
            <v>7.3270027789756095E-2</v>
          </cell>
        </row>
        <row r="1172">
          <cell r="A1172">
            <v>188103</v>
          </cell>
          <cell r="B1172" t="str">
            <v>20160321</v>
          </cell>
          <cell r="C1172" t="str">
            <v>141659</v>
          </cell>
          <cell r="D1172" t="str">
            <v>舌尖上的诱惑-“大嘴吃货”综合果蔬脆片惊爆组</v>
          </cell>
          <cell r="E1172" t="str">
            <v>食品</v>
          </cell>
          <cell r="F1172" t="str">
            <v>199</v>
          </cell>
          <cell r="G1172" t="str">
            <v>赵 宇森</v>
          </cell>
          <cell r="H1172" t="str">
            <v>赵文英</v>
          </cell>
          <cell r="I1172" t="str">
            <v>杨洋</v>
          </cell>
          <cell r="J1172">
            <v>32.1</v>
          </cell>
          <cell r="K1172">
            <v>78751</v>
          </cell>
          <cell r="L1172">
            <v>2706</v>
          </cell>
          <cell r="M1172">
            <v>5407</v>
          </cell>
          <cell r="N1172">
            <v>199</v>
          </cell>
          <cell r="O1172">
            <v>2206.7601246105901</v>
          </cell>
          <cell r="P1172">
            <v>6.8485765007561303E-2</v>
          </cell>
        </row>
        <row r="1173">
          <cell r="A1173">
            <v>188191</v>
          </cell>
          <cell r="B1173" t="str">
            <v>20160126</v>
          </cell>
          <cell r="C1173" t="str">
            <v>115049</v>
          </cell>
          <cell r="D1173" t="str">
            <v>蒙都草原羊蝎子美味超值组</v>
          </cell>
          <cell r="E1173" t="str">
            <v>食品</v>
          </cell>
          <cell r="F1173" t="str">
            <v>269</v>
          </cell>
          <cell r="G1173" t="str">
            <v>莫 伏星</v>
          </cell>
          <cell r="H1173" t="str">
            <v>余斌</v>
          </cell>
          <cell r="I1173" t="str">
            <v>杨洋,陈航</v>
          </cell>
          <cell r="J1173">
            <v>35.200000000000003</v>
          </cell>
          <cell r="K1173">
            <v>183667</v>
          </cell>
          <cell r="L1173">
            <v>5148</v>
          </cell>
          <cell r="M1173">
            <v>15042</v>
          </cell>
          <cell r="N1173">
            <v>1434</v>
          </cell>
          <cell r="O1173">
            <v>4684.9715909090901</v>
          </cell>
          <cell r="P1173">
            <v>7.6227180300136102E-2</v>
          </cell>
        </row>
        <row r="1174">
          <cell r="A1174">
            <v>188191</v>
          </cell>
          <cell r="B1174" t="str">
            <v>20160103</v>
          </cell>
          <cell r="C1174" t="str">
            <v>170624</v>
          </cell>
          <cell r="D1174" t="str">
            <v>蒙都草原羊蝎子美味超值组</v>
          </cell>
          <cell r="E1174" t="str">
            <v>食品</v>
          </cell>
          <cell r="F1174" t="str">
            <v>269</v>
          </cell>
          <cell r="G1174" t="str">
            <v>莫 伏星</v>
          </cell>
          <cell r="H1174" t="str">
            <v>赵文英</v>
          </cell>
          <cell r="I1174" t="str">
            <v>宋歌,杨洋</v>
          </cell>
          <cell r="J1174">
            <v>38.799999999999997</v>
          </cell>
          <cell r="K1174">
            <v>108457</v>
          </cell>
          <cell r="L1174">
            <v>2092</v>
          </cell>
          <cell r="M1174">
            <v>6610</v>
          </cell>
          <cell r="N1174">
            <v>259</v>
          </cell>
          <cell r="O1174">
            <v>2577.6804123711299</v>
          </cell>
          <cell r="P1174">
            <v>5.9709490903962797E-2</v>
          </cell>
        </row>
        <row r="1175">
          <cell r="A1175">
            <v>188237</v>
          </cell>
          <cell r="B1175" t="str">
            <v>20160216</v>
          </cell>
          <cell r="C1175" t="str">
            <v>093134</v>
          </cell>
          <cell r="D1175" t="str">
            <v>波司登商务休闲提花上衣1+1特惠组</v>
          </cell>
          <cell r="E1175" t="str">
            <v>服装</v>
          </cell>
          <cell r="F1175" t="str">
            <v>199</v>
          </cell>
          <cell r="G1175" t="str">
            <v>喻 冰</v>
          </cell>
          <cell r="H1175" t="str">
            <v>王娟</v>
          </cell>
          <cell r="I1175" t="str">
            <v>李珊,段鸿</v>
          </cell>
          <cell r="J1175">
            <v>15.7</v>
          </cell>
          <cell r="K1175">
            <v>32045</v>
          </cell>
          <cell r="L1175">
            <v>1552</v>
          </cell>
          <cell r="M1175">
            <v>2885</v>
          </cell>
          <cell r="N1175">
            <v>388</v>
          </cell>
          <cell r="O1175">
            <v>1783.1847133757999</v>
          </cell>
          <cell r="P1175">
            <v>8.1887646345062806E-2</v>
          </cell>
        </row>
        <row r="1176">
          <cell r="A1176">
            <v>188237</v>
          </cell>
          <cell r="B1176" t="str">
            <v>20160115</v>
          </cell>
          <cell r="C1176" t="str">
            <v>183022</v>
          </cell>
          <cell r="D1176" t="str">
            <v>波司登商务休闲提花上衣1+1特惠组</v>
          </cell>
          <cell r="E1176" t="str">
            <v>服装</v>
          </cell>
          <cell r="F1176" t="str">
            <v>199</v>
          </cell>
          <cell r="G1176" t="str">
            <v>喻 冰</v>
          </cell>
          <cell r="H1176" t="str">
            <v>张燕</v>
          </cell>
          <cell r="I1176" t="str">
            <v>孙娇</v>
          </cell>
          <cell r="J1176">
            <v>19.100000000000001</v>
          </cell>
          <cell r="K1176">
            <v>74399.179999999993</v>
          </cell>
          <cell r="L1176">
            <v>2835</v>
          </cell>
          <cell r="M1176">
            <v>7977</v>
          </cell>
          <cell r="N1176">
            <v>756</v>
          </cell>
          <cell r="O1176">
            <v>3368.75287958115</v>
          </cell>
          <cell r="P1176">
            <v>0.100902434709655</v>
          </cell>
        </row>
        <row r="1177">
          <cell r="A1177">
            <v>188237</v>
          </cell>
          <cell r="B1177" t="str">
            <v>20160115</v>
          </cell>
          <cell r="C1177" t="str">
            <v>093105</v>
          </cell>
          <cell r="D1177" t="str">
            <v>波司登商务休闲提花上衣1+1特惠组</v>
          </cell>
          <cell r="E1177" t="str">
            <v>服装</v>
          </cell>
          <cell r="F1177" t="str">
            <v>199</v>
          </cell>
          <cell r="G1177" t="str">
            <v>喻 冰</v>
          </cell>
          <cell r="H1177" t="str">
            <v>张燕</v>
          </cell>
          <cell r="I1177" t="str">
            <v>孙娇</v>
          </cell>
          <cell r="J1177">
            <v>18.2</v>
          </cell>
          <cell r="K1177">
            <v>72472</v>
          </cell>
          <cell r="L1177">
            <v>3585</v>
          </cell>
          <cell r="M1177">
            <v>7882</v>
          </cell>
          <cell r="N1177">
            <v>626</v>
          </cell>
          <cell r="O1177">
            <v>3386.3186813186799</v>
          </cell>
          <cell r="P1177">
            <v>0.105331920391366</v>
          </cell>
        </row>
        <row r="1178">
          <cell r="A1178">
            <v>188237</v>
          </cell>
          <cell r="B1178" t="str">
            <v>20160108</v>
          </cell>
          <cell r="C1178" t="str">
            <v>183048</v>
          </cell>
          <cell r="D1178" t="str">
            <v>波司登商务休闲提花上衣1+1特惠组</v>
          </cell>
          <cell r="E1178" t="str">
            <v>服装</v>
          </cell>
          <cell r="F1178" t="str">
            <v>199</v>
          </cell>
          <cell r="G1178" t="str">
            <v>喻 冰</v>
          </cell>
          <cell r="H1178" t="str">
            <v>王娟</v>
          </cell>
          <cell r="I1178" t="str">
            <v>孙娇</v>
          </cell>
          <cell r="J1178">
            <v>18</v>
          </cell>
          <cell r="K1178">
            <v>81420</v>
          </cell>
          <cell r="L1178">
            <v>4860</v>
          </cell>
          <cell r="M1178">
            <v>9272</v>
          </cell>
          <cell r="N1178">
            <v>766</v>
          </cell>
          <cell r="O1178">
            <v>3780.7777777777801</v>
          </cell>
          <cell r="P1178">
            <v>0.111102403343783</v>
          </cell>
        </row>
        <row r="1179">
          <cell r="A1179">
            <v>188251</v>
          </cell>
          <cell r="B1179" t="str">
            <v>20160218</v>
          </cell>
          <cell r="C1179" t="str">
            <v>134952</v>
          </cell>
          <cell r="D1179" t="str">
            <v>梦洁家纺轻柔亲肤100%桑蚕长丝冬被优惠组</v>
          </cell>
          <cell r="E1179" t="str">
            <v>家纺用品</v>
          </cell>
          <cell r="F1179" t="str">
            <v>1480</v>
          </cell>
          <cell r="G1179" t="str">
            <v>周 霞</v>
          </cell>
          <cell r="H1179" t="str">
            <v>张燕</v>
          </cell>
          <cell r="I1179" t="str">
            <v>关雨薇,邓爱萍</v>
          </cell>
          <cell r="J1179">
            <v>38.5</v>
          </cell>
          <cell r="K1179">
            <v>81090</v>
          </cell>
          <cell r="L1179">
            <v>5890</v>
          </cell>
          <cell r="M1179">
            <v>14740</v>
          </cell>
          <cell r="N1179">
            <v>0</v>
          </cell>
          <cell r="O1179">
            <v>1570.38961038961</v>
          </cell>
          <cell r="P1179">
            <v>0.19601063829787199</v>
          </cell>
        </row>
        <row r="1180">
          <cell r="A1180">
            <v>188251</v>
          </cell>
          <cell r="B1180" t="str">
            <v>20160211</v>
          </cell>
          <cell r="C1180" t="str">
            <v>193102</v>
          </cell>
          <cell r="D1180" t="str">
            <v>梦洁家纺轻柔亲肤100%桑蚕长丝冬被优惠组</v>
          </cell>
          <cell r="E1180" t="str">
            <v>家纺用品</v>
          </cell>
          <cell r="F1180" t="str">
            <v>1480</v>
          </cell>
          <cell r="G1180" t="str">
            <v>周 霞</v>
          </cell>
          <cell r="H1180" t="str">
            <v>曾嵘</v>
          </cell>
          <cell r="I1180" t="str">
            <v>张静,任芳</v>
          </cell>
          <cell r="J1180">
            <v>48</v>
          </cell>
          <cell r="K1180">
            <v>129774</v>
          </cell>
          <cell r="L1180">
            <v>4378</v>
          </cell>
          <cell r="M1180">
            <v>29076</v>
          </cell>
          <cell r="N1180">
            <v>1464</v>
          </cell>
          <cell r="O1180">
            <v>2037.1666666666699</v>
          </cell>
          <cell r="P1180">
            <v>0.22019841143258201</v>
          </cell>
        </row>
        <row r="1181">
          <cell r="A1181">
            <v>188262</v>
          </cell>
          <cell r="B1181" t="str">
            <v>20160219</v>
          </cell>
          <cell r="C1181" t="str">
            <v>194559</v>
          </cell>
          <cell r="D1181" t="str">
            <v>今昇高贵整兔狐狸毛领皮草大衣(2016春季大开仓)</v>
          </cell>
          <cell r="E1181" t="str">
            <v>服装</v>
          </cell>
          <cell r="F1181" t="str">
            <v>1280</v>
          </cell>
          <cell r="G1181" t="str">
            <v>喻 冰</v>
          </cell>
          <cell r="H1181" t="str">
            <v>王娟</v>
          </cell>
          <cell r="I1181" t="str">
            <v>段鸿</v>
          </cell>
          <cell r="J1181">
            <v>24</v>
          </cell>
          <cell r="K1181">
            <v>293775</v>
          </cell>
          <cell r="L1181">
            <v>30690</v>
          </cell>
          <cell r="M1181">
            <v>126455</v>
          </cell>
          <cell r="N1181">
            <v>2550</v>
          </cell>
          <cell r="O1181">
            <v>5799.1666666666697</v>
          </cell>
          <cell r="P1181">
            <v>0.47096945854001598</v>
          </cell>
        </row>
        <row r="1182">
          <cell r="A1182">
            <v>188262</v>
          </cell>
          <cell r="B1182" t="str">
            <v>20160124</v>
          </cell>
          <cell r="C1182" t="str">
            <v>150854</v>
          </cell>
          <cell r="D1182" t="str">
            <v>今昇高贵整兔狐狸毛领皮草大衣(2016春季大开仓)</v>
          </cell>
          <cell r="E1182" t="str">
            <v>服装</v>
          </cell>
          <cell r="F1182" t="str">
            <v>1680</v>
          </cell>
          <cell r="G1182" t="str">
            <v>喻 冰</v>
          </cell>
          <cell r="H1182" t="str">
            <v>杨思思</v>
          </cell>
          <cell r="I1182" t="str">
            <v>李珊,段鸿</v>
          </cell>
          <cell r="J1182">
            <v>39.4</v>
          </cell>
          <cell r="K1182">
            <v>505624</v>
          </cell>
          <cell r="L1182">
            <v>38590</v>
          </cell>
          <cell r="M1182">
            <v>281340</v>
          </cell>
          <cell r="N1182">
            <v>8360</v>
          </cell>
          <cell r="O1182">
            <v>4925.22842639594</v>
          </cell>
          <cell r="P1182">
            <v>0.58449706017120795</v>
          </cell>
        </row>
        <row r="1183">
          <cell r="A1183">
            <v>188262</v>
          </cell>
          <cell r="B1183" t="str">
            <v>20160118</v>
          </cell>
          <cell r="C1183" t="str">
            <v>103216</v>
          </cell>
          <cell r="D1183" t="str">
            <v>今昇高贵整兔狐狸毛领皮草大衣(2016春季大开仓)</v>
          </cell>
          <cell r="E1183" t="str">
            <v>服装</v>
          </cell>
          <cell r="F1183" t="str">
            <v>1680</v>
          </cell>
          <cell r="G1183" t="str">
            <v>喻 冰</v>
          </cell>
          <cell r="H1183" t="str">
            <v>张燕</v>
          </cell>
          <cell r="I1183" t="str">
            <v>张征南,孙娇</v>
          </cell>
          <cell r="J1183">
            <v>37</v>
          </cell>
          <cell r="K1183">
            <v>273425</v>
          </cell>
          <cell r="L1183">
            <v>25170</v>
          </cell>
          <cell r="M1183">
            <v>149245</v>
          </cell>
          <cell r="N1183">
            <v>5040</v>
          </cell>
          <cell r="O1183">
            <v>2812.1621621621598</v>
          </cell>
          <cell r="P1183">
            <v>0.58087450403818697</v>
          </cell>
        </row>
        <row r="1184">
          <cell r="A1184">
            <v>188262</v>
          </cell>
          <cell r="B1184" t="str">
            <v>20160109</v>
          </cell>
          <cell r="C1184" t="str">
            <v>132253</v>
          </cell>
          <cell r="D1184" t="str">
            <v>今昇高贵整兔狐狸毛领皮草大衣(2016春季大开仓)</v>
          </cell>
          <cell r="E1184" t="str">
            <v>服装</v>
          </cell>
          <cell r="F1184" t="str">
            <v>1680</v>
          </cell>
          <cell r="G1184" t="str">
            <v>喻 冰</v>
          </cell>
          <cell r="H1184" t="str">
            <v>张燕</v>
          </cell>
          <cell r="I1184" t="str">
            <v>孙娇</v>
          </cell>
          <cell r="J1184">
            <v>33.1</v>
          </cell>
          <cell r="K1184">
            <v>300320</v>
          </cell>
          <cell r="L1184">
            <v>35265</v>
          </cell>
          <cell r="M1184">
            <v>145975</v>
          </cell>
          <cell r="N1184">
            <v>0</v>
          </cell>
          <cell r="O1184">
            <v>3597.5830815710001</v>
          </cell>
          <cell r="P1184">
            <v>0.55073475316443798</v>
          </cell>
        </row>
        <row r="1185">
          <cell r="A1185">
            <v>188262</v>
          </cell>
          <cell r="B1185" t="str">
            <v>20160105</v>
          </cell>
          <cell r="C1185" t="str">
            <v>185216</v>
          </cell>
          <cell r="D1185" t="str">
            <v>今昇高贵整兔狐狸毛领皮草大衣(2016春季大开仓)</v>
          </cell>
          <cell r="E1185" t="str">
            <v>服装</v>
          </cell>
          <cell r="F1185" t="str">
            <v>1680</v>
          </cell>
          <cell r="G1185" t="str">
            <v>喻 冰</v>
          </cell>
          <cell r="H1185" t="str">
            <v>王娟</v>
          </cell>
          <cell r="I1185" t="str">
            <v>赵姬</v>
          </cell>
          <cell r="J1185">
            <v>35.799999999999997</v>
          </cell>
          <cell r="K1185">
            <v>337270</v>
          </cell>
          <cell r="L1185">
            <v>25020</v>
          </cell>
          <cell r="M1185">
            <v>212260</v>
          </cell>
          <cell r="N1185">
            <v>3330</v>
          </cell>
          <cell r="O1185">
            <v>2886.0335195530702</v>
          </cell>
          <cell r="P1185">
            <v>0.66911128903122497</v>
          </cell>
        </row>
        <row r="1186">
          <cell r="A1186">
            <v>188306</v>
          </cell>
          <cell r="B1186" t="str">
            <v>20160405</v>
          </cell>
          <cell r="C1186" t="str">
            <v>224257</v>
          </cell>
          <cell r="D1186" t="str">
            <v>首届APEC首脑会议国宴指定专用餐具—绿金富贵珍藏组</v>
          </cell>
          <cell r="E1186" t="str">
            <v>厨房</v>
          </cell>
          <cell r="F1186" t="str">
            <v>1980</v>
          </cell>
          <cell r="G1186" t="str">
            <v>潘 银龙</v>
          </cell>
          <cell r="H1186" t="str">
            <v>余斌</v>
          </cell>
          <cell r="I1186" t="str">
            <v>俞洋</v>
          </cell>
          <cell r="J1186">
            <v>37.1</v>
          </cell>
          <cell r="K1186">
            <v>224825</v>
          </cell>
          <cell r="L1186">
            <v>41015</v>
          </cell>
          <cell r="M1186">
            <v>82570</v>
          </cell>
          <cell r="N1186">
            <v>3760</v>
          </cell>
          <cell r="O1186">
            <v>2830.1886792452801</v>
          </cell>
          <cell r="P1186">
            <v>0.428757956585605</v>
          </cell>
        </row>
        <row r="1187">
          <cell r="A1187">
            <v>188306</v>
          </cell>
          <cell r="B1187" t="str">
            <v>20160324</v>
          </cell>
          <cell r="C1187" t="str">
            <v>232444</v>
          </cell>
          <cell r="D1187" t="str">
            <v>首届APEC首脑会议国宴指定专用餐具—绿金富贵珍藏组</v>
          </cell>
          <cell r="E1187" t="str">
            <v>厨房</v>
          </cell>
          <cell r="F1187" t="str">
            <v>1980</v>
          </cell>
          <cell r="G1187" t="str">
            <v>潘 银龙</v>
          </cell>
          <cell r="H1187" t="str">
            <v>王沛</v>
          </cell>
          <cell r="I1187" t="str">
            <v>翟金彪</v>
          </cell>
          <cell r="J1187">
            <v>34.1</v>
          </cell>
          <cell r="K1187">
            <v>173820</v>
          </cell>
          <cell r="L1187">
            <v>21610</v>
          </cell>
          <cell r="M1187">
            <v>31630</v>
          </cell>
          <cell r="N1187">
            <v>0</v>
          </cell>
          <cell r="O1187">
            <v>3536.0703812316701</v>
          </cell>
          <cell r="P1187">
            <v>0.20780500624137699</v>
          </cell>
        </row>
        <row r="1188">
          <cell r="A1188">
            <v>188306</v>
          </cell>
          <cell r="B1188" t="str">
            <v>20160307</v>
          </cell>
          <cell r="C1188" t="str">
            <v>103215</v>
          </cell>
          <cell r="D1188" t="str">
            <v>首届APEC首脑会议国宴指定专用餐具—绿金富贵珍藏组</v>
          </cell>
          <cell r="E1188" t="str">
            <v>厨房</v>
          </cell>
          <cell r="F1188" t="str">
            <v>1980</v>
          </cell>
          <cell r="G1188" t="str">
            <v>潘 银龙</v>
          </cell>
          <cell r="H1188" t="str">
            <v>王沛</v>
          </cell>
          <cell r="I1188" t="str">
            <v>陈佳,王浩</v>
          </cell>
          <cell r="J1188">
            <v>37.4</v>
          </cell>
          <cell r="K1188">
            <v>143062</v>
          </cell>
          <cell r="L1188">
            <v>13686</v>
          </cell>
          <cell r="M1188">
            <v>41052</v>
          </cell>
          <cell r="N1188">
            <v>0</v>
          </cell>
          <cell r="O1188">
            <v>2361.6042780748699</v>
          </cell>
          <cell r="P1188">
            <v>0.31730769230769201</v>
          </cell>
        </row>
        <row r="1189">
          <cell r="A1189">
            <v>188306</v>
          </cell>
          <cell r="B1189" t="str">
            <v>20160215</v>
          </cell>
          <cell r="C1189" t="str">
            <v>220236</v>
          </cell>
          <cell r="D1189" t="str">
            <v>首届APEC首脑会议国宴指定专用餐具—绿金富贵珍藏组</v>
          </cell>
          <cell r="E1189" t="str">
            <v>厨房</v>
          </cell>
          <cell r="F1189" t="str">
            <v>1980</v>
          </cell>
          <cell r="G1189" t="str">
            <v>潘 银龙</v>
          </cell>
          <cell r="H1189" t="str">
            <v>王沛</v>
          </cell>
          <cell r="I1189" t="str">
            <v>陈佳</v>
          </cell>
          <cell r="J1189">
            <v>35.799999999999997</v>
          </cell>
          <cell r="K1189">
            <v>298120</v>
          </cell>
          <cell r="L1189">
            <v>47140</v>
          </cell>
          <cell r="M1189">
            <v>77040</v>
          </cell>
          <cell r="N1189">
            <v>5900</v>
          </cell>
          <cell r="O1189">
            <v>5023.4636871508401</v>
          </cell>
          <cell r="P1189">
            <v>0.283448880388876</v>
          </cell>
        </row>
        <row r="1190">
          <cell r="A1190">
            <v>188306</v>
          </cell>
          <cell r="B1190" t="str">
            <v>20160215</v>
          </cell>
          <cell r="C1190" t="str">
            <v>170148</v>
          </cell>
          <cell r="D1190" t="str">
            <v>首届APEC首脑会议国宴指定专用餐具—绿金富贵珍藏组</v>
          </cell>
          <cell r="E1190" t="str">
            <v>厨房</v>
          </cell>
          <cell r="F1190" t="str">
            <v>1980</v>
          </cell>
          <cell r="G1190" t="str">
            <v>潘 银龙</v>
          </cell>
          <cell r="H1190" t="str">
            <v>王沛</v>
          </cell>
          <cell r="I1190" t="str">
            <v>徐丹,陈佳</v>
          </cell>
          <cell r="J1190">
            <v>39.799999999999997</v>
          </cell>
          <cell r="K1190">
            <v>144300</v>
          </cell>
          <cell r="L1190">
            <v>7890</v>
          </cell>
          <cell r="M1190">
            <v>57320</v>
          </cell>
          <cell r="N1190">
            <v>3960</v>
          </cell>
          <cell r="O1190">
            <v>2086.6834170854299</v>
          </cell>
          <cell r="P1190">
            <v>0.39117366761967598</v>
          </cell>
        </row>
        <row r="1191">
          <cell r="A1191">
            <v>188306</v>
          </cell>
          <cell r="B1191" t="str">
            <v>20160205</v>
          </cell>
          <cell r="C1191" t="str">
            <v>103038</v>
          </cell>
          <cell r="D1191" t="str">
            <v>首届APEC首脑会议国宴指定专用餐具—绿金富贵珍藏组</v>
          </cell>
          <cell r="E1191" t="str">
            <v>厨房</v>
          </cell>
          <cell r="F1191" t="str">
            <v>1980</v>
          </cell>
          <cell r="G1191" t="str">
            <v>潘 银龙</v>
          </cell>
          <cell r="H1191" t="str">
            <v>王沛,唐南开</v>
          </cell>
          <cell r="I1191" t="str">
            <v>陈佳,宋歌,翟金彪</v>
          </cell>
          <cell r="J1191">
            <v>38.299999999999997</v>
          </cell>
          <cell r="K1191">
            <v>76785</v>
          </cell>
          <cell r="L1191">
            <v>1980</v>
          </cell>
          <cell r="M1191">
            <v>27530</v>
          </cell>
          <cell r="N1191">
            <v>0</v>
          </cell>
          <cell r="O1191">
            <v>1234.3342036553499</v>
          </cell>
          <cell r="P1191">
            <v>0.36802352783904801</v>
          </cell>
        </row>
        <row r="1192">
          <cell r="A1192">
            <v>188306</v>
          </cell>
          <cell r="B1192" t="str">
            <v>20160120</v>
          </cell>
          <cell r="C1192" t="str">
            <v>135226</v>
          </cell>
          <cell r="D1192" t="str">
            <v>首届APEC首脑会议国宴指定专用餐具—绿金富贵珍藏组</v>
          </cell>
          <cell r="E1192" t="str">
            <v>厨房</v>
          </cell>
          <cell r="F1192" t="str">
            <v>1980</v>
          </cell>
          <cell r="G1192" t="str">
            <v>潘 银龙</v>
          </cell>
          <cell r="H1192" t="str">
            <v>高莹,余斌</v>
          </cell>
          <cell r="I1192" t="str">
            <v>曹雪晴</v>
          </cell>
          <cell r="J1192">
            <v>41.7</v>
          </cell>
          <cell r="K1192">
            <v>154095</v>
          </cell>
          <cell r="L1192">
            <v>7910</v>
          </cell>
          <cell r="M1192">
            <v>49370</v>
          </cell>
          <cell r="N1192">
            <v>1980</v>
          </cell>
          <cell r="O1192">
            <v>2369.1846522781798</v>
          </cell>
          <cell r="P1192">
            <v>0.324178267264083</v>
          </cell>
        </row>
        <row r="1193">
          <cell r="A1193">
            <v>188306</v>
          </cell>
          <cell r="B1193" t="str">
            <v>20160107</v>
          </cell>
          <cell r="C1193" t="str">
            <v>220204</v>
          </cell>
          <cell r="D1193" t="str">
            <v>首届APEC首脑会议国宴指定专用餐具—绿金富贵珍藏组</v>
          </cell>
          <cell r="E1193" t="str">
            <v>厨房</v>
          </cell>
          <cell r="F1193" t="str">
            <v>1980</v>
          </cell>
          <cell r="G1193" t="str">
            <v>潘 银龙</v>
          </cell>
          <cell r="H1193" t="str">
            <v>张燕</v>
          </cell>
          <cell r="I1193" t="str">
            <v>杨洋</v>
          </cell>
          <cell r="J1193">
            <v>35.799999999999997</v>
          </cell>
          <cell r="K1193">
            <v>324515</v>
          </cell>
          <cell r="L1193">
            <v>13770</v>
          </cell>
          <cell r="M1193">
            <v>72720</v>
          </cell>
          <cell r="N1193">
            <v>1970</v>
          </cell>
          <cell r="O1193">
            <v>6703.7709497206697</v>
          </cell>
          <cell r="P1193">
            <v>0.22767864326055101</v>
          </cell>
        </row>
        <row r="1194">
          <cell r="A1194">
            <v>188310</v>
          </cell>
          <cell r="B1194" t="str">
            <v>20160227</v>
          </cell>
          <cell r="C1194" t="str">
            <v>132642</v>
          </cell>
          <cell r="D1194" t="str">
            <v>雪中飞时尚蕾丝3D印花保暖连衣裙2条组(开春扫货)</v>
          </cell>
          <cell r="E1194" t="str">
            <v>内衣</v>
          </cell>
          <cell r="F1194" t="str">
            <v>199</v>
          </cell>
          <cell r="G1194" t="str">
            <v>黄 翙</v>
          </cell>
          <cell r="H1194" t="str">
            <v>吴沛霖</v>
          </cell>
          <cell r="I1194" t="str">
            <v>张征南,游珊</v>
          </cell>
          <cell r="J1194">
            <v>13.4</v>
          </cell>
          <cell r="K1194">
            <v>41259</v>
          </cell>
          <cell r="L1194">
            <v>1985</v>
          </cell>
          <cell r="M1194">
            <v>13063</v>
          </cell>
          <cell r="N1194">
            <v>786</v>
          </cell>
          <cell r="O1194">
            <v>2014.7014925373101</v>
          </cell>
          <cell r="P1194">
            <v>0.31259866578397899</v>
          </cell>
        </row>
        <row r="1195">
          <cell r="A1195">
            <v>188310</v>
          </cell>
          <cell r="B1195" t="str">
            <v>20160221</v>
          </cell>
          <cell r="C1195" t="str">
            <v>120428</v>
          </cell>
          <cell r="D1195" t="str">
            <v>雪中飞时尚蕾丝3D印花保暖连衣裙2条组(开春扫货)</v>
          </cell>
          <cell r="E1195" t="str">
            <v>内衣</v>
          </cell>
          <cell r="F1195" t="str">
            <v>199</v>
          </cell>
          <cell r="G1195" t="str">
            <v>黄 翙</v>
          </cell>
          <cell r="H1195" t="str">
            <v>罗园</v>
          </cell>
          <cell r="I1195" t="str">
            <v>周蓉,段鸿</v>
          </cell>
          <cell r="J1195">
            <v>13.4</v>
          </cell>
          <cell r="K1195">
            <v>140229</v>
          </cell>
          <cell r="L1195">
            <v>7541</v>
          </cell>
          <cell r="M1195">
            <v>44088</v>
          </cell>
          <cell r="N1195">
            <v>1383</v>
          </cell>
          <cell r="O1195">
            <v>6715.1492537313397</v>
          </cell>
          <cell r="P1195">
            <v>0.321845230917641</v>
          </cell>
        </row>
        <row r="1196">
          <cell r="A1196">
            <v>188311</v>
          </cell>
          <cell r="B1196" t="str">
            <v>20160211</v>
          </cell>
          <cell r="C1196" t="str">
            <v>224055</v>
          </cell>
          <cell r="D1196" t="str">
            <v>藏蕴冬虫夏草精选5G礼盒装</v>
          </cell>
          <cell r="E1196" t="str">
            <v>食品</v>
          </cell>
          <cell r="F1196" t="str">
            <v>999</v>
          </cell>
          <cell r="G1196" t="str">
            <v>莫 伏星</v>
          </cell>
          <cell r="H1196" t="str">
            <v>马强</v>
          </cell>
          <cell r="I1196" t="str">
            <v>刘一帆</v>
          </cell>
          <cell r="J1196">
            <v>19.899999999999999</v>
          </cell>
          <cell r="K1196">
            <v>38862</v>
          </cell>
          <cell r="L1196">
            <v>1942</v>
          </cell>
          <cell r="M1196">
            <v>5864</v>
          </cell>
          <cell r="N1196">
            <v>1942</v>
          </cell>
          <cell r="O1196">
            <v>1658.1909547738701</v>
          </cell>
          <cell r="P1196">
            <v>0.106229685807151</v>
          </cell>
        </row>
        <row r="1197">
          <cell r="A1197">
            <v>188311</v>
          </cell>
          <cell r="B1197" t="str">
            <v>20160108</v>
          </cell>
          <cell r="C1197" t="str">
            <v>224811</v>
          </cell>
          <cell r="D1197" t="str">
            <v>藏蕴冬虫夏草精选5G礼盒装</v>
          </cell>
          <cell r="E1197" t="str">
            <v>食品</v>
          </cell>
          <cell r="F1197" t="str">
            <v>999</v>
          </cell>
          <cell r="G1197" t="str">
            <v>莫 伏星</v>
          </cell>
          <cell r="H1197" t="str">
            <v>赵文英</v>
          </cell>
          <cell r="I1197" t="str">
            <v>曹雪晴</v>
          </cell>
          <cell r="J1197">
            <v>17.899999999999999</v>
          </cell>
          <cell r="K1197">
            <v>49869</v>
          </cell>
          <cell r="L1197">
            <v>3936</v>
          </cell>
          <cell r="M1197">
            <v>11798</v>
          </cell>
          <cell r="N1197">
            <v>989</v>
          </cell>
          <cell r="O1197">
            <v>1962.23463687151</v>
          </cell>
          <cell r="P1197">
            <v>0.235321011037816</v>
          </cell>
        </row>
        <row r="1198">
          <cell r="A1198">
            <v>188312</v>
          </cell>
          <cell r="B1198" t="str">
            <v>20160213</v>
          </cell>
          <cell r="C1198" t="str">
            <v>232028</v>
          </cell>
          <cell r="D1198" t="str">
            <v>藏蕴冬虫夏草精选10G礼盒装</v>
          </cell>
          <cell r="E1198" t="str">
            <v>食品</v>
          </cell>
          <cell r="F1198" t="str">
            <v>1998</v>
          </cell>
          <cell r="G1198" t="str">
            <v>莫 伏星</v>
          </cell>
          <cell r="H1198" t="str">
            <v>赵文英</v>
          </cell>
          <cell r="I1198" t="str">
            <v>曹雪晴</v>
          </cell>
          <cell r="J1198">
            <v>19.100000000000001</v>
          </cell>
          <cell r="K1198">
            <v>61348</v>
          </cell>
          <cell r="L1198">
            <v>3944</v>
          </cell>
          <cell r="M1198">
            <v>15920</v>
          </cell>
          <cell r="N1198">
            <v>0</v>
          </cell>
          <cell r="O1198">
            <v>2171.9371727748699</v>
          </cell>
          <cell r="P1198">
            <v>0.27733259006340999</v>
          </cell>
        </row>
        <row r="1199">
          <cell r="A1199">
            <v>188312</v>
          </cell>
          <cell r="B1199" t="str">
            <v>20160211</v>
          </cell>
          <cell r="C1199" t="str">
            <v>224055</v>
          </cell>
          <cell r="D1199" t="str">
            <v>藏蕴冬虫夏草精选10G礼盒装</v>
          </cell>
          <cell r="E1199" t="str">
            <v>食品</v>
          </cell>
          <cell r="F1199" t="str">
            <v>1998</v>
          </cell>
          <cell r="G1199" t="str">
            <v>莫 伏星</v>
          </cell>
          <cell r="H1199" t="str">
            <v>马强</v>
          </cell>
          <cell r="I1199" t="str">
            <v>刘一帆</v>
          </cell>
          <cell r="J1199">
            <v>19.899999999999999</v>
          </cell>
          <cell r="K1199">
            <v>84866</v>
          </cell>
          <cell r="L1199">
            <v>3940</v>
          </cell>
          <cell r="M1199">
            <v>5932</v>
          </cell>
          <cell r="N1199">
            <v>0</v>
          </cell>
          <cell r="O1199">
            <v>3768.5427135678401</v>
          </cell>
          <cell r="P1199">
            <v>7.3301534735437296E-2</v>
          </cell>
        </row>
        <row r="1200">
          <cell r="A1200">
            <v>188312</v>
          </cell>
          <cell r="B1200" t="str">
            <v>20160206</v>
          </cell>
          <cell r="C1200" t="str">
            <v>220222</v>
          </cell>
          <cell r="D1200" t="str">
            <v>藏蕴冬虫夏草精选10G礼盒装</v>
          </cell>
          <cell r="E1200" t="str">
            <v>食品</v>
          </cell>
          <cell r="F1200" t="str">
            <v>1998</v>
          </cell>
          <cell r="G1200" t="str">
            <v>莫 伏星</v>
          </cell>
          <cell r="H1200" t="str">
            <v>马强</v>
          </cell>
          <cell r="I1200" t="str">
            <v>刘一帆</v>
          </cell>
          <cell r="J1200">
            <v>19</v>
          </cell>
          <cell r="K1200">
            <v>79013</v>
          </cell>
          <cell r="L1200">
            <v>1998</v>
          </cell>
          <cell r="M1200">
            <v>19772</v>
          </cell>
          <cell r="N1200">
            <v>1972</v>
          </cell>
          <cell r="O1200">
            <v>3116.5789473684199</v>
          </cell>
          <cell r="P1200">
            <v>0.231123807050575</v>
          </cell>
        </row>
        <row r="1201">
          <cell r="A1201">
            <v>188312</v>
          </cell>
          <cell r="B1201" t="str">
            <v>20160130</v>
          </cell>
          <cell r="C1201" t="str">
            <v>211208</v>
          </cell>
          <cell r="D1201" t="str">
            <v>藏蕴冬虫夏草精选10G礼盒装</v>
          </cell>
          <cell r="E1201" t="str">
            <v>食品</v>
          </cell>
          <cell r="F1201" t="str">
            <v>1998</v>
          </cell>
          <cell r="G1201" t="str">
            <v>莫 伏星</v>
          </cell>
          <cell r="H1201" t="str">
            <v>马强,余斌</v>
          </cell>
          <cell r="I1201" t="str">
            <v>刘一帆</v>
          </cell>
          <cell r="J1201">
            <v>23</v>
          </cell>
          <cell r="K1201">
            <v>67473.42</v>
          </cell>
          <cell r="L1201">
            <v>9920</v>
          </cell>
          <cell r="M1201">
            <v>11948</v>
          </cell>
          <cell r="N1201">
            <v>0</v>
          </cell>
          <cell r="O1201">
            <v>1982.8443478260899</v>
          </cell>
          <cell r="P1201">
            <v>0.207598436374415</v>
          </cell>
        </row>
        <row r="1202">
          <cell r="A1202">
            <v>188312</v>
          </cell>
          <cell r="B1202" t="str">
            <v>20160119</v>
          </cell>
          <cell r="C1202" t="str">
            <v>220008</v>
          </cell>
          <cell r="D1202" t="str">
            <v>藏蕴冬虫夏草精选10G礼盒装</v>
          </cell>
          <cell r="E1202" t="str">
            <v>食品</v>
          </cell>
          <cell r="F1202" t="str">
            <v>1998</v>
          </cell>
          <cell r="G1202" t="str">
            <v>莫 伏星</v>
          </cell>
          <cell r="H1202" t="str">
            <v>赵文英</v>
          </cell>
          <cell r="I1202" t="str">
            <v>刘一帆</v>
          </cell>
          <cell r="J1202">
            <v>21.4</v>
          </cell>
          <cell r="K1202">
            <v>57782</v>
          </cell>
          <cell r="L1202">
            <v>0</v>
          </cell>
          <cell r="M1202">
            <v>11948</v>
          </cell>
          <cell r="N1202">
            <v>0</v>
          </cell>
          <cell r="O1202">
            <v>2141.7757009345801</v>
          </cell>
          <cell r="P1202">
            <v>0.20677719705098499</v>
          </cell>
        </row>
        <row r="1203">
          <cell r="A1203">
            <v>188312</v>
          </cell>
          <cell r="B1203" t="str">
            <v>20160108</v>
          </cell>
          <cell r="C1203" t="str">
            <v>224811</v>
          </cell>
          <cell r="D1203" t="str">
            <v>藏蕴冬虫夏草精选10G礼盒装</v>
          </cell>
          <cell r="E1203" t="str">
            <v>食品</v>
          </cell>
          <cell r="F1203" t="str">
            <v>1998</v>
          </cell>
          <cell r="G1203" t="str">
            <v>莫 伏星</v>
          </cell>
          <cell r="H1203" t="str">
            <v>赵文英</v>
          </cell>
          <cell r="I1203" t="str">
            <v>曹雪晴</v>
          </cell>
          <cell r="J1203">
            <v>17.899999999999999</v>
          </cell>
          <cell r="K1203">
            <v>63516</v>
          </cell>
          <cell r="L1203">
            <v>7912</v>
          </cell>
          <cell r="M1203">
            <v>9940</v>
          </cell>
          <cell r="N1203">
            <v>0</v>
          </cell>
          <cell r="O1203">
            <v>2551.0614525139699</v>
          </cell>
          <cell r="P1203">
            <v>0.178764117689375</v>
          </cell>
        </row>
        <row r="1204">
          <cell r="A1204">
            <v>188351</v>
          </cell>
          <cell r="B1204" t="str">
            <v>20160308</v>
          </cell>
          <cell r="C1204" t="str">
            <v>194049</v>
          </cell>
          <cell r="D1204" t="str">
            <v>宛茜纱韩国3D立体压花加绒外套</v>
          </cell>
          <cell r="E1204" t="str">
            <v>服装</v>
          </cell>
          <cell r="F1204" t="str">
            <v>398</v>
          </cell>
          <cell r="G1204" t="str">
            <v>喻 冰</v>
          </cell>
          <cell r="H1204" t="str">
            <v>王娟</v>
          </cell>
          <cell r="I1204" t="str">
            <v>李珊,段鸿</v>
          </cell>
          <cell r="J1204">
            <v>31.9</v>
          </cell>
          <cell r="K1204">
            <v>280565</v>
          </cell>
          <cell r="L1204">
            <v>19586</v>
          </cell>
          <cell r="M1204">
            <v>127792</v>
          </cell>
          <cell r="N1204">
            <v>1756</v>
          </cell>
          <cell r="O1204">
            <v>4230.1880877742997</v>
          </cell>
          <cell r="P1204">
            <v>0.48293540859609402</v>
          </cell>
        </row>
        <row r="1205">
          <cell r="A1205">
            <v>188351</v>
          </cell>
          <cell r="B1205" t="str">
            <v>20160307</v>
          </cell>
          <cell r="C1205" t="str">
            <v>155315</v>
          </cell>
          <cell r="D1205" t="str">
            <v>宛茜纱韩国3D立体压花加绒外套</v>
          </cell>
          <cell r="E1205" t="str">
            <v>服装</v>
          </cell>
          <cell r="F1205" t="str">
            <v>398</v>
          </cell>
          <cell r="G1205" t="str">
            <v>喻 冰</v>
          </cell>
          <cell r="H1205" t="str">
            <v>吴沛霖,马强</v>
          </cell>
          <cell r="I1205" t="str">
            <v>王叶霜,关雨薇,刘一帆</v>
          </cell>
          <cell r="J1205">
            <v>35.1</v>
          </cell>
          <cell r="K1205">
            <v>166504</v>
          </cell>
          <cell r="L1205">
            <v>9682</v>
          </cell>
          <cell r="M1205">
            <v>80214</v>
          </cell>
          <cell r="N1205">
            <v>3168</v>
          </cell>
          <cell r="O1205">
            <v>2272.82051282051</v>
          </cell>
          <cell r="P1205">
            <v>0.49129586410069997</v>
          </cell>
        </row>
        <row r="1206">
          <cell r="A1206">
            <v>188351</v>
          </cell>
          <cell r="B1206" t="str">
            <v>20160301</v>
          </cell>
          <cell r="C1206" t="str">
            <v>102616</v>
          </cell>
          <cell r="D1206" t="str">
            <v>宛茜纱韩国3D立体压花加绒外套</v>
          </cell>
          <cell r="E1206" t="str">
            <v>服装</v>
          </cell>
          <cell r="F1206" t="str">
            <v>398</v>
          </cell>
          <cell r="G1206" t="str">
            <v>喻 冰</v>
          </cell>
          <cell r="H1206" t="str">
            <v>罗园,张燕</v>
          </cell>
          <cell r="I1206" t="str">
            <v>李珊,段鸿</v>
          </cell>
          <cell r="J1206">
            <v>32.700000000000003</v>
          </cell>
          <cell r="K1206">
            <v>251602</v>
          </cell>
          <cell r="L1206">
            <v>20220</v>
          </cell>
          <cell r="M1206">
            <v>110229</v>
          </cell>
          <cell r="N1206">
            <v>5162</v>
          </cell>
          <cell r="O1206">
            <v>3862.84403669725</v>
          </cell>
          <cell r="P1206">
            <v>0.45408458739227803</v>
          </cell>
        </row>
        <row r="1207">
          <cell r="A1207">
            <v>188351</v>
          </cell>
          <cell r="B1207" t="str">
            <v>20160225</v>
          </cell>
          <cell r="C1207" t="str">
            <v>144015</v>
          </cell>
          <cell r="D1207" t="str">
            <v>宛茜纱韩国3D立体压花加绒外套</v>
          </cell>
          <cell r="E1207" t="str">
            <v>服装</v>
          </cell>
          <cell r="F1207" t="str">
            <v>398</v>
          </cell>
          <cell r="G1207" t="str">
            <v>喻 冰</v>
          </cell>
          <cell r="H1207" t="str">
            <v>张燕,王娟</v>
          </cell>
          <cell r="I1207" t="str">
            <v>段鸿</v>
          </cell>
          <cell r="J1207">
            <v>43.2</v>
          </cell>
          <cell r="K1207">
            <v>197957</v>
          </cell>
          <cell r="L1207">
            <v>14835</v>
          </cell>
          <cell r="M1207">
            <v>78222</v>
          </cell>
          <cell r="N1207">
            <v>1134</v>
          </cell>
          <cell r="O1207">
            <v>2454.49074074074</v>
          </cell>
          <cell r="P1207">
            <v>0.42096525813392199</v>
          </cell>
        </row>
        <row r="1208">
          <cell r="A1208">
            <v>188367</v>
          </cell>
          <cell r="B1208" t="str">
            <v>20160429</v>
          </cell>
          <cell r="C1208" t="str">
            <v>195118</v>
          </cell>
          <cell r="D1208" t="str">
            <v>艾芭莎雅致高贵整兔毛长版大衣</v>
          </cell>
          <cell r="E1208" t="str">
            <v>服装</v>
          </cell>
          <cell r="F1208" t="str">
            <v>698</v>
          </cell>
          <cell r="G1208" t="str">
            <v>黄 翙</v>
          </cell>
          <cell r="H1208" t="str">
            <v>王娟</v>
          </cell>
          <cell r="I1208" t="str">
            <v>张征南,孙娇</v>
          </cell>
          <cell r="J1208">
            <v>36.6</v>
          </cell>
          <cell r="K1208">
            <v>242753</v>
          </cell>
          <cell r="L1208">
            <v>17548</v>
          </cell>
          <cell r="M1208">
            <v>104863</v>
          </cell>
          <cell r="N1208">
            <v>3010</v>
          </cell>
          <cell r="O1208">
            <v>3370.2732240437199</v>
          </cell>
          <cell r="P1208">
            <v>0.45226793366044299</v>
          </cell>
        </row>
        <row r="1209">
          <cell r="A1209">
            <v>188367</v>
          </cell>
          <cell r="B1209" t="str">
            <v>20160227</v>
          </cell>
          <cell r="C1209" t="str">
            <v>193304</v>
          </cell>
          <cell r="D1209" t="str">
            <v>艾芭莎雅致高贵整兔毛长版大衣</v>
          </cell>
          <cell r="E1209" t="str">
            <v>服装</v>
          </cell>
          <cell r="F1209" t="str">
            <v>698</v>
          </cell>
          <cell r="G1209" t="str">
            <v>黄 翙</v>
          </cell>
          <cell r="H1209" t="str">
            <v>张燕</v>
          </cell>
          <cell r="I1209" t="str">
            <v>张征南,孙娇</v>
          </cell>
          <cell r="J1209">
            <v>21</v>
          </cell>
          <cell r="K1209">
            <v>127039</v>
          </cell>
          <cell r="L1209">
            <v>7643</v>
          </cell>
          <cell r="M1209">
            <v>64534</v>
          </cell>
          <cell r="N1209">
            <v>698</v>
          </cell>
          <cell r="O1209">
            <v>2645.7142857142899</v>
          </cell>
          <cell r="P1209">
            <v>0.534657777479983</v>
          </cell>
        </row>
        <row r="1210">
          <cell r="A1210">
            <v>188367</v>
          </cell>
          <cell r="B1210" t="str">
            <v>20160221</v>
          </cell>
          <cell r="C1210" t="str">
            <v>233026</v>
          </cell>
          <cell r="D1210" t="str">
            <v>艾芭莎雅致高贵整兔毛长版大衣</v>
          </cell>
          <cell r="E1210" t="str">
            <v>服装</v>
          </cell>
          <cell r="F1210" t="str">
            <v>698</v>
          </cell>
          <cell r="G1210" t="str">
            <v>黄 翙</v>
          </cell>
          <cell r="H1210" t="str">
            <v>田宇慧</v>
          </cell>
          <cell r="I1210" t="str">
            <v>李珊,张征南</v>
          </cell>
          <cell r="J1210">
            <v>14.5</v>
          </cell>
          <cell r="K1210">
            <v>218570</v>
          </cell>
          <cell r="L1210">
            <v>15979</v>
          </cell>
          <cell r="M1210">
            <v>104200</v>
          </cell>
          <cell r="N1210">
            <v>2792</v>
          </cell>
          <cell r="O1210">
            <v>6978.1379310344801</v>
          </cell>
          <cell r="P1210">
            <v>0.50055530601063203</v>
          </cell>
        </row>
        <row r="1211">
          <cell r="A1211">
            <v>188367</v>
          </cell>
          <cell r="B1211" t="str">
            <v>20160221</v>
          </cell>
          <cell r="C1211" t="str">
            <v>202752</v>
          </cell>
          <cell r="D1211" t="str">
            <v>艾芭莎雅致高贵整兔毛长版大衣</v>
          </cell>
          <cell r="E1211" t="str">
            <v>服装</v>
          </cell>
          <cell r="F1211" t="str">
            <v>698</v>
          </cell>
          <cell r="G1211" t="str">
            <v>黄 翙</v>
          </cell>
          <cell r="H1211" t="str">
            <v>王娟</v>
          </cell>
          <cell r="I1211" t="str">
            <v>李珊,段鸿</v>
          </cell>
          <cell r="J1211">
            <v>9.6</v>
          </cell>
          <cell r="K1211">
            <v>447848</v>
          </cell>
          <cell r="L1211">
            <v>36704</v>
          </cell>
          <cell r="M1211">
            <v>194853</v>
          </cell>
          <cell r="N1211">
            <v>2094</v>
          </cell>
          <cell r="O1211">
            <v>22748.4375</v>
          </cell>
          <cell r="P1211">
            <v>0.46883573638433301</v>
          </cell>
        </row>
        <row r="1212">
          <cell r="A1212">
            <v>188367</v>
          </cell>
          <cell r="B1212" t="str">
            <v>20160214</v>
          </cell>
          <cell r="C1212" t="str">
            <v>220018</v>
          </cell>
          <cell r="D1212" t="str">
            <v>艾芭莎雅致高贵整兔毛长版大衣</v>
          </cell>
          <cell r="E1212" t="str">
            <v>服装</v>
          </cell>
          <cell r="F1212" t="str">
            <v>998</v>
          </cell>
          <cell r="G1212" t="str">
            <v>黄 翙</v>
          </cell>
          <cell r="H1212" t="str">
            <v>罗园</v>
          </cell>
          <cell r="I1212" t="str">
            <v>陈莹,张征南</v>
          </cell>
          <cell r="J1212">
            <v>38.299999999999997</v>
          </cell>
          <cell r="K1212">
            <v>474365</v>
          </cell>
          <cell r="L1212">
            <v>23240</v>
          </cell>
          <cell r="M1212">
            <v>222896</v>
          </cell>
          <cell r="N1212">
            <v>3910</v>
          </cell>
          <cell r="O1212">
            <v>6061.0704960835501</v>
          </cell>
          <cell r="P1212">
            <v>0.48542200055417001</v>
          </cell>
        </row>
        <row r="1213">
          <cell r="A1213">
            <v>188367</v>
          </cell>
          <cell r="B1213" t="str">
            <v>20160130</v>
          </cell>
          <cell r="C1213" t="str">
            <v>095318</v>
          </cell>
          <cell r="D1213" t="str">
            <v>艾芭莎雅致高贵整兔毛长版大衣</v>
          </cell>
          <cell r="E1213" t="str">
            <v>服装</v>
          </cell>
          <cell r="F1213" t="str">
            <v>998</v>
          </cell>
          <cell r="G1213" t="str">
            <v>黄 翙</v>
          </cell>
          <cell r="H1213" t="str">
            <v>杨思思</v>
          </cell>
          <cell r="I1213" t="str">
            <v>张征南,孙娇</v>
          </cell>
          <cell r="J1213">
            <v>35.200000000000003</v>
          </cell>
          <cell r="K1213">
            <v>318418</v>
          </cell>
          <cell r="L1213">
            <v>31022</v>
          </cell>
          <cell r="M1213">
            <v>149114</v>
          </cell>
          <cell r="N1213">
            <v>3970</v>
          </cell>
          <cell r="O1213">
            <v>4041.25</v>
          </cell>
          <cell r="P1213">
            <v>0.50503138526632196</v>
          </cell>
        </row>
        <row r="1214">
          <cell r="A1214">
            <v>188367</v>
          </cell>
          <cell r="B1214" t="str">
            <v>20160110</v>
          </cell>
          <cell r="C1214" t="str">
            <v>111255</v>
          </cell>
          <cell r="D1214" t="str">
            <v>艾芭莎雅致高贵整兔毛长版大衣</v>
          </cell>
          <cell r="E1214" t="str">
            <v>服装</v>
          </cell>
          <cell r="F1214" t="str">
            <v>998</v>
          </cell>
          <cell r="G1214" t="str">
            <v>黄 翙</v>
          </cell>
          <cell r="H1214" t="str">
            <v>罗园</v>
          </cell>
          <cell r="I1214" t="str">
            <v>孙娇</v>
          </cell>
          <cell r="J1214">
            <v>37.1</v>
          </cell>
          <cell r="K1214">
            <v>261789</v>
          </cell>
          <cell r="L1214">
            <v>11534</v>
          </cell>
          <cell r="M1214">
            <v>151127</v>
          </cell>
          <cell r="N1214">
            <v>4470</v>
          </cell>
          <cell r="O1214">
            <v>2792.3989218328802</v>
          </cell>
          <cell r="P1214">
            <v>0.58603024914587099</v>
          </cell>
        </row>
        <row r="1215">
          <cell r="A1215">
            <v>188514</v>
          </cell>
          <cell r="B1215" t="str">
            <v>20160128</v>
          </cell>
          <cell r="C1215" t="str">
            <v>103116</v>
          </cell>
          <cell r="D1215" t="str">
            <v>古洛奇乳胶按摩枕</v>
          </cell>
          <cell r="E1215" t="str">
            <v>家纺用品</v>
          </cell>
          <cell r="F1215" t="str">
            <v>398</v>
          </cell>
          <cell r="G1215" t="str">
            <v>胡 超</v>
          </cell>
          <cell r="H1215" t="str">
            <v>张燕</v>
          </cell>
          <cell r="I1215" t="str">
            <v>孙娇</v>
          </cell>
          <cell r="J1215">
            <v>37.4</v>
          </cell>
          <cell r="K1215">
            <v>100426</v>
          </cell>
          <cell r="L1215">
            <v>3502</v>
          </cell>
          <cell r="M1215">
            <v>10208</v>
          </cell>
          <cell r="N1215">
            <v>1164</v>
          </cell>
          <cell r="O1215">
            <v>2349.73262032086</v>
          </cell>
          <cell r="P1215">
            <v>9.3310222442325993E-2</v>
          </cell>
        </row>
        <row r="1216">
          <cell r="A1216">
            <v>188514</v>
          </cell>
          <cell r="B1216" t="str">
            <v>20160125</v>
          </cell>
          <cell r="C1216" t="str">
            <v>233101</v>
          </cell>
          <cell r="D1216" t="str">
            <v>古洛奇乳胶按摩枕</v>
          </cell>
          <cell r="E1216" t="str">
            <v>家纺用品</v>
          </cell>
          <cell r="F1216" t="str">
            <v>398</v>
          </cell>
          <cell r="G1216" t="str">
            <v>胡 超</v>
          </cell>
          <cell r="H1216" t="str">
            <v>石林</v>
          </cell>
          <cell r="I1216" t="str">
            <v>石俊</v>
          </cell>
          <cell r="J1216">
            <v>29.2</v>
          </cell>
          <cell r="K1216">
            <v>80944</v>
          </cell>
          <cell r="L1216">
            <v>3810</v>
          </cell>
          <cell r="M1216">
            <v>7442</v>
          </cell>
          <cell r="N1216">
            <v>796</v>
          </cell>
          <cell r="O1216">
            <v>2413.9726027397301</v>
          </cell>
          <cell r="P1216">
            <v>8.6161744496590406E-2</v>
          </cell>
        </row>
        <row r="1217">
          <cell r="A1217">
            <v>188514</v>
          </cell>
          <cell r="B1217" t="str">
            <v>20160112</v>
          </cell>
          <cell r="C1217" t="str">
            <v>232208</v>
          </cell>
          <cell r="D1217" t="str">
            <v>古洛奇乳胶按摩枕</v>
          </cell>
          <cell r="E1217" t="str">
            <v>家纺用品</v>
          </cell>
          <cell r="F1217" t="str">
            <v>398</v>
          </cell>
          <cell r="G1217" t="str">
            <v>胡 超</v>
          </cell>
          <cell r="H1217" t="str">
            <v>石林</v>
          </cell>
          <cell r="I1217" t="str">
            <v>刘一帆,石俊</v>
          </cell>
          <cell r="J1217">
            <v>35.799999999999997</v>
          </cell>
          <cell r="K1217">
            <v>74193</v>
          </cell>
          <cell r="L1217">
            <v>3730</v>
          </cell>
          <cell r="M1217">
            <v>8093</v>
          </cell>
          <cell r="N1217">
            <v>0</v>
          </cell>
          <cell r="O1217">
            <v>1742.17877094972</v>
          </cell>
          <cell r="P1217">
            <v>0.11485460454422899</v>
          </cell>
        </row>
        <row r="1218">
          <cell r="A1218">
            <v>188514</v>
          </cell>
          <cell r="B1218" t="str">
            <v>20160103</v>
          </cell>
          <cell r="C1218" t="str">
            <v>220644</v>
          </cell>
          <cell r="D1218" t="str">
            <v>古洛奇乳胶按摩枕</v>
          </cell>
          <cell r="E1218" t="str">
            <v>家纺用品</v>
          </cell>
          <cell r="F1218" t="str">
            <v>398</v>
          </cell>
          <cell r="G1218" t="str">
            <v>胡 超</v>
          </cell>
          <cell r="H1218" t="str">
            <v>马强</v>
          </cell>
          <cell r="I1218" t="str">
            <v>石俊</v>
          </cell>
          <cell r="J1218">
            <v>32.9</v>
          </cell>
          <cell r="K1218">
            <v>246948</v>
          </cell>
          <cell r="L1218">
            <v>8658</v>
          </cell>
          <cell r="M1218">
            <v>21740</v>
          </cell>
          <cell r="N1218">
            <v>994</v>
          </cell>
          <cell r="O1218">
            <v>6612.27963525836</v>
          </cell>
          <cell r="P1218">
            <v>8.7061983297662501E-2</v>
          </cell>
        </row>
        <row r="1219">
          <cell r="A1219">
            <v>188516</v>
          </cell>
          <cell r="B1219" t="str">
            <v>20160219</v>
          </cell>
          <cell r="C1219" t="str">
            <v>220522</v>
          </cell>
          <cell r="D1219" t="str">
            <v>意大利REALONE瑞欧头等舱多功能牛皮沙发1+2+3(2016春季大开仓)</v>
          </cell>
          <cell r="E1219" t="str">
            <v>家具灯饰</v>
          </cell>
          <cell r="F1219" t="str">
            <v>7999</v>
          </cell>
          <cell r="G1219" t="str">
            <v>胡 超</v>
          </cell>
          <cell r="H1219" t="str">
            <v>傅周</v>
          </cell>
          <cell r="I1219" t="str">
            <v>张征南,曹雪晴</v>
          </cell>
          <cell r="J1219">
            <v>25.2</v>
          </cell>
          <cell r="K1219">
            <v>495928</v>
          </cell>
          <cell r="L1219">
            <v>127984</v>
          </cell>
          <cell r="M1219">
            <v>175978</v>
          </cell>
          <cell r="N1219">
            <v>0</v>
          </cell>
          <cell r="O1219">
            <v>7617.6984126984098</v>
          </cell>
          <cell r="P1219">
            <v>0.47827386776248598</v>
          </cell>
        </row>
        <row r="1220">
          <cell r="A1220">
            <v>188635</v>
          </cell>
          <cell r="B1220" t="str">
            <v>20160206</v>
          </cell>
          <cell r="C1220" t="str">
            <v>162107</v>
          </cell>
          <cell r="D1220" t="str">
            <v>郑明明多效修护套组（品牌日专供）</v>
          </cell>
          <cell r="E1220" t="str">
            <v>美容美体</v>
          </cell>
          <cell r="F1220" t="str">
            <v>199</v>
          </cell>
          <cell r="G1220" t="str">
            <v>李 欢</v>
          </cell>
          <cell r="H1220" t="str">
            <v>楚令</v>
          </cell>
          <cell r="I1220" t="str">
            <v>李琦</v>
          </cell>
          <cell r="J1220">
            <v>33</v>
          </cell>
          <cell r="K1220">
            <v>110328</v>
          </cell>
          <cell r="L1220">
            <v>5110</v>
          </cell>
          <cell r="M1220">
            <v>13376</v>
          </cell>
          <cell r="N1220">
            <v>356</v>
          </cell>
          <cell r="O1220">
            <v>2793.8787878787898</v>
          </cell>
          <cell r="P1220">
            <v>0.123743085783801</v>
          </cell>
        </row>
        <row r="1221">
          <cell r="A1221">
            <v>188635</v>
          </cell>
          <cell r="B1221" t="str">
            <v>20160114</v>
          </cell>
          <cell r="C1221" t="str">
            <v>164106</v>
          </cell>
          <cell r="D1221" t="str">
            <v>郑明明多效修护套组（品牌日专供）</v>
          </cell>
          <cell r="E1221" t="str">
            <v>美容美体</v>
          </cell>
          <cell r="F1221" t="str">
            <v>199</v>
          </cell>
          <cell r="G1221" t="str">
            <v>李 欢</v>
          </cell>
          <cell r="H1221" t="str">
            <v>杨思思,楚令</v>
          </cell>
          <cell r="I1221" t="str">
            <v>李琦</v>
          </cell>
          <cell r="J1221">
            <v>33.4</v>
          </cell>
          <cell r="K1221">
            <v>131389</v>
          </cell>
          <cell r="L1221">
            <v>3705</v>
          </cell>
          <cell r="M1221">
            <v>10289</v>
          </cell>
          <cell r="N1221">
            <v>1203</v>
          </cell>
          <cell r="O1221">
            <v>3550.83832335329</v>
          </cell>
          <cell r="P1221">
            <v>7.1160051376836606E-2</v>
          </cell>
        </row>
        <row r="1222">
          <cell r="A1222">
            <v>188635</v>
          </cell>
          <cell r="B1222" t="str">
            <v>20160105</v>
          </cell>
          <cell r="C1222" t="str">
            <v>151902</v>
          </cell>
          <cell r="D1222" t="str">
            <v>郑明明多效修护套组（品牌日专供）</v>
          </cell>
          <cell r="E1222" t="str">
            <v>美容美体</v>
          </cell>
          <cell r="F1222" t="str">
            <v>199</v>
          </cell>
          <cell r="G1222" t="str">
            <v>李 欢</v>
          </cell>
          <cell r="H1222" t="str">
            <v>田宇慧,楚令</v>
          </cell>
          <cell r="I1222" t="str">
            <v>李琦</v>
          </cell>
          <cell r="J1222">
            <v>31.4</v>
          </cell>
          <cell r="K1222">
            <v>117362</v>
          </cell>
          <cell r="L1222">
            <v>3109</v>
          </cell>
          <cell r="M1222">
            <v>7466</v>
          </cell>
          <cell r="N1222">
            <v>766</v>
          </cell>
          <cell r="O1222">
            <v>3425.2547770700598</v>
          </cell>
          <cell r="P1222">
            <v>5.8641786211302997E-2</v>
          </cell>
        </row>
        <row r="1223">
          <cell r="A1223">
            <v>188655</v>
          </cell>
          <cell r="B1223" t="str">
            <v>20160711</v>
          </cell>
          <cell r="C1223" t="str">
            <v>113401</v>
          </cell>
          <cell r="D1223" t="str">
            <v>正宗安化“白沙溪”金花茯砖健康黑茶超值组</v>
          </cell>
          <cell r="E1223" t="str">
            <v>食品</v>
          </cell>
          <cell r="F1223" t="str">
            <v>299</v>
          </cell>
          <cell r="G1223" t="str">
            <v>莫 伏星</v>
          </cell>
          <cell r="H1223" t="str">
            <v>余斌</v>
          </cell>
          <cell r="I1223" t="str">
            <v>宋歌</v>
          </cell>
          <cell r="J1223">
            <v>34.4</v>
          </cell>
          <cell r="K1223">
            <v>63996</v>
          </cell>
          <cell r="L1223">
            <v>1046</v>
          </cell>
          <cell r="M1223">
            <v>3581</v>
          </cell>
          <cell r="N1223">
            <v>0</v>
          </cell>
          <cell r="O1223">
            <v>1725.8430232558101</v>
          </cell>
          <cell r="P1223">
            <v>5.6886417791898299E-2</v>
          </cell>
        </row>
        <row r="1224">
          <cell r="A1224">
            <v>188655</v>
          </cell>
          <cell r="B1224" t="str">
            <v>20160703</v>
          </cell>
          <cell r="C1224" t="str">
            <v>102248</v>
          </cell>
          <cell r="D1224" t="str">
            <v>正宗安化“白沙溪”金花茯砖健康黑茶超值组</v>
          </cell>
          <cell r="E1224" t="str">
            <v>食品</v>
          </cell>
          <cell r="F1224" t="str">
            <v>299</v>
          </cell>
          <cell r="G1224" t="str">
            <v>莫 伏星</v>
          </cell>
          <cell r="H1224" t="str">
            <v>龙年</v>
          </cell>
          <cell r="I1224" t="str">
            <v>俞洋</v>
          </cell>
          <cell r="J1224">
            <v>36.200000000000003</v>
          </cell>
          <cell r="K1224">
            <v>116492</v>
          </cell>
          <cell r="L1224">
            <v>3078</v>
          </cell>
          <cell r="M1224">
            <v>5977</v>
          </cell>
          <cell r="N1224">
            <v>1514</v>
          </cell>
          <cell r="O1224">
            <v>3009.6961325966799</v>
          </cell>
          <cell r="P1224">
            <v>3.93514028250481E-2</v>
          </cell>
        </row>
        <row r="1225">
          <cell r="A1225">
            <v>188655</v>
          </cell>
          <cell r="B1225" t="str">
            <v>20160614</v>
          </cell>
          <cell r="C1225" t="str">
            <v>104041</v>
          </cell>
          <cell r="D1225" t="str">
            <v>正宗安化“白沙溪”金花茯砖健康黑茶超值组</v>
          </cell>
          <cell r="E1225" t="str">
            <v>食品</v>
          </cell>
          <cell r="F1225" t="str">
            <v>299</v>
          </cell>
          <cell r="G1225" t="str">
            <v>莫 伏星</v>
          </cell>
          <cell r="H1225" t="str">
            <v>余斌</v>
          </cell>
          <cell r="I1225" t="str">
            <v>宋歌,杨洋</v>
          </cell>
          <cell r="J1225">
            <v>37.4</v>
          </cell>
          <cell r="K1225">
            <v>145292</v>
          </cell>
          <cell r="L1225">
            <v>8268</v>
          </cell>
          <cell r="M1225">
            <v>5305</v>
          </cell>
          <cell r="N1225">
            <v>797</v>
          </cell>
          <cell r="O1225">
            <v>3543.2085561497302</v>
          </cell>
          <cell r="P1225">
            <v>3.2899346099953299E-2</v>
          </cell>
        </row>
        <row r="1226">
          <cell r="A1226">
            <v>188655</v>
          </cell>
          <cell r="B1226" t="str">
            <v>20160527</v>
          </cell>
          <cell r="C1226" t="str">
            <v>165405</v>
          </cell>
          <cell r="D1226" t="str">
            <v>正宗安化“白沙溪”金花茯砖健康黑茶超值组</v>
          </cell>
          <cell r="E1226" t="str">
            <v>食品</v>
          </cell>
          <cell r="F1226" t="str">
            <v>299</v>
          </cell>
          <cell r="G1226" t="str">
            <v>莫 伏星</v>
          </cell>
          <cell r="H1226" t="str">
            <v>唐南开</v>
          </cell>
          <cell r="I1226" t="str">
            <v>俞洋</v>
          </cell>
          <cell r="J1226">
            <v>34.799999999999997</v>
          </cell>
          <cell r="K1226">
            <v>93493</v>
          </cell>
          <cell r="L1226">
            <v>2431</v>
          </cell>
          <cell r="M1226">
            <v>3527</v>
          </cell>
          <cell r="N1226">
            <v>817</v>
          </cell>
          <cell r="O1226">
            <v>2538.8505747126401</v>
          </cell>
          <cell r="P1226">
            <v>2.9759943774571199E-2</v>
          </cell>
        </row>
        <row r="1227">
          <cell r="A1227">
            <v>188655</v>
          </cell>
          <cell r="B1227" t="str">
            <v>20160519</v>
          </cell>
          <cell r="C1227" t="str">
            <v>232157</v>
          </cell>
          <cell r="D1227" t="str">
            <v>正宗安化“白沙溪”金花茯砖健康黑茶超值组</v>
          </cell>
          <cell r="E1227" t="str">
            <v>食品</v>
          </cell>
          <cell r="F1227" t="str">
            <v>299</v>
          </cell>
          <cell r="G1227" t="str">
            <v>莫 伏星</v>
          </cell>
          <cell r="H1227" t="str">
            <v>唐南开</v>
          </cell>
          <cell r="I1227" t="str">
            <v>刘一帆</v>
          </cell>
          <cell r="J1227">
            <v>35.200000000000003</v>
          </cell>
          <cell r="K1227">
            <v>126900</v>
          </cell>
          <cell r="L1227">
            <v>3228</v>
          </cell>
          <cell r="M1227">
            <v>5728</v>
          </cell>
          <cell r="N1227">
            <v>1534</v>
          </cell>
          <cell r="O1227">
            <v>3394.2613636363599</v>
          </cell>
          <cell r="P1227">
            <v>3.3912284106345801E-2</v>
          </cell>
        </row>
        <row r="1228">
          <cell r="A1228">
            <v>188655</v>
          </cell>
          <cell r="B1228" t="str">
            <v>20160321</v>
          </cell>
          <cell r="C1228" t="str">
            <v>172631</v>
          </cell>
          <cell r="D1228" t="str">
            <v>正宗安化“白沙溪”金花茯砖健康黑茶超值组</v>
          </cell>
          <cell r="E1228" t="str">
            <v>食品</v>
          </cell>
          <cell r="F1228" t="str">
            <v>299</v>
          </cell>
          <cell r="G1228" t="str">
            <v>莫 伏星</v>
          </cell>
          <cell r="H1228" t="str">
            <v>余斌</v>
          </cell>
          <cell r="I1228" t="str">
            <v>刘一帆</v>
          </cell>
          <cell r="J1228">
            <v>36.6</v>
          </cell>
          <cell r="K1228">
            <v>117597</v>
          </cell>
          <cell r="L1228">
            <v>1485</v>
          </cell>
          <cell r="M1228">
            <v>6478</v>
          </cell>
          <cell r="N1228">
            <v>588</v>
          </cell>
          <cell r="O1228">
            <v>3011.5300546448102</v>
          </cell>
          <cell r="P1228">
            <v>5.0726884387487903E-2</v>
          </cell>
        </row>
        <row r="1229">
          <cell r="A1229">
            <v>188655</v>
          </cell>
          <cell r="B1229" t="str">
            <v>20160217</v>
          </cell>
          <cell r="C1229" t="str">
            <v>162943</v>
          </cell>
          <cell r="D1229" t="str">
            <v>正宗安化“白沙溪”金花茯砖健康黑茶超值组</v>
          </cell>
          <cell r="E1229" t="str">
            <v>食品</v>
          </cell>
          <cell r="F1229" t="str">
            <v>299</v>
          </cell>
          <cell r="G1229" t="str">
            <v>莫 伏星</v>
          </cell>
          <cell r="H1229" t="str">
            <v>龙年,余斌</v>
          </cell>
          <cell r="I1229" t="str">
            <v>李亚师,刘一帆</v>
          </cell>
          <cell r="J1229">
            <v>38.6</v>
          </cell>
          <cell r="K1229">
            <v>119292</v>
          </cell>
          <cell r="L1229">
            <v>3328</v>
          </cell>
          <cell r="M1229">
            <v>5674</v>
          </cell>
          <cell r="N1229">
            <v>0</v>
          </cell>
          <cell r="O1229">
            <v>2857.25388601036</v>
          </cell>
          <cell r="P1229">
            <v>4.8928977958676803E-2</v>
          </cell>
        </row>
        <row r="1230">
          <cell r="A1230">
            <v>188655</v>
          </cell>
          <cell r="B1230" t="str">
            <v>20160210</v>
          </cell>
          <cell r="C1230" t="str">
            <v>181007</v>
          </cell>
          <cell r="D1230" t="str">
            <v>正宗安化“白沙溪”金花茯砖健康黑茶超值组</v>
          </cell>
          <cell r="E1230" t="str">
            <v>食品</v>
          </cell>
          <cell r="F1230" t="str">
            <v>299</v>
          </cell>
          <cell r="G1230" t="str">
            <v>莫 伏星</v>
          </cell>
          <cell r="H1230" t="str">
            <v>赵文英</v>
          </cell>
          <cell r="I1230" t="str">
            <v>杨洋</v>
          </cell>
          <cell r="J1230">
            <v>39</v>
          </cell>
          <cell r="K1230">
            <v>104332</v>
          </cell>
          <cell r="L1230">
            <v>7015</v>
          </cell>
          <cell r="M1230">
            <v>6307</v>
          </cell>
          <cell r="N1230">
            <v>1052</v>
          </cell>
          <cell r="O1230">
            <v>2360.5641025640998</v>
          </cell>
          <cell r="P1230">
            <v>5.3998787467759997E-2</v>
          </cell>
        </row>
        <row r="1231">
          <cell r="A1231">
            <v>188655</v>
          </cell>
          <cell r="B1231" t="str">
            <v>20160205</v>
          </cell>
          <cell r="C1231" t="str">
            <v>131145</v>
          </cell>
          <cell r="D1231" t="str">
            <v>正宗安化“白沙溪”金花茯砖健康黑茶超值组</v>
          </cell>
          <cell r="E1231" t="str">
            <v>食品</v>
          </cell>
          <cell r="F1231" t="str">
            <v>299</v>
          </cell>
          <cell r="G1231" t="str">
            <v>莫 伏星</v>
          </cell>
          <cell r="H1231" t="str">
            <v>龙年</v>
          </cell>
          <cell r="I1231" t="str">
            <v>俞洋</v>
          </cell>
          <cell r="J1231">
            <v>37</v>
          </cell>
          <cell r="K1231">
            <v>123864</v>
          </cell>
          <cell r="L1231">
            <v>3910</v>
          </cell>
          <cell r="M1231">
            <v>7999</v>
          </cell>
          <cell r="N1231">
            <v>508</v>
          </cell>
          <cell r="O1231">
            <v>3039.54054054054</v>
          </cell>
          <cell r="P1231">
            <v>6.2448938759857901E-2</v>
          </cell>
        </row>
        <row r="1232">
          <cell r="A1232">
            <v>188655</v>
          </cell>
          <cell r="B1232" t="str">
            <v>20160129</v>
          </cell>
          <cell r="C1232" t="str">
            <v>175054</v>
          </cell>
          <cell r="D1232" t="str">
            <v>正宗安化“白沙溪”金花茯砖健康黑茶超值组</v>
          </cell>
          <cell r="E1232" t="str">
            <v>食品</v>
          </cell>
          <cell r="F1232" t="str">
            <v>299</v>
          </cell>
          <cell r="G1232" t="str">
            <v>莫 伏星</v>
          </cell>
          <cell r="H1232" t="str">
            <v>龙年,余斌</v>
          </cell>
          <cell r="I1232" t="str">
            <v>刘一帆</v>
          </cell>
          <cell r="J1232">
            <v>36.5</v>
          </cell>
          <cell r="K1232">
            <v>182827.93</v>
          </cell>
          <cell r="L1232">
            <v>5289</v>
          </cell>
          <cell r="M1232">
            <v>11531</v>
          </cell>
          <cell r="N1232">
            <v>1614</v>
          </cell>
          <cell r="O1232">
            <v>4592.3816438356198</v>
          </cell>
          <cell r="P1232">
            <v>5.5858171500752E-2</v>
          </cell>
        </row>
        <row r="1233">
          <cell r="A1233">
            <v>188655</v>
          </cell>
          <cell r="B1233" t="str">
            <v>20160117</v>
          </cell>
          <cell r="C1233" t="str">
            <v>175043</v>
          </cell>
          <cell r="D1233" t="str">
            <v>正宗安化“白沙溪”金花茯砖健康黑茶超值组</v>
          </cell>
          <cell r="E1233" t="str">
            <v>食品</v>
          </cell>
          <cell r="F1233" t="str">
            <v>299</v>
          </cell>
          <cell r="G1233" t="str">
            <v>莫 伏星</v>
          </cell>
          <cell r="H1233" t="str">
            <v>余斌</v>
          </cell>
          <cell r="I1233" t="str">
            <v>宋歌,杨洋</v>
          </cell>
          <cell r="J1233">
            <v>39.1</v>
          </cell>
          <cell r="K1233">
            <v>207851</v>
          </cell>
          <cell r="L1233">
            <v>8523</v>
          </cell>
          <cell r="M1233">
            <v>12414</v>
          </cell>
          <cell r="N1233">
            <v>832</v>
          </cell>
          <cell r="O1233">
            <v>4801.6879795396399</v>
          </cell>
          <cell r="P1233">
            <v>5.8105233584845102E-2</v>
          </cell>
        </row>
        <row r="1234">
          <cell r="A1234">
            <v>188655</v>
          </cell>
          <cell r="B1234" t="str">
            <v>20160104</v>
          </cell>
          <cell r="C1234" t="str">
            <v>171149</v>
          </cell>
          <cell r="D1234" t="str">
            <v>正宗安化“白沙溪”金花茯砖健康黑茶超值组</v>
          </cell>
          <cell r="E1234" t="str">
            <v>食品</v>
          </cell>
          <cell r="F1234" t="str">
            <v>299</v>
          </cell>
          <cell r="G1234" t="str">
            <v>莫 伏星</v>
          </cell>
          <cell r="H1234" t="str">
            <v>赵文英</v>
          </cell>
          <cell r="I1234" t="str">
            <v>杨洋</v>
          </cell>
          <cell r="J1234">
            <v>37</v>
          </cell>
          <cell r="K1234">
            <v>161614</v>
          </cell>
          <cell r="L1234">
            <v>5750</v>
          </cell>
          <cell r="M1234">
            <v>7484</v>
          </cell>
          <cell r="N1234">
            <v>857</v>
          </cell>
          <cell r="O1234">
            <v>4033.4324324324298</v>
          </cell>
          <cell r="P1234">
            <v>4.2517836062208103E-2</v>
          </cell>
        </row>
        <row r="1235">
          <cell r="A1235">
            <v>188664</v>
          </cell>
          <cell r="B1235" t="str">
            <v>20160217</v>
          </cell>
          <cell r="C1235" t="str">
            <v>103155</v>
          </cell>
          <cell r="D1235" t="str">
            <v>奥力福90%鹅绒被1.5M</v>
          </cell>
          <cell r="E1235" t="str">
            <v>家纺用品</v>
          </cell>
          <cell r="F1235" t="str">
            <v>798</v>
          </cell>
          <cell r="G1235" t="str">
            <v>周 霞</v>
          </cell>
          <cell r="H1235" t="str">
            <v>马强,王娟</v>
          </cell>
          <cell r="I1235" t="str">
            <v>张静,杨洋</v>
          </cell>
          <cell r="J1235">
            <v>18.8</v>
          </cell>
          <cell r="K1235">
            <v>38330</v>
          </cell>
          <cell r="L1235">
            <v>758</v>
          </cell>
          <cell r="M1235">
            <v>6149</v>
          </cell>
          <cell r="N1235">
            <v>748</v>
          </cell>
          <cell r="O1235">
            <v>1711.22340425532</v>
          </cell>
          <cell r="P1235">
            <v>0.14375066538912001</v>
          </cell>
        </row>
        <row r="1236">
          <cell r="A1236">
            <v>188664</v>
          </cell>
          <cell r="B1236" t="str">
            <v>20160129</v>
          </cell>
          <cell r="C1236" t="str">
            <v>140155</v>
          </cell>
          <cell r="D1236" t="str">
            <v>奥力福90%鹅绒被1.5M</v>
          </cell>
          <cell r="E1236" t="str">
            <v>家纺用品</v>
          </cell>
          <cell r="F1236" t="str">
            <v>798</v>
          </cell>
          <cell r="G1236" t="str">
            <v>周 霞</v>
          </cell>
          <cell r="H1236" t="str">
            <v>王娟</v>
          </cell>
          <cell r="I1236" t="str">
            <v>关雨薇,任芳</v>
          </cell>
          <cell r="J1236">
            <v>18.399999999999999</v>
          </cell>
          <cell r="K1236">
            <v>63270</v>
          </cell>
          <cell r="L1236">
            <v>3940</v>
          </cell>
          <cell r="M1236">
            <v>13466</v>
          </cell>
          <cell r="N1236">
            <v>0</v>
          </cell>
          <cell r="O1236">
            <v>2492.6086956521699</v>
          </cell>
          <cell r="P1236">
            <v>0.226967807180179</v>
          </cell>
        </row>
        <row r="1237">
          <cell r="A1237">
            <v>188664</v>
          </cell>
          <cell r="B1237" t="str">
            <v>20160127</v>
          </cell>
          <cell r="C1237" t="str">
            <v>131214</v>
          </cell>
          <cell r="D1237" t="str">
            <v>奥力福90%鹅绒被1.5M</v>
          </cell>
          <cell r="E1237" t="str">
            <v>家纺用品</v>
          </cell>
          <cell r="F1237" t="str">
            <v>798</v>
          </cell>
          <cell r="G1237" t="str">
            <v>周 霞</v>
          </cell>
          <cell r="H1237" t="str">
            <v>王娟</v>
          </cell>
          <cell r="I1237" t="str">
            <v>任芳</v>
          </cell>
          <cell r="J1237">
            <v>18.2</v>
          </cell>
          <cell r="K1237">
            <v>79663</v>
          </cell>
          <cell r="L1237">
            <v>7077</v>
          </cell>
          <cell r="M1237">
            <v>10324</v>
          </cell>
          <cell r="N1237">
            <v>0</v>
          </cell>
          <cell r="O1237">
            <v>3420.9890109890098</v>
          </cell>
          <cell r="P1237">
            <v>0.142231284269694</v>
          </cell>
        </row>
        <row r="1238">
          <cell r="A1238">
            <v>188664</v>
          </cell>
          <cell r="B1238" t="str">
            <v>20160117</v>
          </cell>
          <cell r="C1238" t="str">
            <v>170530</v>
          </cell>
          <cell r="D1238" t="str">
            <v>奥力福90%鹅绒被1.5M</v>
          </cell>
          <cell r="E1238" t="str">
            <v>家纺用品</v>
          </cell>
          <cell r="F1238" t="str">
            <v>798</v>
          </cell>
          <cell r="G1238" t="str">
            <v>周 霞</v>
          </cell>
          <cell r="H1238" t="str">
            <v>杨思思,唐南开</v>
          </cell>
          <cell r="I1238" t="str">
            <v>徐丹,任芳</v>
          </cell>
          <cell r="J1238">
            <v>20.9</v>
          </cell>
          <cell r="K1238">
            <v>84087</v>
          </cell>
          <cell r="L1238">
            <v>7147</v>
          </cell>
          <cell r="M1238">
            <v>9201</v>
          </cell>
          <cell r="N1238">
            <v>0</v>
          </cell>
          <cell r="O1238">
            <v>3241.1004784688998</v>
          </cell>
          <cell r="P1238">
            <v>0.11958669092799599</v>
          </cell>
        </row>
        <row r="1239">
          <cell r="A1239">
            <v>188664</v>
          </cell>
          <cell r="B1239" t="str">
            <v>20160117</v>
          </cell>
          <cell r="C1239" t="str">
            <v>095249</v>
          </cell>
          <cell r="D1239" t="str">
            <v>奥力福90%鹅绒被1.5M</v>
          </cell>
          <cell r="E1239" t="str">
            <v>家纺用品</v>
          </cell>
          <cell r="F1239" t="str">
            <v>798</v>
          </cell>
          <cell r="G1239" t="str">
            <v>周 霞</v>
          </cell>
          <cell r="H1239" t="str">
            <v>杨思思</v>
          </cell>
          <cell r="I1239" t="str">
            <v>任芳,潘丹</v>
          </cell>
          <cell r="J1239">
            <v>17.8</v>
          </cell>
          <cell r="K1239">
            <v>74321</v>
          </cell>
          <cell r="L1239">
            <v>1501</v>
          </cell>
          <cell r="M1239">
            <v>15530</v>
          </cell>
          <cell r="N1239">
            <v>768</v>
          </cell>
          <cell r="O1239">
            <v>3261.6853932584299</v>
          </cell>
          <cell r="P1239">
            <v>0.20271903323262799</v>
          </cell>
        </row>
        <row r="1240">
          <cell r="A1240">
            <v>188664</v>
          </cell>
          <cell r="B1240" t="str">
            <v>20160104</v>
          </cell>
          <cell r="C1240" t="str">
            <v>144153</v>
          </cell>
          <cell r="D1240" t="str">
            <v>奥力福90%鹅绒被1.5M</v>
          </cell>
          <cell r="E1240" t="str">
            <v>家纺用品</v>
          </cell>
          <cell r="F1240" t="str">
            <v>998</v>
          </cell>
          <cell r="G1240" t="str">
            <v>周 霞</v>
          </cell>
          <cell r="H1240" t="str">
            <v>张燕,马强,王娟</v>
          </cell>
          <cell r="I1240" t="str">
            <v>任芳</v>
          </cell>
          <cell r="J1240">
            <v>18.600000000000001</v>
          </cell>
          <cell r="K1240">
            <v>37504</v>
          </cell>
          <cell r="L1240">
            <v>3882</v>
          </cell>
          <cell r="M1240">
            <v>10848</v>
          </cell>
          <cell r="N1240">
            <v>988</v>
          </cell>
          <cell r="O1240">
            <v>1277.5268817204301</v>
          </cell>
          <cell r="P1240">
            <v>0.29326036523704702</v>
          </cell>
        </row>
        <row r="1241">
          <cell r="A1241">
            <v>188664</v>
          </cell>
          <cell r="B1241" t="str">
            <v>20160104</v>
          </cell>
          <cell r="C1241" t="str">
            <v>103305</v>
          </cell>
          <cell r="D1241" t="str">
            <v>奥力福90%鹅绒被1.5M</v>
          </cell>
          <cell r="E1241" t="str">
            <v>家纺用品</v>
          </cell>
          <cell r="F1241" t="str">
            <v>998</v>
          </cell>
          <cell r="G1241" t="str">
            <v>周 霞</v>
          </cell>
          <cell r="H1241" t="str">
            <v>张燕</v>
          </cell>
          <cell r="I1241" t="str">
            <v>任芳</v>
          </cell>
          <cell r="J1241">
            <v>17.899999999999999</v>
          </cell>
          <cell r="K1241">
            <v>40478</v>
          </cell>
          <cell r="L1241">
            <v>5908</v>
          </cell>
          <cell r="M1241">
            <v>9880</v>
          </cell>
          <cell r="N1241">
            <v>1936</v>
          </cell>
          <cell r="O1241">
            <v>1487.4860335195499</v>
          </cell>
          <cell r="P1241">
            <v>0.22979461961238101</v>
          </cell>
        </row>
        <row r="1242">
          <cell r="A1242">
            <v>188670</v>
          </cell>
          <cell r="B1242" t="str">
            <v>20160111</v>
          </cell>
          <cell r="C1242" t="str">
            <v>135536</v>
          </cell>
          <cell r="D1242" t="str">
            <v>恒源祥 男士翻领外穿保暖衫2+1件组</v>
          </cell>
          <cell r="E1242" t="str">
            <v>内衣</v>
          </cell>
          <cell r="F1242" t="str">
            <v>398</v>
          </cell>
          <cell r="G1242" t="str">
            <v>黄 翙</v>
          </cell>
          <cell r="H1242" t="str">
            <v>王娟</v>
          </cell>
          <cell r="I1242" t="str">
            <v>李珊,段鸿</v>
          </cell>
          <cell r="J1242">
            <v>33.5</v>
          </cell>
          <cell r="K1242">
            <v>173103</v>
          </cell>
          <cell r="L1242">
            <v>9607</v>
          </cell>
          <cell r="M1242">
            <v>39828</v>
          </cell>
          <cell r="N1242">
            <v>1683</v>
          </cell>
          <cell r="O1242">
            <v>3741.8208955223899</v>
          </cell>
          <cell r="P1242">
            <v>0.233308460145814</v>
          </cell>
        </row>
        <row r="1243">
          <cell r="A1243">
            <v>188671</v>
          </cell>
          <cell r="B1243" t="str">
            <v>20160212</v>
          </cell>
          <cell r="C1243" t="str">
            <v>131134</v>
          </cell>
          <cell r="D1243" t="str">
            <v>恒源祥 手工刺绣女士蓄热上衣2件组</v>
          </cell>
          <cell r="E1243" t="str">
            <v>服装</v>
          </cell>
          <cell r="F1243" t="str">
            <v>398</v>
          </cell>
          <cell r="G1243" t="str">
            <v>黄 翙</v>
          </cell>
          <cell r="H1243" t="str">
            <v>杨思思</v>
          </cell>
          <cell r="I1243" t="str">
            <v>孙娇</v>
          </cell>
          <cell r="J1243">
            <v>36.5</v>
          </cell>
          <cell r="K1243">
            <v>70256</v>
          </cell>
          <cell r="L1243">
            <v>5368</v>
          </cell>
          <cell r="M1243">
            <v>17485</v>
          </cell>
          <cell r="N1243">
            <v>1140</v>
          </cell>
          <cell r="O1243">
            <v>1329.9452054794499</v>
          </cell>
          <cell r="P1243">
            <v>0.25189557391197098</v>
          </cell>
        </row>
        <row r="1244">
          <cell r="A1244">
            <v>188671</v>
          </cell>
          <cell r="B1244" t="str">
            <v>20160128</v>
          </cell>
          <cell r="C1244" t="str">
            <v>144106</v>
          </cell>
          <cell r="D1244" t="str">
            <v>恒源祥 手工刺绣女士蓄热上衣2件组</v>
          </cell>
          <cell r="E1244" t="str">
            <v>服装</v>
          </cell>
          <cell r="F1244" t="str">
            <v>398</v>
          </cell>
          <cell r="G1244" t="str">
            <v>黄 翙</v>
          </cell>
          <cell r="H1244" t="str">
            <v>张燕</v>
          </cell>
          <cell r="I1244" t="str">
            <v>张征南,孙娇</v>
          </cell>
          <cell r="J1244">
            <v>38.200000000000003</v>
          </cell>
          <cell r="K1244">
            <v>151747</v>
          </cell>
          <cell r="L1244">
            <v>5800</v>
          </cell>
          <cell r="M1244">
            <v>47386</v>
          </cell>
          <cell r="N1244">
            <v>1192</v>
          </cell>
          <cell r="O1244">
            <v>2611.3350785340299</v>
          </cell>
          <cell r="P1244">
            <v>0.3165121585233</v>
          </cell>
        </row>
        <row r="1245">
          <cell r="A1245">
            <v>188671</v>
          </cell>
          <cell r="B1245" t="str">
            <v>20160111</v>
          </cell>
          <cell r="C1245" t="str">
            <v>132756</v>
          </cell>
          <cell r="D1245" t="str">
            <v>恒源祥 手工刺绣女士蓄热上衣2件组</v>
          </cell>
          <cell r="E1245" t="str">
            <v>服装</v>
          </cell>
          <cell r="F1245" t="str">
            <v>398</v>
          </cell>
          <cell r="G1245" t="str">
            <v>黄 翙</v>
          </cell>
          <cell r="H1245" t="str">
            <v>王娟</v>
          </cell>
          <cell r="I1245" t="str">
            <v>李珊,段鸿</v>
          </cell>
          <cell r="J1245">
            <v>27.3</v>
          </cell>
          <cell r="K1245">
            <v>189734</v>
          </cell>
          <cell r="L1245">
            <v>10111</v>
          </cell>
          <cell r="M1245">
            <v>64050</v>
          </cell>
          <cell r="N1245">
            <v>2840</v>
          </cell>
          <cell r="O1245">
            <v>4337.4725274725297</v>
          </cell>
          <cell r="P1245">
            <v>0.34076927787644101</v>
          </cell>
        </row>
        <row r="1246">
          <cell r="A1246">
            <v>188672</v>
          </cell>
          <cell r="B1246" t="str">
            <v>20160227</v>
          </cell>
          <cell r="C1246" t="str">
            <v>144052</v>
          </cell>
          <cell r="D1246" t="str">
            <v>恒源祥双面纯羊毛女士大衣1+1(开春扫货)</v>
          </cell>
          <cell r="E1246" t="str">
            <v>服装</v>
          </cell>
          <cell r="F1246" t="str">
            <v>998</v>
          </cell>
          <cell r="G1246" t="str">
            <v>黄 翙</v>
          </cell>
          <cell r="H1246" t="str">
            <v>吴沛霖</v>
          </cell>
          <cell r="I1246" t="str">
            <v>张征南,游珊</v>
          </cell>
          <cell r="J1246">
            <v>18.100000000000001</v>
          </cell>
          <cell r="K1246">
            <v>113142</v>
          </cell>
          <cell r="L1246">
            <v>5968</v>
          </cell>
          <cell r="M1246">
            <v>58632</v>
          </cell>
          <cell r="N1246">
            <v>2994</v>
          </cell>
          <cell r="O1246">
            <v>2847.2928176795599</v>
          </cell>
          <cell r="P1246">
            <v>0.51913710414839398</v>
          </cell>
        </row>
        <row r="1247">
          <cell r="A1247">
            <v>188672</v>
          </cell>
          <cell r="B1247" t="str">
            <v>20160221</v>
          </cell>
          <cell r="C1247" t="str">
            <v>153738</v>
          </cell>
          <cell r="D1247" t="str">
            <v>恒源祥双面纯羊毛女士大衣1+1(开春扫货)</v>
          </cell>
          <cell r="E1247" t="str">
            <v>服装</v>
          </cell>
          <cell r="F1247" t="str">
            <v>998</v>
          </cell>
          <cell r="G1247" t="str">
            <v>黄 翙</v>
          </cell>
          <cell r="H1247" t="str">
            <v>吴沛霖,龙年</v>
          </cell>
          <cell r="I1247" t="str">
            <v>张佳聃,赵姬,关雨薇,俞洋</v>
          </cell>
          <cell r="J1247">
            <v>14.5</v>
          </cell>
          <cell r="K1247">
            <v>175836</v>
          </cell>
          <cell r="L1247">
            <v>24860</v>
          </cell>
          <cell r="M1247">
            <v>87384</v>
          </cell>
          <cell r="N1247">
            <v>1976</v>
          </cell>
          <cell r="O1247">
            <v>4521.93103448276</v>
          </cell>
          <cell r="P1247">
            <v>0.56570580754556998</v>
          </cell>
        </row>
        <row r="1248">
          <cell r="A1248">
            <v>188672</v>
          </cell>
          <cell r="B1248" t="str">
            <v>20160219</v>
          </cell>
          <cell r="C1248" t="str">
            <v>170112</v>
          </cell>
          <cell r="D1248" t="str">
            <v>恒源祥双面纯羊毛女士大衣1+1(开春扫货)</v>
          </cell>
          <cell r="E1248" t="str">
            <v>服装</v>
          </cell>
          <cell r="F1248" t="str">
            <v>998</v>
          </cell>
          <cell r="G1248" t="str">
            <v>黄 翙</v>
          </cell>
          <cell r="H1248" t="str">
            <v>王娟</v>
          </cell>
          <cell r="I1248" t="str">
            <v>游珊,段鸿</v>
          </cell>
          <cell r="J1248">
            <v>13.8</v>
          </cell>
          <cell r="K1248">
            <v>146026</v>
          </cell>
          <cell r="L1248">
            <v>18922</v>
          </cell>
          <cell r="M1248">
            <v>72384</v>
          </cell>
          <cell r="N1248">
            <v>978</v>
          </cell>
          <cell r="O1248">
            <v>4036.0869565217399</v>
          </cell>
          <cell r="P1248">
            <v>0.561791918429003</v>
          </cell>
        </row>
        <row r="1249">
          <cell r="A1249">
            <v>188672</v>
          </cell>
          <cell r="B1249" t="str">
            <v>20160219</v>
          </cell>
          <cell r="C1249" t="str">
            <v>114118</v>
          </cell>
          <cell r="D1249" t="str">
            <v>恒源祥双面纯羊毛女士大衣1+1(开春扫货)</v>
          </cell>
          <cell r="E1249" t="str">
            <v>服装</v>
          </cell>
          <cell r="F1249" t="str">
            <v>998</v>
          </cell>
          <cell r="G1249" t="str">
            <v>黄 翙</v>
          </cell>
          <cell r="H1249" t="str">
            <v>王娟</v>
          </cell>
          <cell r="I1249" t="str">
            <v>段鸿</v>
          </cell>
          <cell r="J1249">
            <v>16.3</v>
          </cell>
          <cell r="K1249">
            <v>213365</v>
          </cell>
          <cell r="L1249">
            <v>17889</v>
          </cell>
          <cell r="M1249">
            <v>125038</v>
          </cell>
          <cell r="N1249">
            <v>5928</v>
          </cell>
          <cell r="O1249">
            <v>4685.0306748466301</v>
          </cell>
          <cell r="P1249">
            <v>0.60933311506271903</v>
          </cell>
        </row>
        <row r="1250">
          <cell r="A1250">
            <v>188672</v>
          </cell>
          <cell r="B1250" t="str">
            <v>20160102</v>
          </cell>
          <cell r="C1250" t="str">
            <v>174254</v>
          </cell>
          <cell r="D1250" t="str">
            <v>恒源祥双面纯羊毛女士大衣1+1(开春扫货)</v>
          </cell>
          <cell r="E1250" t="str">
            <v>服装</v>
          </cell>
          <cell r="F1250" t="str">
            <v>1980</v>
          </cell>
          <cell r="G1250" t="str">
            <v>黄 翙</v>
          </cell>
          <cell r="H1250" t="str">
            <v>吴沛霖</v>
          </cell>
          <cell r="I1250" t="str">
            <v>王叶霜</v>
          </cell>
          <cell r="J1250">
            <v>35.200000000000003</v>
          </cell>
          <cell r="K1250">
            <v>146720</v>
          </cell>
          <cell r="L1250">
            <v>10775</v>
          </cell>
          <cell r="M1250">
            <v>82110</v>
          </cell>
          <cell r="N1250">
            <v>2690</v>
          </cell>
          <cell r="O1250">
            <v>1605.8238636363601</v>
          </cell>
          <cell r="P1250">
            <v>0.58420684835779202</v>
          </cell>
        </row>
        <row r="1251">
          <cell r="A1251">
            <v>188674</v>
          </cell>
          <cell r="B1251" t="str">
            <v>20160206</v>
          </cell>
          <cell r="C1251" t="str">
            <v>131640</v>
          </cell>
          <cell r="D1251" t="str">
            <v>七匹狼“狼图腾”男士保暖三合一冲锋衣</v>
          </cell>
          <cell r="E1251" t="str">
            <v>服装</v>
          </cell>
          <cell r="F1251" t="str">
            <v>799</v>
          </cell>
          <cell r="G1251" t="str">
            <v>黄 翙</v>
          </cell>
          <cell r="H1251" t="str">
            <v>杨思思</v>
          </cell>
          <cell r="I1251" t="str">
            <v>刘一帆,王叶霜</v>
          </cell>
          <cell r="J1251">
            <v>37.700000000000003</v>
          </cell>
          <cell r="K1251">
            <v>75910.740000000005</v>
          </cell>
          <cell r="L1251">
            <v>4696.74</v>
          </cell>
          <cell r="M1251">
            <v>21979</v>
          </cell>
          <cell r="N1251">
            <v>1152</v>
          </cell>
          <cell r="O1251">
            <v>1336.5251989389899</v>
          </cell>
          <cell r="P1251">
            <v>0.29245653944449101</v>
          </cell>
        </row>
        <row r="1252">
          <cell r="A1252">
            <v>188674</v>
          </cell>
          <cell r="B1252" t="str">
            <v>20160117</v>
          </cell>
          <cell r="C1252" t="str">
            <v>185356</v>
          </cell>
          <cell r="D1252" t="str">
            <v>七匹狼“狼图腾”男士保暖三合一冲锋衣</v>
          </cell>
          <cell r="E1252" t="str">
            <v>服装</v>
          </cell>
          <cell r="F1252" t="str">
            <v>799</v>
          </cell>
          <cell r="G1252" t="str">
            <v>黄 翙</v>
          </cell>
          <cell r="H1252" t="str">
            <v>罗园</v>
          </cell>
          <cell r="I1252" t="str">
            <v>孙娇</v>
          </cell>
          <cell r="J1252">
            <v>34</v>
          </cell>
          <cell r="K1252">
            <v>169323</v>
          </cell>
          <cell r="L1252">
            <v>10302</v>
          </cell>
          <cell r="M1252">
            <v>45256</v>
          </cell>
          <cell r="N1252">
            <v>2306</v>
          </cell>
          <cell r="O1252">
            <v>3413.8529411764698</v>
          </cell>
          <cell r="P1252">
            <v>0.27009011388433002</v>
          </cell>
        </row>
        <row r="1253">
          <cell r="A1253">
            <v>188718</v>
          </cell>
          <cell r="B1253" t="str">
            <v>20160217</v>
          </cell>
          <cell r="C1253" t="str">
            <v>103155</v>
          </cell>
          <cell r="D1253" t="str">
            <v>奥力福90%鹅绒被1.8M</v>
          </cell>
          <cell r="E1253" t="str">
            <v>家纺用品</v>
          </cell>
          <cell r="F1253" t="str">
            <v>998</v>
          </cell>
          <cell r="G1253" t="str">
            <v>周 霞</v>
          </cell>
          <cell r="H1253" t="str">
            <v>马强,王娟</v>
          </cell>
          <cell r="I1253" t="str">
            <v>张静,杨洋</v>
          </cell>
          <cell r="J1253">
            <v>18.8</v>
          </cell>
          <cell r="K1253">
            <v>68568</v>
          </cell>
          <cell r="L1253">
            <v>4840</v>
          </cell>
          <cell r="M1253">
            <v>7709</v>
          </cell>
          <cell r="N1253">
            <v>978</v>
          </cell>
          <cell r="O1253">
            <v>3031.7553191489401</v>
          </cell>
          <cell r="P1253">
            <v>0.105620763243786</v>
          </cell>
        </row>
        <row r="1254">
          <cell r="A1254">
            <v>188718</v>
          </cell>
          <cell r="B1254" t="str">
            <v>20160129</v>
          </cell>
          <cell r="C1254" t="str">
            <v>140155</v>
          </cell>
          <cell r="D1254" t="str">
            <v>奥力福90%鹅绒被1.8M</v>
          </cell>
          <cell r="E1254" t="str">
            <v>家纺用品</v>
          </cell>
          <cell r="F1254" t="str">
            <v>998</v>
          </cell>
          <cell r="G1254" t="str">
            <v>周 霞</v>
          </cell>
          <cell r="H1254" t="str">
            <v>王娟</v>
          </cell>
          <cell r="I1254" t="str">
            <v>关雨薇,任芳</v>
          </cell>
          <cell r="J1254">
            <v>18.399999999999999</v>
          </cell>
          <cell r="K1254">
            <v>91171.9</v>
          </cell>
          <cell r="L1254">
            <v>3962.9</v>
          </cell>
          <cell r="M1254">
            <v>16851</v>
          </cell>
          <cell r="N1254">
            <v>0</v>
          </cell>
          <cell r="O1254">
            <v>3823.8043478260902</v>
          </cell>
          <cell r="P1254">
            <v>0.193225469848295</v>
          </cell>
        </row>
        <row r="1255">
          <cell r="A1255">
            <v>188718</v>
          </cell>
          <cell r="B1255" t="str">
            <v>20160127</v>
          </cell>
          <cell r="C1255" t="str">
            <v>131214</v>
          </cell>
          <cell r="D1255" t="str">
            <v>奥力福90%鹅绒被1.8M</v>
          </cell>
          <cell r="E1255" t="str">
            <v>家纺用品</v>
          </cell>
          <cell r="F1255" t="str">
            <v>998</v>
          </cell>
          <cell r="G1255" t="str">
            <v>周 霞</v>
          </cell>
          <cell r="H1255" t="str">
            <v>王娟</v>
          </cell>
          <cell r="I1255" t="str">
            <v>任芳</v>
          </cell>
          <cell r="J1255">
            <v>18.2</v>
          </cell>
          <cell r="K1255">
            <v>102024</v>
          </cell>
          <cell r="L1255">
            <v>8942</v>
          </cell>
          <cell r="M1255">
            <v>13882</v>
          </cell>
          <cell r="N1255">
            <v>0</v>
          </cell>
          <cell r="O1255">
            <v>4351.6483516483504</v>
          </cell>
          <cell r="P1255">
            <v>0.14913731978255701</v>
          </cell>
        </row>
        <row r="1256">
          <cell r="A1256">
            <v>188718</v>
          </cell>
          <cell r="B1256" t="str">
            <v>20160117</v>
          </cell>
          <cell r="C1256" t="str">
            <v>232113</v>
          </cell>
          <cell r="D1256" t="str">
            <v>奥力福90%鹅绒被1.8M</v>
          </cell>
          <cell r="E1256" t="str">
            <v>家纺用品</v>
          </cell>
          <cell r="F1256" t="str">
            <v>998</v>
          </cell>
          <cell r="G1256" t="str">
            <v>周 霞</v>
          </cell>
          <cell r="H1256" t="str">
            <v>田宇慧</v>
          </cell>
          <cell r="I1256" t="str">
            <v>陈航</v>
          </cell>
          <cell r="J1256">
            <v>18.5</v>
          </cell>
          <cell r="K1256">
            <v>37502</v>
          </cell>
          <cell r="L1256">
            <v>2904</v>
          </cell>
          <cell r="M1256">
            <v>9550</v>
          </cell>
          <cell r="N1256">
            <v>948</v>
          </cell>
          <cell r="O1256">
            <v>1405.1891891891901</v>
          </cell>
          <cell r="P1256">
            <v>0.248627088270998</v>
          </cell>
        </row>
        <row r="1257">
          <cell r="A1257">
            <v>188718</v>
          </cell>
          <cell r="B1257" t="str">
            <v>20160117</v>
          </cell>
          <cell r="C1257" t="str">
            <v>170530</v>
          </cell>
          <cell r="D1257" t="str">
            <v>奥力福90%鹅绒被1.8M</v>
          </cell>
          <cell r="E1257" t="str">
            <v>家纺用品</v>
          </cell>
          <cell r="F1257" t="str">
            <v>998</v>
          </cell>
          <cell r="G1257" t="str">
            <v>周 霞</v>
          </cell>
          <cell r="H1257" t="str">
            <v>杨思思,唐南开</v>
          </cell>
          <cell r="I1257" t="str">
            <v>徐丹,任芳</v>
          </cell>
          <cell r="J1257">
            <v>20.9</v>
          </cell>
          <cell r="K1257">
            <v>127664.5</v>
          </cell>
          <cell r="L1257">
            <v>17529</v>
          </cell>
          <cell r="M1257">
            <v>26809</v>
          </cell>
          <cell r="N1257">
            <v>963</v>
          </cell>
          <cell r="O1257">
            <v>4032.9904306220101</v>
          </cell>
          <cell r="P1257">
            <v>0.23467455997385001</v>
          </cell>
        </row>
        <row r="1258">
          <cell r="A1258">
            <v>188718</v>
          </cell>
          <cell r="B1258" t="str">
            <v>20160117</v>
          </cell>
          <cell r="C1258" t="str">
            <v>095249</v>
          </cell>
          <cell r="D1258" t="str">
            <v>奥力福90%鹅绒被1.8M</v>
          </cell>
          <cell r="E1258" t="str">
            <v>家纺用品</v>
          </cell>
          <cell r="F1258" t="str">
            <v>998</v>
          </cell>
          <cell r="G1258" t="str">
            <v>周 霞</v>
          </cell>
          <cell r="H1258" t="str">
            <v>杨思思</v>
          </cell>
          <cell r="I1258" t="str">
            <v>任芳,潘丹</v>
          </cell>
          <cell r="J1258">
            <v>17.8</v>
          </cell>
          <cell r="K1258">
            <v>115425</v>
          </cell>
          <cell r="L1258">
            <v>5753</v>
          </cell>
          <cell r="M1258">
            <v>25323</v>
          </cell>
          <cell r="N1258">
            <v>958</v>
          </cell>
          <cell r="O1258">
            <v>4792.5280898876399</v>
          </cell>
          <cell r="P1258">
            <v>0.22216244802684401</v>
          </cell>
        </row>
        <row r="1259">
          <cell r="A1259">
            <v>188718</v>
          </cell>
          <cell r="B1259" t="str">
            <v>20160104</v>
          </cell>
          <cell r="C1259" t="str">
            <v>232820</v>
          </cell>
          <cell r="D1259" t="str">
            <v>奥力福90%鹅绒被1.8M</v>
          </cell>
          <cell r="E1259" t="str">
            <v>家纺用品</v>
          </cell>
          <cell r="F1259" t="str">
            <v>1198</v>
          </cell>
          <cell r="G1259" t="str">
            <v>周 霞</v>
          </cell>
          <cell r="H1259" t="str">
            <v>马强,张燕</v>
          </cell>
          <cell r="I1259" t="str">
            <v>刘一帆</v>
          </cell>
          <cell r="J1259">
            <v>15.2</v>
          </cell>
          <cell r="K1259">
            <v>62844</v>
          </cell>
          <cell r="L1259">
            <v>4742</v>
          </cell>
          <cell r="M1259">
            <v>10682</v>
          </cell>
          <cell r="N1259">
            <v>0</v>
          </cell>
          <cell r="O1259">
            <v>3119.7368421052602</v>
          </cell>
          <cell r="P1259">
            <v>0.18384909297442401</v>
          </cell>
        </row>
        <row r="1260">
          <cell r="A1260">
            <v>188718</v>
          </cell>
          <cell r="B1260" t="str">
            <v>20160104</v>
          </cell>
          <cell r="C1260" t="str">
            <v>144153</v>
          </cell>
          <cell r="D1260" t="str">
            <v>奥力福90%鹅绒被1.8M</v>
          </cell>
          <cell r="E1260" t="str">
            <v>家纺用品</v>
          </cell>
          <cell r="F1260" t="str">
            <v>1198</v>
          </cell>
          <cell r="G1260" t="str">
            <v>周 霞</v>
          </cell>
          <cell r="H1260" t="str">
            <v>张燕,马强,王娟</v>
          </cell>
          <cell r="I1260" t="str">
            <v>任芳</v>
          </cell>
          <cell r="J1260">
            <v>18.600000000000001</v>
          </cell>
          <cell r="K1260">
            <v>87862</v>
          </cell>
          <cell r="L1260">
            <v>4742</v>
          </cell>
          <cell r="M1260">
            <v>22582</v>
          </cell>
          <cell r="N1260">
            <v>0</v>
          </cell>
          <cell r="O1260">
            <v>3254.7311827957001</v>
          </cell>
          <cell r="P1260">
            <v>0.27167949951876802</v>
          </cell>
        </row>
        <row r="1261">
          <cell r="A1261">
            <v>188718</v>
          </cell>
          <cell r="B1261" t="str">
            <v>20160104</v>
          </cell>
          <cell r="C1261" t="str">
            <v>103305</v>
          </cell>
          <cell r="D1261" t="str">
            <v>奥力福90%鹅绒被1.8M</v>
          </cell>
          <cell r="E1261" t="str">
            <v>家纺用品</v>
          </cell>
          <cell r="F1261" t="str">
            <v>1198</v>
          </cell>
          <cell r="G1261" t="str">
            <v>周 霞</v>
          </cell>
          <cell r="H1261" t="str">
            <v>张燕</v>
          </cell>
          <cell r="I1261" t="str">
            <v>任芳</v>
          </cell>
          <cell r="J1261">
            <v>17.899999999999999</v>
          </cell>
          <cell r="K1261">
            <v>52152</v>
          </cell>
          <cell r="L1261">
            <v>2386</v>
          </cell>
          <cell r="M1261">
            <v>15474</v>
          </cell>
          <cell r="N1261">
            <v>1178</v>
          </cell>
          <cell r="O1261">
            <v>1981.5642458100599</v>
          </cell>
          <cell r="P1261">
            <v>0.28726439737973702</v>
          </cell>
        </row>
        <row r="1262">
          <cell r="A1262">
            <v>188759</v>
          </cell>
          <cell r="B1262" t="str">
            <v>20160807</v>
          </cell>
          <cell r="C1262" t="str">
            <v>111428</v>
          </cell>
          <cell r="D1262" t="str">
            <v>鹿王 时尚英伦风加厚围巾一体大衣(2016超级折扣日)</v>
          </cell>
          <cell r="E1262" t="str">
            <v>服装</v>
          </cell>
          <cell r="F1262" t="str">
            <v>399</v>
          </cell>
          <cell r="G1262" t="str">
            <v>喻 冰</v>
          </cell>
          <cell r="H1262" t="str">
            <v>吴沛霖</v>
          </cell>
          <cell r="I1262" t="str">
            <v>张征南,王叶霜</v>
          </cell>
          <cell r="J1262">
            <v>15.4</v>
          </cell>
          <cell r="K1262">
            <v>81886</v>
          </cell>
          <cell r="L1262">
            <v>3371</v>
          </cell>
          <cell r="M1262">
            <v>2374</v>
          </cell>
          <cell r="N1262">
            <v>0</v>
          </cell>
          <cell r="O1262">
            <v>4944.2207792207801</v>
          </cell>
          <cell r="P1262">
            <v>3.0236260587149E-2</v>
          </cell>
        </row>
        <row r="1263">
          <cell r="A1263">
            <v>188759</v>
          </cell>
          <cell r="B1263" t="str">
            <v>20160224</v>
          </cell>
          <cell r="C1263" t="str">
            <v>095105</v>
          </cell>
          <cell r="D1263" t="str">
            <v>鹿王 时尚英伦风加厚围巾一体大衣(2016超级折扣日)</v>
          </cell>
          <cell r="E1263" t="str">
            <v>服装</v>
          </cell>
          <cell r="F1263" t="str">
            <v>499</v>
          </cell>
          <cell r="G1263" t="str">
            <v>喻 冰</v>
          </cell>
          <cell r="H1263" t="str">
            <v>张燕</v>
          </cell>
          <cell r="I1263" t="str">
            <v>张征南,孙娇</v>
          </cell>
          <cell r="J1263">
            <v>37.299999999999997</v>
          </cell>
          <cell r="K1263">
            <v>109633</v>
          </cell>
          <cell r="L1263">
            <v>5848</v>
          </cell>
          <cell r="M1263">
            <v>43492</v>
          </cell>
          <cell r="N1263">
            <v>489</v>
          </cell>
          <cell r="O1263">
            <v>1629.54423592493</v>
          </cell>
          <cell r="P1263">
            <v>0.41434696728814402</v>
          </cell>
        </row>
        <row r="1264">
          <cell r="A1264">
            <v>188759</v>
          </cell>
          <cell r="B1264" t="str">
            <v>20160216</v>
          </cell>
          <cell r="C1264" t="str">
            <v>102838</v>
          </cell>
          <cell r="D1264" t="str">
            <v>鹿王 时尚英伦风加厚围巾一体大衣(2016超级折扣日)</v>
          </cell>
          <cell r="E1264" t="str">
            <v>服装</v>
          </cell>
          <cell r="F1264" t="str">
            <v>499</v>
          </cell>
          <cell r="G1264" t="str">
            <v>喻 冰</v>
          </cell>
          <cell r="H1264" t="str">
            <v>王娟</v>
          </cell>
          <cell r="I1264" t="str">
            <v>李珊,段鸿</v>
          </cell>
          <cell r="J1264">
            <v>37.6</v>
          </cell>
          <cell r="K1264">
            <v>166089.72</v>
          </cell>
          <cell r="L1264">
            <v>18562</v>
          </cell>
          <cell r="M1264">
            <v>61545</v>
          </cell>
          <cell r="N1264">
            <v>978</v>
          </cell>
          <cell r="O1264">
            <v>2312.7851063829798</v>
          </cell>
          <cell r="P1264">
            <v>0.41054657389133398</v>
          </cell>
        </row>
        <row r="1265">
          <cell r="A1265">
            <v>188769</v>
          </cell>
          <cell r="B1265" t="str">
            <v>20160229</v>
          </cell>
          <cell r="C1265" t="str">
            <v>193722</v>
          </cell>
          <cell r="D1265" t="str">
            <v>今昇 银狐领绵羊皮皮羽绒服(开春扫货)</v>
          </cell>
          <cell r="E1265" t="str">
            <v>服装</v>
          </cell>
          <cell r="F1265" t="str">
            <v>1580</v>
          </cell>
          <cell r="G1265" t="str">
            <v>喻 冰</v>
          </cell>
          <cell r="H1265" t="str">
            <v>杨思思</v>
          </cell>
          <cell r="I1265" t="str">
            <v>李珊,段鸿</v>
          </cell>
          <cell r="J1265">
            <v>16.8</v>
          </cell>
          <cell r="K1265">
            <v>126210</v>
          </cell>
          <cell r="L1265">
            <v>7890</v>
          </cell>
          <cell r="M1265">
            <v>63100</v>
          </cell>
          <cell r="N1265">
            <v>4730</v>
          </cell>
          <cell r="O1265">
            <v>3568.4523809523798</v>
          </cell>
          <cell r="P1265">
            <v>0.49332319134550401</v>
          </cell>
        </row>
        <row r="1266">
          <cell r="A1266">
            <v>188769</v>
          </cell>
          <cell r="B1266" t="str">
            <v>20160228</v>
          </cell>
          <cell r="C1266" t="str">
            <v>205130</v>
          </cell>
          <cell r="D1266" t="str">
            <v>今昇 银狐领绵羊皮皮羽绒服(开春扫货)</v>
          </cell>
          <cell r="E1266" t="str">
            <v>服装</v>
          </cell>
          <cell r="F1266" t="str">
            <v>1580</v>
          </cell>
          <cell r="G1266" t="str">
            <v>喻 冰</v>
          </cell>
          <cell r="H1266" t="str">
            <v>罗园</v>
          </cell>
          <cell r="I1266" t="str">
            <v>李珊,段鸿</v>
          </cell>
          <cell r="J1266">
            <v>27.5</v>
          </cell>
          <cell r="K1266">
            <v>342050</v>
          </cell>
          <cell r="L1266">
            <v>33120</v>
          </cell>
          <cell r="M1266">
            <v>137190</v>
          </cell>
          <cell r="N1266">
            <v>3160</v>
          </cell>
          <cell r="O1266">
            <v>6360</v>
          </cell>
          <cell r="P1266">
            <v>0.433852329006571</v>
          </cell>
        </row>
        <row r="1267">
          <cell r="A1267">
            <v>188769</v>
          </cell>
          <cell r="B1267" t="str">
            <v>20160227</v>
          </cell>
          <cell r="C1267" t="str">
            <v>232102</v>
          </cell>
          <cell r="D1267" t="str">
            <v>今昇 银狐领绵羊皮皮羽绒服(开春扫货)</v>
          </cell>
          <cell r="E1267" t="str">
            <v>服装</v>
          </cell>
          <cell r="F1267" t="str">
            <v>1580</v>
          </cell>
          <cell r="G1267" t="str">
            <v>喻 冰</v>
          </cell>
          <cell r="H1267" t="str">
            <v>杨思思</v>
          </cell>
          <cell r="I1267" t="str">
            <v>李珊,张征南</v>
          </cell>
          <cell r="J1267">
            <v>18.899999999999999</v>
          </cell>
          <cell r="K1267">
            <v>100915</v>
          </cell>
          <cell r="L1267">
            <v>9495</v>
          </cell>
          <cell r="M1267">
            <v>42590</v>
          </cell>
          <cell r="N1267">
            <v>0</v>
          </cell>
          <cell r="O1267">
            <v>2583.5978835978799</v>
          </cell>
          <cell r="P1267">
            <v>0.46587180048129501</v>
          </cell>
        </row>
        <row r="1268">
          <cell r="A1268">
            <v>188769</v>
          </cell>
          <cell r="B1268" t="str">
            <v>20160227</v>
          </cell>
          <cell r="C1268" t="str">
            <v>134106</v>
          </cell>
          <cell r="D1268" t="str">
            <v>今昇 银狐领绵羊皮皮羽绒服(开春扫货)</v>
          </cell>
          <cell r="E1268" t="str">
            <v>服装</v>
          </cell>
          <cell r="F1268" t="str">
            <v>1580</v>
          </cell>
          <cell r="G1268" t="str">
            <v>喻 冰</v>
          </cell>
          <cell r="H1268" t="str">
            <v>吴沛霖</v>
          </cell>
          <cell r="I1268" t="str">
            <v>张征南,游珊</v>
          </cell>
          <cell r="J1268">
            <v>19.100000000000001</v>
          </cell>
          <cell r="K1268">
            <v>85110</v>
          </cell>
          <cell r="L1268">
            <v>3160</v>
          </cell>
          <cell r="M1268">
            <v>37840</v>
          </cell>
          <cell r="N1268">
            <v>0</v>
          </cell>
          <cell r="O1268">
            <v>2309.4240837696302</v>
          </cell>
          <cell r="P1268">
            <v>0.46174496644295299</v>
          </cell>
        </row>
        <row r="1269">
          <cell r="A1269">
            <v>188769</v>
          </cell>
          <cell r="B1269" t="str">
            <v>20160221</v>
          </cell>
          <cell r="C1269" t="str">
            <v>155334</v>
          </cell>
          <cell r="D1269" t="str">
            <v>今昇 银狐领绵羊皮皮羽绒服(开春扫货)</v>
          </cell>
          <cell r="E1269" t="str">
            <v>服装</v>
          </cell>
          <cell r="F1269" t="str">
            <v>1580</v>
          </cell>
          <cell r="G1269" t="str">
            <v>喻 冰</v>
          </cell>
          <cell r="H1269" t="str">
            <v>吴沛霖,龙年</v>
          </cell>
          <cell r="I1269" t="str">
            <v>张佳聃,赵姬,关雨薇,俞洋</v>
          </cell>
          <cell r="J1269">
            <v>20.100000000000001</v>
          </cell>
          <cell r="K1269">
            <v>304080</v>
          </cell>
          <cell r="L1269">
            <v>25240</v>
          </cell>
          <cell r="M1269">
            <v>118100</v>
          </cell>
          <cell r="N1269">
            <v>4710</v>
          </cell>
          <cell r="O1269">
            <v>8231.3432835820895</v>
          </cell>
          <cell r="P1269">
            <v>0.40664897432219199</v>
          </cell>
        </row>
        <row r="1270">
          <cell r="A1270">
            <v>188769</v>
          </cell>
          <cell r="B1270" t="str">
            <v>20160219</v>
          </cell>
          <cell r="C1270" t="str">
            <v>232723</v>
          </cell>
          <cell r="D1270" t="str">
            <v>今昇 银狐领绵羊皮皮羽绒服(开春扫货)</v>
          </cell>
          <cell r="E1270" t="str">
            <v>服装</v>
          </cell>
          <cell r="F1270" t="str">
            <v>1580</v>
          </cell>
          <cell r="G1270" t="str">
            <v>喻 冰</v>
          </cell>
          <cell r="H1270" t="str">
            <v>杨思思</v>
          </cell>
          <cell r="I1270" t="str">
            <v>刘一帆</v>
          </cell>
          <cell r="J1270">
            <v>18.8</v>
          </cell>
          <cell r="K1270">
            <v>113345</v>
          </cell>
          <cell r="L1270">
            <v>6270</v>
          </cell>
          <cell r="M1270">
            <v>34635</v>
          </cell>
          <cell r="N1270">
            <v>1580</v>
          </cell>
          <cell r="O1270">
            <v>3937.2340425531902</v>
          </cell>
          <cell r="P1270">
            <v>0.30870884893766098</v>
          </cell>
        </row>
        <row r="1271">
          <cell r="A1271">
            <v>188769</v>
          </cell>
          <cell r="B1271" t="str">
            <v>20160219</v>
          </cell>
          <cell r="C1271" t="str">
            <v>171704</v>
          </cell>
          <cell r="D1271" t="str">
            <v>今昇 银狐领绵羊皮皮羽绒服(开春扫货)</v>
          </cell>
          <cell r="E1271" t="str">
            <v>服装</v>
          </cell>
          <cell r="F1271" t="str">
            <v>1580</v>
          </cell>
          <cell r="G1271" t="str">
            <v>喻 冰</v>
          </cell>
          <cell r="H1271" t="str">
            <v>王娟</v>
          </cell>
          <cell r="I1271" t="str">
            <v>游珊,段鸿</v>
          </cell>
          <cell r="J1271">
            <v>21.3</v>
          </cell>
          <cell r="K1271">
            <v>401565</v>
          </cell>
          <cell r="L1271">
            <v>33060</v>
          </cell>
          <cell r="M1271">
            <v>162175</v>
          </cell>
          <cell r="N1271">
            <v>4730</v>
          </cell>
          <cell r="O1271">
            <v>9908.9201877934302</v>
          </cell>
          <cell r="P1271">
            <v>0.427253361555474</v>
          </cell>
        </row>
        <row r="1272">
          <cell r="A1272">
            <v>188769</v>
          </cell>
          <cell r="B1272" t="str">
            <v>20160205</v>
          </cell>
          <cell r="C1272" t="str">
            <v>193314</v>
          </cell>
          <cell r="D1272" t="str">
            <v>今昇 银狐领绵羊皮皮羽绒服(开春扫货)</v>
          </cell>
          <cell r="E1272" t="str">
            <v>服装</v>
          </cell>
          <cell r="F1272" t="str">
            <v>1980</v>
          </cell>
          <cell r="G1272" t="str">
            <v>喻 冰</v>
          </cell>
          <cell r="H1272" t="str">
            <v>罗园</v>
          </cell>
          <cell r="I1272" t="str">
            <v>关雨薇,王叶霜</v>
          </cell>
          <cell r="J1272">
            <v>54.5</v>
          </cell>
          <cell r="K1272">
            <v>218365</v>
          </cell>
          <cell r="L1272">
            <v>29485</v>
          </cell>
          <cell r="M1272">
            <v>100305</v>
          </cell>
          <cell r="N1272">
            <v>0</v>
          </cell>
          <cell r="O1272">
            <v>1625.22935779817</v>
          </cell>
          <cell r="P1272">
            <v>0.53105146124523495</v>
          </cell>
        </row>
        <row r="1273">
          <cell r="A1273">
            <v>188769</v>
          </cell>
          <cell r="B1273" t="str">
            <v>20160202</v>
          </cell>
          <cell r="C1273" t="str">
            <v>202031</v>
          </cell>
          <cell r="D1273" t="str">
            <v>今昇 银狐领绵羊皮皮羽绒服(开春扫货)</v>
          </cell>
          <cell r="E1273" t="str">
            <v>服装</v>
          </cell>
          <cell r="F1273" t="str">
            <v>1980</v>
          </cell>
          <cell r="G1273" t="str">
            <v>喻 冰</v>
          </cell>
          <cell r="H1273" t="str">
            <v>王娟</v>
          </cell>
          <cell r="I1273" t="str">
            <v>张征南,段鸿</v>
          </cell>
          <cell r="J1273">
            <v>46.7</v>
          </cell>
          <cell r="K1273">
            <v>482045</v>
          </cell>
          <cell r="L1273">
            <v>33630</v>
          </cell>
          <cell r="M1273">
            <v>235055</v>
          </cell>
          <cell r="N1273">
            <v>5930</v>
          </cell>
          <cell r="O1273">
            <v>4695.7173447537498</v>
          </cell>
          <cell r="P1273">
            <v>0.51096640388925396</v>
          </cell>
        </row>
        <row r="1274">
          <cell r="A1274">
            <v>188769</v>
          </cell>
          <cell r="B1274" t="str">
            <v>20160130</v>
          </cell>
          <cell r="C1274" t="str">
            <v>224555</v>
          </cell>
          <cell r="D1274" t="str">
            <v>今昇 银狐领绵羊皮皮羽绒服(开春扫货)</v>
          </cell>
          <cell r="E1274" t="str">
            <v>服装</v>
          </cell>
          <cell r="F1274" t="str">
            <v>1980</v>
          </cell>
          <cell r="G1274" t="str">
            <v>喻 冰</v>
          </cell>
          <cell r="H1274" t="str">
            <v>杨思思</v>
          </cell>
          <cell r="I1274" t="str">
            <v>张征南</v>
          </cell>
          <cell r="J1274">
            <v>39.700000000000003</v>
          </cell>
          <cell r="K1274">
            <v>357490</v>
          </cell>
          <cell r="L1274">
            <v>15695</v>
          </cell>
          <cell r="M1274">
            <v>152265</v>
          </cell>
          <cell r="N1274">
            <v>3960</v>
          </cell>
          <cell r="O1274">
            <v>4873.8035264483597</v>
          </cell>
          <cell r="P1274">
            <v>0.43390043739668499</v>
          </cell>
        </row>
        <row r="1275">
          <cell r="A1275">
            <v>188769</v>
          </cell>
          <cell r="B1275" t="str">
            <v>20160130</v>
          </cell>
          <cell r="C1275" t="str">
            <v>103218</v>
          </cell>
          <cell r="D1275" t="str">
            <v>今昇 银狐领绵羊皮皮羽绒服(开春扫货)</v>
          </cell>
          <cell r="E1275" t="str">
            <v>服装</v>
          </cell>
          <cell r="F1275" t="str">
            <v>1980</v>
          </cell>
          <cell r="G1275" t="str">
            <v>喻 冰</v>
          </cell>
          <cell r="H1275" t="str">
            <v>罗园,杨思思</v>
          </cell>
          <cell r="I1275" t="str">
            <v>张征南,孙娇</v>
          </cell>
          <cell r="J1275">
            <v>36.200000000000003</v>
          </cell>
          <cell r="K1275">
            <v>292325</v>
          </cell>
          <cell r="L1275">
            <v>13810</v>
          </cell>
          <cell r="M1275">
            <v>138365</v>
          </cell>
          <cell r="N1275">
            <v>9900</v>
          </cell>
          <cell r="O1275">
            <v>4145.0276243093904</v>
          </cell>
          <cell r="P1275">
            <v>0.46124984291689902</v>
          </cell>
        </row>
        <row r="1276">
          <cell r="A1276">
            <v>188769</v>
          </cell>
          <cell r="B1276" t="str">
            <v>20160125</v>
          </cell>
          <cell r="C1276" t="str">
            <v>193105</v>
          </cell>
          <cell r="D1276" t="str">
            <v>今昇 银狐领绵羊皮皮羽绒服(开春扫货)</v>
          </cell>
          <cell r="E1276" t="str">
            <v>服装</v>
          </cell>
          <cell r="F1276" t="str">
            <v>1980</v>
          </cell>
          <cell r="G1276" t="str">
            <v>喻 冰</v>
          </cell>
          <cell r="H1276" t="str">
            <v>杨思思</v>
          </cell>
          <cell r="I1276" t="str">
            <v>李珊,段鸿</v>
          </cell>
          <cell r="J1276">
            <v>48.7</v>
          </cell>
          <cell r="K1276">
            <v>553130</v>
          </cell>
          <cell r="L1276">
            <v>27680</v>
          </cell>
          <cell r="M1276">
            <v>229240</v>
          </cell>
          <cell r="N1276">
            <v>1970</v>
          </cell>
          <cell r="O1276">
            <v>6122.7926078028704</v>
          </cell>
          <cell r="P1276">
            <v>0.43252450280711802</v>
          </cell>
        </row>
        <row r="1277">
          <cell r="A1277">
            <v>188769</v>
          </cell>
          <cell r="B1277" t="str">
            <v>20160122</v>
          </cell>
          <cell r="C1277" t="str">
            <v>193143</v>
          </cell>
          <cell r="D1277" t="str">
            <v>今昇 银狐领绵羊皮皮羽绒服(开春扫货)</v>
          </cell>
          <cell r="E1277" t="str">
            <v>服装</v>
          </cell>
          <cell r="F1277" t="str">
            <v>1980</v>
          </cell>
          <cell r="G1277" t="str">
            <v>喻 冰</v>
          </cell>
          <cell r="H1277" t="str">
            <v>罗园</v>
          </cell>
          <cell r="I1277" t="str">
            <v>段鸿</v>
          </cell>
          <cell r="J1277">
            <v>37.200000000000003</v>
          </cell>
          <cell r="K1277">
            <v>550235</v>
          </cell>
          <cell r="L1277">
            <v>35320</v>
          </cell>
          <cell r="M1277">
            <v>258570</v>
          </cell>
          <cell r="N1277">
            <v>9900</v>
          </cell>
          <cell r="O1277">
            <v>7157.1236559139797</v>
          </cell>
          <cell r="P1277">
            <v>0.48293407649806303</v>
          </cell>
        </row>
        <row r="1278">
          <cell r="A1278">
            <v>188769</v>
          </cell>
          <cell r="B1278" t="str">
            <v>20160118</v>
          </cell>
          <cell r="C1278" t="str">
            <v>114719</v>
          </cell>
          <cell r="D1278" t="str">
            <v>今昇 银狐领绵羊皮皮羽绒服(开春扫货)</v>
          </cell>
          <cell r="E1278" t="str">
            <v>服装</v>
          </cell>
          <cell r="F1278" t="str">
            <v>1980</v>
          </cell>
          <cell r="G1278" t="str">
            <v>喻 冰</v>
          </cell>
          <cell r="H1278" t="str">
            <v>张燕</v>
          </cell>
          <cell r="I1278" t="str">
            <v>张征南,孙娇</v>
          </cell>
          <cell r="J1278">
            <v>41</v>
          </cell>
          <cell r="K1278">
            <v>319990</v>
          </cell>
          <cell r="L1278">
            <v>25650</v>
          </cell>
          <cell r="M1278">
            <v>122470</v>
          </cell>
          <cell r="N1278">
            <v>0</v>
          </cell>
          <cell r="O1278">
            <v>4191.9512195121997</v>
          </cell>
          <cell r="P1278">
            <v>0.416083440918666</v>
          </cell>
        </row>
        <row r="1279">
          <cell r="A1279">
            <v>188769</v>
          </cell>
          <cell r="B1279" t="str">
            <v>20160109</v>
          </cell>
          <cell r="C1279" t="str">
            <v>174950</v>
          </cell>
          <cell r="D1279" t="str">
            <v>今昇 银狐领绵羊皮皮羽绒服(开春扫货)</v>
          </cell>
          <cell r="E1279" t="str">
            <v>服装</v>
          </cell>
          <cell r="F1279" t="str">
            <v>1980</v>
          </cell>
          <cell r="G1279" t="str">
            <v>喻 冰</v>
          </cell>
          <cell r="H1279" t="str">
            <v>罗园,王娟</v>
          </cell>
          <cell r="I1279" t="str">
            <v>段鸿</v>
          </cell>
          <cell r="J1279">
            <v>38.700000000000003</v>
          </cell>
          <cell r="K1279">
            <v>359535</v>
          </cell>
          <cell r="L1279">
            <v>39370</v>
          </cell>
          <cell r="M1279">
            <v>150065</v>
          </cell>
          <cell r="N1279">
            <v>5910</v>
          </cell>
          <cell r="O1279">
            <v>4548.0620155038796</v>
          </cell>
          <cell r="P1279">
            <v>0.45025221370231</v>
          </cell>
        </row>
        <row r="1280">
          <cell r="A1280">
            <v>188769</v>
          </cell>
          <cell r="B1280" t="str">
            <v>20160109</v>
          </cell>
          <cell r="C1280" t="str">
            <v>135737</v>
          </cell>
          <cell r="D1280" t="str">
            <v>今昇 银狐领绵羊皮皮羽绒服(开春扫货)</v>
          </cell>
          <cell r="E1280" t="str">
            <v>服装</v>
          </cell>
          <cell r="F1280" t="str">
            <v>1980</v>
          </cell>
          <cell r="G1280" t="str">
            <v>喻 冰</v>
          </cell>
          <cell r="H1280"/>
          <cell r="I1280"/>
          <cell r="J1280">
            <v>41.8</v>
          </cell>
          <cell r="K1280">
            <v>262750</v>
          </cell>
          <cell r="L1280">
            <v>11842.44</v>
          </cell>
          <cell r="M1280">
            <v>100815</v>
          </cell>
          <cell r="N1280">
            <v>1980</v>
          </cell>
          <cell r="O1280">
            <v>3638.0995215311</v>
          </cell>
          <cell r="P1280">
            <v>0.39391001211761001</v>
          </cell>
        </row>
        <row r="1281">
          <cell r="A1281">
            <v>188769</v>
          </cell>
          <cell r="B1281" t="str">
            <v>20160109</v>
          </cell>
          <cell r="C1281" t="str">
            <v>135708</v>
          </cell>
          <cell r="D1281" t="str">
            <v>今昇 银狐领绵羊皮皮羽绒服(开春扫货)</v>
          </cell>
          <cell r="E1281" t="str">
            <v>服装</v>
          </cell>
          <cell r="F1281" t="str">
            <v>1980</v>
          </cell>
          <cell r="G1281" t="str">
            <v>喻 冰</v>
          </cell>
          <cell r="H1281" t="str">
            <v>张燕</v>
          </cell>
          <cell r="I1281" t="str">
            <v>孙娇</v>
          </cell>
          <cell r="J1281">
            <v>42.7</v>
          </cell>
          <cell r="K1281">
            <v>262750</v>
          </cell>
          <cell r="L1281">
            <v>11842.44</v>
          </cell>
          <cell r="M1281">
            <v>100815</v>
          </cell>
          <cell r="N1281">
            <v>1980</v>
          </cell>
          <cell r="O1281">
            <v>3561.4182669789202</v>
          </cell>
          <cell r="P1281">
            <v>0.39391001211761001</v>
          </cell>
        </row>
        <row r="1282">
          <cell r="A1282">
            <v>188769</v>
          </cell>
          <cell r="B1282" t="str">
            <v>20160102</v>
          </cell>
          <cell r="C1282" t="str">
            <v>232345</v>
          </cell>
          <cell r="D1282" t="str">
            <v>今昇 银狐领绵羊皮皮羽绒服(开春扫货)</v>
          </cell>
          <cell r="E1282" t="str">
            <v>服装</v>
          </cell>
          <cell r="F1282" t="str">
            <v>1980</v>
          </cell>
          <cell r="G1282" t="str">
            <v>喻 冰</v>
          </cell>
          <cell r="H1282" t="str">
            <v>罗园</v>
          </cell>
          <cell r="I1282" t="str">
            <v>张征南,杨洋</v>
          </cell>
          <cell r="J1282">
            <v>34.4</v>
          </cell>
          <cell r="K1282">
            <v>145750</v>
          </cell>
          <cell r="L1282">
            <v>3830</v>
          </cell>
          <cell r="M1282">
            <v>69045</v>
          </cell>
          <cell r="N1282">
            <v>1920</v>
          </cell>
          <cell r="O1282">
            <v>2174.2732558139501</v>
          </cell>
          <cell r="P1282">
            <v>0.47297773393461101</v>
          </cell>
        </row>
        <row r="1283">
          <cell r="A1283">
            <v>188769</v>
          </cell>
          <cell r="B1283" t="str">
            <v>20160102</v>
          </cell>
          <cell r="C1283" t="str">
            <v>192516</v>
          </cell>
          <cell r="D1283" t="str">
            <v>今昇 银狐领绵羊皮皮羽绒服(开春扫货)</v>
          </cell>
          <cell r="E1283" t="str">
            <v>服装</v>
          </cell>
          <cell r="F1283" t="str">
            <v>1980</v>
          </cell>
          <cell r="G1283" t="str">
            <v>喻 冰</v>
          </cell>
          <cell r="H1283" t="str">
            <v>罗园</v>
          </cell>
          <cell r="I1283" t="str">
            <v>孙娇</v>
          </cell>
          <cell r="J1283">
            <v>38.700000000000003</v>
          </cell>
          <cell r="K1283">
            <v>310435</v>
          </cell>
          <cell r="L1283">
            <v>22930</v>
          </cell>
          <cell r="M1283">
            <v>128510</v>
          </cell>
          <cell r="N1283">
            <v>7670</v>
          </cell>
          <cell r="O1283">
            <v>4306.5891472868198</v>
          </cell>
          <cell r="P1283">
            <v>0.42030573381332498</v>
          </cell>
        </row>
        <row r="1284">
          <cell r="A1284">
            <v>188801</v>
          </cell>
          <cell r="B1284" t="str">
            <v>20160408</v>
          </cell>
          <cell r="C1284" t="str">
            <v>211401</v>
          </cell>
          <cell r="D1284" t="str">
            <v>韩国福库（CUCKOO）多功能高压电饭煲（青春版）</v>
          </cell>
          <cell r="E1284" t="str">
            <v>厨房</v>
          </cell>
          <cell r="F1284" t="str">
            <v>1360</v>
          </cell>
          <cell r="G1284" t="str">
            <v>邬 若海</v>
          </cell>
          <cell r="H1284" t="str">
            <v>张燕,石林</v>
          </cell>
          <cell r="I1284" t="str">
            <v>曹雪晴</v>
          </cell>
          <cell r="J1284">
            <v>40.4</v>
          </cell>
          <cell r="K1284">
            <v>200875</v>
          </cell>
          <cell r="L1284">
            <v>20280</v>
          </cell>
          <cell r="M1284">
            <v>29800</v>
          </cell>
          <cell r="N1284">
            <v>1360</v>
          </cell>
          <cell r="O1284">
            <v>3766.2128712871299</v>
          </cell>
          <cell r="P1284">
            <v>0.15747944295246299</v>
          </cell>
        </row>
        <row r="1285">
          <cell r="A1285">
            <v>188801</v>
          </cell>
          <cell r="B1285" t="str">
            <v>20160408</v>
          </cell>
          <cell r="C1285" t="str">
            <v>120204</v>
          </cell>
          <cell r="D1285" t="str">
            <v>韩国福库（CUCKOO）多功能高压电饭煲（青春版）</v>
          </cell>
          <cell r="E1285" t="str">
            <v>厨房</v>
          </cell>
          <cell r="F1285" t="str">
            <v>1360</v>
          </cell>
          <cell r="G1285" t="str">
            <v>邬 若海</v>
          </cell>
          <cell r="H1285" t="str">
            <v>张燕</v>
          </cell>
          <cell r="I1285" t="str">
            <v>曹雪晴</v>
          </cell>
          <cell r="J1285">
            <v>36.4</v>
          </cell>
          <cell r="K1285">
            <v>146765</v>
          </cell>
          <cell r="L1285">
            <v>10770</v>
          </cell>
          <cell r="M1285">
            <v>43440</v>
          </cell>
          <cell r="N1285">
            <v>1360</v>
          </cell>
          <cell r="O1285">
            <v>2580.08241758242</v>
          </cell>
          <cell r="P1285">
            <v>0.309423140556638</v>
          </cell>
        </row>
        <row r="1286">
          <cell r="A1286">
            <v>188801</v>
          </cell>
          <cell r="B1286" t="str">
            <v>20160331</v>
          </cell>
          <cell r="C1286" t="str">
            <v>204320</v>
          </cell>
          <cell r="D1286" t="str">
            <v>韩国福库（CUCKOO）多功能高压电饭煲（青春版）</v>
          </cell>
          <cell r="E1286" t="str">
            <v>厨房</v>
          </cell>
          <cell r="F1286" t="str">
            <v>1360</v>
          </cell>
          <cell r="G1286" t="str">
            <v>邬 若海</v>
          </cell>
          <cell r="H1286" t="str">
            <v>张燕</v>
          </cell>
          <cell r="I1286" t="str">
            <v>曹雪晴</v>
          </cell>
          <cell r="J1286">
            <v>46</v>
          </cell>
          <cell r="K1286">
            <v>372375</v>
          </cell>
          <cell r="L1286">
            <v>27095</v>
          </cell>
          <cell r="M1286">
            <v>50080</v>
          </cell>
          <cell r="N1286">
            <v>2660</v>
          </cell>
          <cell r="O1286">
            <v>6475.2173913043498</v>
          </cell>
          <cell r="P1286">
            <v>0.13733781278962001</v>
          </cell>
        </row>
        <row r="1287">
          <cell r="A1287">
            <v>188801</v>
          </cell>
          <cell r="B1287" t="str">
            <v>20160331</v>
          </cell>
          <cell r="C1287" t="str">
            <v>175252</v>
          </cell>
          <cell r="D1287" t="str">
            <v>韩国福库（CUCKOO）多功能高压电饭煲（青春版）</v>
          </cell>
          <cell r="E1287" t="str">
            <v>厨房</v>
          </cell>
          <cell r="F1287" t="str">
            <v>1360</v>
          </cell>
          <cell r="G1287" t="str">
            <v>邬 若海</v>
          </cell>
          <cell r="H1287" t="str">
            <v>张燕,余斌</v>
          </cell>
          <cell r="I1287" t="str">
            <v>曹雪晴</v>
          </cell>
          <cell r="J1287">
            <v>46.2</v>
          </cell>
          <cell r="K1287">
            <v>266745</v>
          </cell>
          <cell r="L1287">
            <v>10870</v>
          </cell>
          <cell r="M1287">
            <v>27135</v>
          </cell>
          <cell r="N1287">
            <v>1360</v>
          </cell>
          <cell r="O1287">
            <v>4980.5194805194797</v>
          </cell>
          <cell r="P1287">
            <v>0.100732779677577</v>
          </cell>
        </row>
        <row r="1288">
          <cell r="A1288">
            <v>188801</v>
          </cell>
          <cell r="B1288" t="str">
            <v>20160331</v>
          </cell>
          <cell r="C1288" t="str">
            <v>132227</v>
          </cell>
          <cell r="D1288" t="str">
            <v>韩国福库（CUCKOO）多功能高压电饭煲（青春版）</v>
          </cell>
          <cell r="E1288" t="str">
            <v>厨房</v>
          </cell>
          <cell r="F1288" t="str">
            <v>1360</v>
          </cell>
          <cell r="G1288" t="str">
            <v>邬 若海</v>
          </cell>
          <cell r="H1288" t="str">
            <v>张燕</v>
          </cell>
          <cell r="I1288" t="str">
            <v>曹雪晴</v>
          </cell>
          <cell r="J1288">
            <v>46.2</v>
          </cell>
          <cell r="K1288">
            <v>194941</v>
          </cell>
          <cell r="L1288">
            <v>18850</v>
          </cell>
          <cell r="M1288">
            <v>35215</v>
          </cell>
          <cell r="N1288">
            <v>4060</v>
          </cell>
          <cell r="O1288">
            <v>3137.1428571428601</v>
          </cell>
          <cell r="P1288">
            <v>0.17692556689439001</v>
          </cell>
        </row>
        <row r="1289">
          <cell r="A1289">
            <v>188801</v>
          </cell>
          <cell r="B1289" t="str">
            <v>20160206</v>
          </cell>
          <cell r="C1289" t="str">
            <v>211715</v>
          </cell>
          <cell r="D1289" t="str">
            <v>韩国福库（CUCKOO）多功能高压电饭煲（青春版）</v>
          </cell>
          <cell r="E1289" t="str">
            <v>厨房</v>
          </cell>
          <cell r="F1289" t="str">
            <v>1360</v>
          </cell>
          <cell r="G1289" t="str">
            <v>邬 若海</v>
          </cell>
          <cell r="H1289" t="str">
            <v>傅周</v>
          </cell>
          <cell r="I1289" t="str">
            <v>曹雪晴</v>
          </cell>
          <cell r="J1289">
            <v>43.5</v>
          </cell>
          <cell r="K1289">
            <v>354811</v>
          </cell>
          <cell r="L1289">
            <v>22794</v>
          </cell>
          <cell r="M1289">
            <v>46758</v>
          </cell>
          <cell r="N1289">
            <v>5352</v>
          </cell>
          <cell r="O1289">
            <v>6680.71264367816</v>
          </cell>
          <cell r="P1289">
            <v>0.124710481692203</v>
          </cell>
        </row>
        <row r="1290">
          <cell r="A1290">
            <v>188801</v>
          </cell>
          <cell r="B1290" t="str">
            <v>20160206</v>
          </cell>
          <cell r="C1290" t="str">
            <v>181152</v>
          </cell>
          <cell r="D1290" t="str">
            <v>韩国福库（CUCKOO）多功能高压电饭煲（青春版）</v>
          </cell>
          <cell r="E1290" t="str">
            <v>厨房</v>
          </cell>
          <cell r="F1290" t="str">
            <v>1360</v>
          </cell>
          <cell r="G1290" t="str">
            <v>邬 若海</v>
          </cell>
          <cell r="H1290" t="str">
            <v>傅周</v>
          </cell>
          <cell r="I1290" t="str">
            <v>曹雪晴</v>
          </cell>
          <cell r="J1290">
            <v>38.200000000000003</v>
          </cell>
          <cell r="K1290">
            <v>149973</v>
          </cell>
          <cell r="L1290">
            <v>12036</v>
          </cell>
          <cell r="M1290">
            <v>27994</v>
          </cell>
          <cell r="N1290">
            <v>1344</v>
          </cell>
          <cell r="O1290">
            <v>2913.2722513089002</v>
          </cell>
          <cell r="P1290">
            <v>0.19320414392077501</v>
          </cell>
        </row>
        <row r="1291">
          <cell r="A1291">
            <v>188801</v>
          </cell>
          <cell r="B1291" t="str">
            <v>20160206</v>
          </cell>
          <cell r="C1291" t="str">
            <v>115020</v>
          </cell>
          <cell r="D1291" t="str">
            <v>韩国福库（CUCKOO）多功能高压电饭煲（青春版）</v>
          </cell>
          <cell r="E1291" t="str">
            <v>厨房</v>
          </cell>
          <cell r="F1291" t="str">
            <v>1360</v>
          </cell>
          <cell r="G1291" t="str">
            <v>邬 若海</v>
          </cell>
          <cell r="H1291" t="str">
            <v>傅周</v>
          </cell>
          <cell r="I1291" t="str">
            <v>曹雪晴</v>
          </cell>
          <cell r="J1291">
            <v>44</v>
          </cell>
          <cell r="K1291">
            <v>195366.34</v>
          </cell>
          <cell r="L1291">
            <v>20014</v>
          </cell>
          <cell r="M1291">
            <v>22794</v>
          </cell>
          <cell r="N1291">
            <v>0</v>
          </cell>
          <cell r="O1291">
            <v>3467.2350000000001</v>
          </cell>
          <cell r="P1291">
            <v>0.12998971100129</v>
          </cell>
        </row>
        <row r="1292">
          <cell r="A1292">
            <v>188801</v>
          </cell>
          <cell r="B1292" t="str">
            <v>20160124</v>
          </cell>
          <cell r="C1292" t="str">
            <v>210954</v>
          </cell>
          <cell r="D1292" t="str">
            <v>韩国福库（CUCKOO）多功能高压电饭煲（青春版）</v>
          </cell>
          <cell r="E1292" t="str">
            <v>厨房</v>
          </cell>
          <cell r="F1292" t="str">
            <v>1360</v>
          </cell>
          <cell r="G1292" t="str">
            <v>邬 若海</v>
          </cell>
          <cell r="H1292" t="str">
            <v>张燕,石林</v>
          </cell>
          <cell r="I1292" t="str">
            <v>曹雪晴</v>
          </cell>
          <cell r="J1292">
            <v>47.4</v>
          </cell>
          <cell r="K1292">
            <v>1044100</v>
          </cell>
          <cell r="L1292">
            <v>60915</v>
          </cell>
          <cell r="M1292">
            <v>170440</v>
          </cell>
          <cell r="N1292">
            <v>6790</v>
          </cell>
          <cell r="O1292">
            <v>17289.7679324895</v>
          </cell>
          <cell r="P1292">
            <v>0.166448837197476</v>
          </cell>
        </row>
        <row r="1293">
          <cell r="A1293">
            <v>188801</v>
          </cell>
          <cell r="B1293" t="str">
            <v>20160101</v>
          </cell>
          <cell r="C1293" t="str">
            <v>211028</v>
          </cell>
          <cell r="D1293" t="str">
            <v>韩国福库（CUCKOO）多功能高压电饭煲（青春版）</v>
          </cell>
          <cell r="E1293" t="str">
            <v>厨房</v>
          </cell>
          <cell r="F1293" t="str">
            <v>1360</v>
          </cell>
          <cell r="G1293" t="str">
            <v>邬 若海</v>
          </cell>
          <cell r="H1293" t="str">
            <v>田宇慧,张燕</v>
          </cell>
          <cell r="I1293" t="str">
            <v>曹雪晴</v>
          </cell>
          <cell r="J1293">
            <v>47.7</v>
          </cell>
          <cell r="K1293">
            <v>1100070</v>
          </cell>
          <cell r="L1293">
            <v>65075</v>
          </cell>
          <cell r="M1293">
            <v>172090</v>
          </cell>
          <cell r="N1293">
            <v>8160</v>
          </cell>
          <cell r="O1293">
            <v>18261.320754716999</v>
          </cell>
          <cell r="P1293">
            <v>0.15838723858569401</v>
          </cell>
        </row>
        <row r="1294">
          <cell r="A1294">
            <v>188802</v>
          </cell>
          <cell r="B1294" t="str">
            <v>20160108</v>
          </cell>
          <cell r="C1294" t="str">
            <v>170809</v>
          </cell>
          <cell r="D1294" t="str">
            <v>韩国三光云彩glasslock保鲜餐盒9+3件超值组（原装进口）</v>
          </cell>
          <cell r="E1294" t="str">
            <v>厨房</v>
          </cell>
          <cell r="F1294" t="str">
            <v>298</v>
          </cell>
          <cell r="G1294" t="str">
            <v>邬 若海</v>
          </cell>
          <cell r="H1294" t="str">
            <v>唐南开</v>
          </cell>
          <cell r="I1294" t="str">
            <v>翟金彪</v>
          </cell>
          <cell r="J1294">
            <v>36</v>
          </cell>
          <cell r="K1294">
            <v>88820.79</v>
          </cell>
          <cell r="L1294">
            <v>2820</v>
          </cell>
          <cell r="M1294">
            <v>8262</v>
          </cell>
          <cell r="N1294">
            <v>1420</v>
          </cell>
          <cell r="O1294">
            <v>2198.85527777778</v>
          </cell>
          <cell r="P1294">
            <v>7.95574087168269E-2</v>
          </cell>
        </row>
        <row r="1295">
          <cell r="A1295">
            <v>188815</v>
          </cell>
          <cell r="B1295" t="str">
            <v>20160225</v>
          </cell>
          <cell r="C1295" t="str">
            <v>095233</v>
          </cell>
          <cell r="D1295" t="str">
            <v>鹿王初春撞色时尚简约针织外套</v>
          </cell>
          <cell r="E1295" t="str">
            <v>服装</v>
          </cell>
          <cell r="F1295" t="str">
            <v>299</v>
          </cell>
          <cell r="G1295" t="str">
            <v>喻 冰</v>
          </cell>
          <cell r="H1295" t="str">
            <v>王娟</v>
          </cell>
          <cell r="I1295" t="str">
            <v>李珊,段鸿</v>
          </cell>
          <cell r="J1295">
            <v>26.5</v>
          </cell>
          <cell r="K1295">
            <v>56953</v>
          </cell>
          <cell r="L1295">
            <v>2451</v>
          </cell>
          <cell r="M1295">
            <v>15314</v>
          </cell>
          <cell r="N1295">
            <v>279</v>
          </cell>
          <cell r="O1295">
            <v>1489.32075471698</v>
          </cell>
          <cell r="P1295">
            <v>0.27586143627756798</v>
          </cell>
        </row>
        <row r="1296">
          <cell r="A1296">
            <v>188821</v>
          </cell>
          <cell r="B1296" t="str">
            <v>20160219</v>
          </cell>
          <cell r="C1296" t="str">
            <v>112045</v>
          </cell>
          <cell r="D1296" t="str">
            <v>纽曼双镜头高清超薄行车记录仪(2016春季大开仓)</v>
          </cell>
          <cell r="E1296" t="str">
            <v>数码</v>
          </cell>
          <cell r="F1296" t="str">
            <v>499</v>
          </cell>
          <cell r="G1296" t="str">
            <v>李 冕</v>
          </cell>
          <cell r="H1296" t="str">
            <v>石林</v>
          </cell>
          <cell r="I1296" t="str">
            <v>石俊</v>
          </cell>
          <cell r="J1296">
            <v>13.6</v>
          </cell>
          <cell r="K1296">
            <v>48472</v>
          </cell>
          <cell r="L1296">
            <v>2974</v>
          </cell>
          <cell r="M1296">
            <v>9411</v>
          </cell>
          <cell r="N1296">
            <v>489</v>
          </cell>
          <cell r="O1296">
            <v>2689.4117647058802</v>
          </cell>
          <cell r="P1296">
            <v>0.19609653171568001</v>
          </cell>
        </row>
        <row r="1297">
          <cell r="A1297">
            <v>188836</v>
          </cell>
          <cell r="B1297" t="str">
            <v>20160506</v>
          </cell>
          <cell r="C1297" t="str">
            <v>103505</v>
          </cell>
          <cell r="D1297" t="str">
            <v>北美电器*ACA健康美味全自动面包机劲爆组</v>
          </cell>
          <cell r="E1297" t="str">
            <v>厨房</v>
          </cell>
          <cell r="F1297" t="str">
            <v>299</v>
          </cell>
          <cell r="G1297" t="str">
            <v>潘 银龙</v>
          </cell>
          <cell r="H1297" t="str">
            <v>吴沛霖</v>
          </cell>
          <cell r="I1297" t="str">
            <v>陈航,潘丹</v>
          </cell>
          <cell r="J1297">
            <v>35.4</v>
          </cell>
          <cell r="K1297">
            <v>103974.21</v>
          </cell>
          <cell r="L1297">
            <v>3321</v>
          </cell>
          <cell r="M1297">
            <v>16912</v>
          </cell>
          <cell r="N1297">
            <v>2226</v>
          </cell>
          <cell r="O1297">
            <v>2428.4522598870099</v>
          </cell>
          <cell r="P1297">
            <v>0.14590692139873099</v>
          </cell>
        </row>
        <row r="1298">
          <cell r="A1298">
            <v>188836</v>
          </cell>
          <cell r="B1298" t="str">
            <v>20160406</v>
          </cell>
          <cell r="C1298" t="str">
            <v>104026</v>
          </cell>
          <cell r="D1298" t="str">
            <v>北美电器*ACA健康美味全自动面包机劲爆组</v>
          </cell>
          <cell r="E1298" t="str">
            <v>厨房</v>
          </cell>
          <cell r="F1298" t="str">
            <v>299</v>
          </cell>
          <cell r="G1298" t="str">
            <v>潘 银龙</v>
          </cell>
          <cell r="H1298" t="str">
            <v>余斌,张燕,唐南开</v>
          </cell>
          <cell r="I1298" t="str">
            <v>潘丹,杨洋,陈佳</v>
          </cell>
          <cell r="J1298">
            <v>39</v>
          </cell>
          <cell r="K1298">
            <v>127789</v>
          </cell>
          <cell r="L1298">
            <v>4425</v>
          </cell>
          <cell r="M1298">
            <v>24083</v>
          </cell>
          <cell r="N1298">
            <v>588</v>
          </cell>
          <cell r="O1298">
            <v>2560.7435897435898</v>
          </cell>
          <cell r="P1298">
            <v>0.190452644207386</v>
          </cell>
        </row>
        <row r="1299">
          <cell r="A1299">
            <v>188836</v>
          </cell>
          <cell r="B1299" t="str">
            <v>20160306</v>
          </cell>
          <cell r="C1299" t="str">
            <v>121024</v>
          </cell>
          <cell r="D1299" t="str">
            <v>北美电器*ACA健康美味全自动面包机劲爆组</v>
          </cell>
          <cell r="E1299" t="str">
            <v>厨房</v>
          </cell>
          <cell r="F1299" t="str">
            <v>299</v>
          </cell>
          <cell r="G1299" t="str">
            <v>潘 银龙</v>
          </cell>
          <cell r="H1299" t="str">
            <v>张燕</v>
          </cell>
          <cell r="I1299" t="str">
            <v>杨洋,王叶霜</v>
          </cell>
          <cell r="J1299">
            <v>38.4</v>
          </cell>
          <cell r="K1299">
            <v>163000.4</v>
          </cell>
          <cell r="L1299">
            <v>7006</v>
          </cell>
          <cell r="M1299">
            <v>29352</v>
          </cell>
          <cell r="N1299">
            <v>1054</v>
          </cell>
          <cell r="O1299">
            <v>3325.4270833333298</v>
          </cell>
          <cell r="P1299">
            <v>0.181403947834025</v>
          </cell>
        </row>
        <row r="1300">
          <cell r="A1300">
            <v>188836</v>
          </cell>
          <cell r="B1300" t="str">
            <v>20160213</v>
          </cell>
          <cell r="C1300" t="str">
            <v>110244</v>
          </cell>
          <cell r="D1300" t="str">
            <v>北美电器*ACA健康美味全自动面包机劲爆组</v>
          </cell>
          <cell r="E1300" t="str">
            <v>厨房</v>
          </cell>
          <cell r="F1300" t="str">
            <v>299</v>
          </cell>
          <cell r="G1300" t="str">
            <v>潘 银龙</v>
          </cell>
          <cell r="H1300" t="str">
            <v>王沛</v>
          </cell>
          <cell r="I1300" t="str">
            <v>陈佳</v>
          </cell>
          <cell r="J1300">
            <v>36.5</v>
          </cell>
          <cell r="K1300">
            <v>131364</v>
          </cell>
          <cell r="L1300">
            <v>3332</v>
          </cell>
          <cell r="M1300">
            <v>18430</v>
          </cell>
          <cell r="N1300">
            <v>1387</v>
          </cell>
          <cell r="O1300">
            <v>3040.79452054795</v>
          </cell>
          <cell r="P1300">
            <v>0.13311515871032201</v>
          </cell>
        </row>
        <row r="1301">
          <cell r="A1301">
            <v>188836</v>
          </cell>
          <cell r="B1301" t="str">
            <v>20160202</v>
          </cell>
          <cell r="C1301" t="str">
            <v>151201</v>
          </cell>
          <cell r="D1301" t="str">
            <v>北美电器*ACA健康美味全自动面包机劲爆组</v>
          </cell>
          <cell r="E1301" t="str">
            <v>厨房</v>
          </cell>
          <cell r="F1301" t="str">
            <v>299</v>
          </cell>
          <cell r="G1301" t="str">
            <v>潘 银龙</v>
          </cell>
          <cell r="H1301" t="str">
            <v>张燕,龙年</v>
          </cell>
          <cell r="I1301" t="str">
            <v>杨洋</v>
          </cell>
          <cell r="J1301">
            <v>36.6</v>
          </cell>
          <cell r="K1301">
            <v>131404</v>
          </cell>
          <cell r="L1301">
            <v>9179</v>
          </cell>
          <cell r="M1301">
            <v>19175</v>
          </cell>
          <cell r="N1301">
            <v>867</v>
          </cell>
          <cell r="O1301">
            <v>2839.26229508197</v>
          </cell>
          <cell r="P1301">
            <v>0.149789322969932</v>
          </cell>
        </row>
        <row r="1302">
          <cell r="A1302">
            <v>188836</v>
          </cell>
          <cell r="B1302" t="str">
            <v>20160117</v>
          </cell>
          <cell r="C1302" t="str">
            <v>131843</v>
          </cell>
          <cell r="D1302" t="str">
            <v>北美电器*ACA健康美味全自动面包机劲爆组</v>
          </cell>
          <cell r="E1302" t="str">
            <v>厨房</v>
          </cell>
          <cell r="F1302" t="str">
            <v>299</v>
          </cell>
          <cell r="G1302" t="str">
            <v>潘 银龙</v>
          </cell>
          <cell r="H1302" t="str">
            <v>张燕</v>
          </cell>
          <cell r="I1302" t="str">
            <v>杨洋,李亚师</v>
          </cell>
          <cell r="J1302">
            <v>26</v>
          </cell>
          <cell r="K1302">
            <v>139304</v>
          </cell>
          <cell r="L1302">
            <v>8793</v>
          </cell>
          <cell r="M1302">
            <v>25368</v>
          </cell>
          <cell r="N1302">
            <v>1116</v>
          </cell>
          <cell r="O1302">
            <v>4086.8846153846198</v>
          </cell>
          <cell r="P1302">
            <v>0.18582341718322601</v>
          </cell>
        </row>
        <row r="1303">
          <cell r="A1303">
            <v>188876</v>
          </cell>
          <cell r="B1303" t="str">
            <v>20160227</v>
          </cell>
          <cell r="C1303" t="str">
            <v>153037</v>
          </cell>
          <cell r="D1303" t="str">
            <v>战国红玛瑙手串套装(开春扫货)</v>
          </cell>
          <cell r="E1303" t="str">
            <v>珠宝首饰</v>
          </cell>
          <cell r="F1303" t="str">
            <v>399</v>
          </cell>
          <cell r="G1303" t="str">
            <v>范 平</v>
          </cell>
          <cell r="H1303" t="str">
            <v>曾嵘</v>
          </cell>
          <cell r="I1303" t="str">
            <v>王文亮</v>
          </cell>
          <cell r="J1303">
            <v>13.6</v>
          </cell>
          <cell r="K1303">
            <v>34971</v>
          </cell>
          <cell r="L1303">
            <v>1177</v>
          </cell>
          <cell r="M1303">
            <v>14543</v>
          </cell>
          <cell r="N1303">
            <v>0</v>
          </cell>
          <cell r="O1303">
            <v>1415.51470588235</v>
          </cell>
          <cell r="P1303">
            <v>0.43034266437829199</v>
          </cell>
        </row>
        <row r="1304">
          <cell r="A1304">
            <v>188876</v>
          </cell>
          <cell r="B1304" t="str">
            <v>20160221</v>
          </cell>
          <cell r="C1304" t="str">
            <v>164851</v>
          </cell>
          <cell r="D1304" t="str">
            <v>战国红玛瑙手串套装(开春扫货)</v>
          </cell>
          <cell r="E1304" t="str">
            <v>珠宝首饰</v>
          </cell>
          <cell r="F1304" t="str">
            <v>399</v>
          </cell>
          <cell r="G1304" t="str">
            <v>范 平</v>
          </cell>
          <cell r="H1304" t="str">
            <v>曾嵘,王娟</v>
          </cell>
          <cell r="I1304" t="str">
            <v>任芳,张静</v>
          </cell>
          <cell r="J1304">
            <v>11</v>
          </cell>
          <cell r="K1304">
            <v>79188</v>
          </cell>
          <cell r="L1304">
            <v>6693</v>
          </cell>
          <cell r="M1304">
            <v>26742</v>
          </cell>
          <cell r="N1304">
            <v>0</v>
          </cell>
          <cell r="O1304">
            <v>4159.3636363636397</v>
          </cell>
          <cell r="P1304">
            <v>0.36888061245603099</v>
          </cell>
        </row>
        <row r="1305">
          <cell r="A1305">
            <v>188891</v>
          </cell>
          <cell r="B1305" t="str">
            <v>20160614</v>
          </cell>
          <cell r="C1305" t="str">
            <v>140052</v>
          </cell>
          <cell r="D1305" t="str">
            <v>快乐自营和田御枣六星级骏枣抢鲜特惠组</v>
          </cell>
          <cell r="E1305" t="str">
            <v>食品</v>
          </cell>
          <cell r="F1305" t="str">
            <v>268</v>
          </cell>
          <cell r="G1305" t="str">
            <v>莫 伏星</v>
          </cell>
          <cell r="H1305" t="str">
            <v>毛祥宇,赵文英</v>
          </cell>
          <cell r="I1305" t="str">
            <v>杨洋,陈航</v>
          </cell>
          <cell r="J1305">
            <v>37.6</v>
          </cell>
          <cell r="K1305">
            <v>87004</v>
          </cell>
          <cell r="L1305">
            <v>2484</v>
          </cell>
          <cell r="M1305">
            <v>6908</v>
          </cell>
          <cell r="N1305">
            <v>584</v>
          </cell>
          <cell r="O1305">
            <v>2079.6808510638298</v>
          </cell>
          <cell r="P1305">
            <v>7.4822527212494105E-2</v>
          </cell>
        </row>
        <row r="1306">
          <cell r="A1306">
            <v>188891</v>
          </cell>
          <cell r="B1306" t="str">
            <v>20160426</v>
          </cell>
          <cell r="C1306" t="str">
            <v>143719</v>
          </cell>
          <cell r="D1306" t="str">
            <v>快乐自营和田御枣六星级骏枣抢鲜特惠组</v>
          </cell>
          <cell r="E1306" t="str">
            <v>食品</v>
          </cell>
          <cell r="F1306" t="str">
            <v>268</v>
          </cell>
          <cell r="G1306" t="str">
            <v>莫 伏星</v>
          </cell>
          <cell r="H1306" t="str">
            <v>龙年</v>
          </cell>
          <cell r="I1306" t="str">
            <v>杨洋,潘丹</v>
          </cell>
          <cell r="J1306">
            <v>35.6</v>
          </cell>
          <cell r="K1306">
            <v>94356</v>
          </cell>
          <cell r="L1306">
            <v>2404</v>
          </cell>
          <cell r="M1306">
            <v>3612</v>
          </cell>
          <cell r="N1306">
            <v>376</v>
          </cell>
          <cell r="O1306">
            <v>2492.0224719101102</v>
          </cell>
          <cell r="P1306">
            <v>3.5192274230033099E-2</v>
          </cell>
        </row>
        <row r="1307">
          <cell r="A1307">
            <v>188891</v>
          </cell>
          <cell r="B1307" t="str">
            <v>20160323</v>
          </cell>
          <cell r="C1307" t="str">
            <v>180156</v>
          </cell>
          <cell r="D1307" t="str">
            <v>快乐自营和田御枣六星级骏枣抢鲜特惠组</v>
          </cell>
          <cell r="E1307" t="str">
            <v>食品</v>
          </cell>
          <cell r="F1307" t="str">
            <v>268</v>
          </cell>
          <cell r="G1307" t="str">
            <v>莫 伏星</v>
          </cell>
          <cell r="H1307" t="str">
            <v>龙年,赵文英</v>
          </cell>
          <cell r="I1307" t="str">
            <v>陈航</v>
          </cell>
          <cell r="J1307">
            <v>16.3</v>
          </cell>
          <cell r="K1307">
            <v>42483</v>
          </cell>
          <cell r="L1307">
            <v>1732</v>
          </cell>
          <cell r="M1307">
            <v>2747</v>
          </cell>
          <cell r="N1307">
            <v>198</v>
          </cell>
          <cell r="O1307">
            <v>2343.6809815950901</v>
          </cell>
          <cell r="P1307">
            <v>6.2550612254913998E-2</v>
          </cell>
        </row>
        <row r="1308">
          <cell r="A1308">
            <v>188891</v>
          </cell>
          <cell r="B1308" t="str">
            <v>20160323</v>
          </cell>
          <cell r="C1308" t="str">
            <v>093200</v>
          </cell>
          <cell r="D1308" t="str">
            <v>快乐自营和田御枣六星级骏枣抢鲜特惠组</v>
          </cell>
          <cell r="E1308" t="str">
            <v>食品</v>
          </cell>
          <cell r="F1308" t="str">
            <v>268</v>
          </cell>
          <cell r="G1308" t="str">
            <v>莫 伏星</v>
          </cell>
          <cell r="H1308" t="str">
            <v>龙年</v>
          </cell>
          <cell r="I1308" t="str">
            <v>陈航</v>
          </cell>
          <cell r="J1308">
            <v>16.5</v>
          </cell>
          <cell r="K1308">
            <v>27312</v>
          </cell>
          <cell r="L1308">
            <v>1301</v>
          </cell>
          <cell r="M1308">
            <v>1564</v>
          </cell>
          <cell r="N1308">
            <v>0</v>
          </cell>
          <cell r="O1308">
            <v>1481.6363636363601</v>
          </cell>
          <cell r="P1308">
            <v>6.0128407212333201E-2</v>
          </cell>
        </row>
        <row r="1309">
          <cell r="A1309">
            <v>188912</v>
          </cell>
          <cell r="B1309" t="str">
            <v>20160107</v>
          </cell>
          <cell r="C1309" t="str">
            <v>193256</v>
          </cell>
          <cell r="D1309" t="str">
            <v>梦洁家纺冰岛之恋90%优选白鹅绒被</v>
          </cell>
          <cell r="E1309" t="str">
            <v>家纺用品</v>
          </cell>
          <cell r="F1309" t="str">
            <v>999</v>
          </cell>
          <cell r="G1309" t="str">
            <v>周 霞</v>
          </cell>
          <cell r="H1309" t="str">
            <v>王娟</v>
          </cell>
          <cell r="I1309" t="str">
            <v>杨洋</v>
          </cell>
          <cell r="J1309">
            <v>38.200000000000003</v>
          </cell>
          <cell r="K1309">
            <v>270465</v>
          </cell>
          <cell r="L1309">
            <v>14875</v>
          </cell>
          <cell r="M1309">
            <v>57941</v>
          </cell>
          <cell r="N1309">
            <v>2927</v>
          </cell>
          <cell r="O1309">
            <v>5250.68062827225</v>
          </cell>
          <cell r="P1309">
            <v>0.21524316287804701</v>
          </cell>
        </row>
        <row r="1310">
          <cell r="A1310">
            <v>188946</v>
          </cell>
          <cell r="B1310" t="str">
            <v>20160220</v>
          </cell>
          <cell r="C1310" t="str">
            <v>091449</v>
          </cell>
          <cell r="D1310" t="str">
            <v>GENIAL双面经典一衣二穿款大衣(2016春季大开仓)</v>
          </cell>
          <cell r="E1310" t="str">
            <v>服装</v>
          </cell>
          <cell r="F1310" t="str">
            <v>398</v>
          </cell>
          <cell r="G1310" t="str">
            <v>喻 冰</v>
          </cell>
          <cell r="H1310" t="str">
            <v>罗园</v>
          </cell>
          <cell r="I1310" t="str">
            <v>游珊,孙娇</v>
          </cell>
          <cell r="J1310">
            <v>15.1</v>
          </cell>
          <cell r="K1310">
            <v>89096</v>
          </cell>
          <cell r="L1310">
            <v>8994</v>
          </cell>
          <cell r="M1310">
            <v>49866</v>
          </cell>
          <cell r="N1310">
            <v>1980</v>
          </cell>
          <cell r="O1310">
            <v>2133.5099337748302</v>
          </cell>
          <cell r="P1310">
            <v>0.59781278869441501</v>
          </cell>
        </row>
        <row r="1311">
          <cell r="A1311">
            <v>188949</v>
          </cell>
          <cell r="B1311" t="str">
            <v>20160220</v>
          </cell>
          <cell r="C1311" t="str">
            <v>140056</v>
          </cell>
          <cell r="D1311" t="str">
            <v>GENIAL时尚带帽双面穿大衣(2016春季大开仓)</v>
          </cell>
          <cell r="E1311" t="str">
            <v>服装</v>
          </cell>
          <cell r="F1311" t="str">
            <v>398</v>
          </cell>
          <cell r="G1311" t="str">
            <v>喻 冰</v>
          </cell>
          <cell r="H1311" t="str">
            <v>吴沛霖</v>
          </cell>
          <cell r="I1311" t="str">
            <v>游珊,王叶霜</v>
          </cell>
          <cell r="J1311">
            <v>11.3</v>
          </cell>
          <cell r="K1311">
            <v>40997</v>
          </cell>
          <cell r="L1311">
            <v>5144</v>
          </cell>
          <cell r="M1311">
            <v>18556</v>
          </cell>
          <cell r="N1311">
            <v>796</v>
          </cell>
          <cell r="O1311">
            <v>1601.15044247788</v>
          </cell>
          <cell r="P1311">
            <v>0.49535603715170301</v>
          </cell>
        </row>
        <row r="1312">
          <cell r="A1312">
            <v>188950</v>
          </cell>
          <cell r="B1312" t="str">
            <v>20160220</v>
          </cell>
          <cell r="C1312" t="str">
            <v>134525</v>
          </cell>
          <cell r="D1312" t="str">
            <v>GENIAL龟裂纹双排扣长款大衣(2016春季大开仓)</v>
          </cell>
          <cell r="E1312" t="str">
            <v>服装</v>
          </cell>
          <cell r="F1312" t="str">
            <v>398</v>
          </cell>
          <cell r="G1312" t="str">
            <v>喻 冰</v>
          </cell>
          <cell r="H1312" t="str">
            <v>吴沛霖</v>
          </cell>
          <cell r="I1312" t="str">
            <v>游珊,王叶霜</v>
          </cell>
          <cell r="J1312">
            <v>13.6</v>
          </cell>
          <cell r="K1312">
            <v>78745</v>
          </cell>
          <cell r="L1312">
            <v>9029</v>
          </cell>
          <cell r="M1312">
            <v>36554</v>
          </cell>
          <cell r="N1312">
            <v>2368</v>
          </cell>
          <cell r="O1312">
            <v>2612.5</v>
          </cell>
          <cell r="P1312">
            <v>0.490360892764932</v>
          </cell>
        </row>
        <row r="1313">
          <cell r="A1313">
            <v>188951</v>
          </cell>
          <cell r="B1313" t="str">
            <v>20160220</v>
          </cell>
          <cell r="C1313" t="str">
            <v>090116</v>
          </cell>
          <cell r="D1313" t="str">
            <v>GENIAL粉色浪漫小翻领大衣(2016春季大开仓)</v>
          </cell>
          <cell r="E1313" t="str">
            <v>服装</v>
          </cell>
          <cell r="F1313" t="str">
            <v>238</v>
          </cell>
          <cell r="G1313" t="str">
            <v>喻 冰</v>
          </cell>
          <cell r="H1313" t="str">
            <v>罗园</v>
          </cell>
          <cell r="I1313" t="str">
            <v>游珊,孙娇</v>
          </cell>
          <cell r="J1313">
            <v>12.6</v>
          </cell>
          <cell r="K1313">
            <v>44563.360000000001</v>
          </cell>
          <cell r="L1313">
            <v>5545.33</v>
          </cell>
          <cell r="M1313">
            <v>19592</v>
          </cell>
          <cell r="N1313">
            <v>228</v>
          </cell>
          <cell r="O1313">
            <v>1559.8436507936501</v>
          </cell>
          <cell r="P1313">
            <v>0.49628338488642298</v>
          </cell>
        </row>
        <row r="1314">
          <cell r="A1314">
            <v>188952</v>
          </cell>
          <cell r="B1314" t="str">
            <v>20160229</v>
          </cell>
          <cell r="C1314" t="str">
            <v>165157</v>
          </cell>
          <cell r="D1314" t="str">
            <v>九洲劲狐狸水貂毛领男式尼克服(开春扫货)</v>
          </cell>
          <cell r="E1314" t="str">
            <v>服装</v>
          </cell>
          <cell r="F1314" t="str">
            <v>599</v>
          </cell>
          <cell r="G1314" t="str">
            <v>喻 冰</v>
          </cell>
          <cell r="H1314" t="str">
            <v>杨思思</v>
          </cell>
          <cell r="I1314" t="str">
            <v>李珊,段鸿</v>
          </cell>
          <cell r="J1314">
            <v>13.8</v>
          </cell>
          <cell r="K1314">
            <v>88901</v>
          </cell>
          <cell r="L1314">
            <v>5990</v>
          </cell>
          <cell r="M1314">
            <v>17331</v>
          </cell>
          <cell r="N1314">
            <v>0</v>
          </cell>
          <cell r="O1314">
            <v>4752.1739130434798</v>
          </cell>
          <cell r="P1314">
            <v>0.20903137098816801</v>
          </cell>
        </row>
        <row r="1315">
          <cell r="A1315">
            <v>188952</v>
          </cell>
          <cell r="B1315" t="str">
            <v>20160220</v>
          </cell>
          <cell r="C1315" t="str">
            <v>171025</v>
          </cell>
          <cell r="D1315" t="str">
            <v>九洲劲狐狸水貂毛领男式尼克服(开春扫货)</v>
          </cell>
          <cell r="E1315" t="str">
            <v>服装</v>
          </cell>
          <cell r="F1315" t="str">
            <v>599</v>
          </cell>
          <cell r="G1315" t="str">
            <v>喻 冰</v>
          </cell>
          <cell r="H1315" t="str">
            <v>杨思思</v>
          </cell>
          <cell r="I1315" t="str">
            <v>刘一帆</v>
          </cell>
          <cell r="J1315">
            <v>14.6</v>
          </cell>
          <cell r="K1315">
            <v>93478</v>
          </cell>
          <cell r="L1315">
            <v>4762</v>
          </cell>
          <cell r="M1315">
            <v>23900</v>
          </cell>
          <cell r="N1315">
            <v>599</v>
          </cell>
          <cell r="O1315">
            <v>4480.4794520547903</v>
          </cell>
          <cell r="P1315">
            <v>0.26264709860678997</v>
          </cell>
        </row>
        <row r="1316">
          <cell r="A1316">
            <v>188952</v>
          </cell>
          <cell r="B1316" t="str">
            <v>20160219</v>
          </cell>
          <cell r="C1316" t="str">
            <v>132545</v>
          </cell>
          <cell r="D1316" t="str">
            <v>九洲劲狐狸水貂毛领男式尼克服(开春扫货)</v>
          </cell>
          <cell r="E1316" t="str">
            <v>服装</v>
          </cell>
          <cell r="F1316" t="str">
            <v>599</v>
          </cell>
          <cell r="G1316" t="str">
            <v>喻 冰</v>
          </cell>
          <cell r="H1316" t="str">
            <v>罗园</v>
          </cell>
          <cell r="I1316" t="str">
            <v>周蓉,王叶霜</v>
          </cell>
          <cell r="J1316">
            <v>14.2</v>
          </cell>
          <cell r="K1316">
            <v>111263</v>
          </cell>
          <cell r="L1316">
            <v>10148</v>
          </cell>
          <cell r="M1316">
            <v>29720</v>
          </cell>
          <cell r="N1316">
            <v>1767</v>
          </cell>
          <cell r="O1316">
            <v>5152.2535211267596</v>
          </cell>
          <cell r="P1316">
            <v>0.27644760915789002</v>
          </cell>
        </row>
        <row r="1317">
          <cell r="A1317">
            <v>188952</v>
          </cell>
          <cell r="B1317" t="str">
            <v>20160118</v>
          </cell>
          <cell r="C1317" t="str">
            <v>155225</v>
          </cell>
          <cell r="D1317" t="str">
            <v>九洲劲狐狸水貂毛领男式尼克服(开春扫货)</v>
          </cell>
          <cell r="E1317" t="str">
            <v>服装</v>
          </cell>
          <cell r="F1317" t="str">
            <v>699</v>
          </cell>
          <cell r="G1317" t="str">
            <v>喻 冰</v>
          </cell>
          <cell r="H1317" t="str">
            <v>王娟</v>
          </cell>
          <cell r="I1317" t="str">
            <v>段鸿</v>
          </cell>
          <cell r="J1317">
            <v>41.5</v>
          </cell>
          <cell r="K1317">
            <v>181818</v>
          </cell>
          <cell r="L1317">
            <v>11074</v>
          </cell>
          <cell r="M1317">
            <v>59020</v>
          </cell>
          <cell r="N1317">
            <v>699</v>
          </cell>
          <cell r="O1317">
            <v>2708.9879518072298</v>
          </cell>
          <cell r="P1317">
            <v>0.34156983554326897</v>
          </cell>
        </row>
        <row r="1318">
          <cell r="A1318">
            <v>188952</v>
          </cell>
          <cell r="B1318" t="str">
            <v>20160101</v>
          </cell>
          <cell r="C1318" t="str">
            <v>151006</v>
          </cell>
          <cell r="D1318" t="str">
            <v>九洲劲狐狸水貂毛领男式尼克服(开春扫货)</v>
          </cell>
          <cell r="E1318" t="str">
            <v>服装</v>
          </cell>
          <cell r="F1318" t="str">
            <v>699</v>
          </cell>
          <cell r="G1318" t="str">
            <v>喻 冰</v>
          </cell>
          <cell r="H1318" t="str">
            <v>杨思思</v>
          </cell>
          <cell r="I1318" t="str">
            <v>王叶霜,张佳聃</v>
          </cell>
          <cell r="J1318">
            <v>35.299999999999997</v>
          </cell>
          <cell r="K1318">
            <v>138211</v>
          </cell>
          <cell r="L1318">
            <v>8328</v>
          </cell>
          <cell r="M1318">
            <v>38939</v>
          </cell>
          <cell r="N1318">
            <v>1388</v>
          </cell>
          <cell r="O1318">
            <v>2615.6373937677099</v>
          </cell>
          <cell r="P1318">
            <v>0.28911404879776398</v>
          </cell>
        </row>
        <row r="1319">
          <cell r="A1319">
            <v>188980</v>
          </cell>
          <cell r="B1319" t="str">
            <v>20160303</v>
          </cell>
          <cell r="C1319" t="str">
            <v>173510</v>
          </cell>
          <cell r="D1319" t="str">
            <v>妙点多功能衣架30+6抢购组</v>
          </cell>
          <cell r="E1319" t="str">
            <v>生活用品</v>
          </cell>
          <cell r="F1319" t="str">
            <v>199</v>
          </cell>
          <cell r="G1319" t="str">
            <v>陈 刚</v>
          </cell>
          <cell r="H1319" t="str">
            <v>龙年</v>
          </cell>
          <cell r="I1319" t="str">
            <v>陈航</v>
          </cell>
          <cell r="J1319">
            <v>33.200000000000003</v>
          </cell>
          <cell r="K1319">
            <v>118378</v>
          </cell>
          <cell r="L1319">
            <v>4680</v>
          </cell>
          <cell r="M1319">
            <v>6869</v>
          </cell>
          <cell r="N1319">
            <v>577</v>
          </cell>
          <cell r="O1319">
            <v>3235.12048192771</v>
          </cell>
          <cell r="P1319">
            <v>5.5339583809741598E-2</v>
          </cell>
        </row>
        <row r="1320">
          <cell r="A1320">
            <v>188980</v>
          </cell>
          <cell r="B1320" t="str">
            <v>20160114</v>
          </cell>
          <cell r="C1320" t="str">
            <v>183202</v>
          </cell>
          <cell r="D1320" t="str">
            <v>妙点多功能衣架30+6抢购组</v>
          </cell>
          <cell r="E1320" t="str">
            <v>生活用品</v>
          </cell>
          <cell r="F1320" t="str">
            <v>199</v>
          </cell>
          <cell r="G1320" t="str">
            <v>陈 刚</v>
          </cell>
          <cell r="H1320" t="str">
            <v>龙年</v>
          </cell>
          <cell r="I1320" t="str">
            <v>陈航</v>
          </cell>
          <cell r="J1320">
            <v>16.5</v>
          </cell>
          <cell r="K1320">
            <v>85854</v>
          </cell>
          <cell r="L1320">
            <v>1720</v>
          </cell>
          <cell r="M1320">
            <v>6296</v>
          </cell>
          <cell r="N1320">
            <v>771</v>
          </cell>
          <cell r="O1320">
            <v>4764.1818181818198</v>
          </cell>
          <cell r="P1320">
            <v>6.5669051750778501E-2</v>
          </cell>
        </row>
        <row r="1321">
          <cell r="A1321">
            <v>188980</v>
          </cell>
          <cell r="B1321" t="str">
            <v>20160114</v>
          </cell>
          <cell r="C1321" t="str">
            <v>093232</v>
          </cell>
          <cell r="D1321" t="str">
            <v>妙点多功能衣架30+6抢购组</v>
          </cell>
          <cell r="E1321" t="str">
            <v>生活用品</v>
          </cell>
          <cell r="F1321" t="str">
            <v>199</v>
          </cell>
          <cell r="G1321" t="str">
            <v>陈 刚</v>
          </cell>
          <cell r="H1321" t="str">
            <v>龙年</v>
          </cell>
          <cell r="I1321" t="str">
            <v>陈航</v>
          </cell>
          <cell r="J1321">
            <v>16.600000000000001</v>
          </cell>
          <cell r="K1321">
            <v>56368</v>
          </cell>
          <cell r="L1321">
            <v>786</v>
          </cell>
          <cell r="M1321">
            <v>5083</v>
          </cell>
          <cell r="N1321">
            <v>358</v>
          </cell>
          <cell r="O1321">
            <v>3063.6746987951801</v>
          </cell>
          <cell r="P1321">
            <v>8.50095354611205E-2</v>
          </cell>
        </row>
        <row r="1322">
          <cell r="A1322">
            <v>188980</v>
          </cell>
          <cell r="B1322" t="str">
            <v>20160108</v>
          </cell>
          <cell r="C1322" t="str">
            <v>093155</v>
          </cell>
          <cell r="D1322" t="str">
            <v>妙点多功能衣架30+6抢购组</v>
          </cell>
          <cell r="E1322" t="str">
            <v>生活用品</v>
          </cell>
          <cell r="F1322" t="str">
            <v>199</v>
          </cell>
          <cell r="G1322" t="str">
            <v>陈 刚</v>
          </cell>
          <cell r="H1322" t="str">
            <v>龙年</v>
          </cell>
          <cell r="I1322" t="str">
            <v>陈航</v>
          </cell>
          <cell r="J1322">
            <v>17.2</v>
          </cell>
          <cell r="K1322">
            <v>46843</v>
          </cell>
          <cell r="L1322">
            <v>1522</v>
          </cell>
          <cell r="M1322">
            <v>4477</v>
          </cell>
          <cell r="N1322">
            <v>1174</v>
          </cell>
          <cell r="O1322">
            <v>2442.9069767441902</v>
          </cell>
          <cell r="P1322">
            <v>7.2880121797842104E-2</v>
          </cell>
        </row>
        <row r="1323">
          <cell r="A1323">
            <v>188983</v>
          </cell>
          <cell r="B1323" t="str">
            <v>20160530</v>
          </cell>
          <cell r="C1323" t="str">
            <v>112006</v>
          </cell>
          <cell r="D1323" t="str">
            <v>红豆山药核桃粉超值组(2016夏折盛惠)</v>
          </cell>
          <cell r="E1323" t="str">
            <v>食品</v>
          </cell>
          <cell r="F1323" t="str">
            <v>298</v>
          </cell>
          <cell r="G1323" t="str">
            <v>赵 宇森</v>
          </cell>
          <cell r="H1323" t="str">
            <v>吴沛霖</v>
          </cell>
          <cell r="I1323" t="str">
            <v>杨洋,陈航</v>
          </cell>
          <cell r="J1323">
            <v>7</v>
          </cell>
          <cell r="K1323">
            <v>26986</v>
          </cell>
          <cell r="L1323">
            <v>874</v>
          </cell>
          <cell r="M1323">
            <v>2950</v>
          </cell>
          <cell r="N1323">
            <v>0</v>
          </cell>
          <cell r="O1323">
            <v>3308.8571428571399</v>
          </cell>
          <cell r="P1323">
            <v>0.11297487745098</v>
          </cell>
        </row>
        <row r="1324">
          <cell r="A1324">
            <v>188983</v>
          </cell>
          <cell r="B1324" t="str">
            <v>20160422</v>
          </cell>
          <cell r="C1324" t="str">
            <v>143129</v>
          </cell>
          <cell r="D1324" t="str">
            <v>红豆山药核桃粉超值组(2016夏折盛惠)</v>
          </cell>
          <cell r="E1324" t="str">
            <v>食品</v>
          </cell>
          <cell r="F1324" t="str">
            <v>398</v>
          </cell>
          <cell r="G1324" t="str">
            <v>赵 宇森</v>
          </cell>
          <cell r="H1324" t="str">
            <v>赵文英,余斌</v>
          </cell>
          <cell r="I1324" t="str">
            <v>杨洋,潘丹,邓爱萍</v>
          </cell>
          <cell r="J1324">
            <v>18.8</v>
          </cell>
          <cell r="K1324">
            <v>30742</v>
          </cell>
          <cell r="L1324">
            <v>1144</v>
          </cell>
          <cell r="M1324">
            <v>5482</v>
          </cell>
          <cell r="N1324">
            <v>0</v>
          </cell>
          <cell r="O1324">
            <v>1282.76595744681</v>
          </cell>
          <cell r="P1324">
            <v>0.18521521724440801</v>
          </cell>
        </row>
        <row r="1325">
          <cell r="A1325">
            <v>188989</v>
          </cell>
          <cell r="B1325" t="str">
            <v>20160228</v>
          </cell>
          <cell r="C1325" t="str">
            <v>110128</v>
          </cell>
          <cell r="D1325" t="str">
            <v>膳魔师低速慢磨原汁机(开春扫货)</v>
          </cell>
          <cell r="E1325" t="str">
            <v>厨房</v>
          </cell>
          <cell r="F1325" t="str">
            <v>980</v>
          </cell>
          <cell r="G1325" t="str">
            <v>邬 若海</v>
          </cell>
          <cell r="H1325" t="str">
            <v>唐南开</v>
          </cell>
          <cell r="I1325" t="str">
            <v>徐丹,翟金彪</v>
          </cell>
          <cell r="J1325">
            <v>14.6</v>
          </cell>
          <cell r="K1325">
            <v>36030</v>
          </cell>
          <cell r="L1325">
            <v>3910</v>
          </cell>
          <cell r="M1325">
            <v>8770</v>
          </cell>
          <cell r="N1325">
            <v>0</v>
          </cell>
          <cell r="O1325">
            <v>1599.31506849315</v>
          </cell>
          <cell r="P1325">
            <v>0.27303860523038598</v>
          </cell>
        </row>
        <row r="1326">
          <cell r="A1326">
            <v>188989</v>
          </cell>
          <cell r="B1326" t="str">
            <v>20160219</v>
          </cell>
          <cell r="C1326" t="str">
            <v>185910</v>
          </cell>
          <cell r="D1326" t="str">
            <v>膳魔师低速慢磨原汁机(开春扫货)</v>
          </cell>
          <cell r="E1326" t="str">
            <v>厨房</v>
          </cell>
          <cell r="F1326" t="str">
            <v>980</v>
          </cell>
          <cell r="G1326" t="str">
            <v>邬 若海</v>
          </cell>
          <cell r="H1326" t="str">
            <v>唐南开</v>
          </cell>
          <cell r="I1326" t="str">
            <v>翟金彪</v>
          </cell>
          <cell r="J1326">
            <v>25.9</v>
          </cell>
          <cell r="K1326">
            <v>108280</v>
          </cell>
          <cell r="L1326">
            <v>13660</v>
          </cell>
          <cell r="M1326">
            <v>26290</v>
          </cell>
          <cell r="N1326">
            <v>2930</v>
          </cell>
          <cell r="O1326">
            <v>2751.3513513513499</v>
          </cell>
          <cell r="P1326">
            <v>0.24688226590572801</v>
          </cell>
        </row>
        <row r="1327">
          <cell r="A1327">
            <v>188991</v>
          </cell>
          <cell r="B1327" t="str">
            <v>20160330</v>
          </cell>
          <cell r="C1327" t="str">
            <v>155116</v>
          </cell>
          <cell r="D1327" t="str">
            <v>德国WOLL钻石中式炒锅尊享组</v>
          </cell>
          <cell r="E1327" t="str">
            <v>厨房</v>
          </cell>
          <cell r="F1327" t="str">
            <v>1688</v>
          </cell>
          <cell r="G1327" t="str">
            <v>邬 若海</v>
          </cell>
          <cell r="H1327" t="str">
            <v>张燕</v>
          </cell>
          <cell r="I1327" t="str">
            <v>刘一帆</v>
          </cell>
          <cell r="J1327">
            <v>42.6</v>
          </cell>
          <cell r="K1327">
            <v>133371</v>
          </cell>
          <cell r="L1327">
            <v>12372</v>
          </cell>
          <cell r="M1327">
            <v>27520</v>
          </cell>
          <cell r="N1327">
            <v>0</v>
          </cell>
          <cell r="O1327">
            <v>2194.34272300469</v>
          </cell>
          <cell r="P1327">
            <v>0.227439896197489</v>
          </cell>
        </row>
        <row r="1328">
          <cell r="A1328">
            <v>188991</v>
          </cell>
          <cell r="B1328" t="str">
            <v>20160202</v>
          </cell>
          <cell r="C1328" t="str">
            <v>211218</v>
          </cell>
          <cell r="D1328" t="str">
            <v>德国WOLL钻石中式炒锅尊享组</v>
          </cell>
          <cell r="E1328" t="str">
            <v>厨房</v>
          </cell>
          <cell r="F1328" t="str">
            <v>1688</v>
          </cell>
          <cell r="G1328" t="str">
            <v>邬 若海</v>
          </cell>
          <cell r="H1328" t="str">
            <v>王沛</v>
          </cell>
          <cell r="I1328" t="str">
            <v>陈佳</v>
          </cell>
          <cell r="J1328">
            <v>45.9</v>
          </cell>
          <cell r="K1328">
            <v>334722</v>
          </cell>
          <cell r="L1328">
            <v>28496</v>
          </cell>
          <cell r="M1328">
            <v>70641</v>
          </cell>
          <cell r="N1328">
            <v>10118</v>
          </cell>
          <cell r="O1328">
            <v>5353.0065359477103</v>
          </cell>
          <cell r="P1328">
            <v>0.19764161109768599</v>
          </cell>
        </row>
        <row r="1329">
          <cell r="A1329">
            <v>188991</v>
          </cell>
          <cell r="B1329" t="str">
            <v>20160112</v>
          </cell>
          <cell r="C1329" t="str">
            <v>193148</v>
          </cell>
          <cell r="D1329" t="str">
            <v>德国WOLL钻石中式炒锅尊享组</v>
          </cell>
          <cell r="E1329" t="str">
            <v>厨房</v>
          </cell>
          <cell r="F1329" t="str">
            <v>1688</v>
          </cell>
          <cell r="G1329" t="str">
            <v>邬 若海</v>
          </cell>
          <cell r="H1329" t="str">
            <v>王沛</v>
          </cell>
          <cell r="I1329" t="str">
            <v>陈佳</v>
          </cell>
          <cell r="J1329">
            <v>46.4</v>
          </cell>
          <cell r="K1329">
            <v>319159.96000000002</v>
          </cell>
          <cell r="L1329">
            <v>18293</v>
          </cell>
          <cell r="M1329">
            <v>46684</v>
          </cell>
          <cell r="N1329">
            <v>0</v>
          </cell>
          <cell r="O1329">
            <v>5478.0810344827596</v>
          </cell>
          <cell r="P1329">
            <v>0.155164927381857</v>
          </cell>
        </row>
        <row r="1330">
          <cell r="A1330">
            <v>188998</v>
          </cell>
          <cell r="B1330" t="str">
            <v>20160504</v>
          </cell>
          <cell r="C1330" t="str">
            <v>160806</v>
          </cell>
          <cell r="D1330" t="str">
            <v>WEIEAST 蔚伊思 帝皇蜂抗皱精华明星组</v>
          </cell>
          <cell r="E1330" t="str">
            <v>美容美体</v>
          </cell>
          <cell r="F1330" t="str">
            <v>698</v>
          </cell>
          <cell r="G1330" t="str">
            <v>李 欢</v>
          </cell>
          <cell r="H1330" t="str">
            <v>马静</v>
          </cell>
          <cell r="I1330" t="str">
            <v>余琛</v>
          </cell>
          <cell r="J1330">
            <v>32.5</v>
          </cell>
          <cell r="K1330">
            <v>47182</v>
          </cell>
          <cell r="L1330">
            <v>2632</v>
          </cell>
          <cell r="M1330">
            <v>5494</v>
          </cell>
          <cell r="N1330">
            <v>0</v>
          </cell>
          <cell r="O1330">
            <v>1201.72307692308</v>
          </cell>
          <cell r="P1330">
            <v>0.123322109988777</v>
          </cell>
        </row>
        <row r="1331">
          <cell r="A1331">
            <v>188998</v>
          </cell>
          <cell r="B1331" t="str">
            <v>20160504</v>
          </cell>
          <cell r="C1331" t="str">
            <v>120100</v>
          </cell>
          <cell r="D1331" t="str">
            <v>WEIEAST 蔚伊思 帝皇蜂抗皱精华明星组</v>
          </cell>
          <cell r="E1331" t="str">
            <v>美容美体</v>
          </cell>
          <cell r="F1331" t="str">
            <v>698</v>
          </cell>
          <cell r="G1331" t="str">
            <v>李 欢</v>
          </cell>
          <cell r="H1331" t="str">
            <v>马静</v>
          </cell>
          <cell r="I1331" t="str">
            <v>陈莹,余琛</v>
          </cell>
          <cell r="J1331">
            <v>35.4</v>
          </cell>
          <cell r="K1331">
            <v>71004</v>
          </cell>
          <cell r="L1331">
            <v>3470</v>
          </cell>
          <cell r="M1331">
            <v>15196</v>
          </cell>
          <cell r="N1331">
            <v>0</v>
          </cell>
          <cell r="O1331">
            <v>1478.47457627119</v>
          </cell>
          <cell r="P1331">
            <v>0.22501258625285001</v>
          </cell>
        </row>
        <row r="1332">
          <cell r="A1332">
            <v>188998</v>
          </cell>
          <cell r="B1332" t="str">
            <v>20160412</v>
          </cell>
          <cell r="C1332" t="str">
            <v>232049</v>
          </cell>
          <cell r="D1332" t="str">
            <v>WEIEAST 蔚伊思 帝皇蜂抗皱精华明星组</v>
          </cell>
          <cell r="E1332" t="str">
            <v>美容美体</v>
          </cell>
          <cell r="F1332" t="str">
            <v>698</v>
          </cell>
          <cell r="G1332" t="str">
            <v>李 欢</v>
          </cell>
          <cell r="H1332" t="str">
            <v>马静,楚令</v>
          </cell>
          <cell r="I1332" t="str">
            <v>余琛,李琦</v>
          </cell>
          <cell r="J1332">
            <v>38.799999999999997</v>
          </cell>
          <cell r="K1332">
            <v>95042</v>
          </cell>
          <cell r="L1332">
            <v>2632</v>
          </cell>
          <cell r="M1332">
            <v>19329</v>
          </cell>
          <cell r="N1332">
            <v>0</v>
          </cell>
          <cell r="O1332">
            <v>1883.5309278350501</v>
          </cell>
          <cell r="P1332">
            <v>0.20916567471052899</v>
          </cell>
        </row>
        <row r="1333">
          <cell r="A1333">
            <v>188998</v>
          </cell>
          <cell r="B1333" t="str">
            <v>20160408</v>
          </cell>
          <cell r="C1333" t="str">
            <v>224633</v>
          </cell>
          <cell r="D1333" t="str">
            <v>WEIEAST 蔚伊思 帝皇蜂抗皱精华明星组</v>
          </cell>
          <cell r="E1333" t="str">
            <v>美容美体</v>
          </cell>
          <cell r="F1333" t="str">
            <v>698</v>
          </cell>
          <cell r="G1333" t="str">
            <v>李 欢</v>
          </cell>
          <cell r="H1333" t="str">
            <v>楚令</v>
          </cell>
          <cell r="I1333" t="str">
            <v>李琦</v>
          </cell>
          <cell r="J1333">
            <v>38.5</v>
          </cell>
          <cell r="K1333">
            <v>135384</v>
          </cell>
          <cell r="L1333">
            <v>6860</v>
          </cell>
          <cell r="M1333">
            <v>21921</v>
          </cell>
          <cell r="N1333">
            <v>0</v>
          </cell>
          <cell r="O1333">
            <v>2768.9090909090901</v>
          </cell>
          <cell r="P1333">
            <v>0.17055958420217199</v>
          </cell>
        </row>
        <row r="1334">
          <cell r="A1334">
            <v>188998</v>
          </cell>
          <cell r="B1334" t="str">
            <v>20160408</v>
          </cell>
          <cell r="C1334" t="str">
            <v>144606</v>
          </cell>
          <cell r="D1334" t="str">
            <v>WEIEAST 蔚伊思 帝皇蜂抗皱精华明星组</v>
          </cell>
          <cell r="E1334" t="str">
            <v>美容美体</v>
          </cell>
          <cell r="F1334" t="str">
            <v>698</v>
          </cell>
          <cell r="G1334" t="str">
            <v>李 欢</v>
          </cell>
          <cell r="H1334" t="str">
            <v>高莹,楚令</v>
          </cell>
          <cell r="I1334" t="str">
            <v>李琦</v>
          </cell>
          <cell r="J1334">
            <v>40</v>
          </cell>
          <cell r="K1334">
            <v>88765</v>
          </cell>
          <cell r="L1334">
            <v>5514</v>
          </cell>
          <cell r="M1334">
            <v>13730</v>
          </cell>
          <cell r="N1334">
            <v>0</v>
          </cell>
          <cell r="O1334">
            <v>1738.0250000000001</v>
          </cell>
          <cell r="P1334">
            <v>0.164922943868542</v>
          </cell>
        </row>
        <row r="1335">
          <cell r="A1335">
            <v>188998</v>
          </cell>
          <cell r="B1335" t="str">
            <v>20160405</v>
          </cell>
          <cell r="C1335" t="str">
            <v>184848</v>
          </cell>
          <cell r="D1335" t="str">
            <v>WEIEAST 蔚伊思 帝皇蜂抗皱精华明星组</v>
          </cell>
          <cell r="E1335" t="str">
            <v>美容美体</v>
          </cell>
          <cell r="F1335" t="str">
            <v>698</v>
          </cell>
          <cell r="G1335" t="str">
            <v>李 欢</v>
          </cell>
          <cell r="H1335" t="str">
            <v>高莹,马静</v>
          </cell>
          <cell r="I1335" t="str">
            <v>余琛,赵姬</v>
          </cell>
          <cell r="J1335">
            <v>38.5</v>
          </cell>
          <cell r="K1335">
            <v>113800</v>
          </cell>
          <cell r="L1335">
            <v>5444</v>
          </cell>
          <cell r="M1335">
            <v>24858</v>
          </cell>
          <cell r="N1335">
            <v>1386</v>
          </cell>
          <cell r="O1335">
            <v>2204.7792207792199</v>
          </cell>
          <cell r="P1335">
            <v>0.216619291963528</v>
          </cell>
        </row>
        <row r="1336">
          <cell r="A1336">
            <v>188998</v>
          </cell>
          <cell r="B1336" t="str">
            <v>20160401</v>
          </cell>
          <cell r="C1336" t="str">
            <v>215012</v>
          </cell>
          <cell r="D1336" t="str">
            <v>WEIEAST 蔚伊思 帝皇蜂抗皱精华明星组</v>
          </cell>
          <cell r="E1336" t="str">
            <v>美容美体</v>
          </cell>
          <cell r="F1336" t="str">
            <v>698</v>
          </cell>
          <cell r="G1336" t="str">
            <v>李 欢</v>
          </cell>
          <cell r="H1336" t="str">
            <v>楚令</v>
          </cell>
          <cell r="I1336" t="str">
            <v>李琦</v>
          </cell>
          <cell r="J1336">
            <v>39.799999999999997</v>
          </cell>
          <cell r="K1336">
            <v>273972</v>
          </cell>
          <cell r="L1336">
            <v>11736</v>
          </cell>
          <cell r="M1336">
            <v>47562</v>
          </cell>
          <cell r="N1336">
            <v>3430</v>
          </cell>
          <cell r="O1336">
            <v>5480</v>
          </cell>
          <cell r="P1336">
            <v>0.168291157583246</v>
          </cell>
        </row>
        <row r="1337">
          <cell r="A1337">
            <v>188998</v>
          </cell>
          <cell r="B1337" t="str">
            <v>20160401</v>
          </cell>
          <cell r="C1337" t="str">
            <v>152655</v>
          </cell>
          <cell r="D1337" t="str">
            <v>WEIEAST 蔚伊思 帝皇蜂抗皱精华明星组</v>
          </cell>
          <cell r="E1337" t="str">
            <v>美容美体</v>
          </cell>
          <cell r="F1337" t="str">
            <v>698</v>
          </cell>
          <cell r="G1337" t="str">
            <v>李 欢</v>
          </cell>
          <cell r="H1337" t="str">
            <v>楚令</v>
          </cell>
          <cell r="I1337" t="str">
            <v>李琦</v>
          </cell>
          <cell r="J1337">
            <v>39.4</v>
          </cell>
          <cell r="K1337">
            <v>98214.8</v>
          </cell>
          <cell r="L1337">
            <v>8246</v>
          </cell>
          <cell r="M1337">
            <v>10370</v>
          </cell>
          <cell r="N1337">
            <v>0</v>
          </cell>
          <cell r="O1337">
            <v>2020.2741116751299</v>
          </cell>
          <cell r="P1337">
            <v>0.115262179777879</v>
          </cell>
        </row>
        <row r="1338">
          <cell r="A1338">
            <v>188998</v>
          </cell>
          <cell r="B1338" t="str">
            <v>20160328</v>
          </cell>
          <cell r="C1338" t="str">
            <v>200103</v>
          </cell>
          <cell r="D1338" t="str">
            <v>WEIEAST 蔚伊思 帝皇蜂抗皱精华明星组</v>
          </cell>
          <cell r="E1338" t="str">
            <v>美容美体</v>
          </cell>
          <cell r="F1338" t="str">
            <v>698</v>
          </cell>
          <cell r="G1338" t="str">
            <v>李 欢</v>
          </cell>
          <cell r="H1338" t="str">
            <v>楚令</v>
          </cell>
          <cell r="I1338" t="str">
            <v>李琦</v>
          </cell>
          <cell r="J1338">
            <v>39.4</v>
          </cell>
          <cell r="K1338">
            <v>302037</v>
          </cell>
          <cell r="L1338">
            <v>18526</v>
          </cell>
          <cell r="M1338">
            <v>45065</v>
          </cell>
          <cell r="N1338">
            <v>2084</v>
          </cell>
          <cell r="O1338">
            <v>6104.8223350253802</v>
          </cell>
          <cell r="P1338">
            <v>0.15160258332128199</v>
          </cell>
        </row>
        <row r="1339">
          <cell r="A1339">
            <v>188998</v>
          </cell>
          <cell r="B1339" t="str">
            <v>20160326</v>
          </cell>
          <cell r="C1339" t="str">
            <v>232157</v>
          </cell>
          <cell r="D1339" t="str">
            <v>WEIEAST 蔚伊思 帝皇蜂抗皱精华明星组</v>
          </cell>
          <cell r="E1339" t="str">
            <v>美容美体</v>
          </cell>
          <cell r="F1339" t="str">
            <v>698</v>
          </cell>
          <cell r="G1339" t="str">
            <v>李 欢</v>
          </cell>
          <cell r="H1339" t="str">
            <v>楚令</v>
          </cell>
          <cell r="I1339" t="str">
            <v>李琦</v>
          </cell>
          <cell r="J1339">
            <v>38.200000000000003</v>
          </cell>
          <cell r="K1339">
            <v>131688</v>
          </cell>
          <cell r="L1339">
            <v>4153</v>
          </cell>
          <cell r="M1339">
            <v>23562</v>
          </cell>
          <cell r="N1339">
            <v>0</v>
          </cell>
          <cell r="O1339">
            <v>2721.8062827225099</v>
          </cell>
          <cell r="P1339">
            <v>0.184749284510134</v>
          </cell>
        </row>
        <row r="1340">
          <cell r="A1340">
            <v>188998</v>
          </cell>
          <cell r="B1340" t="str">
            <v>20160322</v>
          </cell>
          <cell r="C1340" t="str">
            <v>202950</v>
          </cell>
          <cell r="D1340" t="str">
            <v>WEIEAST 蔚伊思 帝皇蜂抗皱精华明星组</v>
          </cell>
          <cell r="E1340" t="str">
            <v>美容美体</v>
          </cell>
          <cell r="F1340" t="str">
            <v>698</v>
          </cell>
          <cell r="G1340" t="str">
            <v>李 欢</v>
          </cell>
          <cell r="H1340" t="str">
            <v>楚令,张小寒</v>
          </cell>
          <cell r="I1340" t="str">
            <v>李琦</v>
          </cell>
          <cell r="J1340">
            <v>35.5</v>
          </cell>
          <cell r="K1340">
            <v>240669</v>
          </cell>
          <cell r="L1340">
            <v>15804</v>
          </cell>
          <cell r="M1340">
            <v>30422</v>
          </cell>
          <cell r="N1340">
            <v>698</v>
          </cell>
          <cell r="O1340">
            <v>5496.9295774647899</v>
          </cell>
          <cell r="P1340">
            <v>0.132185978253619</v>
          </cell>
        </row>
        <row r="1341">
          <cell r="A1341">
            <v>188998</v>
          </cell>
          <cell r="B1341" t="str">
            <v>20160313</v>
          </cell>
          <cell r="C1341" t="str">
            <v>193215</v>
          </cell>
          <cell r="D1341" t="str">
            <v>WEIEAST 蔚伊思 帝皇蜂抗皱精华明星组</v>
          </cell>
          <cell r="E1341" t="str">
            <v>美容美体</v>
          </cell>
          <cell r="F1341" t="str">
            <v>698</v>
          </cell>
          <cell r="G1341" t="str">
            <v>李 欢</v>
          </cell>
          <cell r="H1341" t="str">
            <v>马静</v>
          </cell>
          <cell r="I1341" t="str">
            <v>余琛</v>
          </cell>
          <cell r="J1341">
            <v>35</v>
          </cell>
          <cell r="K1341">
            <v>369432.39</v>
          </cell>
          <cell r="L1341">
            <v>17240</v>
          </cell>
          <cell r="M1341">
            <v>40024</v>
          </cell>
          <cell r="N1341">
            <v>4128</v>
          </cell>
          <cell r="O1341">
            <v>9037.0397142857091</v>
          </cell>
          <cell r="P1341">
            <v>0.10192156622123499</v>
          </cell>
        </row>
        <row r="1342">
          <cell r="A1342">
            <v>188998</v>
          </cell>
          <cell r="B1342" t="str">
            <v>20160307</v>
          </cell>
          <cell r="C1342" t="str">
            <v>143212</v>
          </cell>
          <cell r="D1342" t="str">
            <v>WEIEAST 蔚伊思 帝皇蜂抗皱精华明星组</v>
          </cell>
          <cell r="E1342" t="str">
            <v>美容美体</v>
          </cell>
          <cell r="F1342" t="str">
            <v>698</v>
          </cell>
          <cell r="G1342" t="str">
            <v>李 欢</v>
          </cell>
          <cell r="H1342" t="str">
            <v>楚令</v>
          </cell>
          <cell r="I1342" t="str">
            <v>李琦</v>
          </cell>
          <cell r="J1342">
            <v>39.700000000000003</v>
          </cell>
          <cell r="K1342">
            <v>194113</v>
          </cell>
          <cell r="L1342">
            <v>12624</v>
          </cell>
          <cell r="M1342">
            <v>39576</v>
          </cell>
          <cell r="N1342">
            <v>660</v>
          </cell>
          <cell r="O1342">
            <v>3591.2594458438298</v>
          </cell>
          <cell r="P1342">
            <v>0.21442621866889999</v>
          </cell>
        </row>
        <row r="1343">
          <cell r="A1343">
            <v>188998</v>
          </cell>
          <cell r="B1343" t="str">
            <v>20160304</v>
          </cell>
          <cell r="C1343" t="str">
            <v>191138</v>
          </cell>
          <cell r="D1343" t="str">
            <v>WEIEAST 蔚伊思 帝皇蜂抗皱精华明星组</v>
          </cell>
          <cell r="E1343" t="str">
            <v>美容美体</v>
          </cell>
          <cell r="F1343" t="str">
            <v>698</v>
          </cell>
          <cell r="G1343" t="str">
            <v>李 欢</v>
          </cell>
          <cell r="H1343" t="str">
            <v>楚令</v>
          </cell>
          <cell r="I1343" t="str">
            <v>李琦</v>
          </cell>
          <cell r="J1343">
            <v>38.700000000000003</v>
          </cell>
          <cell r="K1343">
            <v>342911</v>
          </cell>
          <cell r="L1343">
            <v>27978</v>
          </cell>
          <cell r="M1343">
            <v>65105</v>
          </cell>
          <cell r="N1343">
            <v>2044</v>
          </cell>
          <cell r="O1343">
            <v>6508.3204134366897</v>
          </cell>
          <cell r="P1343">
            <v>0.200236240724218</v>
          </cell>
        </row>
        <row r="1344">
          <cell r="A1344">
            <v>188998</v>
          </cell>
          <cell r="B1344" t="str">
            <v>20160225</v>
          </cell>
          <cell r="C1344" t="str">
            <v>165800</v>
          </cell>
          <cell r="D1344" t="str">
            <v>WEIEAST 蔚伊思 帝皇蜂抗皱精华明星组</v>
          </cell>
          <cell r="E1344" t="str">
            <v>美容美体</v>
          </cell>
          <cell r="F1344" t="str">
            <v>698</v>
          </cell>
          <cell r="G1344" t="str">
            <v>李 欢</v>
          </cell>
          <cell r="H1344" t="str">
            <v>楚令</v>
          </cell>
          <cell r="I1344" t="str">
            <v>李琦</v>
          </cell>
          <cell r="J1344">
            <v>42</v>
          </cell>
          <cell r="K1344">
            <v>211296</v>
          </cell>
          <cell r="L1344">
            <v>12424</v>
          </cell>
          <cell r="M1344">
            <v>30412</v>
          </cell>
          <cell r="N1344">
            <v>0</v>
          </cell>
          <cell r="O1344">
            <v>4010.9523809523798</v>
          </cell>
          <cell r="P1344">
            <v>0.15292248280300899</v>
          </cell>
        </row>
        <row r="1345">
          <cell r="A1345">
            <v>188998</v>
          </cell>
          <cell r="B1345" t="str">
            <v>20160215</v>
          </cell>
          <cell r="C1345" t="str">
            <v>202006</v>
          </cell>
          <cell r="D1345" t="str">
            <v>WEIEAST 蔚伊思 帝皇蜂抗皱精华明星组</v>
          </cell>
          <cell r="E1345" t="str">
            <v>美容美体</v>
          </cell>
          <cell r="F1345" t="str">
            <v>698</v>
          </cell>
          <cell r="G1345" t="str">
            <v>李 欢</v>
          </cell>
          <cell r="H1345" t="str">
            <v>楚令</v>
          </cell>
          <cell r="I1345" t="str">
            <v>李琦</v>
          </cell>
          <cell r="J1345">
            <v>42.7</v>
          </cell>
          <cell r="K1345">
            <v>428649</v>
          </cell>
          <cell r="L1345">
            <v>17888</v>
          </cell>
          <cell r="M1345">
            <v>75177</v>
          </cell>
          <cell r="N1345">
            <v>1326</v>
          </cell>
          <cell r="O1345">
            <v>7890.1639344262303</v>
          </cell>
          <cell r="P1345">
            <v>0.17979068119904301</v>
          </cell>
        </row>
        <row r="1346">
          <cell r="A1346">
            <v>188998</v>
          </cell>
          <cell r="B1346" t="str">
            <v>20160212</v>
          </cell>
          <cell r="C1346" t="str">
            <v>224419</v>
          </cell>
          <cell r="D1346" t="str">
            <v>WEIEAST 蔚伊思 帝皇蜂抗皱精华明星组</v>
          </cell>
          <cell r="E1346" t="str">
            <v>美容美体</v>
          </cell>
          <cell r="F1346" t="str">
            <v>698</v>
          </cell>
          <cell r="G1346" t="str">
            <v>李 欢</v>
          </cell>
          <cell r="H1346" t="str">
            <v>楚令</v>
          </cell>
          <cell r="I1346" t="str">
            <v>李琦</v>
          </cell>
          <cell r="J1346">
            <v>37.1</v>
          </cell>
          <cell r="K1346">
            <v>214821.67</v>
          </cell>
          <cell r="L1346">
            <v>12926</v>
          </cell>
          <cell r="M1346">
            <v>35617</v>
          </cell>
          <cell r="N1346">
            <v>2008</v>
          </cell>
          <cell r="O1346">
            <v>4536.0288409703498</v>
          </cell>
          <cell r="P1346">
            <v>0.166467165937734</v>
          </cell>
        </row>
        <row r="1347">
          <cell r="A1347">
            <v>188998</v>
          </cell>
          <cell r="B1347" t="str">
            <v>20160205</v>
          </cell>
          <cell r="C1347" t="str">
            <v>211905</v>
          </cell>
          <cell r="D1347" t="str">
            <v>WEIEAST 蔚伊思 帝皇蜂抗皱精华明星组</v>
          </cell>
          <cell r="E1347" t="str">
            <v>美容美体</v>
          </cell>
          <cell r="F1347" t="str">
            <v>698</v>
          </cell>
          <cell r="G1347" t="str">
            <v>李 欢</v>
          </cell>
          <cell r="H1347" t="str">
            <v>田宇慧,楚令</v>
          </cell>
          <cell r="I1347" t="str">
            <v>李琦</v>
          </cell>
          <cell r="J1347">
            <v>40</v>
          </cell>
          <cell r="K1347">
            <v>371146</v>
          </cell>
          <cell r="L1347">
            <v>21881</v>
          </cell>
          <cell r="M1347">
            <v>83754</v>
          </cell>
          <cell r="N1347">
            <v>4148</v>
          </cell>
          <cell r="O1347">
            <v>6741.4750000000004</v>
          </cell>
          <cell r="P1347">
            <v>0.227924355432122</v>
          </cell>
        </row>
        <row r="1348">
          <cell r="A1348">
            <v>188998</v>
          </cell>
          <cell r="B1348" t="str">
            <v>20160119</v>
          </cell>
          <cell r="C1348" t="str">
            <v>175006</v>
          </cell>
          <cell r="D1348" t="str">
            <v>WEIEAST 蔚伊思 帝皇蜂抗皱精华明星组</v>
          </cell>
          <cell r="E1348" t="str">
            <v>美容美体</v>
          </cell>
          <cell r="F1348" t="str">
            <v>698</v>
          </cell>
          <cell r="G1348" t="str">
            <v>李 欢</v>
          </cell>
          <cell r="H1348" t="str">
            <v>马静</v>
          </cell>
          <cell r="I1348" t="str">
            <v>余琛</v>
          </cell>
          <cell r="J1348">
            <v>37.700000000000003</v>
          </cell>
          <cell r="K1348">
            <v>247444</v>
          </cell>
          <cell r="L1348">
            <v>17903</v>
          </cell>
          <cell r="M1348">
            <v>55290</v>
          </cell>
          <cell r="N1348">
            <v>2044</v>
          </cell>
          <cell r="O1348">
            <v>4676.2599469495999</v>
          </cell>
          <cell r="P1348">
            <v>0.231967273820363</v>
          </cell>
        </row>
        <row r="1349">
          <cell r="A1349">
            <v>189001</v>
          </cell>
          <cell r="B1349" t="str">
            <v>20160118</v>
          </cell>
          <cell r="C1349" t="str">
            <v>111128</v>
          </cell>
          <cell r="D1349" t="str">
            <v>今昇 暖心羊毛衫1+1超值感恩组</v>
          </cell>
          <cell r="E1349" t="str">
            <v>服装</v>
          </cell>
          <cell r="F1349" t="str">
            <v>398</v>
          </cell>
          <cell r="G1349" t="str">
            <v>喻 冰</v>
          </cell>
          <cell r="H1349" t="str">
            <v>张燕</v>
          </cell>
          <cell r="I1349" t="str">
            <v>张征南,孙娇</v>
          </cell>
          <cell r="J1349">
            <v>33.799999999999997</v>
          </cell>
          <cell r="K1349">
            <v>152912</v>
          </cell>
          <cell r="L1349">
            <v>7650</v>
          </cell>
          <cell r="M1349">
            <v>33595</v>
          </cell>
          <cell r="N1349">
            <v>766</v>
          </cell>
          <cell r="O1349">
            <v>3326.4201183432001</v>
          </cell>
          <cell r="P1349">
            <v>0.225998540568077</v>
          </cell>
        </row>
        <row r="1350">
          <cell r="A1350">
            <v>189001</v>
          </cell>
          <cell r="B1350" t="str">
            <v>20160109</v>
          </cell>
          <cell r="C1350" t="str">
            <v>171105</v>
          </cell>
          <cell r="D1350" t="str">
            <v>今昇 暖心羊毛衫1+1超值感恩组</v>
          </cell>
          <cell r="E1350" t="str">
            <v>服装</v>
          </cell>
          <cell r="F1350" t="str">
            <v>398</v>
          </cell>
          <cell r="G1350" t="str">
            <v>喻 冰</v>
          </cell>
          <cell r="H1350" t="str">
            <v>罗园</v>
          </cell>
          <cell r="I1350" t="str">
            <v>段鸿</v>
          </cell>
          <cell r="J1350">
            <v>37.1</v>
          </cell>
          <cell r="K1350">
            <v>248469</v>
          </cell>
          <cell r="L1350">
            <v>17808</v>
          </cell>
          <cell r="M1350">
            <v>38697</v>
          </cell>
          <cell r="N1350">
            <v>2368</v>
          </cell>
          <cell r="O1350">
            <v>5238.05929919137</v>
          </cell>
          <cell r="P1350">
            <v>0.15749953394808799</v>
          </cell>
        </row>
        <row r="1351">
          <cell r="A1351">
            <v>189005</v>
          </cell>
          <cell r="B1351" t="str">
            <v>20160220</v>
          </cell>
          <cell r="C1351" t="str">
            <v>133051</v>
          </cell>
          <cell r="D1351" t="str">
            <v>GENIAL 女式高贵类貂毛大衣(2016春季大开仓)</v>
          </cell>
          <cell r="E1351" t="str">
            <v>服装</v>
          </cell>
          <cell r="F1351" t="str">
            <v>638</v>
          </cell>
          <cell r="G1351" t="str">
            <v>喻 冰</v>
          </cell>
          <cell r="H1351" t="str">
            <v>吴沛霖</v>
          </cell>
          <cell r="I1351" t="str">
            <v>游珊,王叶霜</v>
          </cell>
          <cell r="J1351">
            <v>13.3</v>
          </cell>
          <cell r="K1351">
            <v>71091</v>
          </cell>
          <cell r="L1351">
            <v>12690</v>
          </cell>
          <cell r="M1351">
            <v>38718</v>
          </cell>
          <cell r="N1351">
            <v>2542</v>
          </cell>
          <cell r="O1351">
            <v>1671.05263157895</v>
          </cell>
          <cell r="P1351">
            <v>0.619441447920412</v>
          </cell>
        </row>
        <row r="1352">
          <cell r="A1352">
            <v>189006</v>
          </cell>
          <cell r="B1352" t="str">
            <v>20160122</v>
          </cell>
          <cell r="C1352" t="str">
            <v>163308</v>
          </cell>
          <cell r="D1352" t="str">
            <v>东阿阿胶桃花姬阿胶糕特惠组</v>
          </cell>
          <cell r="E1352" t="str">
            <v>食品</v>
          </cell>
          <cell r="F1352" t="str">
            <v>398</v>
          </cell>
          <cell r="G1352" t="str">
            <v>莫 伏星</v>
          </cell>
          <cell r="H1352" t="str">
            <v>余斌</v>
          </cell>
          <cell r="I1352" t="str">
            <v>杨洋</v>
          </cell>
          <cell r="J1352">
            <v>33.299999999999997</v>
          </cell>
          <cell r="K1352">
            <v>71695</v>
          </cell>
          <cell r="L1352">
            <v>5730</v>
          </cell>
          <cell r="M1352">
            <v>2686</v>
          </cell>
          <cell r="N1352">
            <v>358</v>
          </cell>
          <cell r="O1352">
            <v>1911.02102102102</v>
          </cell>
          <cell r="P1352">
            <v>3.5291442431592497E-2</v>
          </cell>
        </row>
        <row r="1353">
          <cell r="A1353">
            <v>189008</v>
          </cell>
          <cell r="B1353" t="str">
            <v>20160328</v>
          </cell>
          <cell r="C1353" t="str">
            <v>141000</v>
          </cell>
          <cell r="D1353" t="str">
            <v>春天印象.零重力智能遥控豪华按摩椅</v>
          </cell>
          <cell r="E1353" t="str">
            <v>健康用品</v>
          </cell>
          <cell r="F1353" t="str">
            <v>2980</v>
          </cell>
          <cell r="G1353" t="str">
            <v>莫 伏星</v>
          </cell>
          <cell r="H1353" t="str">
            <v>余斌,唐南开</v>
          </cell>
          <cell r="I1353" t="str">
            <v>俞洋</v>
          </cell>
          <cell r="J1353">
            <v>46</v>
          </cell>
          <cell r="K1353">
            <v>166650</v>
          </cell>
          <cell r="L1353">
            <v>26770</v>
          </cell>
          <cell r="M1353">
            <v>59515</v>
          </cell>
          <cell r="N1353">
            <v>0</v>
          </cell>
          <cell r="O1353">
            <v>1747.0652173912999</v>
          </cell>
          <cell r="P1353">
            <v>0.42547183299971397</v>
          </cell>
        </row>
        <row r="1354">
          <cell r="A1354">
            <v>189008</v>
          </cell>
          <cell r="B1354" t="str">
            <v>20160322</v>
          </cell>
          <cell r="C1354" t="str">
            <v>182616</v>
          </cell>
          <cell r="D1354" t="str">
            <v>春天印象.零重力智能遥控豪华按摩椅</v>
          </cell>
          <cell r="E1354" t="str">
            <v>健康用品</v>
          </cell>
          <cell r="F1354" t="str">
            <v>2980</v>
          </cell>
          <cell r="G1354" t="str">
            <v>莫 伏星</v>
          </cell>
          <cell r="H1354" t="str">
            <v>余斌</v>
          </cell>
          <cell r="I1354" t="str">
            <v>刘一帆</v>
          </cell>
          <cell r="J1354">
            <v>40.799999999999997</v>
          </cell>
          <cell r="K1354">
            <v>226160</v>
          </cell>
          <cell r="L1354">
            <v>41600</v>
          </cell>
          <cell r="M1354">
            <v>74460</v>
          </cell>
          <cell r="N1354">
            <v>2980</v>
          </cell>
          <cell r="O1354">
            <v>2771.5686274509799</v>
          </cell>
          <cell r="P1354">
            <v>0.38729952319028998</v>
          </cell>
        </row>
        <row r="1355">
          <cell r="A1355">
            <v>189008</v>
          </cell>
          <cell r="B1355" t="str">
            <v>20160316</v>
          </cell>
          <cell r="C1355" t="str">
            <v>231952</v>
          </cell>
          <cell r="D1355" t="str">
            <v>春天印象.零重力智能遥控豪华按摩椅</v>
          </cell>
          <cell r="E1355" t="str">
            <v>健康用品</v>
          </cell>
          <cell r="F1355" t="str">
            <v>2980</v>
          </cell>
          <cell r="G1355" t="str">
            <v>莫 伏星</v>
          </cell>
          <cell r="H1355" t="str">
            <v>余斌</v>
          </cell>
          <cell r="I1355" t="str">
            <v>刘一帆</v>
          </cell>
          <cell r="J1355">
            <v>38.4</v>
          </cell>
          <cell r="K1355">
            <v>151855</v>
          </cell>
          <cell r="L1355">
            <v>17820</v>
          </cell>
          <cell r="M1355">
            <v>35765</v>
          </cell>
          <cell r="N1355">
            <v>0</v>
          </cell>
          <cell r="O1355">
            <v>2559.1145833333298</v>
          </cell>
          <cell r="P1355">
            <v>0.26683328981236198</v>
          </cell>
        </row>
        <row r="1356">
          <cell r="A1356">
            <v>189008</v>
          </cell>
          <cell r="B1356" t="str">
            <v>20160307</v>
          </cell>
          <cell r="C1356" t="str">
            <v>232211</v>
          </cell>
          <cell r="D1356" t="str">
            <v>春天印象.零重力智能遥控豪华按摩椅</v>
          </cell>
          <cell r="E1356" t="str">
            <v>健康用品</v>
          </cell>
          <cell r="F1356" t="str">
            <v>2980</v>
          </cell>
          <cell r="G1356" t="str">
            <v>莫 伏星</v>
          </cell>
          <cell r="H1356" t="str">
            <v>马强</v>
          </cell>
          <cell r="I1356" t="str">
            <v>刘一帆,张静</v>
          </cell>
          <cell r="J1356">
            <v>36.6</v>
          </cell>
          <cell r="K1356">
            <v>230802</v>
          </cell>
          <cell r="L1356">
            <v>23714</v>
          </cell>
          <cell r="M1356">
            <v>112365</v>
          </cell>
          <cell r="N1356">
            <v>0</v>
          </cell>
          <cell r="O1356">
            <v>2588.06010928962</v>
          </cell>
          <cell r="P1356">
            <v>0.54259541837286596</v>
          </cell>
        </row>
        <row r="1357">
          <cell r="A1357">
            <v>189008</v>
          </cell>
          <cell r="B1357" t="str">
            <v>20160213</v>
          </cell>
          <cell r="C1357" t="str">
            <v>153752</v>
          </cell>
          <cell r="D1357" t="str">
            <v>春天印象.零重力智能遥控豪华按摩椅</v>
          </cell>
          <cell r="E1357" t="str">
            <v>健康用品</v>
          </cell>
          <cell r="F1357" t="str">
            <v>2980</v>
          </cell>
          <cell r="G1357" t="str">
            <v>莫 伏星</v>
          </cell>
          <cell r="H1357" t="str">
            <v>王娟,石林</v>
          </cell>
          <cell r="I1357" t="str">
            <v>张静,任芳</v>
          </cell>
          <cell r="J1357">
            <v>39.9</v>
          </cell>
          <cell r="K1357">
            <v>213184</v>
          </cell>
          <cell r="L1357">
            <v>17784</v>
          </cell>
          <cell r="M1357">
            <v>91740</v>
          </cell>
          <cell r="N1357">
            <v>2964</v>
          </cell>
          <cell r="O1357">
            <v>2672.2807017543901</v>
          </cell>
          <cell r="P1357">
            <v>0.45432958034800403</v>
          </cell>
        </row>
        <row r="1358">
          <cell r="A1358">
            <v>189008</v>
          </cell>
          <cell r="B1358" t="str">
            <v>20160101</v>
          </cell>
          <cell r="C1358" t="str">
            <v>232103</v>
          </cell>
          <cell r="D1358" t="str">
            <v>春天印象.零重力智能遥控豪华按摩椅</v>
          </cell>
          <cell r="E1358" t="str">
            <v>健康用品</v>
          </cell>
          <cell r="F1358" t="str">
            <v>2980</v>
          </cell>
          <cell r="G1358" t="str">
            <v>莫 伏星</v>
          </cell>
          <cell r="H1358" t="str">
            <v>马强,石林</v>
          </cell>
          <cell r="I1358" t="str">
            <v>刘一帆</v>
          </cell>
          <cell r="J1358">
            <v>37.299999999999997</v>
          </cell>
          <cell r="K1358">
            <v>312640</v>
          </cell>
          <cell r="L1358">
            <v>41610</v>
          </cell>
          <cell r="M1358">
            <v>92350</v>
          </cell>
          <cell r="N1358">
            <v>0</v>
          </cell>
          <cell r="O1358">
            <v>4790.3485254691705</v>
          </cell>
          <cell r="P1358">
            <v>0.34073718776519202</v>
          </cell>
        </row>
        <row r="1359">
          <cell r="A1359">
            <v>189010</v>
          </cell>
          <cell r="B1359" t="str">
            <v>20160808</v>
          </cell>
          <cell r="C1359" t="str">
            <v>135256</v>
          </cell>
          <cell r="D1359" t="str">
            <v>香港加莱尼真空保鲜封口机套组</v>
          </cell>
          <cell r="E1359" t="str">
            <v>生活家电</v>
          </cell>
          <cell r="F1359" t="str">
            <v>299</v>
          </cell>
          <cell r="G1359" t="str">
            <v>陈 刚</v>
          </cell>
          <cell r="H1359" t="str">
            <v>龙年</v>
          </cell>
          <cell r="I1359" t="str">
            <v>宋歌</v>
          </cell>
          <cell r="J1359">
            <v>34.6</v>
          </cell>
          <cell r="K1359">
            <v>124963</v>
          </cell>
          <cell r="L1359">
            <v>1846</v>
          </cell>
          <cell r="M1359">
            <v>269</v>
          </cell>
          <cell r="N1359">
            <v>0</v>
          </cell>
          <cell r="O1359">
            <v>3550.5202312138699</v>
          </cell>
          <cell r="P1359">
            <v>2.1849135375293402E-3</v>
          </cell>
        </row>
        <row r="1360">
          <cell r="A1360">
            <v>189010</v>
          </cell>
          <cell r="B1360" t="str">
            <v>20160729</v>
          </cell>
          <cell r="C1360" t="str">
            <v>101145</v>
          </cell>
          <cell r="D1360" t="str">
            <v>香港加莱尼真空保鲜封口机套组</v>
          </cell>
          <cell r="E1360" t="str">
            <v>生活家电</v>
          </cell>
          <cell r="F1360" t="str">
            <v>299</v>
          </cell>
          <cell r="G1360" t="str">
            <v>陈 刚</v>
          </cell>
          <cell r="H1360" t="str">
            <v>石林</v>
          </cell>
          <cell r="I1360" t="str">
            <v>王叶霜,陈航</v>
          </cell>
          <cell r="J1360">
            <v>36.5</v>
          </cell>
          <cell r="K1360">
            <v>80273</v>
          </cell>
          <cell r="L1360">
            <v>269</v>
          </cell>
          <cell r="M1360">
            <v>7094</v>
          </cell>
          <cell r="N1360">
            <v>548</v>
          </cell>
          <cell r="O1360">
            <v>2012.5479452054799</v>
          </cell>
          <cell r="P1360">
            <v>8.1820908954552296E-2</v>
          </cell>
        </row>
        <row r="1361">
          <cell r="A1361">
            <v>189010</v>
          </cell>
          <cell r="B1361" t="str">
            <v>20160718</v>
          </cell>
          <cell r="C1361" t="str">
            <v>101440</v>
          </cell>
          <cell r="D1361" t="str">
            <v>香港加莱尼真空保鲜封口机套组</v>
          </cell>
          <cell r="E1361" t="str">
            <v>生活家电</v>
          </cell>
          <cell r="F1361" t="str">
            <v>299</v>
          </cell>
          <cell r="G1361" t="str">
            <v>陈 刚</v>
          </cell>
          <cell r="H1361" t="str">
            <v>石林</v>
          </cell>
          <cell r="I1361" t="str">
            <v>张征南,石俊,张静</v>
          </cell>
          <cell r="J1361">
            <v>34.1</v>
          </cell>
          <cell r="K1361">
            <v>53682</v>
          </cell>
          <cell r="L1361">
            <v>1893</v>
          </cell>
          <cell r="M1361">
            <v>7952</v>
          </cell>
          <cell r="N1361">
            <v>568</v>
          </cell>
          <cell r="O1361">
            <v>1302.19941348974</v>
          </cell>
          <cell r="P1361">
            <v>0.142578539844368</v>
          </cell>
        </row>
        <row r="1362">
          <cell r="A1362">
            <v>189010</v>
          </cell>
          <cell r="B1362" t="str">
            <v>20160706</v>
          </cell>
          <cell r="C1362" t="str">
            <v>124308</v>
          </cell>
          <cell r="D1362" t="str">
            <v>香港加莱尼真空保鲜封口机套组</v>
          </cell>
          <cell r="E1362" t="str">
            <v>生活家电</v>
          </cell>
          <cell r="F1362" t="str">
            <v>299</v>
          </cell>
          <cell r="G1362" t="str">
            <v>陈 刚</v>
          </cell>
          <cell r="H1362" t="str">
            <v>石林</v>
          </cell>
          <cell r="I1362" t="str">
            <v>张静,石俊</v>
          </cell>
          <cell r="J1362">
            <v>35.5</v>
          </cell>
          <cell r="K1362">
            <v>179689</v>
          </cell>
          <cell r="L1362">
            <v>4174</v>
          </cell>
          <cell r="M1362">
            <v>20442</v>
          </cell>
          <cell r="N1362">
            <v>1295</v>
          </cell>
          <cell r="O1362">
            <v>4404.7323943662004</v>
          </cell>
          <cell r="P1362">
            <v>0.109090391134661</v>
          </cell>
        </row>
        <row r="1363">
          <cell r="A1363">
            <v>189010</v>
          </cell>
          <cell r="B1363" t="str">
            <v>20160401</v>
          </cell>
          <cell r="C1363" t="str">
            <v>141150</v>
          </cell>
          <cell r="D1363" t="str">
            <v>香港加莱尼真空保鲜封口机套组</v>
          </cell>
          <cell r="E1363" t="str">
            <v>生活家电</v>
          </cell>
          <cell r="F1363" t="str">
            <v>299</v>
          </cell>
          <cell r="G1363" t="str">
            <v>陈 刚</v>
          </cell>
          <cell r="H1363" t="str">
            <v>张燕</v>
          </cell>
          <cell r="I1363" t="str">
            <v>翟金彪,廖方驰</v>
          </cell>
          <cell r="J1363">
            <v>32.1</v>
          </cell>
          <cell r="K1363">
            <v>80275</v>
          </cell>
          <cell r="L1363">
            <v>3169</v>
          </cell>
          <cell r="M1363">
            <v>11202</v>
          </cell>
          <cell r="N1363">
            <v>877</v>
          </cell>
          <cell r="O1363">
            <v>2080.4049844236802</v>
          </cell>
          <cell r="P1363">
            <v>0.13390657017612101</v>
          </cell>
        </row>
        <row r="1364">
          <cell r="A1364">
            <v>189010</v>
          </cell>
          <cell r="B1364" t="str">
            <v>20160325</v>
          </cell>
          <cell r="C1364" t="str">
            <v>093405</v>
          </cell>
          <cell r="D1364" t="str">
            <v>香港加莱尼真空保鲜封口机套组</v>
          </cell>
          <cell r="E1364" t="str">
            <v>生活家电</v>
          </cell>
          <cell r="F1364" t="str">
            <v>299</v>
          </cell>
          <cell r="G1364" t="str">
            <v>陈 刚</v>
          </cell>
          <cell r="H1364" t="str">
            <v>张燕</v>
          </cell>
          <cell r="I1364" t="str">
            <v>陈佳</v>
          </cell>
          <cell r="J1364">
            <v>35.1</v>
          </cell>
          <cell r="K1364">
            <v>109411.99</v>
          </cell>
          <cell r="L1364">
            <v>3488</v>
          </cell>
          <cell r="M1364">
            <v>13155</v>
          </cell>
          <cell r="N1364">
            <v>588</v>
          </cell>
          <cell r="O1364">
            <v>2659.7433048432999</v>
          </cell>
          <cell r="P1364">
            <v>0.118641678811382</v>
          </cell>
        </row>
        <row r="1365">
          <cell r="A1365">
            <v>189010</v>
          </cell>
          <cell r="B1365" t="str">
            <v>20160316</v>
          </cell>
          <cell r="C1365" t="str">
            <v>160938</v>
          </cell>
          <cell r="D1365" t="str">
            <v>香港加莱尼真空保鲜封口机套组</v>
          </cell>
          <cell r="E1365" t="str">
            <v>生活家电</v>
          </cell>
          <cell r="F1365" t="str">
            <v>299</v>
          </cell>
          <cell r="G1365" t="str">
            <v>陈 刚</v>
          </cell>
          <cell r="H1365" t="str">
            <v>张燕,余斌</v>
          </cell>
          <cell r="I1365" t="str">
            <v>陈佳</v>
          </cell>
          <cell r="J1365">
            <v>38.5</v>
          </cell>
          <cell r="K1365">
            <v>137182</v>
          </cell>
          <cell r="L1365">
            <v>2989</v>
          </cell>
          <cell r="M1365">
            <v>16764</v>
          </cell>
          <cell r="N1365">
            <v>1375</v>
          </cell>
          <cell r="O1365">
            <v>3085.8181818181802</v>
          </cell>
          <cell r="P1365">
            <v>0.114678112867288</v>
          </cell>
        </row>
        <row r="1366">
          <cell r="A1366">
            <v>189010</v>
          </cell>
          <cell r="B1366" t="str">
            <v>20160301</v>
          </cell>
          <cell r="C1366" t="str">
            <v>155106</v>
          </cell>
          <cell r="D1366" t="str">
            <v>香港加莱尼真空保鲜封口机套组</v>
          </cell>
          <cell r="E1366" t="str">
            <v>生活家电</v>
          </cell>
          <cell r="F1366" t="str">
            <v>299</v>
          </cell>
          <cell r="G1366" t="str">
            <v>陈 刚</v>
          </cell>
          <cell r="H1366" t="str">
            <v>张燕</v>
          </cell>
          <cell r="I1366" t="str">
            <v>徐丹,陈佳</v>
          </cell>
          <cell r="J1366">
            <v>37.799999999999997</v>
          </cell>
          <cell r="K1366">
            <v>168365.97</v>
          </cell>
          <cell r="L1366">
            <v>5222</v>
          </cell>
          <cell r="M1366">
            <v>18786</v>
          </cell>
          <cell r="N1366">
            <v>1485</v>
          </cell>
          <cell r="O1366">
            <v>3858.2796296296301</v>
          </cell>
          <cell r="P1366">
            <v>0.106047437732452</v>
          </cell>
        </row>
        <row r="1367">
          <cell r="A1367">
            <v>189010</v>
          </cell>
          <cell r="B1367" t="str">
            <v>20160223</v>
          </cell>
          <cell r="C1367" t="str">
            <v>171131</v>
          </cell>
          <cell r="D1367" t="str">
            <v>香港加莱尼真空保鲜封口机套组</v>
          </cell>
          <cell r="E1367" t="str">
            <v>生活家电</v>
          </cell>
          <cell r="F1367" t="str">
            <v>299</v>
          </cell>
          <cell r="G1367" t="str">
            <v>陈 刚</v>
          </cell>
          <cell r="H1367" t="str">
            <v>张燕</v>
          </cell>
          <cell r="I1367" t="str">
            <v>李亚师,陈佳</v>
          </cell>
          <cell r="J1367">
            <v>36.6</v>
          </cell>
          <cell r="K1367">
            <v>227354</v>
          </cell>
          <cell r="L1367">
            <v>3807</v>
          </cell>
          <cell r="M1367">
            <v>27133</v>
          </cell>
          <cell r="N1367">
            <v>1774</v>
          </cell>
          <cell r="O1367">
            <v>5414.9726775956296</v>
          </cell>
          <cell r="P1367">
            <v>0.113439232018323</v>
          </cell>
        </row>
        <row r="1368">
          <cell r="A1368">
            <v>189010</v>
          </cell>
          <cell r="B1368" t="str">
            <v>20160205</v>
          </cell>
          <cell r="C1368" t="str">
            <v>175117</v>
          </cell>
          <cell r="D1368" t="str">
            <v>香港加莱尼真空保鲜封口机套组</v>
          </cell>
          <cell r="E1368" t="str">
            <v>生活家电</v>
          </cell>
          <cell r="F1368" t="str">
            <v>299</v>
          </cell>
          <cell r="G1368" t="str">
            <v>陈 刚</v>
          </cell>
          <cell r="H1368" t="str">
            <v>田宇慧,唐南开</v>
          </cell>
          <cell r="I1368" t="str">
            <v>杨洋</v>
          </cell>
          <cell r="J1368">
            <v>37.200000000000003</v>
          </cell>
          <cell r="K1368">
            <v>122761</v>
          </cell>
          <cell r="L1368">
            <v>4051</v>
          </cell>
          <cell r="M1368">
            <v>14649</v>
          </cell>
          <cell r="N1368">
            <v>548</v>
          </cell>
          <cell r="O1368">
            <v>2812.06989247312</v>
          </cell>
          <cell r="P1368">
            <v>0.118785275040013</v>
          </cell>
        </row>
        <row r="1369">
          <cell r="A1369">
            <v>189010</v>
          </cell>
          <cell r="B1369" t="str">
            <v>20160117</v>
          </cell>
          <cell r="C1369" t="str">
            <v>103104</v>
          </cell>
          <cell r="D1369" t="str">
            <v>香港加莱尼真空保鲜封口机套组</v>
          </cell>
          <cell r="E1369" t="str">
            <v>生活家电</v>
          </cell>
          <cell r="F1369" t="str">
            <v>299</v>
          </cell>
          <cell r="G1369" t="str">
            <v>陈 刚</v>
          </cell>
          <cell r="H1369" t="str">
            <v>张燕</v>
          </cell>
          <cell r="I1369" t="str">
            <v>潘丹,杨洋</v>
          </cell>
          <cell r="J1369">
            <v>37.5</v>
          </cell>
          <cell r="K1369">
            <v>199364</v>
          </cell>
          <cell r="L1369">
            <v>4130</v>
          </cell>
          <cell r="M1369">
            <v>37798</v>
          </cell>
          <cell r="N1369">
            <v>2486</v>
          </cell>
          <cell r="O1369">
            <v>4264.5866666666698</v>
          </cell>
          <cell r="P1369">
            <v>0.18087013532478999</v>
          </cell>
        </row>
        <row r="1370">
          <cell r="A1370">
            <v>189010</v>
          </cell>
          <cell r="B1370" t="str">
            <v>20160106</v>
          </cell>
          <cell r="C1370" t="str">
            <v>175005</v>
          </cell>
          <cell r="D1370" t="str">
            <v>香港加莱尼真空保鲜封口机套组</v>
          </cell>
          <cell r="E1370" t="str">
            <v>生活家电</v>
          </cell>
          <cell r="F1370" t="str">
            <v>299</v>
          </cell>
          <cell r="G1370" t="str">
            <v>陈 刚</v>
          </cell>
          <cell r="H1370" t="str">
            <v>张燕</v>
          </cell>
          <cell r="I1370" t="str">
            <v>杨洋</v>
          </cell>
          <cell r="J1370">
            <v>38.5</v>
          </cell>
          <cell r="K1370">
            <v>202538.52</v>
          </cell>
          <cell r="L1370">
            <v>8122</v>
          </cell>
          <cell r="M1370">
            <v>29145</v>
          </cell>
          <cell r="N1370">
            <v>2940</v>
          </cell>
          <cell r="O1370">
            <v>4369.13038961039</v>
          </cell>
          <cell r="P1370">
            <v>0.13478792851554</v>
          </cell>
        </row>
        <row r="1371">
          <cell r="A1371">
            <v>189020</v>
          </cell>
          <cell r="B1371" t="str">
            <v>20160227</v>
          </cell>
          <cell r="C1371" t="str">
            <v>221722</v>
          </cell>
          <cell r="D1371" t="str">
            <v>万宝汇18K20分钻戒(开春扫货)</v>
          </cell>
          <cell r="E1371" t="str">
            <v>珠宝首饰</v>
          </cell>
          <cell r="F1371" t="str">
            <v>1799</v>
          </cell>
          <cell r="G1371" t="str">
            <v>冯 玺谕</v>
          </cell>
          <cell r="H1371" t="str">
            <v>高莹</v>
          </cell>
          <cell r="I1371" t="str">
            <v>刘一帆</v>
          </cell>
          <cell r="J1371">
            <v>18.399999999999999</v>
          </cell>
          <cell r="K1371">
            <v>118374</v>
          </cell>
          <cell r="L1371">
            <v>17950</v>
          </cell>
          <cell r="M1371">
            <v>41277</v>
          </cell>
          <cell r="N1371">
            <v>3588</v>
          </cell>
          <cell r="O1371">
            <v>3409.5108695652202</v>
          </cell>
          <cell r="P1371">
            <v>0.37529873337050901</v>
          </cell>
        </row>
        <row r="1372">
          <cell r="A1372">
            <v>189020</v>
          </cell>
          <cell r="B1372" t="str">
            <v>20160221</v>
          </cell>
          <cell r="C1372" t="str">
            <v>143548</v>
          </cell>
          <cell r="D1372" t="str">
            <v>万宝汇18K20分钻戒(开春扫货)</v>
          </cell>
          <cell r="E1372" t="str">
            <v>珠宝首饰</v>
          </cell>
          <cell r="F1372" t="str">
            <v>1799</v>
          </cell>
          <cell r="G1372" t="str">
            <v>冯 玺谕</v>
          </cell>
          <cell r="H1372" t="str">
            <v>龙年</v>
          </cell>
          <cell r="I1372" t="str">
            <v>赵姬</v>
          </cell>
          <cell r="J1372">
            <v>25.8</v>
          </cell>
          <cell r="K1372">
            <v>271034</v>
          </cell>
          <cell r="L1372">
            <v>44880</v>
          </cell>
          <cell r="M1372">
            <v>123831</v>
          </cell>
          <cell r="N1372">
            <v>3578</v>
          </cell>
          <cell r="O1372">
            <v>4104.6899224806202</v>
          </cell>
          <cell r="P1372">
            <v>0.53173059065946204</v>
          </cell>
        </row>
        <row r="1373">
          <cell r="A1373">
            <v>189023</v>
          </cell>
          <cell r="B1373" t="str">
            <v>20160530</v>
          </cell>
          <cell r="C1373" t="str">
            <v>210123</v>
          </cell>
          <cell r="D1373" t="str">
            <v>御玲珑“奢华魅力”设计款大颗粒珍珠套组(2016夏折盛惠)</v>
          </cell>
          <cell r="E1373" t="str">
            <v>珠宝首饰</v>
          </cell>
          <cell r="F1373" t="str">
            <v>1480</v>
          </cell>
          <cell r="G1373" t="str">
            <v>冯 玺谕</v>
          </cell>
          <cell r="H1373" t="str">
            <v>马静</v>
          </cell>
          <cell r="I1373" t="str">
            <v>赵姬</v>
          </cell>
          <cell r="J1373">
            <v>25.5</v>
          </cell>
          <cell r="K1373">
            <v>186594</v>
          </cell>
          <cell r="L1373">
            <v>16090</v>
          </cell>
          <cell r="M1373">
            <v>95434</v>
          </cell>
          <cell r="N1373">
            <v>7380</v>
          </cell>
          <cell r="O1373">
            <v>3233.3333333333298</v>
          </cell>
          <cell r="P1373">
            <v>0.51643363205555304</v>
          </cell>
        </row>
        <row r="1374">
          <cell r="A1374">
            <v>189023</v>
          </cell>
          <cell r="B1374" t="str">
            <v>20160413</v>
          </cell>
          <cell r="C1374" t="str">
            <v>152109</v>
          </cell>
          <cell r="D1374" t="str">
            <v>御玲珑“奢华魅力”设计款大颗粒珍珠套组(2016夏折盛惠)</v>
          </cell>
          <cell r="E1374" t="str">
            <v>珠宝首饰</v>
          </cell>
          <cell r="F1374" t="str">
            <v>1980</v>
          </cell>
          <cell r="G1374" t="str">
            <v>冯 玺谕</v>
          </cell>
          <cell r="H1374" t="str">
            <v>田宇慧,曾嵘</v>
          </cell>
          <cell r="I1374" t="str">
            <v>王文亮</v>
          </cell>
          <cell r="J1374">
            <v>37.700000000000003</v>
          </cell>
          <cell r="K1374">
            <v>122165</v>
          </cell>
          <cell r="L1374">
            <v>5930</v>
          </cell>
          <cell r="M1374">
            <v>72935</v>
          </cell>
          <cell r="N1374">
            <v>0</v>
          </cell>
          <cell r="O1374">
            <v>1148.5411140583601</v>
          </cell>
          <cell r="P1374">
            <v>0.62747881447068399</v>
          </cell>
        </row>
        <row r="1375">
          <cell r="A1375">
            <v>189023</v>
          </cell>
          <cell r="B1375" t="str">
            <v>20160326</v>
          </cell>
          <cell r="C1375" t="str">
            <v>160605</v>
          </cell>
          <cell r="D1375" t="str">
            <v>御玲珑“奢华魅力”设计款大颗粒珍珠套组(2016夏折盛惠)</v>
          </cell>
          <cell r="E1375" t="str">
            <v>珠宝首饰</v>
          </cell>
          <cell r="F1375" t="str">
            <v>1980</v>
          </cell>
          <cell r="G1375" t="str">
            <v>冯 玺谕</v>
          </cell>
          <cell r="H1375" t="str">
            <v>曾嵘</v>
          </cell>
          <cell r="I1375" t="str">
            <v>孙娇</v>
          </cell>
          <cell r="J1375">
            <v>43</v>
          </cell>
          <cell r="K1375">
            <v>244685</v>
          </cell>
          <cell r="L1375">
            <v>15760</v>
          </cell>
          <cell r="M1375">
            <v>134240</v>
          </cell>
          <cell r="N1375">
            <v>3940</v>
          </cell>
          <cell r="O1375">
            <v>2293.6046511627901</v>
          </cell>
          <cell r="P1375">
            <v>0.56918204652178706</v>
          </cell>
        </row>
        <row r="1376">
          <cell r="A1376">
            <v>189023</v>
          </cell>
          <cell r="B1376" t="str">
            <v>20160103</v>
          </cell>
          <cell r="C1376" t="str">
            <v>162603</v>
          </cell>
          <cell r="D1376" t="str">
            <v>御玲珑“奢华魅力”设计款大颗粒珍珠套组(2016夏折盛惠)</v>
          </cell>
          <cell r="E1376" t="str">
            <v>珠宝首饰</v>
          </cell>
          <cell r="F1376" t="str">
            <v>1980</v>
          </cell>
          <cell r="G1376" t="str">
            <v>冯 玺谕</v>
          </cell>
          <cell r="H1376" t="str">
            <v>曾嵘</v>
          </cell>
          <cell r="I1376" t="str">
            <v>任芳</v>
          </cell>
          <cell r="J1376">
            <v>37.6</v>
          </cell>
          <cell r="K1376">
            <v>140135</v>
          </cell>
          <cell r="L1376">
            <v>1980</v>
          </cell>
          <cell r="M1376">
            <v>80875</v>
          </cell>
          <cell r="N1376">
            <v>1980</v>
          </cell>
          <cell r="O1376">
            <v>1576.0638297872299</v>
          </cell>
          <cell r="P1376">
            <v>0.57106148890738695</v>
          </cell>
        </row>
        <row r="1377">
          <cell r="A1377">
            <v>189026</v>
          </cell>
          <cell r="B1377" t="str">
            <v>20160227</v>
          </cell>
          <cell r="C1377" t="str">
            <v>114559</v>
          </cell>
          <cell r="D1377" t="str">
            <v>青藏高原西域牦牛美味超值组(开春扫货)</v>
          </cell>
          <cell r="E1377" t="str">
            <v>食品</v>
          </cell>
          <cell r="F1377" t="str">
            <v>248</v>
          </cell>
          <cell r="G1377" t="str">
            <v>莫 伏星</v>
          </cell>
          <cell r="H1377" t="str">
            <v>余斌</v>
          </cell>
          <cell r="I1377" t="str">
            <v>李亚师,邓爱萍</v>
          </cell>
          <cell r="J1377">
            <v>8.6999999999999993</v>
          </cell>
          <cell r="K1377">
            <v>14843</v>
          </cell>
          <cell r="L1377">
            <v>466</v>
          </cell>
          <cell r="M1377">
            <v>1448</v>
          </cell>
          <cell r="N1377">
            <v>248</v>
          </cell>
          <cell r="O1377">
            <v>1514.5977011494299</v>
          </cell>
          <cell r="P1377">
            <v>8.3466648118522599E-2</v>
          </cell>
        </row>
        <row r="1378">
          <cell r="A1378">
            <v>189026</v>
          </cell>
          <cell r="B1378" t="str">
            <v>20160221</v>
          </cell>
          <cell r="C1378" t="str">
            <v>172749</v>
          </cell>
          <cell r="D1378" t="str">
            <v>青藏高原西域牦牛美味超值组(开春扫货)</v>
          </cell>
          <cell r="E1378" t="str">
            <v>食品</v>
          </cell>
          <cell r="F1378" t="str">
            <v>248</v>
          </cell>
          <cell r="G1378" t="str">
            <v>莫 伏星</v>
          </cell>
          <cell r="H1378" t="str">
            <v>赵文英,王娟</v>
          </cell>
          <cell r="I1378" t="str">
            <v>关雨薇,俞洋,李珊,段鸿</v>
          </cell>
          <cell r="J1378">
            <v>11.9</v>
          </cell>
          <cell r="K1378">
            <v>56805</v>
          </cell>
          <cell r="L1378">
            <v>2420</v>
          </cell>
          <cell r="M1378">
            <v>4126</v>
          </cell>
          <cell r="N1378">
            <v>0</v>
          </cell>
          <cell r="O1378">
            <v>4223.4453781512602</v>
          </cell>
          <cell r="P1378">
            <v>7.5866507309000603E-2</v>
          </cell>
        </row>
        <row r="1379">
          <cell r="A1379">
            <v>189030</v>
          </cell>
          <cell r="B1379" t="str">
            <v>20160227</v>
          </cell>
          <cell r="C1379" t="str">
            <v>234010</v>
          </cell>
          <cell r="D1379" t="str">
            <v>梦特娇女士绣花圆领全羊绒衫(开春扫货)</v>
          </cell>
          <cell r="E1379" t="str">
            <v>服装</v>
          </cell>
          <cell r="F1379" t="str">
            <v>768</v>
          </cell>
          <cell r="G1379" t="str">
            <v>黄 翙</v>
          </cell>
          <cell r="H1379" t="str">
            <v>杨思思</v>
          </cell>
          <cell r="I1379" t="str">
            <v>李珊,张征南</v>
          </cell>
          <cell r="J1379">
            <v>17.7</v>
          </cell>
          <cell r="K1379">
            <v>35871</v>
          </cell>
          <cell r="L1379">
            <v>1526</v>
          </cell>
          <cell r="M1379">
            <v>7610</v>
          </cell>
          <cell r="N1379">
            <v>0</v>
          </cell>
          <cell r="O1379">
            <v>1510.4519774011301</v>
          </cell>
          <cell r="P1379">
            <v>0.221575192895618</v>
          </cell>
        </row>
        <row r="1380">
          <cell r="A1380">
            <v>189030</v>
          </cell>
          <cell r="B1380" t="str">
            <v>20160227</v>
          </cell>
          <cell r="C1380" t="str">
            <v>170528</v>
          </cell>
          <cell r="D1380" t="str">
            <v>梦特娇女士绣花圆领全羊绒衫(开春扫货)</v>
          </cell>
          <cell r="E1380" t="str">
            <v>服装</v>
          </cell>
          <cell r="F1380" t="str">
            <v>768</v>
          </cell>
          <cell r="G1380" t="str">
            <v>黄 翙</v>
          </cell>
          <cell r="H1380" t="str">
            <v>张燕</v>
          </cell>
          <cell r="I1380" t="str">
            <v>游珊,孙娇</v>
          </cell>
          <cell r="J1380">
            <v>13.4</v>
          </cell>
          <cell r="K1380">
            <v>71522</v>
          </cell>
          <cell r="L1380">
            <v>3800</v>
          </cell>
          <cell r="M1380">
            <v>22112</v>
          </cell>
          <cell r="N1380">
            <v>758</v>
          </cell>
          <cell r="O1380">
            <v>3460.2985074626899</v>
          </cell>
          <cell r="P1380">
            <v>0.31531850801807398</v>
          </cell>
        </row>
        <row r="1381">
          <cell r="A1381">
            <v>189032</v>
          </cell>
          <cell r="B1381" t="str">
            <v>20160229</v>
          </cell>
          <cell r="C1381" t="str">
            <v>142217</v>
          </cell>
          <cell r="D1381" t="str">
            <v>梦特娇 浪漫花卉印花烫钻全羊绒衫(开春扫货)</v>
          </cell>
          <cell r="E1381" t="str">
            <v>服装</v>
          </cell>
          <cell r="F1381" t="str">
            <v>768</v>
          </cell>
          <cell r="G1381" t="str">
            <v>黄 翙</v>
          </cell>
          <cell r="H1381" t="str">
            <v>吴沛霖</v>
          </cell>
          <cell r="I1381" t="str">
            <v>周蓉,王叶霜</v>
          </cell>
          <cell r="J1381">
            <v>14.1</v>
          </cell>
          <cell r="K1381">
            <v>71792</v>
          </cell>
          <cell r="L1381">
            <v>3052</v>
          </cell>
          <cell r="M1381">
            <v>24416</v>
          </cell>
          <cell r="N1381">
            <v>0</v>
          </cell>
          <cell r="O1381">
            <v>3143.5460992907801</v>
          </cell>
          <cell r="P1381">
            <v>0.35519348268839102</v>
          </cell>
        </row>
        <row r="1382">
          <cell r="A1382">
            <v>189032</v>
          </cell>
          <cell r="B1382" t="str">
            <v>20160228</v>
          </cell>
          <cell r="C1382" t="str">
            <v>101742</v>
          </cell>
          <cell r="D1382" t="str">
            <v>梦特娇 浪漫花卉印花烫钻全羊绒衫(开春扫货)</v>
          </cell>
          <cell r="E1382" t="str">
            <v>服装</v>
          </cell>
          <cell r="F1382" t="str">
            <v>768</v>
          </cell>
          <cell r="G1382" t="str">
            <v>黄 翙</v>
          </cell>
          <cell r="H1382" t="str">
            <v>吴沛霖</v>
          </cell>
          <cell r="I1382" t="str">
            <v>潘丹,王叶霜</v>
          </cell>
          <cell r="J1382">
            <v>11</v>
          </cell>
          <cell r="K1382">
            <v>77198</v>
          </cell>
          <cell r="L1382">
            <v>6872</v>
          </cell>
          <cell r="M1382">
            <v>26800</v>
          </cell>
          <cell r="N1382">
            <v>0</v>
          </cell>
          <cell r="O1382">
            <v>3956.9090909090901</v>
          </cell>
          <cell r="P1382">
            <v>0.38108238773711001</v>
          </cell>
        </row>
        <row r="1383">
          <cell r="A1383">
            <v>189032</v>
          </cell>
          <cell r="B1383" t="str">
            <v>20160211</v>
          </cell>
          <cell r="C1383" t="str">
            <v>141111</v>
          </cell>
          <cell r="D1383" t="str">
            <v>梦特娇 浪漫花卉印花烫钻全羊绒衫(开春扫货)</v>
          </cell>
          <cell r="E1383" t="str">
            <v>服装</v>
          </cell>
          <cell r="F1383" t="str">
            <v>798</v>
          </cell>
          <cell r="G1383" t="str">
            <v>黄 翙</v>
          </cell>
          <cell r="H1383" t="str">
            <v>吴沛霖</v>
          </cell>
          <cell r="I1383" t="str">
            <v>孙娇</v>
          </cell>
          <cell r="J1383">
            <v>39.5</v>
          </cell>
          <cell r="K1383">
            <v>93488</v>
          </cell>
          <cell r="L1383">
            <v>4594</v>
          </cell>
          <cell r="M1383">
            <v>32450</v>
          </cell>
          <cell r="N1383">
            <v>782</v>
          </cell>
          <cell r="O1383">
            <v>1448.7594936708899</v>
          </cell>
          <cell r="P1383">
            <v>0.35624451594033302</v>
          </cell>
        </row>
        <row r="1384">
          <cell r="A1384">
            <v>189032</v>
          </cell>
          <cell r="B1384" t="str">
            <v>20160206</v>
          </cell>
          <cell r="C1384" t="str">
            <v>185224</v>
          </cell>
          <cell r="D1384" t="str">
            <v>梦特娇 浪漫花卉印花烫钻全羊绒衫(开春扫货)</v>
          </cell>
          <cell r="E1384" t="str">
            <v>服装</v>
          </cell>
          <cell r="F1384" t="str">
            <v>798</v>
          </cell>
          <cell r="G1384" t="str">
            <v>黄 翙</v>
          </cell>
          <cell r="H1384" t="str">
            <v>张燕</v>
          </cell>
          <cell r="I1384" t="str">
            <v>张征南,孙娇</v>
          </cell>
          <cell r="J1384">
            <v>36.6</v>
          </cell>
          <cell r="K1384">
            <v>74388</v>
          </cell>
          <cell r="L1384">
            <v>4662</v>
          </cell>
          <cell r="M1384">
            <v>22523</v>
          </cell>
          <cell r="N1384">
            <v>0</v>
          </cell>
          <cell r="O1384">
            <v>1289.69945355191</v>
          </cell>
          <cell r="P1384">
            <v>0.323021541462295</v>
          </cell>
        </row>
        <row r="1385">
          <cell r="A1385">
            <v>189032</v>
          </cell>
          <cell r="B1385" t="str">
            <v>20160129</v>
          </cell>
          <cell r="C1385" t="str">
            <v>185956</v>
          </cell>
          <cell r="D1385" t="str">
            <v>梦特娇 浪漫花卉印花烫钻全羊绒衫(开春扫货)</v>
          </cell>
          <cell r="E1385" t="str">
            <v>服装</v>
          </cell>
          <cell r="F1385" t="str">
            <v>798</v>
          </cell>
          <cell r="G1385" t="str">
            <v>黄 翙</v>
          </cell>
          <cell r="H1385" t="str">
            <v>王娟</v>
          </cell>
          <cell r="I1385" t="str">
            <v>潘丹,段鸿</v>
          </cell>
          <cell r="J1385">
            <v>14.7</v>
          </cell>
          <cell r="K1385">
            <v>269131</v>
          </cell>
          <cell r="L1385">
            <v>30909</v>
          </cell>
          <cell r="M1385">
            <v>95127</v>
          </cell>
          <cell r="N1385">
            <v>1586</v>
          </cell>
          <cell r="O1385">
            <v>9842.2448979591809</v>
          </cell>
          <cell r="P1385">
            <v>0.39266314614099501</v>
          </cell>
        </row>
        <row r="1386">
          <cell r="A1386">
            <v>189033</v>
          </cell>
          <cell r="B1386" t="str">
            <v>20160220</v>
          </cell>
          <cell r="C1386" t="str">
            <v>095342</v>
          </cell>
          <cell r="D1386" t="str">
            <v>闽龙达精品莆田桂圆滋补组(2016春季大开仓)</v>
          </cell>
          <cell r="E1386" t="str">
            <v>食品</v>
          </cell>
          <cell r="F1386" t="str">
            <v>245</v>
          </cell>
          <cell r="G1386" t="str">
            <v>赵 宇森</v>
          </cell>
          <cell r="H1386" t="str">
            <v>龙年</v>
          </cell>
          <cell r="I1386" t="str">
            <v>宋歌</v>
          </cell>
          <cell r="J1386">
            <v>11.9</v>
          </cell>
          <cell r="K1386">
            <v>41395</v>
          </cell>
          <cell r="L1386">
            <v>970</v>
          </cell>
          <cell r="M1386">
            <v>5010</v>
          </cell>
          <cell r="N1386">
            <v>0</v>
          </cell>
          <cell r="O1386">
            <v>2976.0504201680701</v>
          </cell>
          <cell r="P1386">
            <v>0.123933209647495</v>
          </cell>
        </row>
        <row r="1387">
          <cell r="A1387">
            <v>189036</v>
          </cell>
          <cell r="B1387" t="str">
            <v>20160229</v>
          </cell>
          <cell r="C1387" t="str">
            <v>192129</v>
          </cell>
          <cell r="D1387" t="str">
            <v>梦特娇女复古华贵印花羊绒裙(开春扫货)</v>
          </cell>
          <cell r="E1387" t="str">
            <v>服装</v>
          </cell>
          <cell r="F1387" t="str">
            <v>998</v>
          </cell>
          <cell r="G1387" t="str">
            <v>黄 翙</v>
          </cell>
          <cell r="H1387" t="str">
            <v>杨思思</v>
          </cell>
          <cell r="I1387" t="str">
            <v>李珊,段鸿</v>
          </cell>
          <cell r="J1387">
            <v>14.5</v>
          </cell>
          <cell r="K1387">
            <v>41806</v>
          </cell>
          <cell r="L1387">
            <v>1976</v>
          </cell>
          <cell r="M1387">
            <v>15938</v>
          </cell>
          <cell r="N1387">
            <v>0</v>
          </cell>
          <cell r="O1387">
            <v>1647.7241379310301</v>
          </cell>
          <cell r="P1387">
            <v>0.40015064022093899</v>
          </cell>
        </row>
        <row r="1388">
          <cell r="A1388">
            <v>189036</v>
          </cell>
          <cell r="B1388" t="str">
            <v>20160229</v>
          </cell>
          <cell r="C1388" t="str">
            <v>100128</v>
          </cell>
          <cell r="D1388" t="str">
            <v>梦特娇女复古华贵印花羊绒裙(开春扫货)</v>
          </cell>
          <cell r="E1388" t="str">
            <v>服装</v>
          </cell>
          <cell r="F1388" t="str">
            <v>998</v>
          </cell>
          <cell r="G1388" t="str">
            <v>黄 翙</v>
          </cell>
          <cell r="H1388" t="str">
            <v>张燕</v>
          </cell>
          <cell r="I1388" t="str">
            <v>廖若如,孙娇</v>
          </cell>
          <cell r="J1388">
            <v>14.1</v>
          </cell>
          <cell r="K1388">
            <v>85593</v>
          </cell>
          <cell r="L1388">
            <v>9950</v>
          </cell>
          <cell r="M1388">
            <v>28887</v>
          </cell>
          <cell r="N1388">
            <v>1996</v>
          </cell>
          <cell r="O1388">
            <v>3457.5886524822699</v>
          </cell>
          <cell r="P1388">
            <v>0.35549885647052598</v>
          </cell>
        </row>
        <row r="1389">
          <cell r="A1389">
            <v>189036</v>
          </cell>
          <cell r="B1389" t="str">
            <v>20160129</v>
          </cell>
          <cell r="C1389" t="str">
            <v>193157</v>
          </cell>
          <cell r="D1389" t="str">
            <v>梦特娇女复古华贵印花羊绒裙(开春扫货)</v>
          </cell>
          <cell r="E1389" t="str">
            <v>服装</v>
          </cell>
          <cell r="F1389" t="str">
            <v>1080</v>
          </cell>
          <cell r="G1389" t="str">
            <v>黄 翙</v>
          </cell>
          <cell r="H1389" t="str">
            <v>王娟</v>
          </cell>
          <cell r="I1389" t="str">
            <v>潘丹,段鸿</v>
          </cell>
          <cell r="J1389">
            <v>35.799999999999997</v>
          </cell>
          <cell r="K1389">
            <v>211720</v>
          </cell>
          <cell r="L1389">
            <v>15050</v>
          </cell>
          <cell r="M1389">
            <v>68835</v>
          </cell>
          <cell r="N1389">
            <v>1080</v>
          </cell>
          <cell r="O1389">
            <v>3600.9776536312902</v>
          </cell>
          <cell r="P1389">
            <v>0.344511109981187</v>
          </cell>
        </row>
        <row r="1390">
          <cell r="A1390">
            <v>189043</v>
          </cell>
          <cell r="B1390" t="str">
            <v>20160228</v>
          </cell>
          <cell r="C1390" t="str">
            <v>174529</v>
          </cell>
          <cell r="D1390" t="str">
            <v>梦特娇女士华贵印花烫钻全羊绒裙(开春扫货)</v>
          </cell>
          <cell r="E1390" t="str">
            <v>服装</v>
          </cell>
          <cell r="F1390" t="str">
            <v>998</v>
          </cell>
          <cell r="G1390" t="str">
            <v>黄 翙</v>
          </cell>
          <cell r="H1390" t="str">
            <v>罗园</v>
          </cell>
          <cell r="I1390" t="str">
            <v>李珊,段鸿</v>
          </cell>
          <cell r="J1390">
            <v>19.600000000000001</v>
          </cell>
          <cell r="K1390">
            <v>100513</v>
          </cell>
          <cell r="L1390">
            <v>3982</v>
          </cell>
          <cell r="M1390">
            <v>56811</v>
          </cell>
          <cell r="N1390">
            <v>2994</v>
          </cell>
          <cell r="O1390">
            <v>2179.2857142857101</v>
          </cell>
          <cell r="P1390">
            <v>0.557510022687012</v>
          </cell>
        </row>
        <row r="1391">
          <cell r="A1391">
            <v>189043</v>
          </cell>
          <cell r="B1391" t="str">
            <v>20160117</v>
          </cell>
          <cell r="C1391" t="str">
            <v>192922</v>
          </cell>
          <cell r="D1391" t="str">
            <v>梦特娇女士华贵印花烫钻全羊绒裙(开春扫货)</v>
          </cell>
          <cell r="E1391" t="str">
            <v>服装</v>
          </cell>
          <cell r="F1391" t="str">
            <v>1080</v>
          </cell>
          <cell r="G1391" t="str">
            <v>黄 翙</v>
          </cell>
          <cell r="H1391" t="str">
            <v>罗园</v>
          </cell>
          <cell r="I1391" t="str">
            <v>孙娇,王叶霜</v>
          </cell>
          <cell r="J1391">
            <v>38.6</v>
          </cell>
          <cell r="K1391">
            <v>174910</v>
          </cell>
          <cell r="L1391">
            <v>8285</v>
          </cell>
          <cell r="M1391">
            <v>74700</v>
          </cell>
          <cell r="N1391">
            <v>0</v>
          </cell>
          <cell r="O1391">
            <v>2381.4766839378199</v>
          </cell>
          <cell r="P1391">
            <v>0.44831207801950501</v>
          </cell>
        </row>
        <row r="1392">
          <cell r="A1392">
            <v>189102</v>
          </cell>
          <cell r="B1392" t="str">
            <v>20160531</v>
          </cell>
          <cell r="C1392" t="str">
            <v>134010</v>
          </cell>
          <cell r="D1392" t="str">
            <v>阿卡莎“璀璨星光”6色碧玺吊坠项链(2016夏折盛惠)</v>
          </cell>
          <cell r="E1392" t="str">
            <v>珠宝首饰</v>
          </cell>
          <cell r="F1392" t="str">
            <v>1599</v>
          </cell>
          <cell r="G1392" t="str">
            <v>范 平</v>
          </cell>
          <cell r="H1392" t="str">
            <v>杨思思</v>
          </cell>
          <cell r="I1392" t="str">
            <v>赵姬</v>
          </cell>
          <cell r="J1392">
            <v>13.9</v>
          </cell>
          <cell r="K1392">
            <v>66748</v>
          </cell>
          <cell r="L1392">
            <v>4787</v>
          </cell>
          <cell r="M1392">
            <v>42823</v>
          </cell>
          <cell r="N1392">
            <v>0</v>
          </cell>
          <cell r="O1392">
            <v>1376.8345323741</v>
          </cell>
          <cell r="P1392">
            <v>0.69112829037620405</v>
          </cell>
        </row>
        <row r="1393">
          <cell r="A1393">
            <v>189102</v>
          </cell>
          <cell r="B1393" t="str">
            <v>20160214</v>
          </cell>
          <cell r="C1393" t="str">
            <v>135111</v>
          </cell>
          <cell r="D1393" t="str">
            <v>阿卡莎“璀璨星光”6色碧玺吊坠项链(2016夏折盛惠)</v>
          </cell>
          <cell r="E1393" t="str">
            <v>珠宝首饰</v>
          </cell>
          <cell r="F1393" t="str">
            <v>1999</v>
          </cell>
          <cell r="G1393" t="str">
            <v>范 平</v>
          </cell>
          <cell r="H1393" t="str">
            <v>曾嵘</v>
          </cell>
          <cell r="I1393" t="str">
            <v>张静,任芳</v>
          </cell>
          <cell r="J1393">
            <v>28.2</v>
          </cell>
          <cell r="K1393">
            <v>151496</v>
          </cell>
          <cell r="L1393">
            <v>16491</v>
          </cell>
          <cell r="M1393">
            <v>76466</v>
          </cell>
          <cell r="N1393">
            <v>0</v>
          </cell>
          <cell r="O1393">
            <v>2075.8510638297898</v>
          </cell>
          <cell r="P1393">
            <v>0.56639383726528603</v>
          </cell>
        </row>
        <row r="1394">
          <cell r="A1394">
            <v>189157</v>
          </cell>
          <cell r="B1394" t="str">
            <v>20160101</v>
          </cell>
          <cell r="C1394" t="str">
            <v>202046</v>
          </cell>
          <cell r="D1394" t="str">
            <v>索娜斯 雍容华贵整貂裘皮大衣</v>
          </cell>
          <cell r="E1394" t="str">
            <v>服装</v>
          </cell>
          <cell r="F1394" t="str">
            <v>9999</v>
          </cell>
          <cell r="G1394" t="str">
            <v>喻 冰</v>
          </cell>
          <cell r="H1394" t="str">
            <v>田宇慧,杨思思</v>
          </cell>
          <cell r="I1394" t="str">
            <v>孙娇</v>
          </cell>
          <cell r="J1394">
            <v>46.1</v>
          </cell>
          <cell r="K1394">
            <v>929592</v>
          </cell>
          <cell r="L1394">
            <v>229952</v>
          </cell>
          <cell r="M1394">
            <v>389791</v>
          </cell>
          <cell r="N1394">
            <v>9989</v>
          </cell>
          <cell r="O1394">
            <v>6937.9175704989102</v>
          </cell>
          <cell r="P1394">
            <v>0.54285346749757002</v>
          </cell>
        </row>
        <row r="1395">
          <cell r="A1395">
            <v>189160</v>
          </cell>
          <cell r="B1395" t="str">
            <v>20160309</v>
          </cell>
          <cell r="C1395" t="str">
            <v>162459</v>
          </cell>
          <cell r="D1395" t="str">
            <v>LA ROCHELLE 居家美容焕颜升级组</v>
          </cell>
          <cell r="E1395" t="str">
            <v>美容美体</v>
          </cell>
          <cell r="F1395" t="str">
            <v>298</v>
          </cell>
          <cell r="G1395" t="str">
            <v>庄 婷</v>
          </cell>
          <cell r="H1395" t="str">
            <v>张小寒</v>
          </cell>
          <cell r="I1395" t="str">
            <v>陈莹,赵姬</v>
          </cell>
          <cell r="J1395">
            <v>36.9</v>
          </cell>
          <cell r="K1395">
            <v>165518</v>
          </cell>
          <cell r="L1395">
            <v>7042</v>
          </cell>
          <cell r="M1395">
            <v>31406</v>
          </cell>
          <cell r="N1395">
            <v>2026</v>
          </cell>
          <cell r="O1395">
            <v>3498.53658536585</v>
          </cell>
          <cell r="P1395">
            <v>0.185390847825538</v>
          </cell>
        </row>
        <row r="1396">
          <cell r="A1396">
            <v>189160</v>
          </cell>
          <cell r="B1396" t="str">
            <v>20160218</v>
          </cell>
          <cell r="C1396" t="str">
            <v>143217</v>
          </cell>
          <cell r="D1396" t="str">
            <v>LA ROCHELLE 居家美容焕颜升级组</v>
          </cell>
          <cell r="E1396" t="str">
            <v>美容美体</v>
          </cell>
          <cell r="F1396" t="str">
            <v>298</v>
          </cell>
          <cell r="G1396" t="str">
            <v>庄 婷</v>
          </cell>
          <cell r="H1396" t="str">
            <v>马静</v>
          </cell>
          <cell r="I1396" t="str">
            <v>陈莹,余琛</v>
          </cell>
          <cell r="J1396">
            <v>33.299999999999997</v>
          </cell>
          <cell r="K1396">
            <v>89543</v>
          </cell>
          <cell r="L1396">
            <v>4022</v>
          </cell>
          <cell r="M1396">
            <v>14715</v>
          </cell>
          <cell r="N1396">
            <v>2627</v>
          </cell>
          <cell r="O1396">
            <v>2205.1951951952001</v>
          </cell>
          <cell r="P1396">
            <v>0.141345400544895</v>
          </cell>
        </row>
        <row r="1397">
          <cell r="A1397">
            <v>189160</v>
          </cell>
          <cell r="B1397" t="str">
            <v>20160202</v>
          </cell>
          <cell r="C1397" t="str">
            <v>163100</v>
          </cell>
          <cell r="D1397" t="str">
            <v>LA ROCHELLE 居家美容焕颜升级组</v>
          </cell>
          <cell r="E1397" t="str">
            <v>美容美体</v>
          </cell>
          <cell r="F1397" t="str">
            <v>298</v>
          </cell>
          <cell r="G1397" t="str">
            <v>庄 婷</v>
          </cell>
          <cell r="H1397" t="str">
            <v>张小寒</v>
          </cell>
          <cell r="I1397" t="str">
            <v>陈莹,余琛</v>
          </cell>
          <cell r="J1397">
            <v>36.9</v>
          </cell>
          <cell r="K1397">
            <v>146178.09</v>
          </cell>
          <cell r="L1397">
            <v>8978</v>
          </cell>
          <cell r="M1397">
            <v>23748</v>
          </cell>
          <cell r="N1397">
            <v>2359</v>
          </cell>
          <cell r="O1397">
            <v>3138.5119241192401</v>
          </cell>
          <cell r="P1397">
            <v>0.15589639919332399</v>
          </cell>
        </row>
        <row r="1398">
          <cell r="A1398">
            <v>189160</v>
          </cell>
          <cell r="B1398" t="str">
            <v>20160125</v>
          </cell>
          <cell r="C1398" t="str">
            <v>185157</v>
          </cell>
          <cell r="D1398" t="str">
            <v>LA ROCHELLE 居家美容焕颜升级组</v>
          </cell>
          <cell r="E1398" t="str">
            <v>美容美体</v>
          </cell>
          <cell r="F1398" t="str">
            <v>298</v>
          </cell>
          <cell r="G1398" t="str">
            <v>庄 婷</v>
          </cell>
          <cell r="H1398" t="str">
            <v>张小寒</v>
          </cell>
          <cell r="I1398" t="str">
            <v>游珊,余琛</v>
          </cell>
          <cell r="J1398">
            <v>37.6</v>
          </cell>
          <cell r="K1398">
            <v>228892</v>
          </cell>
          <cell r="L1398">
            <v>8367</v>
          </cell>
          <cell r="M1398">
            <v>28616</v>
          </cell>
          <cell r="N1398">
            <v>2697</v>
          </cell>
          <cell r="O1398">
            <v>5175.6914893617004</v>
          </cell>
          <cell r="P1398">
            <v>0.117533159505725</v>
          </cell>
        </row>
        <row r="1399">
          <cell r="A1399">
            <v>189160</v>
          </cell>
          <cell r="B1399" t="str">
            <v>20160116</v>
          </cell>
          <cell r="C1399" t="str">
            <v>115220</v>
          </cell>
          <cell r="D1399" t="str">
            <v>LA ROCHELLE 居家美容焕颜升级组</v>
          </cell>
          <cell r="E1399" t="str">
            <v>美容美体</v>
          </cell>
          <cell r="F1399" t="str">
            <v>298</v>
          </cell>
          <cell r="G1399" t="str">
            <v>庄 婷</v>
          </cell>
          <cell r="H1399" t="str">
            <v>张小寒,马静</v>
          </cell>
          <cell r="I1399" t="str">
            <v>陈莹,余琛</v>
          </cell>
          <cell r="J1399">
            <v>39.700000000000003</v>
          </cell>
          <cell r="K1399">
            <v>203208</v>
          </cell>
          <cell r="L1399">
            <v>7519</v>
          </cell>
          <cell r="M1399">
            <v>25003</v>
          </cell>
          <cell r="N1399">
            <v>1375</v>
          </cell>
          <cell r="O1399">
            <v>4334.0302267002498</v>
          </cell>
          <cell r="P1399">
            <v>0.12074260689154701</v>
          </cell>
        </row>
        <row r="1400">
          <cell r="A1400">
            <v>189188</v>
          </cell>
          <cell r="B1400" t="str">
            <v>20160530</v>
          </cell>
          <cell r="C1400" t="str">
            <v>112006</v>
          </cell>
          <cell r="D1400" t="str">
            <v>红豆山药核桃粉春夏滋养组(2016夏折盛惠)</v>
          </cell>
          <cell r="E1400" t="str">
            <v>食品</v>
          </cell>
          <cell r="F1400" t="str">
            <v>198</v>
          </cell>
          <cell r="G1400" t="str">
            <v>赵 宇森</v>
          </cell>
          <cell r="H1400" t="str">
            <v>吴沛霖</v>
          </cell>
          <cell r="I1400" t="str">
            <v>杨洋,陈航</v>
          </cell>
          <cell r="J1400">
            <v>7</v>
          </cell>
          <cell r="K1400">
            <v>15847</v>
          </cell>
          <cell r="L1400">
            <v>1138</v>
          </cell>
          <cell r="M1400">
            <v>1900</v>
          </cell>
          <cell r="N1400">
            <v>188</v>
          </cell>
          <cell r="O1400">
            <v>1856.7142857142901</v>
          </cell>
          <cell r="P1400">
            <v>0.116391325039092</v>
          </cell>
        </row>
        <row r="1401">
          <cell r="A1401">
            <v>189205</v>
          </cell>
          <cell r="B1401" t="str">
            <v>20160513</v>
          </cell>
          <cell r="C1401" t="str">
            <v>100331</v>
          </cell>
          <cell r="D1401" t="str">
            <v>Fancy Fuel知肤泉釜山电影节明星特供商品</v>
          </cell>
          <cell r="E1401" t="str">
            <v>美容美体</v>
          </cell>
          <cell r="F1401" t="str">
            <v>298</v>
          </cell>
          <cell r="G1401" t="str">
            <v>李 欢</v>
          </cell>
          <cell r="H1401" t="str">
            <v>张小寒</v>
          </cell>
          <cell r="I1401" t="str">
            <v>余琛</v>
          </cell>
          <cell r="J1401">
            <v>35.799999999999997</v>
          </cell>
          <cell r="K1401">
            <v>68933</v>
          </cell>
          <cell r="L1401">
            <v>2279</v>
          </cell>
          <cell r="M1401">
            <v>10085</v>
          </cell>
          <cell r="N1401">
            <v>576</v>
          </cell>
          <cell r="O1401">
            <v>1596.2290502793301</v>
          </cell>
          <cell r="P1401">
            <v>0.142662105800102</v>
          </cell>
        </row>
        <row r="1402">
          <cell r="A1402">
            <v>189205</v>
          </cell>
          <cell r="B1402" t="str">
            <v>20160322</v>
          </cell>
          <cell r="C1402" t="str">
            <v>191155</v>
          </cell>
          <cell r="D1402" t="str">
            <v>Fancy Fuel知肤泉釜山电影节明星特供商品</v>
          </cell>
          <cell r="E1402" t="str">
            <v>美容美体</v>
          </cell>
          <cell r="F1402" t="str">
            <v>298</v>
          </cell>
          <cell r="G1402" t="str">
            <v>李 欢</v>
          </cell>
          <cell r="H1402" t="str">
            <v>张小寒</v>
          </cell>
          <cell r="I1402" t="str">
            <v>赵姬</v>
          </cell>
          <cell r="J1402">
            <v>35.4</v>
          </cell>
          <cell r="K1402">
            <v>148622</v>
          </cell>
          <cell r="L1402">
            <v>4926</v>
          </cell>
          <cell r="M1402">
            <v>15584</v>
          </cell>
          <cell r="N1402">
            <v>1182</v>
          </cell>
          <cell r="O1402">
            <v>3652.3728813559301</v>
          </cell>
          <cell r="P1402">
            <v>0.10022547600489901</v>
          </cell>
        </row>
        <row r="1403">
          <cell r="A1403">
            <v>189205</v>
          </cell>
          <cell r="B1403" t="str">
            <v>20160322</v>
          </cell>
          <cell r="C1403" t="str">
            <v>154811</v>
          </cell>
          <cell r="D1403" t="str">
            <v>Fancy Fuel知肤泉釜山电影节明星特供商品</v>
          </cell>
          <cell r="E1403" t="str">
            <v>美容美体</v>
          </cell>
          <cell r="F1403" t="str">
            <v>298</v>
          </cell>
          <cell r="G1403" t="str">
            <v>李 欢</v>
          </cell>
          <cell r="H1403" t="str">
            <v>罗园,张小寒</v>
          </cell>
          <cell r="I1403" t="str">
            <v>游珊,郑庆子</v>
          </cell>
          <cell r="J1403">
            <v>37.4</v>
          </cell>
          <cell r="K1403">
            <v>135682.47</v>
          </cell>
          <cell r="L1403">
            <v>4608</v>
          </cell>
          <cell r="M1403">
            <v>16368</v>
          </cell>
          <cell r="N1403">
            <v>1470</v>
          </cell>
          <cell r="O1403">
            <v>3106.3227272727299</v>
          </cell>
          <cell r="P1403">
            <v>0.113660577837927</v>
          </cell>
        </row>
        <row r="1404">
          <cell r="A1404">
            <v>189205</v>
          </cell>
          <cell r="B1404" t="str">
            <v>20160322</v>
          </cell>
          <cell r="C1404" t="str">
            <v>100242</v>
          </cell>
          <cell r="D1404" t="str">
            <v>Fancy Fuel知肤泉釜山电影节明星特供商品</v>
          </cell>
          <cell r="E1404" t="str">
            <v>美容美体</v>
          </cell>
          <cell r="F1404" t="str">
            <v>298</v>
          </cell>
          <cell r="G1404" t="str">
            <v>李 欢</v>
          </cell>
          <cell r="H1404" t="str">
            <v>张小寒</v>
          </cell>
          <cell r="I1404" t="str">
            <v>游珊,郑庆子</v>
          </cell>
          <cell r="J1404">
            <v>35.6</v>
          </cell>
          <cell r="K1404">
            <v>143648.68</v>
          </cell>
          <cell r="L1404">
            <v>5770</v>
          </cell>
          <cell r="M1404">
            <v>18552</v>
          </cell>
          <cell r="N1404">
            <v>884</v>
          </cell>
          <cell r="O1404">
            <v>3376.7044943820201</v>
          </cell>
          <cell r="P1404">
            <v>0.12814163872181</v>
          </cell>
        </row>
        <row r="1405">
          <cell r="A1405">
            <v>189205</v>
          </cell>
          <cell r="B1405" t="str">
            <v>20160213</v>
          </cell>
          <cell r="C1405" t="str">
            <v>123233</v>
          </cell>
          <cell r="D1405" t="str">
            <v>Fancy Fuel知肤泉釜山电影节明星特供商品</v>
          </cell>
          <cell r="E1405" t="str">
            <v>美容美体</v>
          </cell>
          <cell r="F1405" t="str">
            <v>298</v>
          </cell>
          <cell r="G1405" t="str">
            <v>李 欢</v>
          </cell>
          <cell r="H1405" t="str">
            <v>楚令,高莹</v>
          </cell>
          <cell r="I1405" t="str">
            <v>李琦,游珊</v>
          </cell>
          <cell r="J1405">
            <v>33.9</v>
          </cell>
          <cell r="K1405">
            <v>102635</v>
          </cell>
          <cell r="L1405">
            <v>5794</v>
          </cell>
          <cell r="M1405">
            <v>11174</v>
          </cell>
          <cell r="N1405">
            <v>0</v>
          </cell>
          <cell r="O1405">
            <v>2527.05014749263</v>
          </cell>
          <cell r="P1405">
            <v>0.115385012546339</v>
          </cell>
        </row>
        <row r="1406">
          <cell r="A1406">
            <v>189205</v>
          </cell>
          <cell r="B1406" t="str">
            <v>20160127</v>
          </cell>
          <cell r="C1406" t="str">
            <v>174923</v>
          </cell>
          <cell r="D1406" t="str">
            <v>Fancy Fuel知肤泉釜山电影节明星特供商品</v>
          </cell>
          <cell r="E1406" t="str">
            <v>美容美体</v>
          </cell>
          <cell r="F1406" t="str">
            <v>298</v>
          </cell>
          <cell r="G1406" t="str">
            <v>李 欢</v>
          </cell>
          <cell r="H1406" t="str">
            <v>田宇慧,楚令</v>
          </cell>
          <cell r="I1406" t="str">
            <v>李琦</v>
          </cell>
          <cell r="J1406">
            <v>37.9</v>
          </cell>
          <cell r="K1406">
            <v>124040</v>
          </cell>
          <cell r="L1406">
            <v>6887</v>
          </cell>
          <cell r="M1406">
            <v>15782</v>
          </cell>
          <cell r="N1406">
            <v>874</v>
          </cell>
          <cell r="O1406">
            <v>2697.7572559366799</v>
          </cell>
          <cell r="P1406">
            <v>0.12725239643884501</v>
          </cell>
        </row>
        <row r="1407">
          <cell r="A1407">
            <v>189205</v>
          </cell>
          <cell r="B1407" t="str">
            <v>20160118</v>
          </cell>
          <cell r="C1407" t="str">
            <v>185254</v>
          </cell>
          <cell r="D1407" t="str">
            <v>Fancy Fuel知肤泉釜山电影节明星特供商品</v>
          </cell>
          <cell r="E1407" t="str">
            <v>美容美体</v>
          </cell>
          <cell r="F1407" t="str">
            <v>298</v>
          </cell>
          <cell r="G1407" t="str">
            <v>李 欢</v>
          </cell>
          <cell r="H1407" t="str">
            <v>楚令</v>
          </cell>
          <cell r="I1407" t="str">
            <v>李琦</v>
          </cell>
          <cell r="J1407">
            <v>35.4</v>
          </cell>
          <cell r="K1407">
            <v>164555.23000000001</v>
          </cell>
          <cell r="L1407">
            <v>8352</v>
          </cell>
          <cell r="M1407">
            <v>20212</v>
          </cell>
          <cell r="N1407">
            <v>864</v>
          </cell>
          <cell r="O1407">
            <v>3865.9669491525401</v>
          </cell>
          <cell r="P1407">
            <v>0.12386427604602</v>
          </cell>
        </row>
        <row r="1408">
          <cell r="A1408">
            <v>189205</v>
          </cell>
          <cell r="B1408" t="str">
            <v>20160104</v>
          </cell>
          <cell r="C1408" t="str">
            <v>185546</v>
          </cell>
          <cell r="D1408" t="str">
            <v>Fancy Fuel知肤泉釜山电影节明星特供商品</v>
          </cell>
          <cell r="E1408" t="str">
            <v>美容美体</v>
          </cell>
          <cell r="F1408" t="str">
            <v>298</v>
          </cell>
          <cell r="G1408" t="str">
            <v>李 欢</v>
          </cell>
          <cell r="H1408" t="str">
            <v>楚令</v>
          </cell>
          <cell r="I1408" t="str">
            <v>李琦</v>
          </cell>
          <cell r="J1408">
            <v>33.5</v>
          </cell>
          <cell r="K1408">
            <v>202771.44</v>
          </cell>
          <cell r="L1408">
            <v>12249</v>
          </cell>
          <cell r="M1408">
            <v>24019</v>
          </cell>
          <cell r="N1408">
            <v>1430</v>
          </cell>
          <cell r="O1408">
            <v>5012.9385074626898</v>
          </cell>
          <cell r="P1408">
            <v>0.118563461605887</v>
          </cell>
        </row>
        <row r="1409">
          <cell r="A1409">
            <v>189214</v>
          </cell>
          <cell r="B1409" t="str">
            <v>20160712</v>
          </cell>
          <cell r="C1409" t="str">
            <v>133058</v>
          </cell>
          <cell r="D1409" t="str">
            <v>梦洁家纺米诺皇后刺绣优雅六件套</v>
          </cell>
          <cell r="E1409" t="str">
            <v>家纺用品</v>
          </cell>
          <cell r="F1409" t="str">
            <v>399</v>
          </cell>
          <cell r="G1409" t="str">
            <v>周 霞</v>
          </cell>
          <cell r="H1409" t="str">
            <v>杨思思</v>
          </cell>
          <cell r="I1409" t="str">
            <v>邓爱萍</v>
          </cell>
          <cell r="J1409">
            <v>36.6</v>
          </cell>
          <cell r="K1409">
            <v>101299</v>
          </cell>
          <cell r="L1409">
            <v>1566</v>
          </cell>
          <cell r="M1409">
            <v>15625</v>
          </cell>
          <cell r="N1409">
            <v>788</v>
          </cell>
          <cell r="O1409">
            <v>2319.5628415300498</v>
          </cell>
          <cell r="P1409">
            <v>0.148767208446552</v>
          </cell>
        </row>
        <row r="1410">
          <cell r="A1410">
            <v>189214</v>
          </cell>
          <cell r="B1410" t="str">
            <v>20160701</v>
          </cell>
          <cell r="C1410" t="str">
            <v>101126</v>
          </cell>
          <cell r="D1410" t="str">
            <v>梦洁家纺米诺皇后刺绣优雅六件套</v>
          </cell>
          <cell r="E1410" t="str">
            <v>家纺用品</v>
          </cell>
          <cell r="F1410" t="str">
            <v>399</v>
          </cell>
          <cell r="G1410" t="str">
            <v>周 霞</v>
          </cell>
          <cell r="H1410" t="str">
            <v>吴沛霖</v>
          </cell>
          <cell r="I1410" t="str">
            <v>邓爱萍</v>
          </cell>
          <cell r="J1410">
            <v>31.8</v>
          </cell>
          <cell r="K1410">
            <v>120631</v>
          </cell>
          <cell r="L1410">
            <v>3082</v>
          </cell>
          <cell r="M1410">
            <v>27061</v>
          </cell>
          <cell r="N1410">
            <v>0</v>
          </cell>
          <cell r="O1410">
            <v>2845.5345911949698</v>
          </cell>
          <cell r="P1410">
            <v>0.23021038035202299</v>
          </cell>
        </row>
        <row r="1411">
          <cell r="A1411">
            <v>189214</v>
          </cell>
          <cell r="B1411" t="str">
            <v>20160620</v>
          </cell>
          <cell r="C1411" t="str">
            <v>152121</v>
          </cell>
          <cell r="D1411" t="str">
            <v>梦洁家纺米诺皇后刺绣优雅六件套</v>
          </cell>
          <cell r="E1411" t="str">
            <v>家纺用品</v>
          </cell>
          <cell r="F1411" t="str">
            <v>399</v>
          </cell>
          <cell r="G1411" t="str">
            <v>周 霞</v>
          </cell>
          <cell r="H1411" t="str">
            <v>王娟</v>
          </cell>
          <cell r="I1411" t="str">
            <v>孙姣</v>
          </cell>
          <cell r="J1411">
            <v>37.1</v>
          </cell>
          <cell r="K1411">
            <v>94234</v>
          </cell>
          <cell r="L1411">
            <v>2384</v>
          </cell>
          <cell r="M1411">
            <v>18747</v>
          </cell>
          <cell r="N1411">
            <v>1177</v>
          </cell>
          <cell r="O1411">
            <v>2002.15633423181</v>
          </cell>
          <cell r="P1411">
            <v>0.19129014697877</v>
          </cell>
        </row>
        <row r="1412">
          <cell r="A1412">
            <v>189214</v>
          </cell>
          <cell r="B1412" t="str">
            <v>20160620</v>
          </cell>
          <cell r="C1412" t="str">
            <v>100803</v>
          </cell>
          <cell r="D1412" t="str">
            <v>梦洁家纺米诺皇后刺绣优雅六件套</v>
          </cell>
          <cell r="E1412" t="str">
            <v>家纺用品</v>
          </cell>
          <cell r="F1412" t="str">
            <v>399</v>
          </cell>
          <cell r="G1412" t="str">
            <v>周 霞</v>
          </cell>
          <cell r="H1412" t="str">
            <v>张燕</v>
          </cell>
          <cell r="I1412" t="str">
            <v>邓爱萍</v>
          </cell>
          <cell r="J1412">
            <v>35.4</v>
          </cell>
          <cell r="K1412">
            <v>128127</v>
          </cell>
          <cell r="L1412">
            <v>3152</v>
          </cell>
          <cell r="M1412">
            <v>23178</v>
          </cell>
          <cell r="N1412">
            <v>1995</v>
          </cell>
          <cell r="O1412">
            <v>2931.9774011299401</v>
          </cell>
          <cell r="P1412">
            <v>0.16949789957991601</v>
          </cell>
        </row>
        <row r="1413">
          <cell r="A1413">
            <v>189214</v>
          </cell>
          <cell r="B1413" t="str">
            <v>20160616</v>
          </cell>
          <cell r="C1413" t="str">
            <v>182119</v>
          </cell>
          <cell r="D1413" t="str">
            <v>梦洁家纺米诺皇后刺绣优雅六件套</v>
          </cell>
          <cell r="E1413" t="str">
            <v>家纺用品</v>
          </cell>
          <cell r="F1413" t="str">
            <v>399</v>
          </cell>
          <cell r="G1413" t="str">
            <v>周 霞</v>
          </cell>
          <cell r="H1413" t="str">
            <v>杨思思</v>
          </cell>
          <cell r="I1413" t="str">
            <v>杨洋</v>
          </cell>
          <cell r="J1413">
            <v>36.200000000000003</v>
          </cell>
          <cell r="K1413">
            <v>143241</v>
          </cell>
          <cell r="L1413">
            <v>4314</v>
          </cell>
          <cell r="M1413">
            <v>23116</v>
          </cell>
          <cell r="N1413">
            <v>2344</v>
          </cell>
          <cell r="O1413">
            <v>3263.9502762430898</v>
          </cell>
          <cell r="P1413">
            <v>0.149517372433004</v>
          </cell>
        </row>
        <row r="1414">
          <cell r="A1414">
            <v>189214</v>
          </cell>
          <cell r="B1414" t="str">
            <v>20160528</v>
          </cell>
          <cell r="C1414" t="str">
            <v>165530</v>
          </cell>
          <cell r="D1414" t="str">
            <v>梦洁家纺米诺皇后刺绣优雅六件套</v>
          </cell>
          <cell r="E1414" t="str">
            <v>家纺用品</v>
          </cell>
          <cell r="F1414" t="str">
            <v>399</v>
          </cell>
          <cell r="G1414" t="str">
            <v>周 霞</v>
          </cell>
          <cell r="H1414" t="str">
            <v>张燕</v>
          </cell>
          <cell r="I1414" t="str">
            <v>任芳</v>
          </cell>
          <cell r="J1414">
            <v>34.799999999999997</v>
          </cell>
          <cell r="K1414">
            <v>213822</v>
          </cell>
          <cell r="L1414">
            <v>6667</v>
          </cell>
          <cell r="M1414">
            <v>32599</v>
          </cell>
          <cell r="N1414">
            <v>2932</v>
          </cell>
          <cell r="O1414">
            <v>5100.2298850574698</v>
          </cell>
          <cell r="P1414">
            <v>0.143211604836958</v>
          </cell>
        </row>
        <row r="1415">
          <cell r="A1415">
            <v>189214</v>
          </cell>
          <cell r="B1415" t="str">
            <v>20160512</v>
          </cell>
          <cell r="C1415" t="str">
            <v>184602</v>
          </cell>
          <cell r="D1415" t="str">
            <v>梦洁家纺米诺皇后刺绣优雅六件套</v>
          </cell>
          <cell r="E1415" t="str">
            <v>家纺用品</v>
          </cell>
          <cell r="F1415" t="str">
            <v>399</v>
          </cell>
          <cell r="G1415" t="str">
            <v>周 霞</v>
          </cell>
          <cell r="H1415" t="str">
            <v>张燕</v>
          </cell>
          <cell r="I1415" t="str">
            <v>邓爱萍</v>
          </cell>
          <cell r="J1415">
            <v>38.1</v>
          </cell>
          <cell r="K1415">
            <v>174665</v>
          </cell>
          <cell r="L1415">
            <v>5481</v>
          </cell>
          <cell r="M1415">
            <v>35045</v>
          </cell>
          <cell r="N1415">
            <v>1536</v>
          </cell>
          <cell r="O1415">
            <v>3561.0236220472402</v>
          </cell>
          <cell r="P1415">
            <v>0.19806246453565299</v>
          </cell>
        </row>
        <row r="1416">
          <cell r="A1416">
            <v>189214</v>
          </cell>
          <cell r="B1416" t="str">
            <v>20160213</v>
          </cell>
          <cell r="C1416" t="str">
            <v>145627</v>
          </cell>
          <cell r="D1416" t="str">
            <v>梦洁家纺米诺皇后刺绣优雅六件套</v>
          </cell>
          <cell r="E1416" t="str">
            <v>家纺用品</v>
          </cell>
          <cell r="F1416" t="str">
            <v>399</v>
          </cell>
          <cell r="G1416" t="str">
            <v>周 霞</v>
          </cell>
          <cell r="H1416" t="str">
            <v>王娟</v>
          </cell>
          <cell r="I1416" t="str">
            <v>张静,任芳</v>
          </cell>
          <cell r="J1416">
            <v>37</v>
          </cell>
          <cell r="K1416">
            <v>250125</v>
          </cell>
          <cell r="L1416">
            <v>9583</v>
          </cell>
          <cell r="M1416">
            <v>47369</v>
          </cell>
          <cell r="N1416">
            <v>1841</v>
          </cell>
          <cell r="O1416">
            <v>5270.6486486486501</v>
          </cell>
          <cell r="P1416">
            <v>0.18927255946986399</v>
          </cell>
        </row>
        <row r="1417">
          <cell r="A1417">
            <v>189214</v>
          </cell>
          <cell r="B1417" t="str">
            <v>20160128</v>
          </cell>
          <cell r="C1417" t="str">
            <v>095206</v>
          </cell>
          <cell r="D1417" t="str">
            <v>梦洁家纺米诺皇后刺绣优雅六件套</v>
          </cell>
          <cell r="E1417" t="str">
            <v>家纺用品</v>
          </cell>
          <cell r="F1417" t="str">
            <v>399</v>
          </cell>
          <cell r="G1417" t="str">
            <v>周 霞</v>
          </cell>
          <cell r="H1417" t="str">
            <v>张燕</v>
          </cell>
          <cell r="I1417" t="str">
            <v>孙娇</v>
          </cell>
          <cell r="J1417">
            <v>37.299999999999997</v>
          </cell>
          <cell r="K1417">
            <v>219075</v>
          </cell>
          <cell r="L1417">
            <v>7112</v>
          </cell>
          <cell r="M1417">
            <v>45959</v>
          </cell>
          <cell r="N1417">
            <v>1955</v>
          </cell>
          <cell r="O1417">
            <v>4502.9222520107196</v>
          </cell>
          <cell r="P1417">
            <v>0.20760227020753599</v>
          </cell>
        </row>
        <row r="1418">
          <cell r="A1418">
            <v>189214</v>
          </cell>
          <cell r="B1418" t="str">
            <v>20160110</v>
          </cell>
          <cell r="C1418" t="str">
            <v>095038</v>
          </cell>
          <cell r="D1418" t="str">
            <v>梦洁家纺米诺皇后刺绣优雅六件套</v>
          </cell>
          <cell r="E1418" t="str">
            <v>家纺用品</v>
          </cell>
          <cell r="F1418" t="str">
            <v>399</v>
          </cell>
          <cell r="G1418" t="str">
            <v>周 霞</v>
          </cell>
          <cell r="H1418" t="str">
            <v>王娟</v>
          </cell>
          <cell r="I1418" t="str">
            <v>任芳</v>
          </cell>
          <cell r="J1418">
            <v>36.6</v>
          </cell>
          <cell r="K1418">
            <v>308374</v>
          </cell>
          <cell r="L1418">
            <v>14064</v>
          </cell>
          <cell r="M1418">
            <v>76482</v>
          </cell>
          <cell r="N1418">
            <v>2384</v>
          </cell>
          <cell r="O1418">
            <v>6016.7213114754104</v>
          </cell>
          <cell r="P1418">
            <v>0.25176854337263399</v>
          </cell>
        </row>
        <row r="1419">
          <cell r="A1419">
            <v>189216</v>
          </cell>
          <cell r="B1419" t="str">
            <v>20160105</v>
          </cell>
          <cell r="C1419" t="str">
            <v>131604</v>
          </cell>
          <cell r="D1419" t="str">
            <v>德努希8公斤大容量烘干洗衣机</v>
          </cell>
          <cell r="E1419" t="str">
            <v>大家电</v>
          </cell>
          <cell r="F1419" t="str">
            <v>2299</v>
          </cell>
          <cell r="G1419" t="str">
            <v>马 升伟</v>
          </cell>
          <cell r="H1419" t="str">
            <v>傅周</v>
          </cell>
          <cell r="I1419" t="str">
            <v>曹雪晴</v>
          </cell>
          <cell r="J1419">
            <v>41.1</v>
          </cell>
          <cell r="K1419">
            <v>281936</v>
          </cell>
          <cell r="L1419">
            <v>22910</v>
          </cell>
          <cell r="M1419">
            <v>45650</v>
          </cell>
          <cell r="N1419">
            <v>6787</v>
          </cell>
          <cell r="O1419">
            <v>5356.7639902676401</v>
          </cell>
          <cell r="P1419">
            <v>0.15003513160841001</v>
          </cell>
        </row>
        <row r="1420">
          <cell r="A1420">
            <v>189330</v>
          </cell>
          <cell r="B1420" t="str">
            <v>20160219</v>
          </cell>
          <cell r="C1420" t="str">
            <v>115853</v>
          </cell>
          <cell r="D1420" t="str">
            <v>索娜斯 大貉子毛领一衣二穿拼貂大衣(2016春季大开仓)</v>
          </cell>
          <cell r="E1420" t="str">
            <v>服装</v>
          </cell>
          <cell r="F1420" t="str">
            <v>1680</v>
          </cell>
          <cell r="G1420" t="str">
            <v>喻 冰</v>
          </cell>
          <cell r="H1420" t="str">
            <v>王娟</v>
          </cell>
          <cell r="I1420" t="str">
            <v>段鸿</v>
          </cell>
          <cell r="J1420">
            <v>17.2</v>
          </cell>
          <cell r="K1420">
            <v>222930</v>
          </cell>
          <cell r="L1420">
            <v>23490</v>
          </cell>
          <cell r="M1420">
            <v>114000</v>
          </cell>
          <cell r="N1420">
            <v>1680</v>
          </cell>
          <cell r="O1420">
            <v>5065.1162790697699</v>
          </cell>
          <cell r="P1420">
            <v>0.56317689530685899</v>
          </cell>
        </row>
        <row r="1421">
          <cell r="A1421">
            <v>189338</v>
          </cell>
          <cell r="B1421" t="str">
            <v>20160218</v>
          </cell>
          <cell r="C1421" t="str">
            <v>193012</v>
          </cell>
          <cell r="D1421" t="str">
            <v>梦洁家纺云睡眠90%白鹅绒冬被</v>
          </cell>
          <cell r="E1421" t="str">
            <v>家纺用品</v>
          </cell>
          <cell r="F1421" t="str">
            <v>1680</v>
          </cell>
          <cell r="G1421" t="str">
            <v>周 霞</v>
          </cell>
          <cell r="H1421" t="str">
            <v>王娟</v>
          </cell>
          <cell r="I1421" t="str">
            <v>邓爱萍</v>
          </cell>
          <cell r="J1421">
            <v>46</v>
          </cell>
          <cell r="K1421">
            <v>281130</v>
          </cell>
          <cell r="L1421">
            <v>18410</v>
          </cell>
          <cell r="M1421">
            <v>46910</v>
          </cell>
          <cell r="N1421">
            <v>1680</v>
          </cell>
          <cell r="O1421">
            <v>4728.04347826087</v>
          </cell>
          <cell r="P1421">
            <v>0.17216047503045101</v>
          </cell>
        </row>
        <row r="1422">
          <cell r="A1422">
            <v>189338</v>
          </cell>
          <cell r="B1422" t="str">
            <v>20160128</v>
          </cell>
          <cell r="C1422" t="str">
            <v>185157</v>
          </cell>
          <cell r="D1422" t="str">
            <v>梦洁家纺云睡眠90%白鹅绒冬被</v>
          </cell>
          <cell r="E1422" t="str">
            <v>家纺用品</v>
          </cell>
          <cell r="F1422" t="str">
            <v>1680</v>
          </cell>
          <cell r="G1422" t="str">
            <v>周 霞</v>
          </cell>
          <cell r="H1422" t="str">
            <v>王娟</v>
          </cell>
          <cell r="I1422" t="str">
            <v>段鸿</v>
          </cell>
          <cell r="J1422">
            <v>35</v>
          </cell>
          <cell r="K1422">
            <v>264430</v>
          </cell>
          <cell r="L1422">
            <v>26750</v>
          </cell>
          <cell r="M1422">
            <v>56950</v>
          </cell>
          <cell r="N1422">
            <v>3360</v>
          </cell>
          <cell r="O1422">
            <v>5259.7142857142899</v>
          </cell>
          <cell r="P1422">
            <v>0.22547122181083801</v>
          </cell>
        </row>
        <row r="1423">
          <cell r="A1423">
            <v>189338</v>
          </cell>
          <cell r="B1423" t="str">
            <v>20160122</v>
          </cell>
          <cell r="C1423" t="str">
            <v>115113</v>
          </cell>
          <cell r="D1423" t="str">
            <v>梦洁家纺云睡眠90%白鹅绒冬被</v>
          </cell>
          <cell r="E1423" t="str">
            <v>家纺用品</v>
          </cell>
          <cell r="F1423" t="str">
            <v>1680</v>
          </cell>
          <cell r="G1423" t="str">
            <v>周 霞</v>
          </cell>
          <cell r="H1423" t="str">
            <v>王沛,杨思思</v>
          </cell>
          <cell r="I1423" t="str">
            <v>张静,任芳</v>
          </cell>
          <cell r="J1423">
            <v>36.200000000000003</v>
          </cell>
          <cell r="K1423">
            <v>219070</v>
          </cell>
          <cell r="L1423">
            <v>11650</v>
          </cell>
          <cell r="M1423">
            <v>63570</v>
          </cell>
          <cell r="N1423">
            <v>3360</v>
          </cell>
          <cell r="O1423">
            <v>4066.5745856353601</v>
          </cell>
          <cell r="P1423">
            <v>0.290280590107029</v>
          </cell>
        </row>
        <row r="1424">
          <cell r="A1424">
            <v>189338</v>
          </cell>
          <cell r="B1424" t="str">
            <v>20160113</v>
          </cell>
          <cell r="C1424" t="str">
            <v>193042</v>
          </cell>
          <cell r="D1424" t="str">
            <v>梦洁家纺云睡眠90%白鹅绒冬被</v>
          </cell>
          <cell r="E1424" t="str">
            <v>家纺用品</v>
          </cell>
          <cell r="F1424" t="str">
            <v>1680</v>
          </cell>
          <cell r="G1424" t="str">
            <v>周 霞</v>
          </cell>
          <cell r="H1424" t="str">
            <v>王娟</v>
          </cell>
          <cell r="I1424" t="str">
            <v>段鸿</v>
          </cell>
          <cell r="J1424">
            <v>46.8</v>
          </cell>
          <cell r="K1424">
            <v>479905</v>
          </cell>
          <cell r="L1424">
            <v>21670</v>
          </cell>
          <cell r="M1424">
            <v>136560</v>
          </cell>
          <cell r="N1424">
            <v>3350</v>
          </cell>
          <cell r="O1424">
            <v>6944.9786324786301</v>
          </cell>
          <cell r="P1424">
            <v>0.29070236887186701</v>
          </cell>
        </row>
        <row r="1425">
          <cell r="A1425">
            <v>189338</v>
          </cell>
          <cell r="B1425" t="str">
            <v>20160110</v>
          </cell>
          <cell r="C1425" t="str">
            <v>102909</v>
          </cell>
          <cell r="D1425" t="str">
            <v>梦洁家纺云睡眠90%白鹅绒冬被</v>
          </cell>
          <cell r="E1425" t="str">
            <v>家纺用品</v>
          </cell>
          <cell r="F1425" t="str">
            <v>1680</v>
          </cell>
          <cell r="G1425" t="str">
            <v>周 霞</v>
          </cell>
          <cell r="H1425" t="str">
            <v>王娟</v>
          </cell>
          <cell r="I1425" t="str">
            <v>任芳</v>
          </cell>
          <cell r="J1425">
            <v>39.1</v>
          </cell>
          <cell r="K1425">
            <v>166020</v>
          </cell>
          <cell r="L1425">
            <v>8370</v>
          </cell>
          <cell r="M1425">
            <v>33510</v>
          </cell>
          <cell r="N1425">
            <v>5030</v>
          </cell>
          <cell r="O1425">
            <v>3303.5805626598499</v>
          </cell>
          <cell r="P1425">
            <v>0.18065334601966401</v>
          </cell>
        </row>
        <row r="1426">
          <cell r="A1426">
            <v>189339</v>
          </cell>
          <cell r="B1426" t="str">
            <v>20160129</v>
          </cell>
          <cell r="C1426" t="str">
            <v>212256</v>
          </cell>
          <cell r="D1426" t="str">
            <v>雪之菲丝华贵连帽款整貂裘皮大衣</v>
          </cell>
          <cell r="E1426" t="str">
            <v>服装</v>
          </cell>
          <cell r="F1426" t="str">
            <v>9999</v>
          </cell>
          <cell r="G1426" t="str">
            <v>喻 冰</v>
          </cell>
          <cell r="H1426" t="str">
            <v>王娟</v>
          </cell>
          <cell r="I1426" t="str">
            <v>段鸿</v>
          </cell>
          <cell r="J1426">
            <v>36.1</v>
          </cell>
          <cell r="K1426">
            <v>539716</v>
          </cell>
          <cell r="L1426">
            <v>99940</v>
          </cell>
          <cell r="M1426">
            <v>209879</v>
          </cell>
          <cell r="N1426">
            <v>0</v>
          </cell>
          <cell r="O1426">
            <v>6368.3379501384998</v>
          </cell>
          <cell r="P1426">
            <v>0.47724068616750298</v>
          </cell>
        </row>
        <row r="1427">
          <cell r="A1427">
            <v>189339</v>
          </cell>
          <cell r="B1427" t="str">
            <v>20160109</v>
          </cell>
          <cell r="C1427" t="str">
            <v>230313</v>
          </cell>
          <cell r="D1427" t="str">
            <v>雪之菲丝华贵连帽款整貂裘皮大衣</v>
          </cell>
          <cell r="E1427" t="str">
            <v>服装</v>
          </cell>
          <cell r="F1427" t="str">
            <v>9999</v>
          </cell>
          <cell r="G1427" t="str">
            <v>喻 冰</v>
          </cell>
          <cell r="H1427" t="str">
            <v>杨思思</v>
          </cell>
          <cell r="I1427" t="str">
            <v>张静,赵姬,孙娇</v>
          </cell>
          <cell r="J1427">
            <v>54.1</v>
          </cell>
          <cell r="K1427">
            <v>349845</v>
          </cell>
          <cell r="L1427">
            <v>89941</v>
          </cell>
          <cell r="M1427">
            <v>129957</v>
          </cell>
          <cell r="N1427">
            <v>9999</v>
          </cell>
          <cell r="O1427">
            <v>2586.8022181145998</v>
          </cell>
          <cell r="P1427">
            <v>0.46154734055651297</v>
          </cell>
        </row>
        <row r="1428">
          <cell r="A1428">
            <v>189359</v>
          </cell>
          <cell r="B1428" t="str">
            <v>20160404</v>
          </cell>
          <cell r="C1428" t="str">
            <v>231558</v>
          </cell>
          <cell r="D1428" t="str">
            <v>北京同仁堂 冬虫夏草10克装礼盒（2015年头草）</v>
          </cell>
          <cell r="E1428" t="str">
            <v>食品</v>
          </cell>
          <cell r="F1428" t="str">
            <v>2999</v>
          </cell>
          <cell r="G1428" t="str">
            <v>赵 宇森</v>
          </cell>
          <cell r="H1428" t="str">
            <v>赵文英</v>
          </cell>
          <cell r="I1428" t="str">
            <v>宋歌,俞洋</v>
          </cell>
          <cell r="J1428">
            <v>42.7</v>
          </cell>
          <cell r="K1428">
            <v>74705</v>
          </cell>
          <cell r="L1428">
            <v>5988</v>
          </cell>
          <cell r="M1428">
            <v>8987</v>
          </cell>
          <cell r="N1428">
            <v>0</v>
          </cell>
          <cell r="O1428">
            <v>1398.8290398126501</v>
          </cell>
          <cell r="P1428">
            <v>0.130782775732352</v>
          </cell>
        </row>
        <row r="1429">
          <cell r="A1429">
            <v>189359</v>
          </cell>
          <cell r="B1429" t="str">
            <v>20160209</v>
          </cell>
          <cell r="C1429" t="str">
            <v>210908</v>
          </cell>
          <cell r="D1429" t="str">
            <v>北京同仁堂 冬虫夏草10克装礼盒（2015年头草）</v>
          </cell>
          <cell r="E1429" t="str">
            <v>食品</v>
          </cell>
          <cell r="F1429" t="str">
            <v>2999</v>
          </cell>
          <cell r="G1429" t="str">
            <v>赵 宇森</v>
          </cell>
          <cell r="H1429" t="str">
            <v>赵文英</v>
          </cell>
          <cell r="I1429" t="str">
            <v>杨洋,曹雪晴</v>
          </cell>
          <cell r="J1429">
            <v>47.3</v>
          </cell>
          <cell r="K1429">
            <v>110227</v>
          </cell>
          <cell r="L1429">
            <v>14891</v>
          </cell>
          <cell r="M1429">
            <v>17874</v>
          </cell>
          <cell r="N1429">
            <v>0</v>
          </cell>
          <cell r="O1429">
            <v>1637.6744186046501</v>
          </cell>
          <cell r="P1429">
            <v>0.187484266174373</v>
          </cell>
        </row>
        <row r="1430">
          <cell r="A1430">
            <v>189359</v>
          </cell>
          <cell r="B1430" t="str">
            <v>20160123</v>
          </cell>
          <cell r="C1430" t="str">
            <v>220146</v>
          </cell>
          <cell r="D1430" t="str">
            <v>北京同仁堂 冬虫夏草10克装礼盒（2015年头草）</v>
          </cell>
          <cell r="E1430" t="str">
            <v>食品</v>
          </cell>
          <cell r="F1430" t="str">
            <v>2999</v>
          </cell>
          <cell r="G1430" t="str">
            <v>赵 宇森</v>
          </cell>
          <cell r="H1430" t="str">
            <v>赵文英</v>
          </cell>
          <cell r="I1430" t="str">
            <v>曹雪晴</v>
          </cell>
          <cell r="J1430">
            <v>36.200000000000003</v>
          </cell>
          <cell r="K1430">
            <v>212389</v>
          </cell>
          <cell r="L1430">
            <v>17914</v>
          </cell>
          <cell r="M1430">
            <v>44925</v>
          </cell>
          <cell r="N1430">
            <v>2989</v>
          </cell>
          <cell r="O1430">
            <v>4213.7845303867398</v>
          </cell>
          <cell r="P1430">
            <v>0.21563697133307599</v>
          </cell>
        </row>
        <row r="1431">
          <cell r="A1431">
            <v>189378</v>
          </cell>
          <cell r="B1431" t="str">
            <v>20160429</v>
          </cell>
          <cell r="C1431" t="str">
            <v>131133</v>
          </cell>
          <cell r="D1431" t="str">
            <v>艾芭莎男士尊品绵羊皮羽绒大衣</v>
          </cell>
          <cell r="E1431" t="str">
            <v>服装</v>
          </cell>
          <cell r="F1431" t="str">
            <v>1580</v>
          </cell>
          <cell r="G1431" t="str">
            <v>黄 翙</v>
          </cell>
          <cell r="H1431" t="str">
            <v>杨思思</v>
          </cell>
          <cell r="I1431" t="str">
            <v>孙娇,王浩</v>
          </cell>
          <cell r="J1431">
            <v>31.9</v>
          </cell>
          <cell r="K1431">
            <v>93137</v>
          </cell>
          <cell r="L1431">
            <v>4226</v>
          </cell>
          <cell r="M1431">
            <v>38259</v>
          </cell>
          <cell r="N1431">
            <v>2844</v>
          </cell>
          <cell r="O1431">
            <v>1676.99059561129</v>
          </cell>
          <cell r="P1431">
            <v>0.398319667982589</v>
          </cell>
        </row>
        <row r="1432">
          <cell r="A1432">
            <v>189378</v>
          </cell>
          <cell r="B1432" t="str">
            <v>20160229</v>
          </cell>
          <cell r="C1432" t="str">
            <v>231328</v>
          </cell>
          <cell r="D1432" t="str">
            <v>艾芭莎男士尊品绵羊皮羽绒大衣</v>
          </cell>
          <cell r="E1432" t="str">
            <v>服装</v>
          </cell>
          <cell r="F1432" t="str">
            <v>1580</v>
          </cell>
          <cell r="G1432" t="str">
            <v>黄 翙</v>
          </cell>
          <cell r="H1432" t="str">
            <v>杨思思</v>
          </cell>
          <cell r="I1432" t="str">
            <v>张佳聃,段鸿</v>
          </cell>
          <cell r="J1432">
            <v>14.8</v>
          </cell>
          <cell r="K1432">
            <v>49160</v>
          </cell>
          <cell r="L1432">
            <v>1580</v>
          </cell>
          <cell r="M1432">
            <v>11050</v>
          </cell>
          <cell r="N1432">
            <v>1580</v>
          </cell>
          <cell r="O1432">
            <v>2575</v>
          </cell>
          <cell r="P1432">
            <v>0.19903320722992901</v>
          </cell>
        </row>
        <row r="1433">
          <cell r="A1433">
            <v>189378</v>
          </cell>
          <cell r="B1433" t="str">
            <v>20160221</v>
          </cell>
          <cell r="C1433" t="str">
            <v>204741</v>
          </cell>
          <cell r="D1433" t="str">
            <v>艾芭莎男士尊品绵羊皮羽绒大衣</v>
          </cell>
          <cell r="E1433" t="str">
            <v>服装</v>
          </cell>
          <cell r="F1433" t="str">
            <v>1580</v>
          </cell>
          <cell r="G1433" t="str">
            <v>黄 翙</v>
          </cell>
          <cell r="H1433" t="str">
            <v>王娟</v>
          </cell>
          <cell r="I1433" t="str">
            <v>李珊,段鸿</v>
          </cell>
          <cell r="J1433">
            <v>9.3000000000000007</v>
          </cell>
          <cell r="K1433">
            <v>83620</v>
          </cell>
          <cell r="L1433">
            <v>15800</v>
          </cell>
          <cell r="M1433">
            <v>28400</v>
          </cell>
          <cell r="N1433">
            <v>0</v>
          </cell>
          <cell r="O1433">
            <v>4238.7096774193496</v>
          </cell>
          <cell r="P1433">
            <v>0.41875552934237698</v>
          </cell>
        </row>
        <row r="1434">
          <cell r="A1434">
            <v>189378</v>
          </cell>
          <cell r="B1434" t="str">
            <v>20160130</v>
          </cell>
          <cell r="C1434" t="str">
            <v>141341</v>
          </cell>
          <cell r="D1434" t="str">
            <v>艾芭莎男士尊品绵羊皮羽绒大衣</v>
          </cell>
          <cell r="E1434" t="str">
            <v>服装</v>
          </cell>
          <cell r="F1434" t="str">
            <v>1980</v>
          </cell>
          <cell r="G1434" t="str">
            <v>黄 翙</v>
          </cell>
          <cell r="H1434" t="str">
            <v>王娟</v>
          </cell>
          <cell r="I1434" t="str">
            <v>段鸿</v>
          </cell>
          <cell r="J1434">
            <v>39.200000000000003</v>
          </cell>
          <cell r="K1434">
            <v>264250</v>
          </cell>
          <cell r="L1434">
            <v>26750</v>
          </cell>
          <cell r="M1434">
            <v>78590</v>
          </cell>
          <cell r="N1434">
            <v>1560</v>
          </cell>
          <cell r="O1434">
            <v>4093.62244897959</v>
          </cell>
          <cell r="P1434">
            <v>0.32433684210526298</v>
          </cell>
        </row>
        <row r="1435">
          <cell r="A1435">
            <v>189378</v>
          </cell>
          <cell r="B1435" t="str">
            <v>20160110</v>
          </cell>
          <cell r="C1435" t="str">
            <v>201903</v>
          </cell>
          <cell r="D1435" t="str">
            <v>艾芭莎男士尊品绵羊皮羽绒大衣</v>
          </cell>
          <cell r="E1435" t="str">
            <v>服装</v>
          </cell>
          <cell r="F1435" t="str">
            <v>1980</v>
          </cell>
          <cell r="G1435" t="str">
            <v>黄 翙</v>
          </cell>
          <cell r="H1435" t="str">
            <v>王娟</v>
          </cell>
          <cell r="I1435" t="str">
            <v>孙娇,段鸿</v>
          </cell>
          <cell r="J1435">
            <v>28</v>
          </cell>
          <cell r="K1435">
            <v>501235</v>
          </cell>
          <cell r="L1435">
            <v>28320</v>
          </cell>
          <cell r="M1435">
            <v>190790</v>
          </cell>
          <cell r="N1435">
            <v>7860</v>
          </cell>
          <cell r="O1435">
            <v>10356.607142857099</v>
          </cell>
          <cell r="P1435">
            <v>0.38681369802184301</v>
          </cell>
        </row>
        <row r="1436">
          <cell r="A1436">
            <v>189403</v>
          </cell>
          <cell r="B1436" t="str">
            <v>20160419</v>
          </cell>
          <cell r="C1436" t="str">
            <v>112631</v>
          </cell>
          <cell r="D1436" t="str">
            <v>中粮中茶安化百年木仓黑茶金花茯砖特别加赠组</v>
          </cell>
          <cell r="E1436" t="str">
            <v>食品</v>
          </cell>
          <cell r="F1436" t="str">
            <v>298</v>
          </cell>
          <cell r="G1436" t="str">
            <v>莫 伏星</v>
          </cell>
          <cell r="H1436" t="str">
            <v>余斌,唐南开</v>
          </cell>
          <cell r="I1436" t="str">
            <v>俞洋,关雨薇</v>
          </cell>
          <cell r="J1436">
            <v>34.1</v>
          </cell>
          <cell r="K1436">
            <v>100897</v>
          </cell>
          <cell r="L1436">
            <v>2422</v>
          </cell>
          <cell r="M1436">
            <v>8090</v>
          </cell>
          <cell r="N1436">
            <v>1112</v>
          </cell>
          <cell r="O1436">
            <v>2683.1964809384199</v>
          </cell>
          <cell r="P1436">
            <v>7.0860624523990903E-2</v>
          </cell>
        </row>
        <row r="1437">
          <cell r="A1437">
            <v>189403</v>
          </cell>
          <cell r="B1437" t="str">
            <v>20160315</v>
          </cell>
          <cell r="C1437" t="str">
            <v>172755</v>
          </cell>
          <cell r="D1437" t="str">
            <v>中粮中茶安化百年木仓黑茶金花茯砖特别加赠组</v>
          </cell>
          <cell r="E1437" t="str">
            <v>食品</v>
          </cell>
          <cell r="F1437" t="str">
            <v>298</v>
          </cell>
          <cell r="G1437" t="str">
            <v>莫 伏星</v>
          </cell>
          <cell r="H1437" t="str">
            <v>赵文英</v>
          </cell>
          <cell r="I1437" t="str">
            <v>杨洋,陈航</v>
          </cell>
          <cell r="J1437">
            <v>40.799999999999997</v>
          </cell>
          <cell r="K1437">
            <v>143366</v>
          </cell>
          <cell r="L1437">
            <v>2592</v>
          </cell>
          <cell r="M1437">
            <v>10558</v>
          </cell>
          <cell r="N1437">
            <v>1758</v>
          </cell>
          <cell r="O1437">
            <v>3234.6568627451002</v>
          </cell>
          <cell r="P1437">
            <v>6.2511543324761706E-2</v>
          </cell>
        </row>
        <row r="1438">
          <cell r="A1438">
            <v>189403</v>
          </cell>
          <cell r="B1438" t="str">
            <v>20160213</v>
          </cell>
          <cell r="C1438" t="str">
            <v>095043</v>
          </cell>
          <cell r="D1438" t="str">
            <v>中粮中茶安化百年木仓黑茶金花茯砖特别加赠组</v>
          </cell>
          <cell r="E1438" t="str">
            <v>食品</v>
          </cell>
          <cell r="F1438" t="str">
            <v>298</v>
          </cell>
          <cell r="G1438" t="str">
            <v>莫 伏星</v>
          </cell>
          <cell r="H1438" t="str">
            <v>余斌</v>
          </cell>
          <cell r="I1438" t="str">
            <v>俞洋,关雨薇</v>
          </cell>
          <cell r="J1438">
            <v>33.799999999999997</v>
          </cell>
          <cell r="K1438">
            <v>150211</v>
          </cell>
          <cell r="L1438">
            <v>2650</v>
          </cell>
          <cell r="M1438">
            <v>10799</v>
          </cell>
          <cell r="N1438">
            <v>258</v>
          </cell>
          <cell r="O1438">
            <v>4053.8461538461502</v>
          </cell>
          <cell r="P1438">
            <v>7.1434864225642297E-2</v>
          </cell>
        </row>
        <row r="1439">
          <cell r="A1439">
            <v>189403</v>
          </cell>
          <cell r="B1439" t="str">
            <v>20160131</v>
          </cell>
          <cell r="C1439" t="str">
            <v>174803</v>
          </cell>
          <cell r="D1439" t="str">
            <v>中粮中茶安化百年木仓黑茶金花茯砖特别加赠组</v>
          </cell>
          <cell r="E1439" t="str">
            <v>食品</v>
          </cell>
          <cell r="F1439" t="str">
            <v>298</v>
          </cell>
          <cell r="G1439" t="str">
            <v>莫 伏星</v>
          </cell>
          <cell r="H1439" t="str">
            <v>吴沛霖,石林</v>
          </cell>
          <cell r="I1439" t="str">
            <v>石俊</v>
          </cell>
          <cell r="J1439">
            <v>39.4</v>
          </cell>
          <cell r="K1439">
            <v>163084</v>
          </cell>
          <cell r="L1439">
            <v>2592</v>
          </cell>
          <cell r="M1439">
            <v>13468</v>
          </cell>
          <cell r="N1439">
            <v>2354</v>
          </cell>
          <cell r="O1439">
            <v>3791.3197969543098</v>
          </cell>
          <cell r="P1439">
            <v>6.9249557610348206E-2</v>
          </cell>
        </row>
        <row r="1440">
          <cell r="A1440">
            <v>189403</v>
          </cell>
          <cell r="B1440" t="str">
            <v>20160121</v>
          </cell>
          <cell r="C1440" t="str">
            <v>163421</v>
          </cell>
          <cell r="D1440" t="str">
            <v>中粮中茶安化百年木仓黑茶金花茯砖特别加赠组</v>
          </cell>
          <cell r="E1440" t="str">
            <v>食品</v>
          </cell>
          <cell r="F1440" t="str">
            <v>298</v>
          </cell>
          <cell r="G1440" t="str">
            <v>莫 伏星</v>
          </cell>
          <cell r="H1440" t="str">
            <v>龙年</v>
          </cell>
          <cell r="I1440" t="str">
            <v>陈航</v>
          </cell>
          <cell r="J1440">
            <v>34.5</v>
          </cell>
          <cell r="K1440">
            <v>111121</v>
          </cell>
          <cell r="L1440">
            <v>3783</v>
          </cell>
          <cell r="M1440">
            <v>9953</v>
          </cell>
          <cell r="N1440">
            <v>277</v>
          </cell>
          <cell r="O1440">
            <v>2830.7826086956502</v>
          </cell>
          <cell r="P1440">
            <v>9.0145148968678396E-2</v>
          </cell>
        </row>
        <row r="1441">
          <cell r="A1441">
            <v>189465</v>
          </cell>
          <cell r="B1441" t="str">
            <v>20160523</v>
          </cell>
          <cell r="C1441" t="str">
            <v>093118</v>
          </cell>
          <cell r="D1441" t="str">
            <v>富培美多用途清洁锭特惠组</v>
          </cell>
          <cell r="E1441" t="str">
            <v>生活用品</v>
          </cell>
          <cell r="F1441" t="str">
            <v>199</v>
          </cell>
          <cell r="G1441" t="str">
            <v>陈 刚</v>
          </cell>
          <cell r="H1441" t="str">
            <v>余斌</v>
          </cell>
          <cell r="I1441" t="str">
            <v>陈航</v>
          </cell>
          <cell r="J1441">
            <v>26.8</v>
          </cell>
          <cell r="K1441">
            <v>76837</v>
          </cell>
          <cell r="L1441">
            <v>1552</v>
          </cell>
          <cell r="M1441">
            <v>9456</v>
          </cell>
          <cell r="N1441">
            <v>567</v>
          </cell>
          <cell r="O1441">
            <v>2477.4626865671598</v>
          </cell>
          <cell r="P1441">
            <v>0.11807132894999001</v>
          </cell>
        </row>
        <row r="1442">
          <cell r="A1442">
            <v>189465</v>
          </cell>
          <cell r="B1442" t="str">
            <v>20160518</v>
          </cell>
          <cell r="C1442" t="str">
            <v>164555</v>
          </cell>
          <cell r="D1442" t="str">
            <v>富培美多用途清洁锭特惠组</v>
          </cell>
          <cell r="E1442" t="str">
            <v>生活用品</v>
          </cell>
          <cell r="F1442" t="str">
            <v>199</v>
          </cell>
          <cell r="G1442" t="str">
            <v>陈 刚</v>
          </cell>
          <cell r="H1442" t="str">
            <v>余斌</v>
          </cell>
          <cell r="I1442" t="str">
            <v>陈航</v>
          </cell>
          <cell r="J1442">
            <v>28.8</v>
          </cell>
          <cell r="K1442">
            <v>71703</v>
          </cell>
          <cell r="L1442">
            <v>1731</v>
          </cell>
          <cell r="M1442">
            <v>7342</v>
          </cell>
          <cell r="N1442">
            <v>388</v>
          </cell>
          <cell r="O1442">
            <v>2188.125</v>
          </cell>
          <cell r="P1442">
            <v>9.9382610186931897E-2</v>
          </cell>
        </row>
        <row r="1443">
          <cell r="A1443">
            <v>189465</v>
          </cell>
          <cell r="B1443" t="str">
            <v>20160512</v>
          </cell>
          <cell r="C1443" t="str">
            <v>093028</v>
          </cell>
          <cell r="D1443" t="str">
            <v>富培美多用途清洁锭特惠组</v>
          </cell>
          <cell r="E1443" t="str">
            <v>生活用品</v>
          </cell>
          <cell r="F1443" t="str">
            <v>199</v>
          </cell>
          <cell r="G1443" t="str">
            <v>陈 刚</v>
          </cell>
          <cell r="H1443" t="str">
            <v>余斌</v>
          </cell>
          <cell r="I1443" t="str">
            <v>陈航</v>
          </cell>
          <cell r="J1443">
            <v>27</v>
          </cell>
          <cell r="K1443">
            <v>91984</v>
          </cell>
          <cell r="L1443">
            <v>2248</v>
          </cell>
          <cell r="M1443">
            <v>12953</v>
          </cell>
          <cell r="N1443">
            <v>1144</v>
          </cell>
          <cell r="O1443">
            <v>2886.1851851851902</v>
          </cell>
          <cell r="P1443">
            <v>0.13159712935722601</v>
          </cell>
        </row>
        <row r="1444">
          <cell r="A1444">
            <v>189465</v>
          </cell>
          <cell r="B1444" t="str">
            <v>20160210</v>
          </cell>
          <cell r="C1444" t="str">
            <v>133207</v>
          </cell>
          <cell r="D1444" t="str">
            <v>富培美多用途清洁锭特惠组</v>
          </cell>
          <cell r="E1444" t="str">
            <v>生活用品</v>
          </cell>
          <cell r="F1444" t="str">
            <v>199</v>
          </cell>
          <cell r="G1444" t="str">
            <v>陈 刚</v>
          </cell>
          <cell r="H1444" t="str">
            <v>龙年</v>
          </cell>
          <cell r="I1444" t="str">
            <v>陈航</v>
          </cell>
          <cell r="J1444">
            <v>33.9</v>
          </cell>
          <cell r="K1444">
            <v>85734</v>
          </cell>
          <cell r="L1444">
            <v>3111</v>
          </cell>
          <cell r="M1444">
            <v>10511</v>
          </cell>
          <cell r="N1444">
            <v>738</v>
          </cell>
          <cell r="O1444">
            <v>2148.9675516224202</v>
          </cell>
          <cell r="P1444">
            <v>0.118284254989531</v>
          </cell>
        </row>
        <row r="1445">
          <cell r="A1445">
            <v>189474</v>
          </cell>
          <cell r="B1445" t="str">
            <v>20160227</v>
          </cell>
          <cell r="C1445" t="str">
            <v>094656</v>
          </cell>
          <cell r="D1445" t="str">
            <v>浪莎 修身保暖一体裙裤4+2超值组(开春扫货)</v>
          </cell>
          <cell r="E1445" t="str">
            <v>服装配饰</v>
          </cell>
          <cell r="F1445" t="str">
            <v>199</v>
          </cell>
          <cell r="G1445" t="str">
            <v>黄 翙</v>
          </cell>
          <cell r="H1445" t="str">
            <v>罗园</v>
          </cell>
          <cell r="I1445" t="str">
            <v>周蓉,王叶霜</v>
          </cell>
          <cell r="J1445">
            <v>13.5</v>
          </cell>
          <cell r="K1445">
            <v>50569.2</v>
          </cell>
          <cell r="L1445">
            <v>965</v>
          </cell>
          <cell r="M1445">
            <v>6241.2</v>
          </cell>
          <cell r="N1445">
            <v>182.2</v>
          </cell>
          <cell r="O1445">
            <v>3225.5703703703698</v>
          </cell>
          <cell r="P1445">
            <v>0.12214691497897399</v>
          </cell>
        </row>
        <row r="1446">
          <cell r="A1446">
            <v>189474</v>
          </cell>
          <cell r="B1446" t="str">
            <v>20160103</v>
          </cell>
          <cell r="C1446" t="str">
            <v>151048</v>
          </cell>
          <cell r="D1446" t="str">
            <v>浪莎 修身保暖一体裙裤4+2超值组(开春扫货)</v>
          </cell>
          <cell r="E1446" t="str">
            <v>服装配饰</v>
          </cell>
          <cell r="F1446" t="str">
            <v>298</v>
          </cell>
          <cell r="G1446" t="str">
            <v>黄 翙</v>
          </cell>
          <cell r="H1446" t="str">
            <v>杨思思</v>
          </cell>
          <cell r="I1446" t="str">
            <v>周蓉,游珊,王叶霜</v>
          </cell>
          <cell r="J1446">
            <v>32.6</v>
          </cell>
          <cell r="K1446">
            <v>73068</v>
          </cell>
          <cell r="L1446">
            <v>1846</v>
          </cell>
          <cell r="M1446">
            <v>13770</v>
          </cell>
          <cell r="N1446">
            <v>268</v>
          </cell>
          <cell r="O1446">
            <v>1770.55214723926</v>
          </cell>
          <cell r="P1446">
            <v>0.18957625452809501</v>
          </cell>
        </row>
        <row r="1447">
          <cell r="A1447">
            <v>189479</v>
          </cell>
          <cell r="B1447" t="str">
            <v>20160220</v>
          </cell>
          <cell r="C1447" t="str">
            <v>213256</v>
          </cell>
          <cell r="D1447" t="str">
            <v>凯尼曼奴 ROYAL级珍稀款整貂裘皮大衣(2016春季大开仓)</v>
          </cell>
          <cell r="E1447" t="str">
            <v>服装</v>
          </cell>
          <cell r="F1447" t="str">
            <v>17800</v>
          </cell>
          <cell r="G1447" t="str">
            <v>喻 冰</v>
          </cell>
          <cell r="H1447" t="str">
            <v>张燕</v>
          </cell>
          <cell r="I1447" t="str">
            <v>张征南,孙娇</v>
          </cell>
          <cell r="J1447">
            <v>28.4</v>
          </cell>
          <cell r="K1447">
            <v>373750</v>
          </cell>
          <cell r="L1447">
            <v>71200</v>
          </cell>
          <cell r="M1447">
            <v>231360</v>
          </cell>
          <cell r="N1447">
            <v>0</v>
          </cell>
          <cell r="O1447">
            <v>2506.6901408450699</v>
          </cell>
          <cell r="P1447">
            <v>0.76470004957858195</v>
          </cell>
        </row>
        <row r="1448">
          <cell r="A1448">
            <v>189484</v>
          </cell>
          <cell r="B1448" t="str">
            <v>20160219</v>
          </cell>
          <cell r="C1448" t="str">
            <v>094019</v>
          </cell>
          <cell r="D1448" t="str">
            <v>三星浪天 全羊皮儒雅绅士风衣(2016春季大开仓)</v>
          </cell>
          <cell r="E1448" t="str">
            <v>服装</v>
          </cell>
          <cell r="F1448" t="str">
            <v>2980</v>
          </cell>
          <cell r="G1448" t="str">
            <v>喻 冰</v>
          </cell>
          <cell r="H1448" t="str">
            <v>王娟</v>
          </cell>
          <cell r="I1448" t="str">
            <v>王叶霜,段鸿</v>
          </cell>
          <cell r="J1448">
            <v>9.8000000000000007</v>
          </cell>
          <cell r="K1448">
            <v>83415</v>
          </cell>
          <cell r="L1448">
            <v>20830</v>
          </cell>
          <cell r="M1448">
            <v>35740</v>
          </cell>
          <cell r="N1448">
            <v>0</v>
          </cell>
          <cell r="O1448">
            <v>2739.2857142857101</v>
          </cell>
          <cell r="P1448">
            <v>0.57106335383877904</v>
          </cell>
        </row>
        <row r="1449">
          <cell r="A1449">
            <v>189486</v>
          </cell>
          <cell r="B1449" t="str">
            <v>20160328</v>
          </cell>
          <cell r="C1449" t="str">
            <v>170513</v>
          </cell>
          <cell r="D1449" t="str">
            <v>瑞士swiss military 家用电动工具升级组</v>
          </cell>
          <cell r="E1449" t="str">
            <v>生活用品</v>
          </cell>
          <cell r="F1449" t="str">
            <v>699</v>
          </cell>
          <cell r="G1449" t="str">
            <v>陈 刚</v>
          </cell>
          <cell r="H1449" t="str">
            <v>傅周</v>
          </cell>
          <cell r="I1449" t="str">
            <v>曹雪晴</v>
          </cell>
          <cell r="J1449">
            <v>38.799999999999997</v>
          </cell>
          <cell r="K1449">
            <v>174058</v>
          </cell>
          <cell r="L1449">
            <v>7299</v>
          </cell>
          <cell r="M1449">
            <v>29965</v>
          </cell>
          <cell r="N1449">
            <v>2022</v>
          </cell>
          <cell r="O1449">
            <v>3577.7319587628899</v>
          </cell>
          <cell r="P1449">
            <v>0.167565168896431</v>
          </cell>
        </row>
        <row r="1450">
          <cell r="A1450">
            <v>189486</v>
          </cell>
          <cell r="B1450" t="str">
            <v>20160321</v>
          </cell>
          <cell r="C1450" t="str">
            <v>192717</v>
          </cell>
          <cell r="D1450" t="str">
            <v>瑞士swiss military 家用电动工具升级组</v>
          </cell>
          <cell r="E1450" t="str">
            <v>生活用品</v>
          </cell>
          <cell r="F1450" t="str">
            <v>699</v>
          </cell>
          <cell r="G1450" t="str">
            <v>陈 刚</v>
          </cell>
          <cell r="H1450" t="str">
            <v>龙年,傅周</v>
          </cell>
          <cell r="I1450" t="str">
            <v>刘一帆,曹雪晴</v>
          </cell>
          <cell r="J1450">
            <v>41.5</v>
          </cell>
          <cell r="K1450">
            <v>260506</v>
          </cell>
          <cell r="L1450">
            <v>12601</v>
          </cell>
          <cell r="M1450">
            <v>33155</v>
          </cell>
          <cell r="N1450">
            <v>2676</v>
          </cell>
          <cell r="O1450">
            <v>5239.1807228915704</v>
          </cell>
          <cell r="P1450">
            <v>0.122946289909441</v>
          </cell>
        </row>
        <row r="1451">
          <cell r="A1451">
            <v>189486</v>
          </cell>
          <cell r="B1451" t="str">
            <v>20160306</v>
          </cell>
          <cell r="C1451" t="str">
            <v>215201</v>
          </cell>
          <cell r="D1451" t="str">
            <v>瑞士swiss military 家用电动工具升级组</v>
          </cell>
          <cell r="E1451" t="str">
            <v>生活用品</v>
          </cell>
          <cell r="F1451" t="str">
            <v>699</v>
          </cell>
          <cell r="G1451" t="str">
            <v>陈 刚</v>
          </cell>
          <cell r="H1451" t="str">
            <v>马强</v>
          </cell>
          <cell r="I1451" t="str">
            <v>刘一帆</v>
          </cell>
          <cell r="J1451">
            <v>36.6</v>
          </cell>
          <cell r="K1451">
            <v>337028.3</v>
          </cell>
          <cell r="L1451">
            <v>12332</v>
          </cell>
          <cell r="M1451">
            <v>35957</v>
          </cell>
          <cell r="N1451">
            <v>3284</v>
          </cell>
          <cell r="O1451">
            <v>7978.7786885245896</v>
          </cell>
          <cell r="P1451">
            <v>0.100626339135986</v>
          </cell>
        </row>
        <row r="1452">
          <cell r="A1452">
            <v>189486</v>
          </cell>
          <cell r="B1452" t="str">
            <v>20160222</v>
          </cell>
          <cell r="C1452" t="str">
            <v>220655</v>
          </cell>
          <cell r="D1452" t="str">
            <v>瑞士swiss military 家用电动工具升级组</v>
          </cell>
          <cell r="E1452" t="str">
            <v>生活用品</v>
          </cell>
          <cell r="F1452" t="str">
            <v>699</v>
          </cell>
          <cell r="G1452" t="str">
            <v>陈 刚</v>
          </cell>
          <cell r="H1452" t="str">
            <v>傅周,唐南开</v>
          </cell>
          <cell r="I1452" t="str">
            <v>曹雪晴</v>
          </cell>
          <cell r="J1452">
            <v>32.9</v>
          </cell>
          <cell r="K1452">
            <v>377905</v>
          </cell>
          <cell r="L1452">
            <v>6340</v>
          </cell>
          <cell r="M1452">
            <v>41929</v>
          </cell>
          <cell r="N1452">
            <v>4473</v>
          </cell>
          <cell r="O1452">
            <v>10155.288753799399</v>
          </cell>
          <cell r="P1452">
            <v>0.100806050085449</v>
          </cell>
        </row>
        <row r="1453">
          <cell r="A1453">
            <v>189486</v>
          </cell>
          <cell r="B1453" t="str">
            <v>20160209</v>
          </cell>
          <cell r="C1453" t="str">
            <v>152259</v>
          </cell>
          <cell r="D1453" t="str">
            <v>瑞士swiss military 家用电动工具升级组</v>
          </cell>
          <cell r="E1453" t="str">
            <v>生活用品</v>
          </cell>
          <cell r="F1453" t="str">
            <v>699</v>
          </cell>
          <cell r="G1453" t="str">
            <v>陈 刚</v>
          </cell>
          <cell r="H1453" t="str">
            <v>傅周,张燕</v>
          </cell>
          <cell r="I1453" t="str">
            <v>曹雪晴</v>
          </cell>
          <cell r="J1453">
            <v>43.4</v>
          </cell>
          <cell r="K1453">
            <v>147011</v>
          </cell>
          <cell r="L1453">
            <v>4964</v>
          </cell>
          <cell r="M1453">
            <v>17342</v>
          </cell>
          <cell r="N1453">
            <v>1236</v>
          </cell>
          <cell r="O1453">
            <v>2901.8663594469999</v>
          </cell>
          <cell r="P1453">
            <v>0.113385006371131</v>
          </cell>
        </row>
        <row r="1454">
          <cell r="A1454">
            <v>189486</v>
          </cell>
          <cell r="B1454" t="str">
            <v>20160203</v>
          </cell>
          <cell r="C1454" t="str">
            <v>211404</v>
          </cell>
          <cell r="D1454" t="str">
            <v>瑞士swiss military 家用电动工具升级组</v>
          </cell>
          <cell r="E1454" t="str">
            <v>生活用品</v>
          </cell>
          <cell r="F1454" t="str">
            <v>699</v>
          </cell>
          <cell r="G1454" t="str">
            <v>陈 刚</v>
          </cell>
          <cell r="H1454" t="str">
            <v>傅周</v>
          </cell>
          <cell r="I1454" t="str">
            <v>曹雪晴</v>
          </cell>
          <cell r="J1454">
            <v>44.3</v>
          </cell>
          <cell r="K1454">
            <v>506407.7</v>
          </cell>
          <cell r="L1454">
            <v>17652</v>
          </cell>
          <cell r="M1454">
            <v>70404</v>
          </cell>
          <cell r="N1454">
            <v>5701</v>
          </cell>
          <cell r="O1454">
            <v>9572.2957110609495</v>
          </cell>
          <cell r="P1454">
            <v>0.132383110826124</v>
          </cell>
        </row>
        <row r="1455">
          <cell r="A1455">
            <v>189486</v>
          </cell>
          <cell r="B1455" t="str">
            <v>20160121</v>
          </cell>
          <cell r="C1455" t="str">
            <v>185407</v>
          </cell>
          <cell r="D1455" t="str">
            <v>瑞士swiss military 家用电动工具升级组</v>
          </cell>
          <cell r="E1455" t="str">
            <v>生活用品</v>
          </cell>
          <cell r="F1455" t="str">
            <v>699</v>
          </cell>
          <cell r="G1455" t="str">
            <v>陈 刚</v>
          </cell>
          <cell r="H1455" t="str">
            <v>傅周</v>
          </cell>
          <cell r="I1455" t="str">
            <v>曹雪晴</v>
          </cell>
          <cell r="J1455">
            <v>34</v>
          </cell>
          <cell r="K1455">
            <v>405499</v>
          </cell>
          <cell r="L1455">
            <v>19509</v>
          </cell>
          <cell r="M1455">
            <v>47844</v>
          </cell>
          <cell r="N1455">
            <v>4333</v>
          </cell>
          <cell r="O1455">
            <v>10072.911764705899</v>
          </cell>
          <cell r="P1455">
            <v>0.112725718282857</v>
          </cell>
        </row>
        <row r="1456">
          <cell r="A1456">
            <v>189486</v>
          </cell>
          <cell r="B1456" t="str">
            <v>20160110</v>
          </cell>
          <cell r="C1456" t="str">
            <v>185555</v>
          </cell>
          <cell r="D1456" t="str">
            <v>瑞士swiss military 家用电动工具升级组</v>
          </cell>
          <cell r="E1456" t="str">
            <v>生活用品</v>
          </cell>
          <cell r="F1456" t="str">
            <v>699</v>
          </cell>
          <cell r="G1456" t="str">
            <v>陈 刚</v>
          </cell>
          <cell r="H1456" t="str">
            <v>傅周</v>
          </cell>
          <cell r="I1456" t="str">
            <v>曹雪晴</v>
          </cell>
          <cell r="J1456">
            <v>33</v>
          </cell>
          <cell r="K1456">
            <v>433206</v>
          </cell>
          <cell r="L1456">
            <v>13221</v>
          </cell>
          <cell r="M1456">
            <v>45859</v>
          </cell>
          <cell r="N1456">
            <v>3465</v>
          </cell>
          <cell r="O1456">
            <v>11442.1515151515</v>
          </cell>
          <cell r="P1456">
            <v>0.10094170029882001</v>
          </cell>
        </row>
        <row r="1457">
          <cell r="A1457">
            <v>189516</v>
          </cell>
          <cell r="B1457" t="str">
            <v>20160227</v>
          </cell>
          <cell r="C1457" t="str">
            <v>115518</v>
          </cell>
          <cell r="D1457" t="str">
            <v>一果一美新疆灰枣超值组(开春扫货)</v>
          </cell>
          <cell r="E1457" t="str">
            <v>食品</v>
          </cell>
          <cell r="F1457" t="str">
            <v>233</v>
          </cell>
          <cell r="G1457" t="str">
            <v>赵 宇森</v>
          </cell>
          <cell r="H1457" t="str">
            <v>余斌</v>
          </cell>
          <cell r="I1457" t="str">
            <v>李亚师,邓爱萍</v>
          </cell>
          <cell r="J1457">
            <v>12.2</v>
          </cell>
          <cell r="K1457">
            <v>26348</v>
          </cell>
          <cell r="L1457">
            <v>932</v>
          </cell>
          <cell r="M1457">
            <v>1844</v>
          </cell>
          <cell r="N1457">
            <v>456</v>
          </cell>
          <cell r="O1457">
            <v>1969.50819672131</v>
          </cell>
          <cell r="P1457">
            <v>5.4611268492288298E-2</v>
          </cell>
        </row>
        <row r="1458">
          <cell r="A1458">
            <v>189516</v>
          </cell>
          <cell r="B1458" t="str">
            <v>20160120</v>
          </cell>
          <cell r="C1458" t="str">
            <v>151443</v>
          </cell>
          <cell r="D1458" t="str">
            <v>一果一美新疆灰枣超值组(开春扫货)</v>
          </cell>
          <cell r="E1458" t="str">
            <v>食品</v>
          </cell>
          <cell r="F1458" t="str">
            <v>298</v>
          </cell>
          <cell r="G1458" t="str">
            <v>赵 宇森</v>
          </cell>
          <cell r="H1458" t="str">
            <v>余斌</v>
          </cell>
          <cell r="I1458" t="str">
            <v>杨洋</v>
          </cell>
          <cell r="J1458">
            <v>37.1</v>
          </cell>
          <cell r="K1458">
            <v>80971</v>
          </cell>
          <cell r="L1458">
            <v>3344</v>
          </cell>
          <cell r="M1458">
            <v>3960</v>
          </cell>
          <cell r="N1458">
            <v>268</v>
          </cell>
          <cell r="O1458">
            <v>1992.8571428571399</v>
          </cell>
          <cell r="P1458">
            <v>4.7560771381091597E-2</v>
          </cell>
        </row>
        <row r="1459">
          <cell r="A1459">
            <v>189544</v>
          </cell>
          <cell r="B1459" t="str">
            <v>20160803</v>
          </cell>
          <cell r="C1459" t="str">
            <v>205705</v>
          </cell>
          <cell r="D1459" t="str">
            <v>TCL43英寸安卓智能网络电视</v>
          </cell>
          <cell r="E1459" t="str">
            <v>大家电</v>
          </cell>
          <cell r="F1459" t="str">
            <v>2499</v>
          </cell>
          <cell r="G1459" t="str">
            <v>马 升伟</v>
          </cell>
          <cell r="H1459" t="str">
            <v>傅周</v>
          </cell>
          <cell r="I1459" t="str">
            <v>曹雪晴,张征南</v>
          </cell>
          <cell r="J1459">
            <v>8.1999999999999993</v>
          </cell>
          <cell r="K1459">
            <v>53938</v>
          </cell>
          <cell r="L1459">
            <v>5977</v>
          </cell>
          <cell r="M1459">
            <v>1999</v>
          </cell>
          <cell r="N1459">
            <v>0</v>
          </cell>
          <cell r="O1459">
            <v>5605.1219512195103</v>
          </cell>
          <cell r="P1459">
            <v>4.1679698088029897E-2</v>
          </cell>
        </row>
        <row r="1460">
          <cell r="A1460">
            <v>189544</v>
          </cell>
          <cell r="B1460" t="str">
            <v>20160306</v>
          </cell>
          <cell r="C1460" t="str">
            <v>201331</v>
          </cell>
          <cell r="D1460" t="str">
            <v>TCL43英寸安卓智能网络电视</v>
          </cell>
          <cell r="E1460" t="str">
            <v>大家电</v>
          </cell>
          <cell r="F1460" t="str">
            <v>2499</v>
          </cell>
          <cell r="G1460" t="str">
            <v>马 升伟</v>
          </cell>
          <cell r="H1460" t="str">
            <v>马强</v>
          </cell>
          <cell r="I1460" t="str">
            <v>张佳聃,刘一帆</v>
          </cell>
          <cell r="J1460">
            <v>9.1999999999999993</v>
          </cell>
          <cell r="K1460">
            <v>61457</v>
          </cell>
          <cell r="L1460">
            <v>11936</v>
          </cell>
          <cell r="M1460">
            <v>13843</v>
          </cell>
          <cell r="N1460">
            <v>0</v>
          </cell>
          <cell r="O1460">
            <v>3878.04347826087</v>
          </cell>
          <cell r="P1460">
            <v>0.279537973788898</v>
          </cell>
        </row>
        <row r="1461">
          <cell r="A1461">
            <v>189546</v>
          </cell>
          <cell r="B1461" t="str">
            <v>20160326</v>
          </cell>
          <cell r="C1461" t="str">
            <v>123521</v>
          </cell>
          <cell r="D1461" t="str">
            <v>TCL515升风冷无霜电脑温控对开门冰箱</v>
          </cell>
          <cell r="E1461" t="str">
            <v>大家电</v>
          </cell>
          <cell r="F1461" t="str">
            <v>2999</v>
          </cell>
          <cell r="G1461" t="str">
            <v>马 升伟</v>
          </cell>
          <cell r="H1461" t="str">
            <v>龙年,傅周,石林</v>
          </cell>
          <cell r="I1461" t="str">
            <v>张征南,石俊,曹雪晴</v>
          </cell>
          <cell r="J1461">
            <v>30.9</v>
          </cell>
          <cell r="K1461">
            <v>209225</v>
          </cell>
          <cell r="L1461">
            <v>32954</v>
          </cell>
          <cell r="M1461">
            <v>53942</v>
          </cell>
          <cell r="N1461">
            <v>2989</v>
          </cell>
          <cell r="O1461">
            <v>4055.5987055016199</v>
          </cell>
          <cell r="P1461">
            <v>0.289060594198705</v>
          </cell>
        </row>
        <row r="1462">
          <cell r="A1462">
            <v>189547</v>
          </cell>
          <cell r="B1462" t="str">
            <v>20160306</v>
          </cell>
          <cell r="C1462" t="str">
            <v>201331</v>
          </cell>
          <cell r="D1462" t="str">
            <v>TCL48英寸安卓智能网络电视</v>
          </cell>
          <cell r="E1462" t="str">
            <v>大家电</v>
          </cell>
          <cell r="F1462" t="str">
            <v>2599</v>
          </cell>
          <cell r="G1462" t="str">
            <v>马 升伟</v>
          </cell>
          <cell r="H1462" t="str">
            <v>马强</v>
          </cell>
          <cell r="I1462" t="str">
            <v>张佳聃,刘一帆</v>
          </cell>
          <cell r="J1462">
            <v>9.1999999999999993</v>
          </cell>
          <cell r="K1462">
            <v>42113</v>
          </cell>
          <cell r="L1462">
            <v>17321</v>
          </cell>
          <cell r="M1462">
            <v>4960</v>
          </cell>
          <cell r="N1462">
            <v>0</v>
          </cell>
          <cell r="O1462">
            <v>2155.6521739130399</v>
          </cell>
          <cell r="P1462">
            <v>0.20006453694740201</v>
          </cell>
        </row>
        <row r="1463">
          <cell r="A1463">
            <v>189550</v>
          </cell>
          <cell r="B1463" t="str">
            <v>20160723</v>
          </cell>
          <cell r="C1463" t="str">
            <v>193716</v>
          </cell>
          <cell r="D1463" t="str">
            <v>创维55英寸六核智能酷开网络电视55X5</v>
          </cell>
          <cell r="E1463" t="str">
            <v>大家电</v>
          </cell>
          <cell r="F1463" t="str">
            <v>2699</v>
          </cell>
          <cell r="G1463" t="str">
            <v>马 升伟</v>
          </cell>
          <cell r="H1463" t="str">
            <v>傅周</v>
          </cell>
          <cell r="I1463" t="str">
            <v>曹雪晴</v>
          </cell>
          <cell r="J1463">
            <v>9.3000000000000007</v>
          </cell>
          <cell r="K1463">
            <v>353588</v>
          </cell>
          <cell r="L1463">
            <v>67283</v>
          </cell>
          <cell r="M1463">
            <v>44692</v>
          </cell>
          <cell r="N1463">
            <v>0</v>
          </cell>
          <cell r="O1463">
            <v>25979.8924731183</v>
          </cell>
          <cell r="P1463">
            <v>0.15609926477008801</v>
          </cell>
        </row>
        <row r="1464">
          <cell r="A1464">
            <v>189550</v>
          </cell>
          <cell r="B1464" t="str">
            <v>20160723</v>
          </cell>
          <cell r="C1464" t="str">
            <v>101346</v>
          </cell>
          <cell r="D1464" t="str">
            <v>创维55英寸六核智能酷开网络电视55X5</v>
          </cell>
          <cell r="E1464" t="str">
            <v>大家电</v>
          </cell>
          <cell r="F1464" t="str">
            <v>2699</v>
          </cell>
          <cell r="G1464" t="str">
            <v>马 升伟</v>
          </cell>
          <cell r="H1464" t="str">
            <v>石林</v>
          </cell>
          <cell r="I1464" t="str">
            <v>石俊</v>
          </cell>
          <cell r="J1464">
            <v>10</v>
          </cell>
          <cell r="K1464">
            <v>224020</v>
          </cell>
          <cell r="L1464">
            <v>12475</v>
          </cell>
          <cell r="M1464">
            <v>37285</v>
          </cell>
          <cell r="N1464">
            <v>7297</v>
          </cell>
          <cell r="O1464">
            <v>18155.7</v>
          </cell>
          <cell r="P1464">
            <v>0.141757072963199</v>
          </cell>
        </row>
        <row r="1465">
          <cell r="A1465">
            <v>189550</v>
          </cell>
          <cell r="B1465" t="str">
            <v>20160610</v>
          </cell>
          <cell r="C1465" t="str">
            <v>171247</v>
          </cell>
          <cell r="D1465" t="str">
            <v>创维55英寸六核智能酷开网络电视55X5</v>
          </cell>
          <cell r="E1465" t="str">
            <v>大家电</v>
          </cell>
          <cell r="F1465" t="str">
            <v>2999</v>
          </cell>
          <cell r="G1465" t="str">
            <v>马 升伟</v>
          </cell>
          <cell r="H1465" t="str">
            <v>马强</v>
          </cell>
          <cell r="I1465" t="str">
            <v>刘一帆</v>
          </cell>
          <cell r="J1465">
            <v>8.9</v>
          </cell>
          <cell r="K1465">
            <v>115052</v>
          </cell>
          <cell r="L1465">
            <v>31167</v>
          </cell>
          <cell r="M1465">
            <v>14374</v>
          </cell>
          <cell r="N1465">
            <v>0</v>
          </cell>
          <cell r="O1465">
            <v>7810.2247191011202</v>
          </cell>
          <cell r="P1465">
            <v>0.171353638910413</v>
          </cell>
        </row>
        <row r="1466">
          <cell r="A1466">
            <v>189550</v>
          </cell>
          <cell r="B1466" t="str">
            <v>20160610</v>
          </cell>
          <cell r="C1466" t="str">
            <v>093429</v>
          </cell>
          <cell r="D1466" t="str">
            <v>创维55英寸六核智能酷开网络电视55X5</v>
          </cell>
          <cell r="E1466" t="str">
            <v>大家电</v>
          </cell>
          <cell r="F1466" t="str">
            <v>2999</v>
          </cell>
          <cell r="G1466" t="str">
            <v>马 升伟</v>
          </cell>
          <cell r="H1466" t="str">
            <v>石林</v>
          </cell>
          <cell r="I1466" t="str">
            <v>石俊</v>
          </cell>
          <cell r="J1466">
            <v>11</v>
          </cell>
          <cell r="K1466">
            <v>220529</v>
          </cell>
          <cell r="L1466">
            <v>11952</v>
          </cell>
          <cell r="M1466">
            <v>57556</v>
          </cell>
          <cell r="N1466">
            <v>2379</v>
          </cell>
          <cell r="O1466">
            <v>13945.4545454545</v>
          </cell>
          <cell r="P1466">
            <v>0.26454019378934401</v>
          </cell>
        </row>
        <row r="1467">
          <cell r="A1467">
            <v>189550</v>
          </cell>
          <cell r="B1467" t="str">
            <v>20160312</v>
          </cell>
          <cell r="C1467" t="str">
            <v>202159</v>
          </cell>
          <cell r="D1467" t="str">
            <v>创维55英寸六核智能酷开网络电视55X5</v>
          </cell>
          <cell r="E1467" t="str">
            <v>大家电</v>
          </cell>
          <cell r="F1467" t="str">
            <v>3499</v>
          </cell>
          <cell r="G1467" t="str">
            <v>马 升伟</v>
          </cell>
          <cell r="H1467" t="str">
            <v>傅周</v>
          </cell>
          <cell r="I1467" t="str">
            <v>曹雪晴</v>
          </cell>
          <cell r="J1467">
            <v>8.3000000000000007</v>
          </cell>
          <cell r="K1467">
            <v>194755</v>
          </cell>
          <cell r="L1467">
            <v>29950</v>
          </cell>
          <cell r="M1467">
            <v>29990</v>
          </cell>
          <cell r="N1467">
            <v>0</v>
          </cell>
          <cell r="O1467">
            <v>16242.771084337301</v>
          </cell>
          <cell r="P1467">
            <v>0.18197263432541499</v>
          </cell>
        </row>
        <row r="1468">
          <cell r="A1468">
            <v>189551</v>
          </cell>
          <cell r="B1468" t="str">
            <v>20160723</v>
          </cell>
          <cell r="C1468" t="str">
            <v>193716</v>
          </cell>
          <cell r="D1468" t="str">
            <v>创维50英寸六核智能酷开网络电视50X5</v>
          </cell>
          <cell r="E1468" t="str">
            <v>大家电</v>
          </cell>
          <cell r="F1468" t="str">
            <v>2299</v>
          </cell>
          <cell r="G1468" t="str">
            <v>马 升伟</v>
          </cell>
          <cell r="H1468" t="str">
            <v>傅周</v>
          </cell>
          <cell r="I1468" t="str">
            <v>曹雪晴</v>
          </cell>
          <cell r="J1468">
            <v>9.3000000000000007</v>
          </cell>
          <cell r="K1468">
            <v>61222</v>
          </cell>
          <cell r="L1468">
            <v>10995</v>
          </cell>
          <cell r="M1468">
            <v>8796</v>
          </cell>
          <cell r="N1468">
            <v>0</v>
          </cell>
          <cell r="O1468">
            <v>4454.9462365591398</v>
          </cell>
          <cell r="P1468">
            <v>0.175124932805065</v>
          </cell>
        </row>
        <row r="1469">
          <cell r="A1469">
            <v>189551</v>
          </cell>
          <cell r="B1469" t="str">
            <v>20160723</v>
          </cell>
          <cell r="C1469" t="str">
            <v>101346</v>
          </cell>
          <cell r="D1469" t="str">
            <v>创维50英寸六核智能酷开网络电视50X5</v>
          </cell>
          <cell r="E1469" t="str">
            <v>大家电</v>
          </cell>
          <cell r="F1469" t="str">
            <v>2299</v>
          </cell>
          <cell r="G1469" t="str">
            <v>马 升伟</v>
          </cell>
          <cell r="H1469" t="str">
            <v>石林</v>
          </cell>
          <cell r="I1469" t="str">
            <v>石俊</v>
          </cell>
          <cell r="J1469">
            <v>10</v>
          </cell>
          <cell r="K1469">
            <v>65690</v>
          </cell>
          <cell r="L1469">
            <v>4328</v>
          </cell>
          <cell r="M1469">
            <v>10975</v>
          </cell>
          <cell r="N1469">
            <v>0</v>
          </cell>
          <cell r="O1469">
            <v>5038.7</v>
          </cell>
          <cell r="P1469">
            <v>0.17885662136175501</v>
          </cell>
        </row>
        <row r="1470">
          <cell r="A1470">
            <v>189551</v>
          </cell>
          <cell r="B1470" t="str">
            <v>20160610</v>
          </cell>
          <cell r="C1470" t="str">
            <v>171247</v>
          </cell>
          <cell r="D1470" t="str">
            <v>创维50英寸六核智能酷开网络电视50X5</v>
          </cell>
          <cell r="E1470" t="str">
            <v>大家电</v>
          </cell>
          <cell r="F1470" t="str">
            <v>2699</v>
          </cell>
          <cell r="G1470" t="str">
            <v>马 升伟</v>
          </cell>
          <cell r="H1470" t="str">
            <v>马强</v>
          </cell>
          <cell r="I1470" t="str">
            <v>刘一帆</v>
          </cell>
          <cell r="J1470">
            <v>8.9</v>
          </cell>
          <cell r="K1470">
            <v>50497</v>
          </cell>
          <cell r="L1470">
            <v>6597</v>
          </cell>
          <cell r="M1470">
            <v>10975</v>
          </cell>
          <cell r="N1470">
            <v>2199</v>
          </cell>
          <cell r="O1470">
            <v>3946.51685393258</v>
          </cell>
          <cell r="P1470">
            <v>0.19990888382687899</v>
          </cell>
        </row>
        <row r="1471">
          <cell r="A1471">
            <v>189551</v>
          </cell>
          <cell r="B1471" t="str">
            <v>20160610</v>
          </cell>
          <cell r="C1471" t="str">
            <v>093429</v>
          </cell>
          <cell r="D1471" t="str">
            <v>创维50英寸六核智能酷开网络电视50X5</v>
          </cell>
          <cell r="E1471" t="str">
            <v>大家电</v>
          </cell>
          <cell r="F1471" t="str">
            <v>2699</v>
          </cell>
          <cell r="G1471" t="str">
            <v>马 升伟</v>
          </cell>
          <cell r="H1471" t="str">
            <v>石林</v>
          </cell>
          <cell r="I1471" t="str">
            <v>石俊</v>
          </cell>
          <cell r="J1471">
            <v>11</v>
          </cell>
          <cell r="K1471">
            <v>26335</v>
          </cell>
          <cell r="L1471">
            <v>4378</v>
          </cell>
          <cell r="M1471">
            <v>6564</v>
          </cell>
          <cell r="N1471">
            <v>0</v>
          </cell>
          <cell r="O1471">
            <v>1399.3636363636399</v>
          </cell>
          <cell r="P1471">
            <v>0.29894794370815703</v>
          </cell>
        </row>
        <row r="1472">
          <cell r="A1472">
            <v>189551</v>
          </cell>
          <cell r="B1472" t="str">
            <v>20160312</v>
          </cell>
          <cell r="C1472" t="str">
            <v>202159</v>
          </cell>
          <cell r="D1472" t="str">
            <v>创维50英寸六核智能酷开网络电视50X5</v>
          </cell>
          <cell r="E1472" t="str">
            <v>大家电</v>
          </cell>
          <cell r="F1472" t="str">
            <v>2799</v>
          </cell>
          <cell r="G1472" t="str">
            <v>马 升伟</v>
          </cell>
          <cell r="H1472" t="str">
            <v>傅周</v>
          </cell>
          <cell r="I1472" t="str">
            <v>曹雪晴</v>
          </cell>
          <cell r="J1472">
            <v>8.3000000000000007</v>
          </cell>
          <cell r="K1472">
            <v>37726</v>
          </cell>
          <cell r="L1472">
            <v>5398</v>
          </cell>
          <cell r="M1472">
            <v>0</v>
          </cell>
          <cell r="N1472">
            <v>0</v>
          </cell>
          <cell r="O1472">
            <v>3894.93975903614</v>
          </cell>
          <cell r="P1472">
            <v>0</v>
          </cell>
        </row>
        <row r="1473">
          <cell r="A1473">
            <v>189552</v>
          </cell>
          <cell r="B1473" t="str">
            <v>20160723</v>
          </cell>
          <cell r="C1473" t="str">
            <v>215122</v>
          </cell>
          <cell r="D1473" t="str">
            <v>创维40英寸六核智能酷开网络电视40X5</v>
          </cell>
          <cell r="E1473" t="str">
            <v>大家电</v>
          </cell>
          <cell r="F1473" t="str">
            <v>1799</v>
          </cell>
          <cell r="G1473" t="str">
            <v>马 升伟</v>
          </cell>
          <cell r="H1473" t="str">
            <v>马强</v>
          </cell>
          <cell r="I1473" t="str">
            <v>刘一帆</v>
          </cell>
          <cell r="J1473">
            <v>8.1</v>
          </cell>
          <cell r="K1473">
            <v>79350</v>
          </cell>
          <cell r="L1473">
            <v>14261</v>
          </cell>
          <cell r="M1473">
            <v>9594</v>
          </cell>
          <cell r="N1473">
            <v>0</v>
          </cell>
          <cell r="O1473">
            <v>6851.2345679012396</v>
          </cell>
          <cell r="P1473">
            <v>0.147398177879519</v>
          </cell>
        </row>
        <row r="1474">
          <cell r="A1474">
            <v>189552</v>
          </cell>
          <cell r="B1474" t="str">
            <v>20160723</v>
          </cell>
          <cell r="C1474" t="str">
            <v>193716</v>
          </cell>
          <cell r="D1474" t="str">
            <v>创维40英寸六核智能酷开网络电视40X5</v>
          </cell>
          <cell r="E1474" t="str">
            <v>大家电</v>
          </cell>
          <cell r="F1474" t="str">
            <v>1799</v>
          </cell>
          <cell r="G1474" t="str">
            <v>马 升伟</v>
          </cell>
          <cell r="H1474" t="str">
            <v>傅周</v>
          </cell>
          <cell r="I1474" t="str">
            <v>曹雪晴</v>
          </cell>
          <cell r="J1474">
            <v>9.3000000000000007</v>
          </cell>
          <cell r="K1474">
            <v>103255</v>
          </cell>
          <cell r="L1474">
            <v>14291</v>
          </cell>
          <cell r="M1474">
            <v>9594</v>
          </cell>
          <cell r="N1474">
            <v>0</v>
          </cell>
          <cell r="O1474">
            <v>8534.4086021505409</v>
          </cell>
          <cell r="P1474">
            <v>0.107841374038937</v>
          </cell>
        </row>
        <row r="1475">
          <cell r="A1475">
            <v>189552</v>
          </cell>
          <cell r="B1475" t="str">
            <v>20160723</v>
          </cell>
          <cell r="C1475" t="str">
            <v>123620</v>
          </cell>
          <cell r="D1475" t="str">
            <v>创维40英寸六核智能酷开网络电视40X5</v>
          </cell>
          <cell r="E1475" t="str">
            <v>大家电</v>
          </cell>
          <cell r="F1475" t="str">
            <v>1799</v>
          </cell>
          <cell r="G1475" t="str">
            <v>马 升伟</v>
          </cell>
          <cell r="H1475" t="str">
            <v>石林</v>
          </cell>
          <cell r="I1475" t="str">
            <v>石俊</v>
          </cell>
          <cell r="J1475">
            <v>7.9</v>
          </cell>
          <cell r="K1475">
            <v>66928</v>
          </cell>
          <cell r="L1475">
            <v>4797</v>
          </cell>
          <cell r="M1475">
            <v>4797</v>
          </cell>
          <cell r="N1475">
            <v>0</v>
          </cell>
          <cell r="O1475">
            <v>7257.4683544303798</v>
          </cell>
          <cell r="P1475">
            <v>7.7207835058183502E-2</v>
          </cell>
        </row>
        <row r="1476">
          <cell r="A1476">
            <v>189552</v>
          </cell>
          <cell r="B1476" t="str">
            <v>20160723</v>
          </cell>
          <cell r="C1476" t="str">
            <v>101346</v>
          </cell>
          <cell r="D1476" t="str">
            <v>创维40英寸六核智能酷开网络电视40X5</v>
          </cell>
          <cell r="E1476" t="str">
            <v>大家电</v>
          </cell>
          <cell r="F1476" t="str">
            <v>1799</v>
          </cell>
          <cell r="G1476" t="str">
            <v>马 升伟</v>
          </cell>
          <cell r="H1476" t="str">
            <v>石林</v>
          </cell>
          <cell r="I1476" t="str">
            <v>石俊</v>
          </cell>
          <cell r="J1476">
            <v>10</v>
          </cell>
          <cell r="K1476">
            <v>82838</v>
          </cell>
          <cell r="L1476">
            <v>6396</v>
          </cell>
          <cell r="M1476">
            <v>4697</v>
          </cell>
          <cell r="N1476">
            <v>0</v>
          </cell>
          <cell r="O1476">
            <v>7174.5</v>
          </cell>
          <cell r="P1476">
            <v>6.14452787734492E-2</v>
          </cell>
        </row>
        <row r="1477">
          <cell r="A1477">
            <v>189552</v>
          </cell>
          <cell r="B1477" t="str">
            <v>20160610</v>
          </cell>
          <cell r="C1477" t="str">
            <v>171247</v>
          </cell>
          <cell r="D1477" t="str">
            <v>创维40英寸六核智能酷开网络电视40X5</v>
          </cell>
          <cell r="E1477" t="str">
            <v>大家电</v>
          </cell>
          <cell r="F1477" t="str">
            <v>1799</v>
          </cell>
          <cell r="G1477" t="str">
            <v>马 升伟</v>
          </cell>
          <cell r="H1477" t="str">
            <v>马强</v>
          </cell>
          <cell r="I1477" t="str">
            <v>刘一帆</v>
          </cell>
          <cell r="J1477">
            <v>8.9</v>
          </cell>
          <cell r="K1477">
            <v>33446</v>
          </cell>
          <cell r="L1477">
            <v>3148</v>
          </cell>
          <cell r="M1477">
            <v>7955</v>
          </cell>
          <cell r="N1477">
            <v>0</v>
          </cell>
          <cell r="O1477">
            <v>2510.4494382022499</v>
          </cell>
          <cell r="P1477">
            <v>0.26255858472506399</v>
          </cell>
        </row>
        <row r="1478">
          <cell r="A1478">
            <v>189552</v>
          </cell>
          <cell r="B1478" t="str">
            <v>20160610</v>
          </cell>
          <cell r="C1478" t="str">
            <v>093429</v>
          </cell>
          <cell r="D1478" t="str">
            <v>创维40英寸六核智能酷开网络电视40X5</v>
          </cell>
          <cell r="E1478" t="str">
            <v>大家电</v>
          </cell>
          <cell r="F1478" t="str">
            <v>1799</v>
          </cell>
          <cell r="G1478" t="str">
            <v>马 升伟</v>
          </cell>
          <cell r="H1478" t="str">
            <v>石林</v>
          </cell>
          <cell r="I1478" t="str">
            <v>石俊</v>
          </cell>
          <cell r="J1478">
            <v>11</v>
          </cell>
          <cell r="K1478">
            <v>84667</v>
          </cell>
          <cell r="L1478">
            <v>7975</v>
          </cell>
          <cell r="M1478">
            <v>22366</v>
          </cell>
          <cell r="N1478">
            <v>3198</v>
          </cell>
          <cell r="O1478">
            <v>5229.4545454545496</v>
          </cell>
          <cell r="P1478">
            <v>0.24993480415167199</v>
          </cell>
        </row>
        <row r="1479">
          <cell r="A1479">
            <v>189552</v>
          </cell>
          <cell r="B1479" t="str">
            <v>20160312</v>
          </cell>
          <cell r="C1479" t="str">
            <v>202159</v>
          </cell>
          <cell r="D1479" t="str">
            <v>创维40英寸六核智能酷开网络电视40X5</v>
          </cell>
          <cell r="E1479" t="str">
            <v>大家电</v>
          </cell>
          <cell r="F1479" t="str">
            <v>1999</v>
          </cell>
          <cell r="G1479" t="str">
            <v>马 升伟</v>
          </cell>
          <cell r="H1479" t="str">
            <v>傅周</v>
          </cell>
          <cell r="I1479" t="str">
            <v>曹雪晴</v>
          </cell>
          <cell r="J1479">
            <v>8.3000000000000007</v>
          </cell>
          <cell r="K1479">
            <v>59287</v>
          </cell>
          <cell r="L1479">
            <v>3598</v>
          </cell>
          <cell r="M1479">
            <v>5387</v>
          </cell>
          <cell r="N1479">
            <v>0</v>
          </cell>
          <cell r="O1479">
            <v>6060.48192771084</v>
          </cell>
          <cell r="P1479">
            <v>9.67336457828296E-2</v>
          </cell>
        </row>
        <row r="1480">
          <cell r="A1480">
            <v>189553</v>
          </cell>
          <cell r="B1480" t="str">
            <v>20160723</v>
          </cell>
          <cell r="C1480" t="str">
            <v>215122</v>
          </cell>
          <cell r="D1480" t="str">
            <v>创维32英寸六核智能酷开网络电视32X5</v>
          </cell>
          <cell r="E1480" t="str">
            <v>大家电</v>
          </cell>
          <cell r="F1480" t="str">
            <v>1399</v>
          </cell>
          <cell r="G1480" t="str">
            <v>马 升伟</v>
          </cell>
          <cell r="H1480" t="str">
            <v>马强</v>
          </cell>
          <cell r="I1480" t="str">
            <v>刘一帆</v>
          </cell>
          <cell r="J1480">
            <v>8.1</v>
          </cell>
          <cell r="K1480">
            <v>22184</v>
          </cell>
          <cell r="L1480">
            <v>1399</v>
          </cell>
          <cell r="M1480">
            <v>1399</v>
          </cell>
          <cell r="N1480">
            <v>0</v>
          </cell>
          <cell r="O1480">
            <v>2393.3333333333298</v>
          </cell>
          <cell r="P1480">
            <v>6.7308154919412999E-2</v>
          </cell>
        </row>
        <row r="1481">
          <cell r="A1481">
            <v>189553</v>
          </cell>
          <cell r="B1481" t="str">
            <v>20160723</v>
          </cell>
          <cell r="C1481" t="str">
            <v>123620</v>
          </cell>
          <cell r="D1481" t="str">
            <v>创维32英寸六核智能酷开网络电视32X5</v>
          </cell>
          <cell r="E1481" t="str">
            <v>大家电</v>
          </cell>
          <cell r="F1481" t="str">
            <v>1399</v>
          </cell>
          <cell r="G1481" t="str">
            <v>马 升伟</v>
          </cell>
          <cell r="H1481" t="str">
            <v>石林</v>
          </cell>
          <cell r="I1481" t="str">
            <v>石俊</v>
          </cell>
          <cell r="J1481">
            <v>7.9</v>
          </cell>
          <cell r="K1481">
            <v>12541</v>
          </cell>
          <cell r="L1481">
            <v>0</v>
          </cell>
          <cell r="M1481">
            <v>1399</v>
          </cell>
          <cell r="N1481">
            <v>0</v>
          </cell>
          <cell r="O1481">
            <v>1410.3797468354401</v>
          </cell>
          <cell r="P1481">
            <v>0.111554102543657</v>
          </cell>
        </row>
        <row r="1482">
          <cell r="A1482">
            <v>189553</v>
          </cell>
          <cell r="B1482" t="str">
            <v>20160723</v>
          </cell>
          <cell r="C1482" t="str">
            <v>101346</v>
          </cell>
          <cell r="D1482" t="str">
            <v>创维32英寸六核智能酷开网络电视32X5</v>
          </cell>
          <cell r="E1482" t="str">
            <v>大家电</v>
          </cell>
          <cell r="F1482" t="str">
            <v>1399</v>
          </cell>
          <cell r="G1482" t="str">
            <v>马 升伟</v>
          </cell>
          <cell r="H1482" t="str">
            <v>石林</v>
          </cell>
          <cell r="I1482" t="str">
            <v>石俊</v>
          </cell>
          <cell r="J1482">
            <v>10</v>
          </cell>
          <cell r="K1482">
            <v>22159</v>
          </cell>
          <cell r="L1482">
            <v>1329</v>
          </cell>
          <cell r="M1482">
            <v>4197</v>
          </cell>
          <cell r="N1482">
            <v>0</v>
          </cell>
          <cell r="O1482">
            <v>1663.3</v>
          </cell>
          <cell r="P1482">
            <v>0.20148823811809899</v>
          </cell>
        </row>
        <row r="1483">
          <cell r="A1483">
            <v>189553</v>
          </cell>
          <cell r="B1483" t="str">
            <v>20160312</v>
          </cell>
          <cell r="C1483" t="str">
            <v>202159</v>
          </cell>
          <cell r="D1483" t="str">
            <v>创维32英寸六核智能酷开网络电视32X5</v>
          </cell>
          <cell r="E1483" t="str">
            <v>大家电</v>
          </cell>
          <cell r="F1483" t="str">
            <v>1499</v>
          </cell>
          <cell r="G1483" t="str">
            <v>马 升伟</v>
          </cell>
          <cell r="H1483" t="str">
            <v>傅周</v>
          </cell>
          <cell r="I1483" t="str">
            <v>曹雪晴</v>
          </cell>
          <cell r="J1483">
            <v>8.3000000000000007</v>
          </cell>
          <cell r="K1483">
            <v>19546</v>
          </cell>
          <cell r="L1483">
            <v>1399</v>
          </cell>
          <cell r="M1483">
            <v>2798</v>
          </cell>
          <cell r="N1483">
            <v>0</v>
          </cell>
          <cell r="O1483">
            <v>1849.2771084337301</v>
          </cell>
          <cell r="P1483">
            <v>0.15418526478205799</v>
          </cell>
        </row>
        <row r="1484">
          <cell r="A1484">
            <v>189581</v>
          </cell>
          <cell r="B1484" t="str">
            <v>20160219</v>
          </cell>
          <cell r="C1484" t="str">
            <v>095332</v>
          </cell>
          <cell r="D1484" t="str">
            <v>Chantelle香娜露儿羊胎素绵羊油滋养霜组合(2016春季大开仓)</v>
          </cell>
          <cell r="E1484" t="str">
            <v>美容美体</v>
          </cell>
          <cell r="F1484" t="str">
            <v>229</v>
          </cell>
          <cell r="G1484" t="str">
            <v>杨 媛</v>
          </cell>
          <cell r="H1484" t="str">
            <v>高莹</v>
          </cell>
          <cell r="I1484" t="str">
            <v>陈莹,郑庆子</v>
          </cell>
          <cell r="J1484">
            <v>11.6</v>
          </cell>
          <cell r="K1484">
            <v>60274</v>
          </cell>
          <cell r="L1484">
            <v>1354</v>
          </cell>
          <cell r="M1484">
            <v>4201</v>
          </cell>
          <cell r="N1484">
            <v>0</v>
          </cell>
          <cell r="O1484">
            <v>4717.1551724137898</v>
          </cell>
          <cell r="P1484">
            <v>7.1300067888662597E-2</v>
          </cell>
        </row>
        <row r="1485">
          <cell r="A1485">
            <v>189581</v>
          </cell>
          <cell r="B1485" t="str">
            <v>20160128</v>
          </cell>
          <cell r="C1485" t="str">
            <v>132204</v>
          </cell>
          <cell r="D1485" t="str">
            <v>Chantelle香娜露儿羊胎素绵羊油滋养霜组合(2016春季大开仓)</v>
          </cell>
          <cell r="E1485" t="str">
            <v>美容美体</v>
          </cell>
          <cell r="F1485" t="str">
            <v>298</v>
          </cell>
          <cell r="G1485" t="str">
            <v>杨 媛</v>
          </cell>
          <cell r="H1485" t="str">
            <v>田宇慧</v>
          </cell>
          <cell r="I1485" t="str">
            <v>李珊,游珊</v>
          </cell>
          <cell r="J1485">
            <v>36.799999999999997</v>
          </cell>
          <cell r="K1485">
            <v>94792</v>
          </cell>
          <cell r="L1485">
            <v>3754</v>
          </cell>
          <cell r="M1485">
            <v>11918</v>
          </cell>
          <cell r="N1485">
            <v>1390</v>
          </cell>
          <cell r="O1485">
            <v>2187.77173913043</v>
          </cell>
          <cell r="P1485">
            <v>0.1156440167842</v>
          </cell>
        </row>
        <row r="1486">
          <cell r="A1486">
            <v>189581</v>
          </cell>
          <cell r="B1486" t="str">
            <v>20160110</v>
          </cell>
          <cell r="C1486" t="str">
            <v>163105</v>
          </cell>
          <cell r="D1486" t="str">
            <v>Chantelle香娜露儿羊胎素绵羊油滋养霜组合(2016春季大开仓)</v>
          </cell>
          <cell r="E1486" t="str">
            <v>美容美体</v>
          </cell>
          <cell r="F1486" t="str">
            <v>298</v>
          </cell>
          <cell r="G1486" t="str">
            <v>杨 媛</v>
          </cell>
          <cell r="H1486" t="str">
            <v>田宇慧,曾嵘</v>
          </cell>
          <cell r="I1486" t="str">
            <v>余琛</v>
          </cell>
          <cell r="J1486">
            <v>37.799999999999997</v>
          </cell>
          <cell r="K1486">
            <v>146568</v>
          </cell>
          <cell r="L1486">
            <v>5530</v>
          </cell>
          <cell r="M1486">
            <v>11808</v>
          </cell>
          <cell r="N1486">
            <v>0</v>
          </cell>
          <cell r="O1486">
            <v>3418.7830687830701</v>
          </cell>
          <cell r="P1486">
            <v>8.3722117443525895E-2</v>
          </cell>
        </row>
        <row r="1487">
          <cell r="A1487">
            <v>189715</v>
          </cell>
          <cell r="B1487" t="str">
            <v>20160125</v>
          </cell>
          <cell r="C1487" t="str">
            <v>123342</v>
          </cell>
          <cell r="D1487" t="str">
            <v>斯诺曼80支波兰绒90%白鹅绒被1.5M</v>
          </cell>
          <cell r="E1487" t="str">
            <v>家纺用品</v>
          </cell>
          <cell r="F1487" t="str">
            <v>2280</v>
          </cell>
          <cell r="G1487" t="str">
            <v>胡 超</v>
          </cell>
          <cell r="H1487" t="str">
            <v>龙年</v>
          </cell>
          <cell r="I1487" t="str">
            <v>任芳</v>
          </cell>
          <cell r="J1487">
            <v>20.100000000000001</v>
          </cell>
          <cell r="K1487">
            <v>35480</v>
          </cell>
          <cell r="L1487">
            <v>3550</v>
          </cell>
          <cell r="M1487">
            <v>8870</v>
          </cell>
          <cell r="N1487">
            <v>0</v>
          </cell>
          <cell r="O1487">
            <v>1147.26368159204</v>
          </cell>
          <cell r="P1487">
            <v>0.27779517694957701</v>
          </cell>
        </row>
        <row r="1488">
          <cell r="A1488">
            <v>189716</v>
          </cell>
          <cell r="B1488" t="str">
            <v>20160125</v>
          </cell>
          <cell r="C1488" t="str">
            <v>123342</v>
          </cell>
          <cell r="D1488" t="str">
            <v>斯诺曼80支波兰绒90%白鹅绒被1.8M</v>
          </cell>
          <cell r="E1488" t="str">
            <v>家纺用品</v>
          </cell>
          <cell r="F1488" t="str">
            <v>2580</v>
          </cell>
          <cell r="G1488" t="str">
            <v>胡 超</v>
          </cell>
          <cell r="H1488" t="str">
            <v>龙年</v>
          </cell>
          <cell r="I1488" t="str">
            <v>任芳</v>
          </cell>
          <cell r="J1488">
            <v>20.100000000000001</v>
          </cell>
          <cell r="K1488">
            <v>106561.16</v>
          </cell>
          <cell r="L1488">
            <v>5930</v>
          </cell>
          <cell r="M1488">
            <v>31570</v>
          </cell>
          <cell r="N1488">
            <v>0</v>
          </cell>
          <cell r="O1488">
            <v>3435.8786069651701</v>
          </cell>
          <cell r="P1488">
            <v>0.313719925319354</v>
          </cell>
        </row>
        <row r="1489">
          <cell r="A1489">
            <v>189736</v>
          </cell>
          <cell r="B1489" t="str">
            <v>20160228</v>
          </cell>
          <cell r="C1489" t="str">
            <v>124604</v>
          </cell>
          <cell r="D1489" t="str">
            <v>香港优可视触摸屏四核智能语音行车记录仪</v>
          </cell>
          <cell r="E1489" t="str">
            <v>数码</v>
          </cell>
          <cell r="F1489" t="str">
            <v>499</v>
          </cell>
          <cell r="G1489" t="str">
            <v>李 冕</v>
          </cell>
          <cell r="H1489" t="str">
            <v>马强</v>
          </cell>
          <cell r="I1489" t="str">
            <v>刘一帆</v>
          </cell>
          <cell r="J1489">
            <v>18.399999999999999</v>
          </cell>
          <cell r="K1489">
            <v>50628</v>
          </cell>
          <cell r="L1489">
            <v>1986</v>
          </cell>
          <cell r="M1489">
            <v>5958</v>
          </cell>
          <cell r="N1489">
            <v>499</v>
          </cell>
          <cell r="O1489">
            <v>2346.9021739130399</v>
          </cell>
          <cell r="P1489">
            <v>0.112228115620246</v>
          </cell>
        </row>
        <row r="1490">
          <cell r="A1490">
            <v>189736</v>
          </cell>
          <cell r="B1490" t="str">
            <v>20160227</v>
          </cell>
          <cell r="C1490" t="str">
            <v>210156</v>
          </cell>
          <cell r="D1490" t="str">
            <v>香港优可视触摸屏四核智能语音行车记录仪</v>
          </cell>
          <cell r="E1490" t="str">
            <v>数码</v>
          </cell>
          <cell r="F1490" t="str">
            <v>499</v>
          </cell>
          <cell r="G1490" t="str">
            <v>李 冕</v>
          </cell>
          <cell r="H1490" t="str">
            <v>石林</v>
          </cell>
          <cell r="I1490" t="str">
            <v>石俊</v>
          </cell>
          <cell r="J1490">
            <v>20.399999999999999</v>
          </cell>
          <cell r="K1490">
            <v>177248</v>
          </cell>
          <cell r="L1490">
            <v>6487</v>
          </cell>
          <cell r="M1490">
            <v>25903</v>
          </cell>
          <cell r="N1490">
            <v>988</v>
          </cell>
          <cell r="O1490">
            <v>7149.3137254902003</v>
          </cell>
          <cell r="P1490">
            <v>0.14590568103958201</v>
          </cell>
        </row>
        <row r="1491">
          <cell r="A1491">
            <v>189736</v>
          </cell>
          <cell r="B1491" t="str">
            <v>20160221</v>
          </cell>
          <cell r="C1491" t="str">
            <v>131039</v>
          </cell>
          <cell r="D1491" t="str">
            <v>香港优可视触摸屏四核智能语音行车记录仪</v>
          </cell>
          <cell r="E1491" t="str">
            <v>数码</v>
          </cell>
          <cell r="F1491" t="str">
            <v>499</v>
          </cell>
          <cell r="G1491" t="str">
            <v>李 冕</v>
          </cell>
          <cell r="H1491" t="str">
            <v>傅周</v>
          </cell>
          <cell r="I1491" t="str">
            <v>曹雪晴</v>
          </cell>
          <cell r="J1491">
            <v>17.399999999999999</v>
          </cell>
          <cell r="K1491">
            <v>172461</v>
          </cell>
          <cell r="L1491">
            <v>8902</v>
          </cell>
          <cell r="M1491">
            <v>21771</v>
          </cell>
          <cell r="N1491">
            <v>1956</v>
          </cell>
          <cell r="O1491">
            <v>8261.1494252873599</v>
          </cell>
          <cell r="P1491">
            <v>0.12114894319481</v>
          </cell>
        </row>
        <row r="1492">
          <cell r="A1492">
            <v>189736</v>
          </cell>
          <cell r="B1492" t="str">
            <v>20160217</v>
          </cell>
          <cell r="C1492" t="str">
            <v>115135</v>
          </cell>
          <cell r="D1492" t="str">
            <v>香港优可视触摸屏四核智能语音行车记录仪</v>
          </cell>
          <cell r="E1492" t="str">
            <v>数码</v>
          </cell>
          <cell r="F1492" t="str">
            <v>699</v>
          </cell>
          <cell r="G1492" t="str">
            <v>李 冕</v>
          </cell>
          <cell r="H1492" t="str">
            <v>石林</v>
          </cell>
          <cell r="I1492" t="str">
            <v>石俊</v>
          </cell>
          <cell r="J1492">
            <v>37.5</v>
          </cell>
          <cell r="K1492">
            <v>119157</v>
          </cell>
          <cell r="L1492">
            <v>8455</v>
          </cell>
          <cell r="M1492">
            <v>19401</v>
          </cell>
          <cell r="N1492">
            <v>569</v>
          </cell>
          <cell r="O1492">
            <v>2449.86666666667</v>
          </cell>
          <cell r="P1492">
            <v>0.17011436107748701</v>
          </cell>
        </row>
        <row r="1493">
          <cell r="A1493">
            <v>189736</v>
          </cell>
          <cell r="B1493" t="str">
            <v>20160113</v>
          </cell>
          <cell r="C1493" t="str">
            <v>134205</v>
          </cell>
          <cell r="D1493" t="str">
            <v>香港优可视触摸屏四核智能语音行车记录仪</v>
          </cell>
          <cell r="E1493" t="str">
            <v>数码</v>
          </cell>
          <cell r="F1493" t="str">
            <v>699</v>
          </cell>
          <cell r="G1493" t="str">
            <v>李 冕</v>
          </cell>
          <cell r="H1493" t="str">
            <v>石林</v>
          </cell>
          <cell r="I1493" t="str">
            <v>石俊</v>
          </cell>
          <cell r="J1493">
            <v>42.4</v>
          </cell>
          <cell r="K1493">
            <v>162059</v>
          </cell>
          <cell r="L1493">
            <v>8281</v>
          </cell>
          <cell r="M1493">
            <v>20660</v>
          </cell>
          <cell r="N1493">
            <v>1198</v>
          </cell>
          <cell r="O1493">
            <v>3167.8301886792501</v>
          </cell>
          <cell r="P1493">
            <v>0.12655906566608999</v>
          </cell>
        </row>
        <row r="1494">
          <cell r="A1494">
            <v>189737</v>
          </cell>
          <cell r="B1494" t="str">
            <v>20160119</v>
          </cell>
          <cell r="C1494" t="str">
            <v>163104</v>
          </cell>
          <cell r="D1494" t="str">
            <v>快乐自营2015五常黑土香米家庭装特惠组</v>
          </cell>
          <cell r="E1494" t="str">
            <v>食品</v>
          </cell>
          <cell r="F1494" t="str">
            <v>298</v>
          </cell>
          <cell r="G1494" t="str">
            <v>莫 伏星</v>
          </cell>
          <cell r="H1494" t="str">
            <v>田宇慧</v>
          </cell>
          <cell r="I1494" t="str">
            <v>陈航</v>
          </cell>
          <cell r="J1494">
            <v>37.6</v>
          </cell>
          <cell r="K1494">
            <v>92040</v>
          </cell>
          <cell r="L1494">
            <v>3516</v>
          </cell>
          <cell r="M1494">
            <v>5642</v>
          </cell>
          <cell r="N1494">
            <v>298</v>
          </cell>
          <cell r="O1494">
            <v>2212.2340425531902</v>
          </cell>
          <cell r="P1494">
            <v>6.0367809859473098E-2</v>
          </cell>
        </row>
        <row r="1495">
          <cell r="A1495">
            <v>189737</v>
          </cell>
          <cell r="B1495" t="str">
            <v>20160107</v>
          </cell>
          <cell r="C1495" t="str">
            <v>114740</v>
          </cell>
          <cell r="D1495" t="str">
            <v>快乐自营2015五常黑土香米家庭装特惠组</v>
          </cell>
          <cell r="E1495" t="str">
            <v>食品</v>
          </cell>
          <cell r="F1495" t="str">
            <v>298</v>
          </cell>
          <cell r="G1495" t="str">
            <v>莫 伏星</v>
          </cell>
          <cell r="H1495" t="str">
            <v>龙年</v>
          </cell>
          <cell r="I1495" t="str">
            <v>俞洋</v>
          </cell>
          <cell r="J1495">
            <v>39.5</v>
          </cell>
          <cell r="K1495">
            <v>203091</v>
          </cell>
          <cell r="L1495">
            <v>6908</v>
          </cell>
          <cell r="M1495">
            <v>12155</v>
          </cell>
          <cell r="N1495">
            <v>1876</v>
          </cell>
          <cell r="O1495">
            <v>4706.4303797468401</v>
          </cell>
          <cell r="P1495">
            <v>5.2394957769021797E-2</v>
          </cell>
        </row>
        <row r="1496">
          <cell r="A1496">
            <v>189738</v>
          </cell>
          <cell r="B1496" t="str">
            <v>20160120</v>
          </cell>
          <cell r="C1496" t="str">
            <v>183114</v>
          </cell>
          <cell r="D1496" t="str">
            <v>杰妈妈新疆若羌灰枣抢购组(开春扫货)</v>
          </cell>
          <cell r="E1496" t="str">
            <v>食品</v>
          </cell>
          <cell r="F1496" t="str">
            <v>199</v>
          </cell>
          <cell r="G1496" t="str">
            <v>莫 伏星</v>
          </cell>
          <cell r="H1496" t="str">
            <v>田宇慧</v>
          </cell>
          <cell r="I1496" t="str">
            <v>陈航</v>
          </cell>
          <cell r="J1496">
            <v>17.5</v>
          </cell>
          <cell r="K1496">
            <v>57994</v>
          </cell>
          <cell r="L1496">
            <v>507</v>
          </cell>
          <cell r="M1496">
            <v>3997</v>
          </cell>
          <cell r="N1496">
            <v>517</v>
          </cell>
          <cell r="O1496">
            <v>3086.11428571429</v>
          </cell>
          <cell r="P1496">
            <v>6.0535425400525297E-2</v>
          </cell>
        </row>
        <row r="1497">
          <cell r="A1497">
            <v>189738</v>
          </cell>
          <cell r="B1497" t="str">
            <v>20160120</v>
          </cell>
          <cell r="C1497" t="str">
            <v>093221</v>
          </cell>
          <cell r="D1497" t="str">
            <v>杰妈妈新疆若羌灰枣抢购组(开春扫货)</v>
          </cell>
          <cell r="E1497" t="str">
            <v>食品</v>
          </cell>
          <cell r="F1497" t="str">
            <v>199</v>
          </cell>
          <cell r="G1497" t="str">
            <v>莫 伏星</v>
          </cell>
          <cell r="H1497" t="str">
            <v>龙年</v>
          </cell>
          <cell r="I1497" t="str">
            <v>陈航</v>
          </cell>
          <cell r="J1497">
            <v>15.8</v>
          </cell>
          <cell r="K1497">
            <v>28815</v>
          </cell>
          <cell r="L1497">
            <v>1253</v>
          </cell>
          <cell r="M1497">
            <v>1859</v>
          </cell>
          <cell r="N1497">
            <v>0</v>
          </cell>
          <cell r="O1497">
            <v>1626.77215189873</v>
          </cell>
          <cell r="P1497">
            <v>6.7447935563456907E-2</v>
          </cell>
        </row>
        <row r="1498">
          <cell r="A1498">
            <v>189757</v>
          </cell>
          <cell r="B1498" t="str">
            <v>20160227</v>
          </cell>
          <cell r="C1498" t="str">
            <v>121216</v>
          </cell>
          <cell r="D1498" t="str">
            <v>哈尔斯真空双层不锈钢保温壶超值组(开春扫货)</v>
          </cell>
          <cell r="E1498" t="str">
            <v>生活用品</v>
          </cell>
          <cell r="F1498" t="str">
            <v>248</v>
          </cell>
          <cell r="G1498" t="str">
            <v>周 紫妍</v>
          </cell>
          <cell r="H1498" t="str">
            <v>石林</v>
          </cell>
          <cell r="I1498" t="str">
            <v>石俊</v>
          </cell>
          <cell r="J1498">
            <v>12.6</v>
          </cell>
          <cell r="K1498">
            <v>25034</v>
          </cell>
          <cell r="L1498">
            <v>0</v>
          </cell>
          <cell r="M1498">
            <v>2668</v>
          </cell>
          <cell r="N1498">
            <v>0</v>
          </cell>
          <cell r="O1498">
            <v>1775.0793650793701</v>
          </cell>
          <cell r="P1498">
            <v>0.106575057921227</v>
          </cell>
        </row>
        <row r="1499">
          <cell r="A1499">
            <v>189757</v>
          </cell>
          <cell r="B1499" t="str">
            <v>20160220</v>
          </cell>
          <cell r="C1499" t="str">
            <v>230026</v>
          </cell>
          <cell r="D1499" t="str">
            <v>哈尔斯真空双层不锈钢保温壶超值组(开春扫货)</v>
          </cell>
          <cell r="E1499" t="str">
            <v>生活用品</v>
          </cell>
          <cell r="F1499" t="str">
            <v>248</v>
          </cell>
          <cell r="G1499" t="str">
            <v>周 紫妍</v>
          </cell>
          <cell r="H1499" t="str">
            <v>马强,张燕</v>
          </cell>
          <cell r="I1499" t="str">
            <v>刘一帆</v>
          </cell>
          <cell r="J1499">
            <v>13.3</v>
          </cell>
          <cell r="K1499">
            <v>91137</v>
          </cell>
          <cell r="L1499">
            <v>1448</v>
          </cell>
          <cell r="M1499">
            <v>7548</v>
          </cell>
          <cell r="N1499">
            <v>1220</v>
          </cell>
          <cell r="O1499">
            <v>6267.7443609022603</v>
          </cell>
          <cell r="P1499">
            <v>7.0554917548417306E-2</v>
          </cell>
        </row>
        <row r="1500">
          <cell r="A1500">
            <v>189757</v>
          </cell>
          <cell r="B1500" t="str">
            <v>20160201</v>
          </cell>
          <cell r="C1500" t="str">
            <v>170319</v>
          </cell>
          <cell r="D1500" t="str">
            <v>哈尔斯真空双层不锈钢保温壶超值组(开春扫货)</v>
          </cell>
          <cell r="E1500" t="str">
            <v>生活用品</v>
          </cell>
          <cell r="F1500" t="str">
            <v>298</v>
          </cell>
          <cell r="G1500" t="str">
            <v>周 紫妍</v>
          </cell>
          <cell r="H1500" t="str">
            <v>石林</v>
          </cell>
          <cell r="I1500" t="str">
            <v>石俊</v>
          </cell>
          <cell r="J1500">
            <v>35.700000000000003</v>
          </cell>
          <cell r="K1500">
            <v>116264</v>
          </cell>
          <cell r="L1500">
            <v>4090</v>
          </cell>
          <cell r="M1500">
            <v>14902</v>
          </cell>
          <cell r="N1500">
            <v>1112</v>
          </cell>
          <cell r="O1500">
            <v>2755.85434173669</v>
          </cell>
          <cell r="P1500">
            <v>0.122934013229447</v>
          </cell>
        </row>
        <row r="1501">
          <cell r="A1501">
            <v>189757</v>
          </cell>
          <cell r="B1501" t="str">
            <v>20160126</v>
          </cell>
          <cell r="C1501" t="str">
            <v>163628</v>
          </cell>
          <cell r="D1501" t="str">
            <v>哈尔斯真空双层不锈钢保温壶超值组(开春扫货)</v>
          </cell>
          <cell r="E1501" t="str">
            <v>生活用品</v>
          </cell>
          <cell r="F1501" t="str">
            <v>298</v>
          </cell>
          <cell r="G1501" t="str">
            <v>周 紫妍</v>
          </cell>
          <cell r="H1501" t="str">
            <v>马强</v>
          </cell>
          <cell r="I1501" t="str">
            <v>张静,刘一帆</v>
          </cell>
          <cell r="J1501">
            <v>36.799999999999997</v>
          </cell>
          <cell r="K1501">
            <v>142247</v>
          </cell>
          <cell r="L1501">
            <v>7058</v>
          </cell>
          <cell r="M1501">
            <v>16773</v>
          </cell>
          <cell r="N1501">
            <v>1370</v>
          </cell>
          <cell r="O1501">
            <v>3255.0543478260902</v>
          </cell>
          <cell r="P1501">
            <v>0.11393678479758</v>
          </cell>
        </row>
        <row r="1502">
          <cell r="A1502">
            <v>189758</v>
          </cell>
          <cell r="B1502" t="str">
            <v>20160531</v>
          </cell>
          <cell r="C1502" t="str">
            <v>110138</v>
          </cell>
          <cell r="D1502" t="str">
            <v>欧式经典*伊丽莎白皇室骨瓷高端餐具72头尊享套组(2016夏折盛惠)</v>
          </cell>
          <cell r="E1502" t="str">
            <v>厨房</v>
          </cell>
          <cell r="F1502" t="str">
            <v>698</v>
          </cell>
          <cell r="G1502" t="str">
            <v>潘 银龙</v>
          </cell>
          <cell r="H1502" t="str">
            <v>张燕</v>
          </cell>
          <cell r="I1502" t="str">
            <v>翟金彪</v>
          </cell>
          <cell r="J1502">
            <v>17.399999999999999</v>
          </cell>
          <cell r="K1502">
            <v>46288.11</v>
          </cell>
          <cell r="L1502">
            <v>3465</v>
          </cell>
          <cell r="M1502">
            <v>11123</v>
          </cell>
          <cell r="N1502">
            <v>1396</v>
          </cell>
          <cell r="O1502">
            <v>1902.0752873563199</v>
          </cell>
          <cell r="P1502">
            <v>0.22714370815197699</v>
          </cell>
        </row>
        <row r="1503">
          <cell r="A1503">
            <v>189758</v>
          </cell>
          <cell r="B1503" t="str">
            <v>20160327</v>
          </cell>
          <cell r="C1503" t="str">
            <v>170706</v>
          </cell>
          <cell r="D1503" t="str">
            <v>欧式经典*伊丽莎白皇室骨瓷高端餐具72头尊享套组(2016夏折盛惠)</v>
          </cell>
          <cell r="E1503" t="str">
            <v>厨房</v>
          </cell>
          <cell r="F1503" t="str">
            <v>998</v>
          </cell>
          <cell r="G1503" t="str">
            <v>潘 银龙</v>
          </cell>
          <cell r="H1503" t="str">
            <v>余斌,王沛</v>
          </cell>
          <cell r="I1503" t="str">
            <v>徐丹,宋歌</v>
          </cell>
          <cell r="J1503">
            <v>36.5</v>
          </cell>
          <cell r="K1503">
            <v>102660</v>
          </cell>
          <cell r="L1503">
            <v>17950</v>
          </cell>
          <cell r="M1503">
            <v>26850</v>
          </cell>
          <cell r="N1503">
            <v>0</v>
          </cell>
          <cell r="O1503">
            <v>1585.20547945205</v>
          </cell>
          <cell r="P1503">
            <v>0.31696375870617399</v>
          </cell>
        </row>
        <row r="1504">
          <cell r="A1504">
            <v>189767</v>
          </cell>
          <cell r="B1504" t="str">
            <v>20160324</v>
          </cell>
          <cell r="C1504" t="str">
            <v>163746</v>
          </cell>
          <cell r="D1504" t="str">
            <v>TST活酵母新生面膜乳</v>
          </cell>
          <cell r="E1504" t="str">
            <v>美容美体</v>
          </cell>
          <cell r="F1504" t="str">
            <v>1098</v>
          </cell>
          <cell r="G1504" t="str">
            <v>李 欢</v>
          </cell>
          <cell r="H1504" t="str">
            <v>罗园,楚令</v>
          </cell>
          <cell r="I1504" t="str">
            <v>李琦</v>
          </cell>
          <cell r="J1504">
            <v>32.6</v>
          </cell>
          <cell r="K1504">
            <v>99243</v>
          </cell>
          <cell r="L1504">
            <v>5410</v>
          </cell>
          <cell r="M1504">
            <v>8724</v>
          </cell>
          <cell r="N1504">
            <v>0</v>
          </cell>
          <cell r="O1504">
            <v>2610.70552147239</v>
          </cell>
          <cell r="P1504">
            <v>9.2973687295514404E-2</v>
          </cell>
        </row>
        <row r="1505">
          <cell r="A1505">
            <v>189767</v>
          </cell>
          <cell r="B1505" t="str">
            <v>20160324</v>
          </cell>
          <cell r="C1505" t="str">
            <v>111941</v>
          </cell>
          <cell r="D1505" t="str">
            <v>TST活酵母新生面膜乳</v>
          </cell>
          <cell r="E1505" t="str">
            <v>美容美体</v>
          </cell>
          <cell r="F1505" t="str">
            <v>1098</v>
          </cell>
          <cell r="G1505" t="str">
            <v>李 欢</v>
          </cell>
          <cell r="H1505" t="str">
            <v>楚令,田宇慧</v>
          </cell>
          <cell r="I1505" t="str">
            <v>李琦</v>
          </cell>
          <cell r="J1505">
            <v>37.200000000000003</v>
          </cell>
          <cell r="K1505">
            <v>167777</v>
          </cell>
          <cell r="L1505">
            <v>10910</v>
          </cell>
          <cell r="M1505">
            <v>28498</v>
          </cell>
          <cell r="N1505">
            <v>1098</v>
          </cell>
          <cell r="O1505">
            <v>3480.29569892473</v>
          </cell>
          <cell r="P1505">
            <v>0.17467026206914099</v>
          </cell>
        </row>
        <row r="1506">
          <cell r="A1506">
            <v>189767</v>
          </cell>
          <cell r="B1506" t="str">
            <v>20160322</v>
          </cell>
          <cell r="C1506" t="str">
            <v>195030</v>
          </cell>
          <cell r="D1506" t="str">
            <v>TST活酵母新生面膜乳</v>
          </cell>
          <cell r="E1506" t="str">
            <v>美容美体</v>
          </cell>
          <cell r="F1506" t="str">
            <v>1098</v>
          </cell>
          <cell r="G1506" t="str">
            <v>李 欢</v>
          </cell>
          <cell r="H1506" t="str">
            <v>楚令,张小寒</v>
          </cell>
          <cell r="I1506" t="str">
            <v>李琦</v>
          </cell>
          <cell r="J1506">
            <v>38.6</v>
          </cell>
          <cell r="K1506">
            <v>324574</v>
          </cell>
          <cell r="L1506">
            <v>31612</v>
          </cell>
          <cell r="M1506">
            <v>50228</v>
          </cell>
          <cell r="N1506">
            <v>2196</v>
          </cell>
          <cell r="O1506">
            <v>6345.33678756477</v>
          </cell>
          <cell r="P1506">
            <v>0.163953004143882</v>
          </cell>
        </row>
        <row r="1507">
          <cell r="A1507">
            <v>189767</v>
          </cell>
          <cell r="B1507" t="str">
            <v>20160307</v>
          </cell>
          <cell r="C1507" t="str">
            <v>151202</v>
          </cell>
          <cell r="D1507" t="str">
            <v>TST活酵母新生面膜乳</v>
          </cell>
          <cell r="E1507" t="str">
            <v>美容美体</v>
          </cell>
          <cell r="F1507" t="str">
            <v>1098</v>
          </cell>
          <cell r="G1507" t="str">
            <v>李 欢</v>
          </cell>
          <cell r="H1507" t="str">
            <v>楚令</v>
          </cell>
          <cell r="I1507" t="str">
            <v>李琦</v>
          </cell>
          <cell r="J1507">
            <v>38.6</v>
          </cell>
          <cell r="K1507">
            <v>173482</v>
          </cell>
          <cell r="L1507">
            <v>8566</v>
          </cell>
          <cell r="M1507">
            <v>34217</v>
          </cell>
          <cell r="N1507">
            <v>2155</v>
          </cell>
          <cell r="O1507">
            <v>3441.8134715025899</v>
          </cell>
          <cell r="P1507">
            <v>0.19441412597928601</v>
          </cell>
        </row>
        <row r="1508">
          <cell r="A1508">
            <v>189767</v>
          </cell>
          <cell r="B1508" t="str">
            <v>20160304</v>
          </cell>
          <cell r="C1508" t="str">
            <v>232128</v>
          </cell>
          <cell r="D1508" t="str">
            <v>TST活酵母新生面膜乳</v>
          </cell>
          <cell r="E1508" t="str">
            <v>美容美体</v>
          </cell>
          <cell r="F1508" t="str">
            <v>1098</v>
          </cell>
          <cell r="G1508" t="str">
            <v>李 欢</v>
          </cell>
          <cell r="H1508" t="str">
            <v>楚令</v>
          </cell>
          <cell r="I1508" t="str">
            <v>李琦</v>
          </cell>
          <cell r="J1508">
            <v>36.9</v>
          </cell>
          <cell r="K1508">
            <v>131545</v>
          </cell>
          <cell r="L1508">
            <v>8694</v>
          </cell>
          <cell r="M1508">
            <v>20612</v>
          </cell>
          <cell r="N1508">
            <v>0</v>
          </cell>
          <cell r="O1508">
            <v>2770.7046070460701</v>
          </cell>
          <cell r="P1508">
            <v>0.16778048204735799</v>
          </cell>
        </row>
        <row r="1509">
          <cell r="A1509">
            <v>189767</v>
          </cell>
          <cell r="B1509" t="str">
            <v>20160224</v>
          </cell>
          <cell r="C1509" t="str">
            <v>225501</v>
          </cell>
          <cell r="D1509" t="str">
            <v>TST活酵母新生面膜乳</v>
          </cell>
          <cell r="E1509" t="str">
            <v>美容美体</v>
          </cell>
          <cell r="F1509" t="str">
            <v>1098</v>
          </cell>
          <cell r="G1509" t="str">
            <v>李 欢</v>
          </cell>
          <cell r="H1509" t="str">
            <v>楚令</v>
          </cell>
          <cell r="I1509" t="str">
            <v>李琦</v>
          </cell>
          <cell r="J1509">
            <v>34.700000000000003</v>
          </cell>
          <cell r="K1509">
            <v>174395</v>
          </cell>
          <cell r="L1509">
            <v>16360</v>
          </cell>
          <cell r="M1509">
            <v>27370</v>
          </cell>
          <cell r="N1509">
            <v>1098</v>
          </cell>
          <cell r="O1509">
            <v>3797.2046109510102</v>
          </cell>
          <cell r="P1509">
            <v>0.16624165532951601</v>
          </cell>
        </row>
        <row r="1510">
          <cell r="A1510">
            <v>189767</v>
          </cell>
          <cell r="B1510" t="str">
            <v>20160224</v>
          </cell>
          <cell r="C1510" t="str">
            <v>185140</v>
          </cell>
          <cell r="D1510" t="str">
            <v>TST活酵母新生面膜乳</v>
          </cell>
          <cell r="E1510" t="str">
            <v>美容美体</v>
          </cell>
          <cell r="F1510" t="str">
            <v>1098</v>
          </cell>
          <cell r="G1510" t="str">
            <v>李 欢</v>
          </cell>
          <cell r="H1510" t="str">
            <v>楚令</v>
          </cell>
          <cell r="I1510" t="str">
            <v>李琦</v>
          </cell>
          <cell r="J1510">
            <v>38.9</v>
          </cell>
          <cell r="K1510">
            <v>293222</v>
          </cell>
          <cell r="L1510">
            <v>20722</v>
          </cell>
          <cell r="M1510">
            <v>52459</v>
          </cell>
          <cell r="N1510">
            <v>4382</v>
          </cell>
          <cell r="O1510">
            <v>5769.2287917737804</v>
          </cell>
          <cell r="P1510">
            <v>0.17642935779816499</v>
          </cell>
        </row>
        <row r="1511">
          <cell r="A1511">
            <v>189767</v>
          </cell>
          <cell r="B1511" t="str">
            <v>20160215</v>
          </cell>
          <cell r="C1511" t="str">
            <v>142100</v>
          </cell>
          <cell r="D1511" t="str">
            <v>TST活酵母新生面膜乳</v>
          </cell>
          <cell r="E1511" t="str">
            <v>美容美体</v>
          </cell>
          <cell r="F1511" t="str">
            <v>1098</v>
          </cell>
          <cell r="G1511" t="str">
            <v>李 欢</v>
          </cell>
          <cell r="H1511" t="str">
            <v>楚令</v>
          </cell>
          <cell r="I1511" t="str">
            <v>李琦</v>
          </cell>
          <cell r="J1511">
            <v>38.5</v>
          </cell>
          <cell r="K1511">
            <v>148472</v>
          </cell>
          <cell r="L1511">
            <v>6502</v>
          </cell>
          <cell r="M1511">
            <v>12043</v>
          </cell>
          <cell r="N1511">
            <v>0</v>
          </cell>
          <cell r="O1511">
            <v>3374.7272727272698</v>
          </cell>
          <cell r="P1511">
            <v>8.4827780517010606E-2</v>
          </cell>
        </row>
        <row r="1512">
          <cell r="A1512">
            <v>189767</v>
          </cell>
          <cell r="B1512" t="str">
            <v>20160212</v>
          </cell>
          <cell r="C1512" t="str">
            <v>232204</v>
          </cell>
          <cell r="D1512" t="str">
            <v>TST活酵母新生面膜乳</v>
          </cell>
          <cell r="E1512" t="str">
            <v>美容美体</v>
          </cell>
          <cell r="F1512" t="str">
            <v>1098</v>
          </cell>
          <cell r="G1512" t="str">
            <v>李 欢</v>
          </cell>
          <cell r="H1512" t="str">
            <v>楚令</v>
          </cell>
          <cell r="I1512" t="str">
            <v>李琦</v>
          </cell>
          <cell r="J1512">
            <v>35.200000000000003</v>
          </cell>
          <cell r="K1512">
            <v>119663</v>
          </cell>
          <cell r="L1512">
            <v>4353</v>
          </cell>
          <cell r="M1512">
            <v>24772</v>
          </cell>
          <cell r="N1512">
            <v>0</v>
          </cell>
          <cell r="O1512">
            <v>2572.1022727272698</v>
          </cell>
          <cell r="P1512">
            <v>0.21482958980140501</v>
          </cell>
        </row>
        <row r="1513">
          <cell r="A1513">
            <v>189767</v>
          </cell>
          <cell r="B1513" t="str">
            <v>20160212</v>
          </cell>
          <cell r="C1513" t="str">
            <v>202258</v>
          </cell>
          <cell r="D1513" t="str">
            <v>TST活酵母新生面膜乳</v>
          </cell>
          <cell r="E1513" t="str">
            <v>美容美体</v>
          </cell>
          <cell r="F1513" t="str">
            <v>1098</v>
          </cell>
          <cell r="G1513" t="str">
            <v>李 欢</v>
          </cell>
          <cell r="H1513" t="str">
            <v>楚令</v>
          </cell>
          <cell r="I1513" t="str">
            <v>李琦</v>
          </cell>
          <cell r="J1513">
            <v>36.6</v>
          </cell>
          <cell r="K1513">
            <v>354994</v>
          </cell>
          <cell r="L1513">
            <v>13868</v>
          </cell>
          <cell r="M1513">
            <v>46296</v>
          </cell>
          <cell r="N1513">
            <v>3236</v>
          </cell>
          <cell r="O1513">
            <v>8143.8797814207601</v>
          </cell>
          <cell r="P1513">
            <v>0.126229018016803</v>
          </cell>
        </row>
        <row r="1514">
          <cell r="A1514">
            <v>189767</v>
          </cell>
          <cell r="B1514" t="str">
            <v>20160212</v>
          </cell>
          <cell r="C1514" t="str">
            <v>095144</v>
          </cell>
          <cell r="D1514" t="str">
            <v>TST活酵母新生面膜乳</v>
          </cell>
          <cell r="E1514" t="str">
            <v>美容美体</v>
          </cell>
          <cell r="F1514" t="str">
            <v>1098</v>
          </cell>
          <cell r="G1514" t="str">
            <v>李 欢</v>
          </cell>
          <cell r="H1514" t="str">
            <v>楚令</v>
          </cell>
          <cell r="I1514" t="str">
            <v>李琦</v>
          </cell>
          <cell r="J1514">
            <v>36.5</v>
          </cell>
          <cell r="K1514">
            <v>201212</v>
          </cell>
          <cell r="L1514">
            <v>15088</v>
          </cell>
          <cell r="M1514">
            <v>33208</v>
          </cell>
          <cell r="N1514">
            <v>4304</v>
          </cell>
          <cell r="O1514">
            <v>4307.3972602739696</v>
          </cell>
          <cell r="P1514">
            <v>0.15529431991575501</v>
          </cell>
        </row>
        <row r="1515">
          <cell r="A1515">
            <v>189767</v>
          </cell>
          <cell r="B1515" t="str">
            <v>20160206</v>
          </cell>
          <cell r="C1515" t="str">
            <v>201000</v>
          </cell>
          <cell r="D1515" t="str">
            <v>TST活酵母新生面膜乳</v>
          </cell>
          <cell r="E1515" t="str">
            <v>美容美体</v>
          </cell>
          <cell r="F1515" t="str">
            <v>1098</v>
          </cell>
          <cell r="G1515" t="str">
            <v>李 欢</v>
          </cell>
          <cell r="H1515" t="str">
            <v>楚令</v>
          </cell>
          <cell r="I1515" t="str">
            <v>李琦</v>
          </cell>
          <cell r="J1515">
            <v>34.200000000000003</v>
          </cell>
          <cell r="K1515">
            <v>352346.32</v>
          </cell>
          <cell r="L1515">
            <v>24824</v>
          </cell>
          <cell r="M1515">
            <v>78670</v>
          </cell>
          <cell r="N1515">
            <v>5386</v>
          </cell>
          <cell r="O1515">
            <v>7433.8690058479497</v>
          </cell>
          <cell r="P1515">
            <v>0.22375268958769001</v>
          </cell>
        </row>
        <row r="1516">
          <cell r="A1516">
            <v>189767</v>
          </cell>
          <cell r="B1516" t="str">
            <v>20160206</v>
          </cell>
          <cell r="C1516" t="str">
            <v>172544</v>
          </cell>
          <cell r="D1516" t="str">
            <v>TST活酵母新生面膜乳</v>
          </cell>
          <cell r="E1516" t="str">
            <v>美容美体</v>
          </cell>
          <cell r="F1516" t="str">
            <v>1098</v>
          </cell>
          <cell r="G1516" t="str">
            <v>李 欢</v>
          </cell>
          <cell r="H1516" t="str">
            <v>楚令</v>
          </cell>
          <cell r="I1516" t="str">
            <v>李琦</v>
          </cell>
          <cell r="J1516">
            <v>38.5</v>
          </cell>
          <cell r="K1516">
            <v>245453</v>
          </cell>
          <cell r="L1516">
            <v>27992</v>
          </cell>
          <cell r="M1516">
            <v>36715</v>
          </cell>
          <cell r="N1516">
            <v>2150</v>
          </cell>
          <cell r="O1516">
            <v>4750.5454545454504</v>
          </cell>
          <cell r="P1516">
            <v>0.15894804125797299</v>
          </cell>
        </row>
        <row r="1517">
          <cell r="A1517">
            <v>189767</v>
          </cell>
          <cell r="B1517" t="str">
            <v>20160206</v>
          </cell>
          <cell r="C1517" t="str">
            <v>153929</v>
          </cell>
          <cell r="D1517" t="str">
            <v>TST活酵母新生面膜乳</v>
          </cell>
          <cell r="E1517" t="str">
            <v>美容美体</v>
          </cell>
          <cell r="F1517" t="str">
            <v>1098</v>
          </cell>
          <cell r="G1517" t="str">
            <v>李 欢</v>
          </cell>
          <cell r="H1517" t="str">
            <v>楚令</v>
          </cell>
          <cell r="I1517" t="str">
            <v>李琦</v>
          </cell>
          <cell r="J1517">
            <v>39.700000000000003</v>
          </cell>
          <cell r="K1517">
            <v>165974</v>
          </cell>
          <cell r="L1517">
            <v>20452</v>
          </cell>
          <cell r="M1517">
            <v>36715</v>
          </cell>
          <cell r="N1517">
            <v>2164</v>
          </cell>
          <cell r="O1517">
            <v>2795.2392947103299</v>
          </cell>
          <cell r="P1517">
            <v>0.237428017756765</v>
          </cell>
        </row>
        <row r="1518">
          <cell r="A1518">
            <v>189767</v>
          </cell>
          <cell r="B1518" t="str">
            <v>20160206</v>
          </cell>
          <cell r="C1518" t="str">
            <v>123533</v>
          </cell>
          <cell r="D1518" t="str">
            <v>TST活酵母新生面膜乳</v>
          </cell>
          <cell r="E1518" t="str">
            <v>美容美体</v>
          </cell>
          <cell r="F1518" t="str">
            <v>1098</v>
          </cell>
          <cell r="G1518" t="str">
            <v>李 欢</v>
          </cell>
          <cell r="H1518" t="str">
            <v>楚令</v>
          </cell>
          <cell r="I1518" t="str">
            <v>李琦</v>
          </cell>
          <cell r="J1518">
            <v>41</v>
          </cell>
          <cell r="K1518">
            <v>210899.49</v>
          </cell>
          <cell r="L1518">
            <v>25736</v>
          </cell>
          <cell r="M1518">
            <v>39784</v>
          </cell>
          <cell r="N1518">
            <v>1068</v>
          </cell>
          <cell r="O1518">
            <v>3571.89</v>
          </cell>
          <cell r="P1518">
            <v>0.209090895834811</v>
          </cell>
        </row>
        <row r="1519">
          <cell r="A1519">
            <v>189767</v>
          </cell>
          <cell r="B1519" t="str">
            <v>20160203</v>
          </cell>
          <cell r="C1519" t="str">
            <v>185125</v>
          </cell>
          <cell r="D1519" t="str">
            <v>TST活酵母新生面膜乳</v>
          </cell>
          <cell r="E1519" t="str">
            <v>美容美体</v>
          </cell>
          <cell r="F1519" t="str">
            <v>1098</v>
          </cell>
          <cell r="G1519" t="str">
            <v>李 欢</v>
          </cell>
          <cell r="H1519" t="str">
            <v>楚令</v>
          </cell>
          <cell r="I1519" t="str">
            <v>李琦</v>
          </cell>
          <cell r="J1519">
            <v>37.799999999999997</v>
          </cell>
          <cell r="K1519">
            <v>185838</v>
          </cell>
          <cell r="L1519">
            <v>15262</v>
          </cell>
          <cell r="M1519">
            <v>26172</v>
          </cell>
          <cell r="N1519">
            <v>2196</v>
          </cell>
          <cell r="O1519">
            <v>3878.3068783068802</v>
          </cell>
          <cell r="P1519">
            <v>0.14055904699371499</v>
          </cell>
        </row>
        <row r="1520">
          <cell r="A1520">
            <v>189767</v>
          </cell>
          <cell r="B1520" t="str">
            <v>20160122</v>
          </cell>
          <cell r="C1520" t="str">
            <v>220428</v>
          </cell>
          <cell r="D1520" t="str">
            <v>TST活酵母新生面膜乳</v>
          </cell>
          <cell r="E1520" t="str">
            <v>美容美体</v>
          </cell>
          <cell r="F1520" t="str">
            <v>1098</v>
          </cell>
          <cell r="G1520" t="str">
            <v>李 欢</v>
          </cell>
          <cell r="H1520" t="str">
            <v>杨思思,楚令</v>
          </cell>
          <cell r="I1520" t="str">
            <v>李琦</v>
          </cell>
          <cell r="J1520">
            <v>35.200000000000003</v>
          </cell>
          <cell r="K1520">
            <v>243854</v>
          </cell>
          <cell r="L1520">
            <v>16385</v>
          </cell>
          <cell r="M1520">
            <v>30669</v>
          </cell>
          <cell r="N1520">
            <v>0</v>
          </cell>
          <cell r="O1520">
            <v>5590.9090909090901</v>
          </cell>
          <cell r="P1520">
            <v>0.13482716326180699</v>
          </cell>
        </row>
        <row r="1521">
          <cell r="A1521">
            <v>189767</v>
          </cell>
          <cell r="B1521" t="str">
            <v>20160111</v>
          </cell>
          <cell r="C1521" t="str">
            <v>215456</v>
          </cell>
          <cell r="D1521" t="str">
            <v>TST活酵母新生面膜乳</v>
          </cell>
          <cell r="E1521" t="str">
            <v>美容美体</v>
          </cell>
          <cell r="F1521" t="str">
            <v>1098</v>
          </cell>
          <cell r="G1521" t="str">
            <v>李 欢</v>
          </cell>
          <cell r="H1521" t="str">
            <v>楚令</v>
          </cell>
          <cell r="I1521" t="str">
            <v>李琦</v>
          </cell>
          <cell r="J1521">
            <v>37.1</v>
          </cell>
          <cell r="K1521">
            <v>453629</v>
          </cell>
          <cell r="L1521">
            <v>31287</v>
          </cell>
          <cell r="M1521">
            <v>73779</v>
          </cell>
          <cell r="N1521">
            <v>3294</v>
          </cell>
          <cell r="O1521">
            <v>9484.0161725067392</v>
          </cell>
          <cell r="P1521">
            <v>0.166890813606035</v>
          </cell>
        </row>
        <row r="1522">
          <cell r="A1522">
            <v>189767</v>
          </cell>
          <cell r="B1522" t="str">
            <v>20160111</v>
          </cell>
          <cell r="C1522" t="str">
            <v>111217</v>
          </cell>
          <cell r="D1522" t="str">
            <v>TST活酵母新生面膜乳</v>
          </cell>
          <cell r="E1522" t="str">
            <v>美容美体</v>
          </cell>
          <cell r="F1522" t="str">
            <v>1098</v>
          </cell>
          <cell r="G1522" t="str">
            <v>李 欢</v>
          </cell>
          <cell r="H1522" t="str">
            <v>高莹,楚令</v>
          </cell>
          <cell r="I1522" t="str">
            <v>李琦</v>
          </cell>
          <cell r="J1522">
            <v>36.700000000000003</v>
          </cell>
          <cell r="K1522">
            <v>115196</v>
          </cell>
          <cell r="L1522">
            <v>3224</v>
          </cell>
          <cell r="M1522">
            <v>20602</v>
          </cell>
          <cell r="N1522">
            <v>0</v>
          </cell>
          <cell r="O1522">
            <v>2489.6457765667601</v>
          </cell>
          <cell r="P1522">
            <v>0.18399242667809801</v>
          </cell>
        </row>
        <row r="1523">
          <cell r="A1523">
            <v>189767</v>
          </cell>
          <cell r="B1523" t="str">
            <v>20160104</v>
          </cell>
          <cell r="C1523" t="str">
            <v>114915</v>
          </cell>
          <cell r="D1523" t="str">
            <v>TST活酵母新生面膜乳</v>
          </cell>
          <cell r="E1523" t="str">
            <v>美容美体</v>
          </cell>
          <cell r="F1523" t="str">
            <v>1098</v>
          </cell>
          <cell r="G1523" t="str">
            <v>李 欢</v>
          </cell>
          <cell r="H1523" t="str">
            <v>楚令,张小寒</v>
          </cell>
          <cell r="I1523" t="str">
            <v>李琦</v>
          </cell>
          <cell r="J1523">
            <v>41.1</v>
          </cell>
          <cell r="K1523">
            <v>168610</v>
          </cell>
          <cell r="L1523">
            <v>7646</v>
          </cell>
          <cell r="M1523">
            <v>33668</v>
          </cell>
          <cell r="N1523">
            <v>1048</v>
          </cell>
          <cell r="O1523">
            <v>3122.7250608272502</v>
          </cell>
          <cell r="P1523">
            <v>0.202654009592207</v>
          </cell>
        </row>
        <row r="1524">
          <cell r="A1524">
            <v>189768</v>
          </cell>
          <cell r="B1524" t="str">
            <v>20160126</v>
          </cell>
          <cell r="C1524" t="str">
            <v>123159</v>
          </cell>
          <cell r="D1524" t="str">
            <v>东芝55英寸安卓智能网络液晶电视</v>
          </cell>
          <cell r="E1524" t="str">
            <v>大家电</v>
          </cell>
          <cell r="F1524" t="str">
            <v>3999</v>
          </cell>
          <cell r="G1524" t="str">
            <v>马 升伟</v>
          </cell>
          <cell r="H1524" t="str">
            <v>石林</v>
          </cell>
          <cell r="I1524" t="str">
            <v>石俊</v>
          </cell>
          <cell r="J1524">
            <v>11.6</v>
          </cell>
          <cell r="K1524">
            <v>298487</v>
          </cell>
          <cell r="L1524">
            <v>39529</v>
          </cell>
          <cell r="M1524">
            <v>71930</v>
          </cell>
          <cell r="N1524">
            <v>0</v>
          </cell>
          <cell r="O1524">
            <v>16123.103448275901</v>
          </cell>
          <cell r="P1524">
            <v>0.27776705102757998</v>
          </cell>
        </row>
        <row r="1525">
          <cell r="A1525">
            <v>189769</v>
          </cell>
          <cell r="B1525" t="str">
            <v>20160715</v>
          </cell>
          <cell r="C1525" t="str">
            <v>121944</v>
          </cell>
          <cell r="D1525" t="str">
            <v>东芝32英寸超薄窄边液晶电视（2016大咖秀特供）</v>
          </cell>
          <cell r="E1525" t="str">
            <v>大家电</v>
          </cell>
          <cell r="F1525" t="str">
            <v>1299</v>
          </cell>
          <cell r="G1525" t="str">
            <v>马 升伟</v>
          </cell>
          <cell r="H1525" t="str">
            <v>傅周</v>
          </cell>
          <cell r="I1525" t="str">
            <v>曹雪晴</v>
          </cell>
          <cell r="J1525">
            <v>8.6999999999999993</v>
          </cell>
          <cell r="K1525">
            <v>35850</v>
          </cell>
          <cell r="L1525">
            <v>3587</v>
          </cell>
          <cell r="M1525">
            <v>7194</v>
          </cell>
          <cell r="N1525">
            <v>0</v>
          </cell>
          <cell r="O1525">
            <v>2881.4942528735601</v>
          </cell>
          <cell r="P1525">
            <v>0.222979884077736</v>
          </cell>
        </row>
        <row r="1526">
          <cell r="A1526">
            <v>189769</v>
          </cell>
          <cell r="B1526" t="str">
            <v>20160521</v>
          </cell>
          <cell r="C1526" t="str">
            <v>215146</v>
          </cell>
          <cell r="D1526" t="str">
            <v>东芝32英寸超薄窄边液晶电视（2016大咖秀特供）</v>
          </cell>
          <cell r="E1526" t="str">
            <v>大家电</v>
          </cell>
          <cell r="F1526" t="str">
            <v>1299</v>
          </cell>
          <cell r="G1526" t="str">
            <v>马 升伟</v>
          </cell>
          <cell r="H1526" t="str">
            <v>石林</v>
          </cell>
          <cell r="I1526" t="str">
            <v>石俊</v>
          </cell>
          <cell r="J1526">
            <v>9.8000000000000007</v>
          </cell>
          <cell r="K1526">
            <v>31036</v>
          </cell>
          <cell r="L1526">
            <v>1299</v>
          </cell>
          <cell r="M1526">
            <v>5166</v>
          </cell>
          <cell r="N1526">
            <v>0</v>
          </cell>
          <cell r="O1526">
            <v>2507.24489795918</v>
          </cell>
          <cell r="P1526">
            <v>0.17372297138245299</v>
          </cell>
        </row>
        <row r="1527">
          <cell r="A1527">
            <v>189769</v>
          </cell>
          <cell r="B1527" t="str">
            <v>20160408</v>
          </cell>
          <cell r="C1527" t="str">
            <v>202937</v>
          </cell>
          <cell r="D1527" t="str">
            <v>东芝32英寸超薄窄边液晶电视（2016大咖秀特供）</v>
          </cell>
          <cell r="E1527" t="str">
            <v>大家电</v>
          </cell>
          <cell r="F1527" t="str">
            <v>1299</v>
          </cell>
          <cell r="G1527" t="str">
            <v>马 升伟</v>
          </cell>
          <cell r="H1527" t="str">
            <v>石林</v>
          </cell>
          <cell r="I1527" t="str">
            <v>石俊</v>
          </cell>
          <cell r="J1527">
            <v>9.6999999999999993</v>
          </cell>
          <cell r="K1527">
            <v>53109</v>
          </cell>
          <cell r="L1527">
            <v>6495</v>
          </cell>
          <cell r="M1527">
            <v>9083</v>
          </cell>
          <cell r="N1527">
            <v>0</v>
          </cell>
          <cell r="O1527">
            <v>3869.1752577319598</v>
          </cell>
          <cell r="P1527">
            <v>0.19485562277427401</v>
          </cell>
        </row>
        <row r="1528">
          <cell r="A1528">
            <v>189769</v>
          </cell>
          <cell r="B1528" t="str">
            <v>20160126</v>
          </cell>
          <cell r="C1528" t="str">
            <v>123159</v>
          </cell>
          <cell r="D1528" t="str">
            <v>东芝32英寸超薄窄边液晶电视（2016大咖秀特供）</v>
          </cell>
          <cell r="E1528" t="str">
            <v>大家电</v>
          </cell>
          <cell r="F1528" t="str">
            <v>1299</v>
          </cell>
          <cell r="G1528" t="str">
            <v>马 升伟</v>
          </cell>
          <cell r="H1528" t="str">
            <v>石林</v>
          </cell>
          <cell r="I1528" t="str">
            <v>石俊</v>
          </cell>
          <cell r="J1528">
            <v>11.6</v>
          </cell>
          <cell r="K1528">
            <v>37531</v>
          </cell>
          <cell r="L1528">
            <v>7774</v>
          </cell>
          <cell r="M1528">
            <v>3897</v>
          </cell>
          <cell r="N1528">
            <v>0</v>
          </cell>
          <cell r="O1528">
            <v>2229.3103448275901</v>
          </cell>
          <cell r="P1528">
            <v>0.13096078233692901</v>
          </cell>
        </row>
        <row r="1529">
          <cell r="A1529">
            <v>189769</v>
          </cell>
          <cell r="B1529" t="str">
            <v>20160105</v>
          </cell>
          <cell r="C1529" t="str">
            <v>202320</v>
          </cell>
          <cell r="D1529" t="str">
            <v>东芝32英寸超薄窄边液晶电视（2016大咖秀特供）</v>
          </cell>
          <cell r="E1529" t="str">
            <v>大家电</v>
          </cell>
          <cell r="F1529" t="str">
            <v>1299</v>
          </cell>
          <cell r="G1529" t="str">
            <v>马 升伟</v>
          </cell>
          <cell r="H1529" t="str">
            <v>石林</v>
          </cell>
          <cell r="I1529" t="str">
            <v>石俊</v>
          </cell>
          <cell r="J1529">
            <v>9</v>
          </cell>
          <cell r="K1529">
            <v>44026</v>
          </cell>
          <cell r="L1529">
            <v>6485</v>
          </cell>
          <cell r="M1529">
            <v>7734</v>
          </cell>
          <cell r="N1529">
            <v>0</v>
          </cell>
          <cell r="O1529">
            <v>3311.8888888888901</v>
          </cell>
          <cell r="P1529">
            <v>0.206014757198796</v>
          </cell>
        </row>
        <row r="1530">
          <cell r="A1530">
            <v>189818</v>
          </cell>
          <cell r="B1530" t="str">
            <v>20160406</v>
          </cell>
          <cell r="C1530" t="str">
            <v>144511</v>
          </cell>
          <cell r="D1530" t="str">
            <v>中国黄金3D硬金金猴吊坠</v>
          </cell>
          <cell r="E1530" t="str">
            <v>珠宝首饰</v>
          </cell>
          <cell r="F1530" t="str">
            <v>1399</v>
          </cell>
          <cell r="G1530" t="str">
            <v>范 平</v>
          </cell>
          <cell r="H1530" t="str">
            <v>曾嵘</v>
          </cell>
          <cell r="I1530" t="str">
            <v>孙娇,任芳</v>
          </cell>
          <cell r="J1530">
            <v>38.6</v>
          </cell>
          <cell r="K1530">
            <v>87717</v>
          </cell>
          <cell r="L1530">
            <v>8354</v>
          </cell>
          <cell r="M1530">
            <v>29279</v>
          </cell>
          <cell r="N1530">
            <v>0</v>
          </cell>
          <cell r="O1530">
            <v>1297.5129533678801</v>
          </cell>
          <cell r="P1530">
            <v>0.36892506583672502</v>
          </cell>
        </row>
        <row r="1531">
          <cell r="A1531">
            <v>189818</v>
          </cell>
          <cell r="B1531" t="str">
            <v>20160216</v>
          </cell>
          <cell r="C1531" t="str">
            <v>232800</v>
          </cell>
          <cell r="D1531" t="str">
            <v>中国黄金3D硬金金猴吊坠</v>
          </cell>
          <cell r="E1531" t="str">
            <v>珠宝首饰</v>
          </cell>
          <cell r="F1531" t="str">
            <v>1399</v>
          </cell>
          <cell r="G1531" t="str">
            <v>范 平</v>
          </cell>
          <cell r="H1531" t="str">
            <v>傅周</v>
          </cell>
          <cell r="I1531" t="str">
            <v>曹雪晴</v>
          </cell>
          <cell r="J1531">
            <v>31.4</v>
          </cell>
          <cell r="K1531">
            <v>101592</v>
          </cell>
          <cell r="L1531">
            <v>5541</v>
          </cell>
          <cell r="M1531">
            <v>29234</v>
          </cell>
          <cell r="N1531">
            <v>0</v>
          </cell>
          <cell r="O1531">
            <v>2127.9299363057298</v>
          </cell>
          <cell r="P1531">
            <v>0.30435914253885998</v>
          </cell>
        </row>
        <row r="1532">
          <cell r="A1532">
            <v>189818</v>
          </cell>
          <cell r="B1532" t="str">
            <v>20160116</v>
          </cell>
          <cell r="C1532" t="str">
            <v>144017</v>
          </cell>
          <cell r="D1532" t="str">
            <v>中国黄金3D硬金金猴吊坠</v>
          </cell>
          <cell r="E1532" t="str">
            <v>珠宝首饰</v>
          </cell>
          <cell r="F1532" t="str">
            <v>1399</v>
          </cell>
          <cell r="G1532" t="str">
            <v>范 平</v>
          </cell>
          <cell r="H1532" t="str">
            <v>曾嵘</v>
          </cell>
          <cell r="I1532" t="str">
            <v>任芳</v>
          </cell>
          <cell r="J1532">
            <v>40.1</v>
          </cell>
          <cell r="K1532">
            <v>249187</v>
          </cell>
          <cell r="L1532">
            <v>16373</v>
          </cell>
          <cell r="M1532">
            <v>77658</v>
          </cell>
          <cell r="N1532">
            <v>2723</v>
          </cell>
          <cell r="O1532">
            <v>3937.1321695760598</v>
          </cell>
          <cell r="P1532">
            <v>0.32186638260585698</v>
          </cell>
        </row>
        <row r="1533">
          <cell r="A1533">
            <v>189818</v>
          </cell>
          <cell r="B1533" t="str">
            <v>20160101</v>
          </cell>
          <cell r="C1533" t="str">
            <v>131707</v>
          </cell>
          <cell r="D1533" t="str">
            <v>中国黄金3D硬金金猴吊坠</v>
          </cell>
          <cell r="E1533" t="str">
            <v>珠宝首饰</v>
          </cell>
          <cell r="F1533" t="str">
            <v>1399</v>
          </cell>
          <cell r="G1533" t="str">
            <v>范 平</v>
          </cell>
          <cell r="H1533" t="str">
            <v>曾嵘</v>
          </cell>
          <cell r="I1533" t="str">
            <v>任芳</v>
          </cell>
          <cell r="J1533">
            <v>42.8</v>
          </cell>
          <cell r="K1533">
            <v>219482</v>
          </cell>
          <cell r="L1533">
            <v>10952</v>
          </cell>
          <cell r="M1533">
            <v>63994</v>
          </cell>
          <cell r="N1533">
            <v>0</v>
          </cell>
          <cell r="O1533">
            <v>3377.0093457943899</v>
          </cell>
          <cell r="P1533">
            <v>0.30688150386035601</v>
          </cell>
        </row>
        <row r="1534">
          <cell r="A1534">
            <v>189847</v>
          </cell>
          <cell r="B1534" t="str">
            <v>20160127</v>
          </cell>
          <cell r="C1534" t="str">
            <v>162409</v>
          </cell>
          <cell r="D1534" t="str">
            <v>凡帝欧快速电热水龙头1+1套组</v>
          </cell>
          <cell r="E1534" t="str">
            <v>厨房</v>
          </cell>
          <cell r="F1534" t="str">
            <v>298</v>
          </cell>
          <cell r="G1534" t="str">
            <v>张 志华</v>
          </cell>
          <cell r="H1534" t="str">
            <v>张燕,唐南开</v>
          </cell>
          <cell r="I1534" t="str">
            <v>翟金彪,潘丹</v>
          </cell>
          <cell r="J1534">
            <v>37.9</v>
          </cell>
          <cell r="K1534">
            <v>167660</v>
          </cell>
          <cell r="L1534">
            <v>9619</v>
          </cell>
          <cell r="M1534">
            <v>36765</v>
          </cell>
          <cell r="N1534">
            <v>3854</v>
          </cell>
          <cell r="O1534">
            <v>3301.5831134564601</v>
          </cell>
          <cell r="P1534">
            <v>0.208243430502211</v>
          </cell>
        </row>
        <row r="1535">
          <cell r="A1535">
            <v>189847</v>
          </cell>
          <cell r="B1535" t="str">
            <v>20160115</v>
          </cell>
          <cell r="C1535" t="str">
            <v>170035</v>
          </cell>
          <cell r="D1535" t="str">
            <v>凡帝欧快速电热水龙头1+1套组</v>
          </cell>
          <cell r="E1535" t="str">
            <v>厨房</v>
          </cell>
          <cell r="F1535" t="str">
            <v>298</v>
          </cell>
          <cell r="G1535" t="str">
            <v>张 志华</v>
          </cell>
          <cell r="H1535" t="str">
            <v>石林</v>
          </cell>
          <cell r="I1535" t="str">
            <v>石俊,潘丹</v>
          </cell>
          <cell r="J1535">
            <v>38.4</v>
          </cell>
          <cell r="K1535">
            <v>162322</v>
          </cell>
          <cell r="L1535">
            <v>8100</v>
          </cell>
          <cell r="M1535">
            <v>33833</v>
          </cell>
          <cell r="N1535">
            <v>1851</v>
          </cell>
          <cell r="O1535">
            <v>3183.3333333333298</v>
          </cell>
          <cell r="P1535">
            <v>0.20737637950487001</v>
          </cell>
        </row>
        <row r="1536">
          <cell r="A1536">
            <v>189847</v>
          </cell>
          <cell r="B1536" t="str">
            <v>20160115</v>
          </cell>
          <cell r="C1536" t="str">
            <v>110510</v>
          </cell>
          <cell r="D1536" t="str">
            <v>凡帝欧快速电热水龙头1+1套组</v>
          </cell>
          <cell r="E1536" t="str">
            <v>厨房</v>
          </cell>
          <cell r="F1536" t="str">
            <v>298</v>
          </cell>
          <cell r="G1536" t="str">
            <v>张 志华</v>
          </cell>
          <cell r="H1536" t="str">
            <v>龙年</v>
          </cell>
          <cell r="I1536" t="str">
            <v>李亚师,翟金彪</v>
          </cell>
          <cell r="J1536">
            <v>37.9</v>
          </cell>
          <cell r="K1536">
            <v>139839</v>
          </cell>
          <cell r="L1536">
            <v>6392</v>
          </cell>
          <cell r="M1536">
            <v>24651</v>
          </cell>
          <cell r="N1536">
            <v>809</v>
          </cell>
          <cell r="O1536">
            <v>2891.9525065963098</v>
          </cell>
          <cell r="P1536">
            <v>0.178662690056727</v>
          </cell>
        </row>
        <row r="1537">
          <cell r="A1537">
            <v>189847</v>
          </cell>
          <cell r="B1537" t="str">
            <v>20160108</v>
          </cell>
          <cell r="C1537" t="str">
            <v>154843</v>
          </cell>
          <cell r="D1537" t="str">
            <v>凡帝欧快速电热水龙头1+1套组</v>
          </cell>
          <cell r="E1537" t="str">
            <v>厨房</v>
          </cell>
          <cell r="F1537" t="str">
            <v>298</v>
          </cell>
          <cell r="G1537" t="str">
            <v>张 志华</v>
          </cell>
          <cell r="H1537" t="str">
            <v>唐南开</v>
          </cell>
          <cell r="I1537" t="str">
            <v>翟金彪</v>
          </cell>
          <cell r="J1537">
            <v>30.3</v>
          </cell>
          <cell r="K1537">
            <v>79713</v>
          </cell>
          <cell r="L1537">
            <v>5492</v>
          </cell>
          <cell r="M1537">
            <v>15572</v>
          </cell>
          <cell r="N1537">
            <v>566</v>
          </cell>
          <cell r="O1537">
            <v>1954.2904290429001</v>
          </cell>
          <cell r="P1537">
            <v>0.20217997601756901</v>
          </cell>
        </row>
        <row r="1538">
          <cell r="A1538">
            <v>189860</v>
          </cell>
          <cell r="B1538" t="str">
            <v>20160108</v>
          </cell>
          <cell r="C1538" t="str">
            <v>140012</v>
          </cell>
          <cell r="D1538" t="str">
            <v>悦江南 欧式生活沙发垫4+4+10套组</v>
          </cell>
          <cell r="E1538" t="str">
            <v>家纺用品</v>
          </cell>
          <cell r="F1538" t="str">
            <v>298</v>
          </cell>
          <cell r="G1538" t="str">
            <v>周 霞</v>
          </cell>
          <cell r="H1538" t="str">
            <v>马强</v>
          </cell>
          <cell r="I1538" t="str">
            <v>徐丹,陈航</v>
          </cell>
          <cell r="J1538">
            <v>28.1</v>
          </cell>
          <cell r="K1538">
            <v>142808</v>
          </cell>
          <cell r="L1538">
            <v>4568</v>
          </cell>
          <cell r="M1538">
            <v>16228</v>
          </cell>
          <cell r="N1538">
            <v>894</v>
          </cell>
          <cell r="O1538">
            <v>4373.8790035587199</v>
          </cell>
          <cell r="P1538">
            <v>0.110923032407407</v>
          </cell>
        </row>
        <row r="1539">
          <cell r="A1539">
            <v>190000</v>
          </cell>
          <cell r="B1539" t="str">
            <v>20160401</v>
          </cell>
          <cell r="C1539" t="str">
            <v>133404</v>
          </cell>
          <cell r="D1539" t="str">
            <v>韩国康绮墨丽珍气泫专业防脱发特惠组</v>
          </cell>
          <cell r="E1539" t="str">
            <v>美容美体</v>
          </cell>
          <cell r="F1539" t="str">
            <v>268</v>
          </cell>
          <cell r="G1539" t="str">
            <v>黄 铁钢</v>
          </cell>
          <cell r="H1539" t="str">
            <v>高莹,楚令</v>
          </cell>
          <cell r="I1539" t="str">
            <v>任芳,张静</v>
          </cell>
          <cell r="J1539">
            <v>35</v>
          </cell>
          <cell r="K1539">
            <v>70509</v>
          </cell>
          <cell r="L1539">
            <v>2570</v>
          </cell>
          <cell r="M1539">
            <v>7855</v>
          </cell>
          <cell r="N1539">
            <v>268</v>
          </cell>
          <cell r="O1539">
            <v>1724.3428571428601</v>
          </cell>
          <cell r="P1539">
            <v>0.11167370729625101</v>
          </cell>
        </row>
        <row r="1540">
          <cell r="A1540">
            <v>190000</v>
          </cell>
          <cell r="B1540" t="str">
            <v>20160304</v>
          </cell>
          <cell r="C1540" t="str">
            <v>143607</v>
          </cell>
          <cell r="D1540" t="str">
            <v>韩国康绮墨丽珍气泫专业防脱发特惠组</v>
          </cell>
          <cell r="E1540" t="str">
            <v>美容美体</v>
          </cell>
          <cell r="F1540" t="str">
            <v>268</v>
          </cell>
          <cell r="G1540" t="str">
            <v>黄 铁钢</v>
          </cell>
          <cell r="H1540" t="str">
            <v>高莹</v>
          </cell>
          <cell r="I1540" t="str">
            <v>陈莹,任芳</v>
          </cell>
          <cell r="J1540">
            <v>37.4</v>
          </cell>
          <cell r="K1540">
            <v>120930.46</v>
          </cell>
          <cell r="L1540">
            <v>4709</v>
          </cell>
          <cell r="M1540">
            <v>16283</v>
          </cell>
          <cell r="N1540">
            <v>238</v>
          </cell>
          <cell r="O1540">
            <v>2678.5149732620298</v>
          </cell>
          <cell r="P1540">
            <v>0.138055398718963</v>
          </cell>
        </row>
        <row r="1541">
          <cell r="A1541">
            <v>190000</v>
          </cell>
          <cell r="B1541" t="str">
            <v>20160113</v>
          </cell>
          <cell r="C1541" t="str">
            <v>154837</v>
          </cell>
          <cell r="D1541" t="str">
            <v>韩国康绮墨丽珍气泫专业防脱发特惠组</v>
          </cell>
          <cell r="E1541" t="str">
            <v>美容美体</v>
          </cell>
          <cell r="F1541" t="str">
            <v>268</v>
          </cell>
          <cell r="G1541" t="str">
            <v>黄 铁钢</v>
          </cell>
          <cell r="H1541" t="str">
            <v>田宇慧</v>
          </cell>
          <cell r="I1541" t="str">
            <v>游珊</v>
          </cell>
          <cell r="J1541">
            <v>37</v>
          </cell>
          <cell r="K1541">
            <v>88799</v>
          </cell>
          <cell r="L1541">
            <v>2177</v>
          </cell>
          <cell r="M1541">
            <v>7485</v>
          </cell>
          <cell r="N1541">
            <v>699</v>
          </cell>
          <cell r="O1541">
            <v>2157.72972972973</v>
          </cell>
          <cell r="P1541">
            <v>7.8340375424257105E-2</v>
          </cell>
        </row>
        <row r="1542">
          <cell r="A1542">
            <v>190007</v>
          </cell>
          <cell r="B1542" t="str">
            <v>20160129</v>
          </cell>
          <cell r="C1542" t="str">
            <v>102954</v>
          </cell>
          <cell r="D1542" t="str">
            <v>苏泊尔全钢易洁大容量炫彩豆浆机劲爆组</v>
          </cell>
          <cell r="E1542" t="str">
            <v>厨房</v>
          </cell>
          <cell r="F1542" t="str">
            <v>299</v>
          </cell>
          <cell r="G1542" t="str">
            <v>潘 银龙</v>
          </cell>
          <cell r="H1542" t="str">
            <v>张燕,唐南开</v>
          </cell>
          <cell r="I1542" t="str">
            <v>陈佳</v>
          </cell>
          <cell r="J1542">
            <v>38</v>
          </cell>
          <cell r="K1542">
            <v>69547</v>
          </cell>
          <cell r="L1542">
            <v>4270</v>
          </cell>
          <cell r="M1542">
            <v>11485</v>
          </cell>
          <cell r="N1542">
            <v>857</v>
          </cell>
          <cell r="O1542">
            <v>1438.1315789473699</v>
          </cell>
          <cell r="P1542">
            <v>0.16281385480337601</v>
          </cell>
        </row>
        <row r="1543">
          <cell r="A1543">
            <v>190019</v>
          </cell>
          <cell r="B1543" t="str">
            <v>20160221</v>
          </cell>
          <cell r="C1543" t="str">
            <v>185434</v>
          </cell>
          <cell r="D1543" t="str">
            <v>五粮液股份万事如意窖藏收藏套酒(2016春季大开仓）</v>
          </cell>
          <cell r="E1543" t="str">
            <v>食品</v>
          </cell>
          <cell r="F1543" t="str">
            <v>1780</v>
          </cell>
          <cell r="G1543" t="str">
            <v>赵 宇森</v>
          </cell>
          <cell r="H1543" t="str">
            <v>赵文英,唐南开</v>
          </cell>
          <cell r="I1543" t="str">
            <v>俞洋,徐丹,翟金彪</v>
          </cell>
          <cell r="J1543">
            <v>11</v>
          </cell>
          <cell r="K1543">
            <v>46170</v>
          </cell>
          <cell r="L1543">
            <v>0</v>
          </cell>
          <cell r="M1543">
            <v>5340</v>
          </cell>
          <cell r="N1543">
            <v>0</v>
          </cell>
          <cell r="O1543">
            <v>3711.8181818181802</v>
          </cell>
          <cell r="P1543">
            <v>0.11565951916829099</v>
          </cell>
        </row>
        <row r="1544">
          <cell r="A1544">
            <v>190019</v>
          </cell>
          <cell r="B1544" t="str">
            <v>20160220</v>
          </cell>
          <cell r="C1544" t="str">
            <v>234841</v>
          </cell>
          <cell r="D1544" t="str">
            <v>五粮液股份万事如意窖藏收藏套酒(2016春季大开仓）</v>
          </cell>
          <cell r="E1544" t="str">
            <v>食品</v>
          </cell>
          <cell r="F1544" t="str">
            <v>1780</v>
          </cell>
          <cell r="G1544" t="str">
            <v>赵 宇森</v>
          </cell>
          <cell r="H1544" t="str">
            <v>龙年</v>
          </cell>
          <cell r="I1544" t="str">
            <v>宋歌</v>
          </cell>
          <cell r="J1544">
            <v>10.5</v>
          </cell>
          <cell r="K1544">
            <v>33680</v>
          </cell>
          <cell r="L1544">
            <v>5290</v>
          </cell>
          <cell r="M1544">
            <v>12460</v>
          </cell>
          <cell r="N1544">
            <v>1780</v>
          </cell>
          <cell r="O1544">
            <v>1686.6666666666699</v>
          </cell>
          <cell r="P1544">
            <v>0.37618879887284301</v>
          </cell>
        </row>
        <row r="1545">
          <cell r="A1545">
            <v>190089</v>
          </cell>
          <cell r="B1545" t="str">
            <v>20160229</v>
          </cell>
          <cell r="C1545" t="str">
            <v>094615</v>
          </cell>
          <cell r="D1545" t="str">
            <v>鹿王女士秋冬中长修身款大衣(开春扫货)</v>
          </cell>
          <cell r="E1545" t="str">
            <v>服装</v>
          </cell>
          <cell r="F1545" t="str">
            <v>238</v>
          </cell>
          <cell r="G1545" t="str">
            <v>喻 冰</v>
          </cell>
          <cell r="H1545" t="str">
            <v>张燕</v>
          </cell>
          <cell r="I1545" t="str">
            <v>廖若如,孙娇</v>
          </cell>
          <cell r="J1545">
            <v>14.4</v>
          </cell>
          <cell r="K1545">
            <v>63603</v>
          </cell>
          <cell r="L1545">
            <v>5870</v>
          </cell>
          <cell r="M1545">
            <v>27223</v>
          </cell>
          <cell r="N1545">
            <v>476</v>
          </cell>
          <cell r="O1545">
            <v>2151.8055555555602</v>
          </cell>
          <cell r="P1545">
            <v>0.46328789427190697</v>
          </cell>
        </row>
        <row r="1546">
          <cell r="A1546">
            <v>190094</v>
          </cell>
          <cell r="B1546" t="str">
            <v>20160220</v>
          </cell>
          <cell r="C1546" t="str">
            <v>155951</v>
          </cell>
          <cell r="D1546" t="str">
            <v>百寿坊大炖羊排滋补组</v>
          </cell>
          <cell r="E1546" t="str">
            <v>食品</v>
          </cell>
          <cell r="F1546" t="str">
            <v>245</v>
          </cell>
          <cell r="G1546" t="str">
            <v>赵 宇森</v>
          </cell>
          <cell r="H1546" t="str">
            <v>马强</v>
          </cell>
          <cell r="I1546" t="str">
            <v>刘一帆,潘丹</v>
          </cell>
          <cell r="J1546">
            <v>8.1999999999999993</v>
          </cell>
          <cell r="K1546">
            <v>28935</v>
          </cell>
          <cell r="L1546">
            <v>960</v>
          </cell>
          <cell r="M1546">
            <v>3075</v>
          </cell>
          <cell r="N1546">
            <v>0</v>
          </cell>
          <cell r="O1546">
            <v>3036.5853658536598</v>
          </cell>
          <cell r="P1546">
            <v>0.109919571045576</v>
          </cell>
        </row>
        <row r="1547">
          <cell r="A1547">
            <v>190094</v>
          </cell>
          <cell r="B1547" t="str">
            <v>20160204</v>
          </cell>
          <cell r="C1547" t="str">
            <v>131312</v>
          </cell>
          <cell r="D1547" t="str">
            <v>百寿坊大炖羊排滋补组</v>
          </cell>
          <cell r="E1547" t="str">
            <v>食品</v>
          </cell>
          <cell r="F1547" t="str">
            <v>298</v>
          </cell>
          <cell r="G1547" t="str">
            <v>赵 宇森</v>
          </cell>
          <cell r="H1547" t="str">
            <v>龙年,马强</v>
          </cell>
          <cell r="I1547" t="str">
            <v>宋歌,俞洋,刘一帆</v>
          </cell>
          <cell r="J1547">
            <v>35.5</v>
          </cell>
          <cell r="K1547">
            <v>96562</v>
          </cell>
          <cell r="L1547">
            <v>3967</v>
          </cell>
          <cell r="M1547">
            <v>14175</v>
          </cell>
          <cell r="N1547">
            <v>0</v>
          </cell>
          <cell r="O1547">
            <v>2209.01408450704</v>
          </cell>
          <cell r="P1547">
            <v>0.15308601976348599</v>
          </cell>
        </row>
        <row r="1548">
          <cell r="A1548">
            <v>190094</v>
          </cell>
          <cell r="B1548" t="str">
            <v>20160129</v>
          </cell>
          <cell r="C1548" t="str">
            <v>171331</v>
          </cell>
          <cell r="D1548" t="str">
            <v>百寿坊大炖羊排滋补组</v>
          </cell>
          <cell r="E1548" t="str">
            <v>食品</v>
          </cell>
          <cell r="F1548" t="str">
            <v>298</v>
          </cell>
          <cell r="G1548" t="str">
            <v>赵 宇森</v>
          </cell>
          <cell r="H1548" t="str">
            <v>龙年</v>
          </cell>
          <cell r="I1548" t="str">
            <v>王叶霜,陈航</v>
          </cell>
          <cell r="J1548">
            <v>35.200000000000003</v>
          </cell>
          <cell r="K1548">
            <v>137600</v>
          </cell>
          <cell r="L1548">
            <v>4508</v>
          </cell>
          <cell r="M1548">
            <v>18024</v>
          </cell>
          <cell r="N1548">
            <v>1162</v>
          </cell>
          <cell r="O1548">
            <v>3301.9886363636401</v>
          </cell>
          <cell r="P1548">
            <v>0.12669431671325099</v>
          </cell>
        </row>
        <row r="1549">
          <cell r="A1549">
            <v>190094</v>
          </cell>
          <cell r="B1549" t="str">
            <v>20160120</v>
          </cell>
          <cell r="C1549" t="str">
            <v>184937</v>
          </cell>
          <cell r="D1549" t="str">
            <v>百寿坊大炖羊排滋补组</v>
          </cell>
          <cell r="E1549" t="str">
            <v>食品</v>
          </cell>
          <cell r="F1549" t="str">
            <v>298</v>
          </cell>
          <cell r="G1549" t="str">
            <v>赵 宇森</v>
          </cell>
          <cell r="H1549" t="str">
            <v>余斌</v>
          </cell>
          <cell r="I1549" t="str">
            <v>杨洋</v>
          </cell>
          <cell r="J1549">
            <v>36.799999999999997</v>
          </cell>
          <cell r="K1549">
            <v>331911</v>
          </cell>
          <cell r="L1549">
            <v>11670</v>
          </cell>
          <cell r="M1549">
            <v>45363</v>
          </cell>
          <cell r="N1549">
            <v>4648</v>
          </cell>
          <cell r="O1549">
            <v>7595.8152173913004</v>
          </cell>
          <cell r="P1549">
            <v>0.127138623724008</v>
          </cell>
        </row>
        <row r="1550">
          <cell r="A1550">
            <v>190094</v>
          </cell>
          <cell r="B1550" t="str">
            <v>20160105</v>
          </cell>
          <cell r="C1550" t="str">
            <v>175052</v>
          </cell>
          <cell r="D1550" t="str">
            <v>百寿坊大炖羊排滋补组</v>
          </cell>
          <cell r="E1550" t="str">
            <v>食品</v>
          </cell>
          <cell r="F1550" t="str">
            <v>298</v>
          </cell>
          <cell r="G1550" t="str">
            <v>赵 宇森</v>
          </cell>
          <cell r="H1550" t="str">
            <v>余斌</v>
          </cell>
          <cell r="I1550" t="str">
            <v>俞洋</v>
          </cell>
          <cell r="J1550">
            <v>37.799999999999997</v>
          </cell>
          <cell r="K1550">
            <v>239535.2</v>
          </cell>
          <cell r="L1550">
            <v>8853</v>
          </cell>
          <cell r="M1550">
            <v>23193.200000000001</v>
          </cell>
          <cell r="N1550">
            <v>1450</v>
          </cell>
          <cell r="O1550">
            <v>5527.48677248677</v>
          </cell>
          <cell r="P1550">
            <v>9.4256080443137796E-2</v>
          </cell>
        </row>
        <row r="1551">
          <cell r="A1551">
            <v>190102</v>
          </cell>
          <cell r="B1551" t="str">
            <v>20160522</v>
          </cell>
          <cell r="C1551" t="str">
            <v>125203</v>
          </cell>
          <cell r="D1551" t="str">
            <v>一叶子植物酵素多效清颜净肤炭黑面膜组</v>
          </cell>
          <cell r="E1551" t="str">
            <v>美容美体</v>
          </cell>
          <cell r="F1551" t="str">
            <v>299</v>
          </cell>
          <cell r="G1551" t="str">
            <v>庄 婷</v>
          </cell>
          <cell r="H1551" t="str">
            <v>高莹</v>
          </cell>
          <cell r="I1551" t="str">
            <v>郑庆子,陈莹</v>
          </cell>
          <cell r="J1551">
            <v>26.3</v>
          </cell>
          <cell r="K1551">
            <v>57856</v>
          </cell>
          <cell r="L1551">
            <v>1145</v>
          </cell>
          <cell r="M1551">
            <v>2544</v>
          </cell>
          <cell r="N1551">
            <v>229</v>
          </cell>
          <cell r="O1551">
            <v>2068.2889733840302</v>
          </cell>
          <cell r="P1551">
            <v>4.0821004743347801E-2</v>
          </cell>
        </row>
        <row r="1552">
          <cell r="A1552">
            <v>190125</v>
          </cell>
          <cell r="B1552" t="str">
            <v>20160406</v>
          </cell>
          <cell r="C1552" t="str">
            <v>164239</v>
          </cell>
          <cell r="D1552" t="str">
            <v>味一铁纯铁炒锅套装（原装进口）</v>
          </cell>
          <cell r="E1552" t="str">
            <v>厨房</v>
          </cell>
          <cell r="F1552" t="str">
            <v>999</v>
          </cell>
          <cell r="G1552" t="str">
            <v>邬 若海</v>
          </cell>
          <cell r="H1552" t="str">
            <v>唐南开</v>
          </cell>
          <cell r="I1552" t="str">
            <v>曹雪晴,关雨薇</v>
          </cell>
          <cell r="J1552">
            <v>36.5</v>
          </cell>
          <cell r="K1552">
            <v>104639</v>
          </cell>
          <cell r="L1552">
            <v>5904</v>
          </cell>
          <cell r="M1552">
            <v>19700</v>
          </cell>
          <cell r="N1552">
            <v>0</v>
          </cell>
          <cell r="O1552">
            <v>2165.3424657534201</v>
          </cell>
          <cell r="P1552">
            <v>0.199523978325822</v>
          </cell>
        </row>
        <row r="1553">
          <cell r="A1553">
            <v>190125</v>
          </cell>
          <cell r="B1553" t="str">
            <v>20160329</v>
          </cell>
          <cell r="C1553" t="str">
            <v>122944</v>
          </cell>
          <cell r="D1553" t="str">
            <v>味一铁纯铁炒锅套装（原装进口）</v>
          </cell>
          <cell r="E1553" t="str">
            <v>厨房</v>
          </cell>
          <cell r="F1553" t="str">
            <v>999</v>
          </cell>
          <cell r="G1553" t="str">
            <v>邬 若海</v>
          </cell>
          <cell r="H1553" t="str">
            <v>唐南开</v>
          </cell>
          <cell r="I1553" t="str">
            <v>曹雪晴</v>
          </cell>
          <cell r="J1553">
            <v>38.9</v>
          </cell>
          <cell r="K1553">
            <v>217134</v>
          </cell>
          <cell r="L1553">
            <v>11843</v>
          </cell>
          <cell r="M1553">
            <v>38581</v>
          </cell>
          <cell r="N1553">
            <v>4001</v>
          </cell>
          <cell r="O1553">
            <v>4388.4575835475598</v>
          </cell>
          <cell r="P1553">
            <v>0.16844381877432499</v>
          </cell>
        </row>
        <row r="1554">
          <cell r="A1554">
            <v>190125</v>
          </cell>
          <cell r="B1554" t="str">
            <v>20160324</v>
          </cell>
          <cell r="C1554" t="str">
            <v>124258</v>
          </cell>
          <cell r="D1554" t="str">
            <v>味一铁纯铁炒锅套装（原装进口）</v>
          </cell>
          <cell r="E1554" t="str">
            <v>厨房</v>
          </cell>
          <cell r="F1554" t="str">
            <v>999</v>
          </cell>
          <cell r="G1554" t="str">
            <v>邬 若海</v>
          </cell>
          <cell r="H1554" t="str">
            <v>唐南开</v>
          </cell>
          <cell r="I1554" t="str">
            <v>曹雪晴,徐丹</v>
          </cell>
          <cell r="J1554">
            <v>35.9</v>
          </cell>
          <cell r="K1554">
            <v>151153</v>
          </cell>
          <cell r="L1554">
            <v>8951</v>
          </cell>
          <cell r="M1554">
            <v>42842</v>
          </cell>
          <cell r="N1554">
            <v>1998</v>
          </cell>
          <cell r="O1554">
            <v>2823.3426183843999</v>
          </cell>
          <cell r="P1554">
            <v>0.287225214835234</v>
          </cell>
        </row>
        <row r="1555">
          <cell r="A1555">
            <v>190125</v>
          </cell>
          <cell r="B1555" t="str">
            <v>20160311</v>
          </cell>
          <cell r="C1555" t="str">
            <v>123655</v>
          </cell>
          <cell r="D1555" t="str">
            <v>味一铁纯铁炒锅套装（原装进口）</v>
          </cell>
          <cell r="E1555" t="str">
            <v>厨房</v>
          </cell>
          <cell r="F1555" t="str">
            <v>999</v>
          </cell>
          <cell r="G1555" t="str">
            <v>邬 若海</v>
          </cell>
          <cell r="H1555" t="str">
            <v>唐南开</v>
          </cell>
          <cell r="I1555" t="str">
            <v>徐丹,曹雪晴</v>
          </cell>
          <cell r="J1555">
            <v>35.4</v>
          </cell>
          <cell r="K1555">
            <v>152042</v>
          </cell>
          <cell r="L1555">
            <v>10909</v>
          </cell>
          <cell r="M1555">
            <v>30719</v>
          </cell>
          <cell r="N1555">
            <v>1988</v>
          </cell>
          <cell r="O1555">
            <v>3175.1977401129898</v>
          </cell>
          <cell r="P1555">
            <v>0.203573933807118</v>
          </cell>
        </row>
        <row r="1556">
          <cell r="A1556">
            <v>190125</v>
          </cell>
          <cell r="B1556" t="str">
            <v>20160128</v>
          </cell>
          <cell r="C1556" t="str">
            <v>115434</v>
          </cell>
          <cell r="D1556" t="str">
            <v>味一铁纯铁炒锅套装（原装进口）</v>
          </cell>
          <cell r="E1556" t="str">
            <v>厨房</v>
          </cell>
          <cell r="F1556" t="str">
            <v>999</v>
          </cell>
          <cell r="G1556" t="str">
            <v>邬 若海</v>
          </cell>
          <cell r="H1556" t="str">
            <v>王沛,唐南开</v>
          </cell>
          <cell r="I1556" t="str">
            <v>曹雪晴</v>
          </cell>
          <cell r="J1556">
            <v>34.700000000000003</v>
          </cell>
          <cell r="K1556">
            <v>160778</v>
          </cell>
          <cell r="L1556">
            <v>10944</v>
          </cell>
          <cell r="M1556">
            <v>39590</v>
          </cell>
          <cell r="N1556">
            <v>2977</v>
          </cell>
          <cell r="O1556">
            <v>3262.8530259365998</v>
          </cell>
          <cell r="P1556">
            <v>0.24435708851128601</v>
          </cell>
        </row>
        <row r="1557">
          <cell r="A1557">
            <v>190125</v>
          </cell>
          <cell r="B1557" t="str">
            <v>20160111</v>
          </cell>
          <cell r="C1557" t="str">
            <v>123133</v>
          </cell>
          <cell r="D1557" t="str">
            <v>味一铁纯铁炒锅套装（原装进口）</v>
          </cell>
          <cell r="E1557" t="str">
            <v>厨房</v>
          </cell>
          <cell r="F1557" t="str">
            <v>999</v>
          </cell>
          <cell r="G1557" t="str">
            <v>邬 若海</v>
          </cell>
          <cell r="H1557" t="str">
            <v>唐南开</v>
          </cell>
          <cell r="I1557" t="str">
            <v>曹雪晴</v>
          </cell>
          <cell r="J1557">
            <v>46.9</v>
          </cell>
          <cell r="K1557">
            <v>322426</v>
          </cell>
          <cell r="L1557">
            <v>24615</v>
          </cell>
          <cell r="M1557">
            <v>60893</v>
          </cell>
          <cell r="N1557">
            <v>3866</v>
          </cell>
          <cell r="O1557">
            <v>5133.9872068230297</v>
          </cell>
          <cell r="P1557">
            <v>0.19148721840361799</v>
          </cell>
        </row>
        <row r="1558">
          <cell r="A1558">
            <v>190134</v>
          </cell>
          <cell r="B1558" t="str">
            <v>20160220</v>
          </cell>
          <cell r="C1558" t="str">
            <v>142223</v>
          </cell>
          <cell r="D1558" t="str">
            <v>斯诺曼 舒适立体白鹅毛床垫（150*200cm）(2016春季大开仓)</v>
          </cell>
          <cell r="E1558" t="str">
            <v>家纺用品</v>
          </cell>
          <cell r="F1558" t="str">
            <v>319</v>
          </cell>
          <cell r="G1558" t="str">
            <v>胡 超</v>
          </cell>
          <cell r="H1558" t="str">
            <v>张燕</v>
          </cell>
          <cell r="I1558" t="str">
            <v>陈航,邓爱萍</v>
          </cell>
          <cell r="J1558">
            <v>9.8000000000000007</v>
          </cell>
          <cell r="K1558">
            <v>47444</v>
          </cell>
          <cell r="L1558">
            <v>5657</v>
          </cell>
          <cell r="M1558">
            <v>7581</v>
          </cell>
          <cell r="N1558">
            <v>937</v>
          </cell>
          <cell r="O1558">
            <v>3586.0204081632701</v>
          </cell>
          <cell r="P1558">
            <v>0.15899681719195</v>
          </cell>
        </row>
        <row r="1559">
          <cell r="A1559">
            <v>190134</v>
          </cell>
          <cell r="B1559" t="str">
            <v>20160103</v>
          </cell>
          <cell r="C1559" t="str">
            <v>224037</v>
          </cell>
          <cell r="D1559" t="str">
            <v>斯诺曼 舒适立体白鹅毛床垫（150*200cm）(2016春季大开仓)</v>
          </cell>
          <cell r="E1559" t="str">
            <v>家纺用品</v>
          </cell>
          <cell r="F1559" t="str">
            <v>399</v>
          </cell>
          <cell r="G1559" t="str">
            <v>胡 超</v>
          </cell>
          <cell r="H1559" t="str">
            <v>马强</v>
          </cell>
          <cell r="I1559" t="str">
            <v>任芳</v>
          </cell>
          <cell r="J1559">
            <v>19.5</v>
          </cell>
          <cell r="K1559">
            <v>47551</v>
          </cell>
          <cell r="L1559">
            <v>2812</v>
          </cell>
          <cell r="M1559">
            <v>7449</v>
          </cell>
          <cell r="N1559">
            <v>349</v>
          </cell>
          <cell r="O1559">
            <v>1930.20512820513</v>
          </cell>
          <cell r="P1559">
            <v>0.15869822749726201</v>
          </cell>
        </row>
        <row r="1560">
          <cell r="A1560">
            <v>190135</v>
          </cell>
          <cell r="B1560" t="str">
            <v>20160220</v>
          </cell>
          <cell r="C1560" t="str">
            <v>142223</v>
          </cell>
          <cell r="D1560" t="str">
            <v>斯诺曼 舒适立体白鹅毛床垫（180*200cm）(2016春季大开仓)</v>
          </cell>
          <cell r="E1560" t="str">
            <v>家纺用品</v>
          </cell>
          <cell r="F1560" t="str">
            <v>319</v>
          </cell>
          <cell r="G1560" t="str">
            <v>胡 超</v>
          </cell>
          <cell r="H1560" t="str">
            <v>张燕</v>
          </cell>
          <cell r="I1560" t="str">
            <v>陈航,邓爱萍</v>
          </cell>
          <cell r="J1560">
            <v>9.8000000000000007</v>
          </cell>
          <cell r="K1560">
            <v>120322</v>
          </cell>
          <cell r="L1560">
            <v>7566</v>
          </cell>
          <cell r="M1560">
            <v>8887</v>
          </cell>
          <cell r="N1560">
            <v>309</v>
          </cell>
          <cell r="O1560">
            <v>10630.4081632653</v>
          </cell>
          <cell r="P1560">
            <v>7.6075774238178004E-2</v>
          </cell>
        </row>
        <row r="1561">
          <cell r="A1561">
            <v>190135</v>
          </cell>
          <cell r="B1561" t="str">
            <v>20160215</v>
          </cell>
          <cell r="C1561" t="str">
            <v>111149</v>
          </cell>
          <cell r="D1561" t="str">
            <v>斯诺曼 舒适立体白鹅毛床垫（180*200cm）(2016春季大开仓)</v>
          </cell>
          <cell r="E1561" t="str">
            <v>家纺用品</v>
          </cell>
          <cell r="F1561" t="str">
            <v>399</v>
          </cell>
          <cell r="G1561" t="str">
            <v>胡 超</v>
          </cell>
          <cell r="H1561" t="str">
            <v>马强</v>
          </cell>
          <cell r="I1561" t="str">
            <v>刘一帆</v>
          </cell>
          <cell r="J1561">
            <v>18.3</v>
          </cell>
          <cell r="K1561">
            <v>83110</v>
          </cell>
          <cell r="L1561">
            <v>4258</v>
          </cell>
          <cell r="M1561">
            <v>9563</v>
          </cell>
          <cell r="N1561">
            <v>359</v>
          </cell>
          <cell r="O1561">
            <v>3805.9016393442598</v>
          </cell>
          <cell r="P1561">
            <v>0.11672500380459599</v>
          </cell>
        </row>
        <row r="1562">
          <cell r="A1562">
            <v>190135</v>
          </cell>
          <cell r="B1562" t="str">
            <v>20160205</v>
          </cell>
          <cell r="C1562" t="str">
            <v>171041</v>
          </cell>
          <cell r="D1562" t="str">
            <v>斯诺曼 舒适立体白鹅毛床垫（180*200cm）(2016春季大开仓)</v>
          </cell>
          <cell r="E1562" t="str">
            <v>家纺用品</v>
          </cell>
          <cell r="F1562" t="str">
            <v>399</v>
          </cell>
          <cell r="G1562" t="str">
            <v>胡 超</v>
          </cell>
          <cell r="H1562" t="str">
            <v>高莹,唐南开</v>
          </cell>
          <cell r="I1562" t="str">
            <v>杨洋</v>
          </cell>
          <cell r="J1562">
            <v>18.899999999999999</v>
          </cell>
          <cell r="K1562">
            <v>28030</v>
          </cell>
          <cell r="L1562">
            <v>658</v>
          </cell>
          <cell r="M1562">
            <v>2473</v>
          </cell>
          <cell r="N1562">
            <v>0</v>
          </cell>
          <cell r="O1562">
            <v>1317.4074074074099</v>
          </cell>
          <cell r="P1562">
            <v>9.03478006722198E-2</v>
          </cell>
        </row>
        <row r="1563">
          <cell r="A1563">
            <v>190135</v>
          </cell>
          <cell r="B1563" t="str">
            <v>20160205</v>
          </cell>
          <cell r="C1563" t="str">
            <v>111117</v>
          </cell>
          <cell r="D1563" t="str">
            <v>斯诺曼 舒适立体白鹅毛床垫（180*200cm）(2016春季大开仓)</v>
          </cell>
          <cell r="E1563" t="str">
            <v>家纺用品</v>
          </cell>
          <cell r="F1563" t="str">
            <v>399</v>
          </cell>
          <cell r="G1563" t="str">
            <v>胡 超</v>
          </cell>
          <cell r="H1563" t="str">
            <v>高莹</v>
          </cell>
          <cell r="I1563" t="str">
            <v>王叶霜</v>
          </cell>
          <cell r="J1563">
            <v>18.600000000000001</v>
          </cell>
          <cell r="K1563">
            <v>33808</v>
          </cell>
          <cell r="L1563">
            <v>663</v>
          </cell>
          <cell r="M1563">
            <v>2104</v>
          </cell>
          <cell r="N1563">
            <v>319</v>
          </cell>
          <cell r="O1563">
            <v>1686.02150537634</v>
          </cell>
          <cell r="P1563">
            <v>5.3854276663146801E-2</v>
          </cell>
        </row>
        <row r="1564">
          <cell r="A1564">
            <v>190135</v>
          </cell>
          <cell r="B1564" t="str">
            <v>20160115</v>
          </cell>
          <cell r="C1564" t="str">
            <v>134824</v>
          </cell>
          <cell r="D1564" t="str">
            <v>斯诺曼 舒适立体白鹅毛床垫（180*200cm）(2016春季大开仓)</v>
          </cell>
          <cell r="E1564" t="str">
            <v>家纺用品</v>
          </cell>
          <cell r="F1564" t="str">
            <v>399</v>
          </cell>
          <cell r="G1564" t="str">
            <v>胡 超</v>
          </cell>
          <cell r="H1564" t="str">
            <v>傅周,曾嵘</v>
          </cell>
          <cell r="I1564" t="str">
            <v>张静,任芳</v>
          </cell>
          <cell r="J1564">
            <v>18.7</v>
          </cell>
          <cell r="K1564">
            <v>54034</v>
          </cell>
          <cell r="L1564">
            <v>1167</v>
          </cell>
          <cell r="M1564">
            <v>4977</v>
          </cell>
          <cell r="N1564">
            <v>399</v>
          </cell>
          <cell r="O1564">
            <v>2582.2994652406401</v>
          </cell>
          <cell r="P1564">
            <v>8.65946620765317E-2</v>
          </cell>
        </row>
        <row r="1565">
          <cell r="A1565">
            <v>190135</v>
          </cell>
          <cell r="B1565" t="str">
            <v>20160103</v>
          </cell>
          <cell r="C1565" t="str">
            <v>224037</v>
          </cell>
          <cell r="D1565" t="str">
            <v>斯诺曼 舒适立体白鹅毛床垫（180*200cm）(2016春季大开仓)</v>
          </cell>
          <cell r="E1565" t="str">
            <v>家纺用品</v>
          </cell>
          <cell r="F1565" t="str">
            <v>399</v>
          </cell>
          <cell r="G1565" t="str">
            <v>胡 超</v>
          </cell>
          <cell r="H1565" t="str">
            <v>马强</v>
          </cell>
          <cell r="I1565" t="str">
            <v>任芳</v>
          </cell>
          <cell r="J1565">
            <v>19.5</v>
          </cell>
          <cell r="K1565">
            <v>106939</v>
          </cell>
          <cell r="L1565">
            <v>5275</v>
          </cell>
          <cell r="M1565">
            <v>14988</v>
          </cell>
          <cell r="N1565">
            <v>1426</v>
          </cell>
          <cell r="O1565">
            <v>4518.0512820512804</v>
          </cell>
          <cell r="P1565">
            <v>0.13340022033364801</v>
          </cell>
        </row>
        <row r="1566">
          <cell r="A1566">
            <v>190144</v>
          </cell>
          <cell r="B1566" t="str">
            <v>20160228</v>
          </cell>
          <cell r="C1566" t="str">
            <v>153608</v>
          </cell>
          <cell r="D1566" t="str">
            <v>泰迪珍藏 系列棉拖八双家庭组(开春扫货)</v>
          </cell>
          <cell r="E1566" t="str">
            <v>生活用品</v>
          </cell>
          <cell r="F1566" t="str">
            <v>198</v>
          </cell>
          <cell r="G1566" t="str">
            <v>易 鸿</v>
          </cell>
          <cell r="H1566" t="str">
            <v>杨思思</v>
          </cell>
          <cell r="I1566" t="str">
            <v>游珊,王叶霜</v>
          </cell>
          <cell r="J1566">
            <v>7.7</v>
          </cell>
          <cell r="K1566">
            <v>15628</v>
          </cell>
          <cell r="L1566">
            <v>198</v>
          </cell>
          <cell r="M1566">
            <v>1158</v>
          </cell>
          <cell r="N1566">
            <v>188</v>
          </cell>
          <cell r="O1566">
            <v>1877.92207792208</v>
          </cell>
          <cell r="P1566">
            <v>6.2864549578742698E-2</v>
          </cell>
        </row>
        <row r="1567">
          <cell r="A1567">
            <v>190144</v>
          </cell>
          <cell r="B1567" t="str">
            <v>20160220</v>
          </cell>
          <cell r="C1567" t="str">
            <v>172617</v>
          </cell>
          <cell r="D1567" t="str">
            <v>泰迪珍藏 系列棉拖八双家庭组(开春扫货)</v>
          </cell>
          <cell r="E1567" t="str">
            <v>生活用品</v>
          </cell>
          <cell r="F1567" t="str">
            <v>198</v>
          </cell>
          <cell r="G1567" t="str">
            <v>易 鸿</v>
          </cell>
          <cell r="H1567" t="str">
            <v>杨思思</v>
          </cell>
          <cell r="I1567" t="str">
            <v>陈航,邓爱萍</v>
          </cell>
          <cell r="J1567">
            <v>6.2</v>
          </cell>
          <cell r="K1567">
            <v>14452</v>
          </cell>
          <cell r="L1567">
            <v>396</v>
          </cell>
          <cell r="M1567">
            <v>782</v>
          </cell>
          <cell r="N1567">
            <v>0</v>
          </cell>
          <cell r="O1567">
            <v>2140.9677419354798</v>
          </cell>
          <cell r="P1567">
            <v>5.5634604439385303E-2</v>
          </cell>
        </row>
        <row r="1568">
          <cell r="A1568">
            <v>190166</v>
          </cell>
          <cell r="B1568" t="str">
            <v>20160317</v>
          </cell>
          <cell r="C1568" t="str">
            <v>205408</v>
          </cell>
          <cell r="D1568" t="str">
            <v>飞利浦32英寸超薄超窄边液晶电视</v>
          </cell>
          <cell r="E1568" t="str">
            <v>大家电</v>
          </cell>
          <cell r="F1568" t="str">
            <v>1299</v>
          </cell>
          <cell r="G1568" t="str">
            <v>马 升伟</v>
          </cell>
          <cell r="H1568" t="str">
            <v>傅周</v>
          </cell>
          <cell r="I1568" t="str">
            <v>曹雪晴</v>
          </cell>
          <cell r="J1568">
            <v>10</v>
          </cell>
          <cell r="K1568">
            <v>127675</v>
          </cell>
          <cell r="L1568">
            <v>27856</v>
          </cell>
          <cell r="M1568">
            <v>12970</v>
          </cell>
          <cell r="N1568">
            <v>0</v>
          </cell>
          <cell r="O1568">
            <v>8684.9</v>
          </cell>
          <cell r="P1568">
            <v>0.12993518268065199</v>
          </cell>
        </row>
        <row r="1569">
          <cell r="A1569">
            <v>190166</v>
          </cell>
          <cell r="B1569" t="str">
            <v>20160309</v>
          </cell>
          <cell r="C1569" t="str">
            <v>210703</v>
          </cell>
          <cell r="D1569" t="str">
            <v>飞利浦32英寸超薄超窄边液晶电视</v>
          </cell>
          <cell r="E1569" t="str">
            <v>大家电</v>
          </cell>
          <cell r="F1569" t="str">
            <v>1299</v>
          </cell>
          <cell r="G1569" t="str">
            <v>马 升伟</v>
          </cell>
          <cell r="H1569" t="str">
            <v>傅周</v>
          </cell>
          <cell r="I1569" t="str">
            <v>曹雪晴</v>
          </cell>
          <cell r="J1569">
            <v>8.6999999999999993</v>
          </cell>
          <cell r="K1569">
            <v>33744</v>
          </cell>
          <cell r="L1569">
            <v>2598</v>
          </cell>
          <cell r="M1569">
            <v>9093</v>
          </cell>
          <cell r="N1569">
            <v>0</v>
          </cell>
          <cell r="O1569">
            <v>2534.8275862068999</v>
          </cell>
          <cell r="P1569">
            <v>0.291947601618185</v>
          </cell>
        </row>
        <row r="1570">
          <cell r="A1570">
            <v>190166</v>
          </cell>
          <cell r="B1570" t="str">
            <v>20160302</v>
          </cell>
          <cell r="C1570" t="str">
            <v>211406</v>
          </cell>
          <cell r="D1570" t="str">
            <v>飞利浦32英寸超薄超窄边液晶电视</v>
          </cell>
          <cell r="E1570" t="str">
            <v>大家电</v>
          </cell>
          <cell r="F1570" t="str">
            <v>1299</v>
          </cell>
          <cell r="G1570" t="str">
            <v>马 升伟</v>
          </cell>
          <cell r="H1570" t="str">
            <v>傅周</v>
          </cell>
          <cell r="I1570" t="str">
            <v>曹雪晴</v>
          </cell>
          <cell r="J1570">
            <v>9</v>
          </cell>
          <cell r="K1570">
            <v>48262</v>
          </cell>
          <cell r="L1570">
            <v>11621</v>
          </cell>
          <cell r="M1570">
            <v>8883</v>
          </cell>
          <cell r="N1570">
            <v>0</v>
          </cell>
          <cell r="O1570">
            <v>3084.2222222222199</v>
          </cell>
          <cell r="P1570">
            <v>0.242433339701427</v>
          </cell>
        </row>
        <row r="1571">
          <cell r="A1571">
            <v>190166</v>
          </cell>
          <cell r="B1571" t="str">
            <v>20160205</v>
          </cell>
          <cell r="C1571" t="str">
            <v>115205</v>
          </cell>
          <cell r="D1571" t="str">
            <v>飞利浦32英寸超薄超窄边液晶电视</v>
          </cell>
          <cell r="E1571" t="str">
            <v>大家电</v>
          </cell>
          <cell r="F1571" t="str">
            <v>1299</v>
          </cell>
          <cell r="G1571" t="str">
            <v>马 升伟</v>
          </cell>
          <cell r="H1571" t="str">
            <v>高莹,石林</v>
          </cell>
          <cell r="I1571" t="str">
            <v>石俊</v>
          </cell>
          <cell r="J1571">
            <v>7.3</v>
          </cell>
          <cell r="K1571">
            <v>10282</v>
          </cell>
          <cell r="L1571">
            <v>1279</v>
          </cell>
          <cell r="M1571">
            <v>0</v>
          </cell>
          <cell r="N1571">
            <v>0</v>
          </cell>
          <cell r="O1571">
            <v>1233.28767123288</v>
          </cell>
          <cell r="P1571">
            <v>0</v>
          </cell>
        </row>
        <row r="1572">
          <cell r="A1572">
            <v>190166</v>
          </cell>
          <cell r="B1572" t="str">
            <v>20160109</v>
          </cell>
          <cell r="C1572" t="str">
            <v>202723</v>
          </cell>
          <cell r="D1572" t="str">
            <v>飞利浦32英寸超薄超窄边液晶电视</v>
          </cell>
          <cell r="E1572" t="str">
            <v>大家电</v>
          </cell>
          <cell r="F1572" t="str">
            <v>1299</v>
          </cell>
          <cell r="G1572" t="str">
            <v>马 升伟</v>
          </cell>
          <cell r="H1572" t="str">
            <v>傅周,马强</v>
          </cell>
          <cell r="I1572" t="str">
            <v>曹雪晴</v>
          </cell>
          <cell r="J1572">
            <v>8.6</v>
          </cell>
          <cell r="K1572">
            <v>67448</v>
          </cell>
          <cell r="L1572">
            <v>6465</v>
          </cell>
          <cell r="M1572">
            <v>7794</v>
          </cell>
          <cell r="N1572">
            <v>0</v>
          </cell>
          <cell r="O1572">
            <v>6184.7674418604702</v>
          </cell>
          <cell r="P1572">
            <v>0.12780610989947999</v>
          </cell>
        </row>
        <row r="1573">
          <cell r="A1573">
            <v>190167</v>
          </cell>
          <cell r="B1573" t="str">
            <v>20160317</v>
          </cell>
          <cell r="C1573" t="str">
            <v>205408</v>
          </cell>
          <cell r="D1573" t="str">
            <v>飞利浦43英寸8核安卓智能网络电视</v>
          </cell>
          <cell r="E1573" t="str">
            <v>大家电</v>
          </cell>
          <cell r="F1573" t="str">
            <v>2399</v>
          </cell>
          <cell r="G1573" t="str">
            <v>马 升伟</v>
          </cell>
          <cell r="H1573" t="str">
            <v>傅周</v>
          </cell>
          <cell r="I1573" t="str">
            <v>曹雪晴</v>
          </cell>
          <cell r="J1573">
            <v>10</v>
          </cell>
          <cell r="K1573">
            <v>222904</v>
          </cell>
          <cell r="L1573">
            <v>25138</v>
          </cell>
          <cell r="M1573">
            <v>36543</v>
          </cell>
          <cell r="N1573">
            <v>2199</v>
          </cell>
          <cell r="O1573">
            <v>16342.2</v>
          </cell>
          <cell r="P1573">
            <v>0.17365977973969199</v>
          </cell>
        </row>
        <row r="1574">
          <cell r="A1574">
            <v>190167</v>
          </cell>
          <cell r="B1574" t="str">
            <v>20160309</v>
          </cell>
          <cell r="C1574" t="str">
            <v>210703</v>
          </cell>
          <cell r="D1574" t="str">
            <v>飞利浦43英寸8核安卓智能网络电视</v>
          </cell>
          <cell r="E1574" t="str">
            <v>大家电</v>
          </cell>
          <cell r="F1574" t="str">
            <v>2399</v>
          </cell>
          <cell r="G1574" t="str">
            <v>马 升伟</v>
          </cell>
          <cell r="H1574" t="str">
            <v>傅周</v>
          </cell>
          <cell r="I1574" t="str">
            <v>曹雪晴</v>
          </cell>
          <cell r="J1574">
            <v>8.6999999999999993</v>
          </cell>
          <cell r="K1574">
            <v>81123</v>
          </cell>
          <cell r="L1574">
            <v>10965</v>
          </cell>
          <cell r="M1574">
            <v>13164</v>
          </cell>
          <cell r="N1574">
            <v>2199</v>
          </cell>
          <cell r="O1574">
            <v>6803.7931034482799</v>
          </cell>
          <cell r="P1574">
            <v>0.15629008808688999</v>
          </cell>
        </row>
        <row r="1575">
          <cell r="A1575">
            <v>190167</v>
          </cell>
          <cell r="B1575" t="str">
            <v>20160302</v>
          </cell>
          <cell r="C1575" t="str">
            <v>211406</v>
          </cell>
          <cell r="D1575" t="str">
            <v>飞利浦43英寸8核安卓智能网络电视</v>
          </cell>
          <cell r="E1575" t="str">
            <v>大家电</v>
          </cell>
          <cell r="F1575" t="str">
            <v>2399</v>
          </cell>
          <cell r="G1575" t="str">
            <v>马 升伟</v>
          </cell>
          <cell r="H1575" t="str">
            <v>傅周</v>
          </cell>
          <cell r="I1575" t="str">
            <v>曹雪晴</v>
          </cell>
          <cell r="J1575">
            <v>9</v>
          </cell>
          <cell r="K1575">
            <v>78554</v>
          </cell>
          <cell r="L1575">
            <v>26198</v>
          </cell>
          <cell r="M1575">
            <v>13124</v>
          </cell>
          <cell r="N1575">
            <v>0</v>
          </cell>
          <cell r="O1575">
            <v>4359.1111111111104</v>
          </cell>
          <cell r="P1575">
            <v>0.25066850026740001</v>
          </cell>
        </row>
        <row r="1576">
          <cell r="A1576">
            <v>190167</v>
          </cell>
          <cell r="B1576" t="str">
            <v>20160205</v>
          </cell>
          <cell r="C1576" t="str">
            <v>115205</v>
          </cell>
          <cell r="D1576" t="str">
            <v>飞利浦43英寸8核安卓智能网络电视</v>
          </cell>
          <cell r="E1576" t="str">
            <v>大家电</v>
          </cell>
          <cell r="F1576" t="str">
            <v>2399</v>
          </cell>
          <cell r="G1576" t="str">
            <v>马 升伟</v>
          </cell>
          <cell r="H1576" t="str">
            <v>高莹,石林</v>
          </cell>
          <cell r="I1576" t="str">
            <v>石俊</v>
          </cell>
          <cell r="J1576">
            <v>7.3</v>
          </cell>
          <cell r="K1576">
            <v>15318</v>
          </cell>
          <cell r="L1576">
            <v>4398</v>
          </cell>
          <cell r="M1576">
            <v>2199</v>
          </cell>
          <cell r="N1576">
            <v>2199</v>
          </cell>
          <cell r="O1576">
            <v>1495.8904109589</v>
          </cell>
          <cell r="P1576">
            <v>0</v>
          </cell>
        </row>
        <row r="1577">
          <cell r="A1577">
            <v>190168</v>
          </cell>
          <cell r="B1577" t="str">
            <v>20160710</v>
          </cell>
          <cell r="C1577" t="str">
            <v>205917</v>
          </cell>
          <cell r="D1577" t="str">
            <v>飞利浦49英寸4K超清安卓网络电视</v>
          </cell>
          <cell r="E1577" t="str">
            <v>大家电</v>
          </cell>
          <cell r="F1577" t="str">
            <v>3299</v>
          </cell>
          <cell r="G1577" t="str">
            <v>马 升伟</v>
          </cell>
          <cell r="H1577" t="str">
            <v>傅周</v>
          </cell>
          <cell r="I1577" t="str">
            <v>张征南,曹雪晴</v>
          </cell>
          <cell r="J1577">
            <v>9.3000000000000007</v>
          </cell>
          <cell r="K1577">
            <v>39176</v>
          </cell>
          <cell r="L1577">
            <v>2799</v>
          </cell>
          <cell r="M1577">
            <v>2799</v>
          </cell>
          <cell r="N1577">
            <v>2799</v>
          </cell>
          <cell r="O1577">
            <v>3911.5053763440901</v>
          </cell>
          <cell r="P1577">
            <v>0</v>
          </cell>
        </row>
        <row r="1578">
          <cell r="A1578">
            <v>190169</v>
          </cell>
          <cell r="B1578" t="str">
            <v>20160802</v>
          </cell>
          <cell r="C1578" t="str">
            <v>205412</v>
          </cell>
          <cell r="D1578" t="str">
            <v>飞利浦65英寸8核安卓智能网络电视</v>
          </cell>
          <cell r="E1578" t="str">
            <v>大家电</v>
          </cell>
          <cell r="F1578" t="str">
            <v>5599</v>
          </cell>
          <cell r="G1578" t="str">
            <v>马 升伟</v>
          </cell>
          <cell r="H1578" t="str">
            <v>石林</v>
          </cell>
          <cell r="I1578" t="str">
            <v>刘一帆</v>
          </cell>
          <cell r="J1578">
            <v>8.9</v>
          </cell>
          <cell r="K1578">
            <v>201524</v>
          </cell>
          <cell r="L1578">
            <v>33554</v>
          </cell>
          <cell r="M1578">
            <v>33594</v>
          </cell>
          <cell r="N1578">
            <v>0</v>
          </cell>
          <cell r="O1578">
            <v>15098.4269662921</v>
          </cell>
          <cell r="P1578">
            <v>0.2</v>
          </cell>
        </row>
        <row r="1579">
          <cell r="A1579">
            <v>190169</v>
          </cell>
          <cell r="B1579" t="str">
            <v>20160109</v>
          </cell>
          <cell r="C1579" t="str">
            <v>202723</v>
          </cell>
          <cell r="D1579" t="str">
            <v>飞利浦65英寸8核安卓智能网络电视</v>
          </cell>
          <cell r="E1579" t="str">
            <v>大家电</v>
          </cell>
          <cell r="F1579" t="str">
            <v>7999</v>
          </cell>
          <cell r="G1579" t="str">
            <v>马 升伟</v>
          </cell>
          <cell r="H1579" t="str">
            <v>傅周,马强</v>
          </cell>
          <cell r="I1579" t="str">
            <v>曹雪晴</v>
          </cell>
          <cell r="J1579">
            <v>8.6</v>
          </cell>
          <cell r="K1579">
            <v>103957</v>
          </cell>
          <cell r="L1579">
            <v>7999</v>
          </cell>
          <cell r="M1579">
            <v>23997</v>
          </cell>
          <cell r="N1579">
            <v>0</v>
          </cell>
          <cell r="O1579">
            <v>8367.55813953488</v>
          </cell>
          <cell r="P1579">
            <v>0.25007815919464799</v>
          </cell>
        </row>
        <row r="1580">
          <cell r="A1580">
            <v>190210</v>
          </cell>
          <cell r="B1580" t="str">
            <v>20160710</v>
          </cell>
          <cell r="C1580" t="str">
            <v>205917</v>
          </cell>
          <cell r="D1580" t="str">
            <v>飞利浦55英寸4K超清安卓网络电视</v>
          </cell>
          <cell r="E1580" t="str">
            <v>大家电</v>
          </cell>
          <cell r="F1580" t="str">
            <v>4499</v>
          </cell>
          <cell r="G1580" t="str">
            <v>马 升伟</v>
          </cell>
          <cell r="H1580" t="str">
            <v>傅周</v>
          </cell>
          <cell r="I1580" t="str">
            <v>张征南,曹雪晴</v>
          </cell>
          <cell r="J1580">
            <v>9.3000000000000007</v>
          </cell>
          <cell r="K1580">
            <v>273644</v>
          </cell>
          <cell r="L1580">
            <v>25562</v>
          </cell>
          <cell r="M1580">
            <v>28711</v>
          </cell>
          <cell r="N1580">
            <v>0</v>
          </cell>
          <cell r="O1580">
            <v>23588.2795698925</v>
          </cell>
          <cell r="P1580">
            <v>0.115731895099201</v>
          </cell>
        </row>
        <row r="1581">
          <cell r="A1581">
            <v>190265</v>
          </cell>
          <cell r="B1581" t="str">
            <v>20160430</v>
          </cell>
          <cell r="C1581" t="str">
            <v>232338</v>
          </cell>
          <cell r="D1581" t="str">
            <v>思百纳 贵族奢华裘皮大衣</v>
          </cell>
          <cell r="E1581" t="str">
            <v>服装</v>
          </cell>
          <cell r="F1581" t="str">
            <v>4780</v>
          </cell>
          <cell r="G1581" t="str">
            <v>黄 翙</v>
          </cell>
          <cell r="H1581" t="str">
            <v>楚令</v>
          </cell>
          <cell r="I1581" t="str">
            <v>李琦</v>
          </cell>
          <cell r="J1581">
            <v>36.5</v>
          </cell>
          <cell r="K1581">
            <v>197232</v>
          </cell>
          <cell r="L1581">
            <v>8412</v>
          </cell>
          <cell r="M1581">
            <v>121684</v>
          </cell>
          <cell r="N1581">
            <v>8402</v>
          </cell>
          <cell r="O1581">
            <v>2069.5342465753401</v>
          </cell>
          <cell r="P1581">
            <v>0.59994703950852701</v>
          </cell>
        </row>
        <row r="1582">
          <cell r="A1582">
            <v>190265</v>
          </cell>
          <cell r="B1582" t="str">
            <v>20160430</v>
          </cell>
          <cell r="C1582" t="str">
            <v>124707</v>
          </cell>
          <cell r="D1582" t="str">
            <v>思百纳 贵族奢华裘皮大衣</v>
          </cell>
          <cell r="E1582" t="str">
            <v>服装</v>
          </cell>
          <cell r="F1582" t="str">
            <v>4780</v>
          </cell>
          <cell r="G1582" t="str">
            <v>黄 翙</v>
          </cell>
          <cell r="H1582" t="str">
            <v>王娟</v>
          </cell>
          <cell r="I1582" t="str">
            <v>孙娇</v>
          </cell>
          <cell r="J1582">
            <v>36.1</v>
          </cell>
          <cell r="K1582">
            <v>268879</v>
          </cell>
          <cell r="L1582">
            <v>20980</v>
          </cell>
          <cell r="M1582">
            <v>176372</v>
          </cell>
          <cell r="N1582">
            <v>0</v>
          </cell>
          <cell r="O1582">
            <v>1981.35734072022</v>
          </cell>
          <cell r="P1582">
            <v>0.71146717009749905</v>
          </cell>
        </row>
        <row r="1583">
          <cell r="A1583">
            <v>190265</v>
          </cell>
          <cell r="B1583" t="str">
            <v>20160228</v>
          </cell>
          <cell r="C1583" t="str">
            <v>212001</v>
          </cell>
          <cell r="D1583" t="str">
            <v>思百纳 贵族奢华裘皮大衣</v>
          </cell>
          <cell r="E1583" t="str">
            <v>服装</v>
          </cell>
          <cell r="F1583" t="str">
            <v>4780</v>
          </cell>
          <cell r="G1583" t="str">
            <v>黄 翙</v>
          </cell>
          <cell r="H1583" t="str">
            <v>罗园</v>
          </cell>
          <cell r="I1583" t="str">
            <v>李珊,段鸿</v>
          </cell>
          <cell r="J1583">
            <v>26.9</v>
          </cell>
          <cell r="K1583">
            <v>420545</v>
          </cell>
          <cell r="L1583">
            <v>57330</v>
          </cell>
          <cell r="M1583">
            <v>234165</v>
          </cell>
          <cell r="N1583">
            <v>4780</v>
          </cell>
          <cell r="O1583">
            <v>4975.0929368029701</v>
          </cell>
          <cell r="P1583">
            <v>0.63154054760954303</v>
          </cell>
        </row>
        <row r="1584">
          <cell r="A1584">
            <v>190265</v>
          </cell>
          <cell r="B1584" t="str">
            <v>20160221</v>
          </cell>
          <cell r="C1584" t="str">
            <v>205852</v>
          </cell>
          <cell r="D1584" t="str">
            <v>思百纳 贵族奢华裘皮大衣</v>
          </cell>
          <cell r="E1584" t="str">
            <v>服装</v>
          </cell>
          <cell r="F1584" t="str">
            <v>4780</v>
          </cell>
          <cell r="G1584" t="str">
            <v>黄 翙</v>
          </cell>
          <cell r="H1584" t="str">
            <v>王娟</v>
          </cell>
          <cell r="I1584" t="str">
            <v>李珊,段鸿</v>
          </cell>
          <cell r="J1584">
            <v>19.399999999999999</v>
          </cell>
          <cell r="K1584">
            <v>554160</v>
          </cell>
          <cell r="L1584">
            <v>76430</v>
          </cell>
          <cell r="M1584">
            <v>324830</v>
          </cell>
          <cell r="N1584">
            <v>4780</v>
          </cell>
          <cell r="O1584">
            <v>8127.8350515463899</v>
          </cell>
          <cell r="P1584">
            <v>0.66993908693194903</v>
          </cell>
        </row>
        <row r="1585">
          <cell r="A1585">
            <v>190301</v>
          </cell>
          <cell r="B1585" t="str">
            <v>20160222</v>
          </cell>
          <cell r="C1585" t="str">
            <v>115141</v>
          </cell>
          <cell r="D1585" t="str">
            <v>福玛特智能变频保洁机器人E-550W</v>
          </cell>
          <cell r="E1585" t="str">
            <v>生活家电</v>
          </cell>
          <cell r="F1585" t="str">
            <v>999</v>
          </cell>
          <cell r="G1585" t="str">
            <v>胡 超</v>
          </cell>
          <cell r="H1585" t="str">
            <v>马强</v>
          </cell>
          <cell r="I1585" t="str">
            <v>张征南,刘一帆</v>
          </cell>
          <cell r="J1585">
            <v>36.700000000000003</v>
          </cell>
          <cell r="K1585">
            <v>231757</v>
          </cell>
          <cell r="L1585">
            <v>11928</v>
          </cell>
          <cell r="M1585">
            <v>53701</v>
          </cell>
          <cell r="N1585">
            <v>1988</v>
          </cell>
          <cell r="O1585">
            <v>4580.8174386921</v>
          </cell>
          <cell r="P1585">
            <v>0.23524193805184901</v>
          </cell>
        </row>
        <row r="1586">
          <cell r="A1586">
            <v>190301</v>
          </cell>
          <cell r="B1586" t="str">
            <v>20160210</v>
          </cell>
          <cell r="C1586" t="str">
            <v>215912</v>
          </cell>
          <cell r="D1586" t="str">
            <v>福玛特智能变频保洁机器人E-550W</v>
          </cell>
          <cell r="E1586" t="str">
            <v>生活家电</v>
          </cell>
          <cell r="F1586" t="str">
            <v>999</v>
          </cell>
          <cell r="G1586" t="str">
            <v>胡 超</v>
          </cell>
          <cell r="H1586" t="str">
            <v>傅周</v>
          </cell>
          <cell r="I1586" t="str">
            <v>曹雪晴</v>
          </cell>
          <cell r="J1586">
            <v>41.3</v>
          </cell>
          <cell r="K1586">
            <v>282857</v>
          </cell>
          <cell r="L1586">
            <v>14669</v>
          </cell>
          <cell r="M1586">
            <v>39187</v>
          </cell>
          <cell r="N1586">
            <v>3918</v>
          </cell>
          <cell r="O1586">
            <v>5639.6852300242099</v>
          </cell>
          <cell r="P1586">
            <v>0.13150849404149301</v>
          </cell>
        </row>
        <row r="1587">
          <cell r="A1587">
            <v>190301</v>
          </cell>
          <cell r="B1587" t="str">
            <v>20160122</v>
          </cell>
          <cell r="C1587" t="str">
            <v>131735</v>
          </cell>
          <cell r="D1587" t="str">
            <v>福玛特智能变频保洁机器人E-550W</v>
          </cell>
          <cell r="E1587" t="str">
            <v>生活家电</v>
          </cell>
          <cell r="F1587" t="str">
            <v>999</v>
          </cell>
          <cell r="G1587" t="str">
            <v>胡 超</v>
          </cell>
          <cell r="H1587" t="str">
            <v>马强</v>
          </cell>
          <cell r="I1587" t="str">
            <v>刘一帆</v>
          </cell>
          <cell r="J1587">
            <v>37.4</v>
          </cell>
          <cell r="K1587">
            <v>296936.81</v>
          </cell>
          <cell r="L1587">
            <v>21848</v>
          </cell>
          <cell r="M1587">
            <v>43706</v>
          </cell>
          <cell r="N1587">
            <v>3966</v>
          </cell>
          <cell r="O1587">
            <v>6292.7489304812798</v>
          </cell>
          <cell r="P1587">
            <v>0.144462437421573</v>
          </cell>
        </row>
        <row r="1588">
          <cell r="A1588">
            <v>190301</v>
          </cell>
          <cell r="B1588" t="str">
            <v>20160114</v>
          </cell>
          <cell r="C1588" t="str">
            <v>111418</v>
          </cell>
          <cell r="D1588" t="str">
            <v>福玛特智能变频保洁机器人E-550W</v>
          </cell>
          <cell r="E1588" t="str">
            <v>生活家电</v>
          </cell>
          <cell r="F1588" t="str">
            <v>999</v>
          </cell>
          <cell r="G1588" t="str">
            <v>胡 超</v>
          </cell>
          <cell r="H1588" t="str">
            <v>曾嵘,傅周,唐南开</v>
          </cell>
          <cell r="I1588" t="str">
            <v>张静,任芳,曹雪晴</v>
          </cell>
          <cell r="J1588">
            <v>36.799999999999997</v>
          </cell>
          <cell r="K1588">
            <v>224987</v>
          </cell>
          <cell r="L1588">
            <v>19670</v>
          </cell>
          <cell r="M1588">
            <v>42437</v>
          </cell>
          <cell r="N1588">
            <v>3976</v>
          </cell>
          <cell r="O1588">
            <v>4534.1304347826099</v>
          </cell>
          <cell r="P1588">
            <v>0.18732496578461599</v>
          </cell>
        </row>
        <row r="1589">
          <cell r="A1589">
            <v>190357</v>
          </cell>
          <cell r="B1589" t="str">
            <v>20160228</v>
          </cell>
          <cell r="C1589" t="str">
            <v>225228</v>
          </cell>
          <cell r="D1589" t="str">
            <v>玉语堂“连年有余”和田碧玉挂件(开春扫货)</v>
          </cell>
          <cell r="E1589" t="str">
            <v>珠宝首饰</v>
          </cell>
          <cell r="F1589" t="str">
            <v>5880</v>
          </cell>
          <cell r="G1589" t="str">
            <v>冯 玺谕</v>
          </cell>
          <cell r="H1589" t="str">
            <v>龙年</v>
          </cell>
          <cell r="I1589" t="str">
            <v>刘一帆</v>
          </cell>
          <cell r="J1589">
            <v>17.100000000000001</v>
          </cell>
          <cell r="K1589">
            <v>82270</v>
          </cell>
          <cell r="L1589">
            <v>0</v>
          </cell>
          <cell r="M1589">
            <v>58760</v>
          </cell>
          <cell r="N1589">
            <v>0</v>
          </cell>
          <cell r="O1589">
            <v>1374.85380116959</v>
          </cell>
          <cell r="P1589">
            <v>0.714233621004011</v>
          </cell>
        </row>
        <row r="1590">
          <cell r="A1590">
            <v>190357</v>
          </cell>
          <cell r="B1590" t="str">
            <v>20160112</v>
          </cell>
          <cell r="C1590" t="str">
            <v>224218</v>
          </cell>
          <cell r="D1590" t="str">
            <v>玉语堂“连年有余”和田碧玉挂件(开春扫货)</v>
          </cell>
          <cell r="E1590" t="str">
            <v>珠宝首饰</v>
          </cell>
          <cell r="F1590" t="str">
            <v>6980</v>
          </cell>
          <cell r="G1590" t="str">
            <v>冯 玺谕</v>
          </cell>
          <cell r="H1590" t="str">
            <v>高莹,马静</v>
          </cell>
          <cell r="I1590" t="str">
            <v>任芳</v>
          </cell>
          <cell r="J1590">
            <v>36.299999999999997</v>
          </cell>
          <cell r="K1590">
            <v>232450</v>
          </cell>
          <cell r="L1590">
            <v>35790</v>
          </cell>
          <cell r="M1590">
            <v>107315</v>
          </cell>
          <cell r="N1590">
            <v>0</v>
          </cell>
          <cell r="O1590">
            <v>2461.29476584022</v>
          </cell>
          <cell r="P1590">
            <v>0.54568798942337005</v>
          </cell>
        </row>
        <row r="1591">
          <cell r="A1591">
            <v>190361</v>
          </cell>
          <cell r="B1591" t="str">
            <v>20160220</v>
          </cell>
          <cell r="C1591" t="str">
            <v>094528</v>
          </cell>
          <cell r="D1591" t="str">
            <v>民生同春坊阿胶片超值组(2016春季大开仓)</v>
          </cell>
          <cell r="E1591" t="str">
            <v>食品</v>
          </cell>
          <cell r="F1591" t="str">
            <v>228</v>
          </cell>
          <cell r="G1591" t="str">
            <v>赵 宇森</v>
          </cell>
          <cell r="H1591" t="str">
            <v>龙年</v>
          </cell>
          <cell r="I1591" t="str">
            <v>宋歌</v>
          </cell>
          <cell r="J1591">
            <v>7.3</v>
          </cell>
          <cell r="K1591">
            <v>20621</v>
          </cell>
          <cell r="L1591">
            <v>684</v>
          </cell>
          <cell r="M1591">
            <v>1328</v>
          </cell>
          <cell r="N1591">
            <v>0</v>
          </cell>
          <cell r="O1591">
            <v>2549.17808219178</v>
          </cell>
          <cell r="P1591">
            <v>6.6609820935948194E-2</v>
          </cell>
        </row>
        <row r="1592">
          <cell r="A1592">
            <v>190380</v>
          </cell>
          <cell r="B1592" t="str">
            <v>20160201</v>
          </cell>
          <cell r="C1592" t="str">
            <v>131704</v>
          </cell>
          <cell r="D1592" t="str">
            <v>七匹狼全棉提花内衣超值加赠组</v>
          </cell>
          <cell r="E1592" t="str">
            <v>内衣</v>
          </cell>
          <cell r="F1592" t="str">
            <v>199</v>
          </cell>
          <cell r="G1592" t="str">
            <v>喻 冰</v>
          </cell>
          <cell r="H1592" t="str">
            <v>张燕</v>
          </cell>
          <cell r="I1592" t="str">
            <v>张征南,孙娇</v>
          </cell>
          <cell r="J1592">
            <v>26.6</v>
          </cell>
          <cell r="K1592">
            <v>203216.04</v>
          </cell>
          <cell r="L1592">
            <v>8257</v>
          </cell>
          <cell r="M1592">
            <v>21281</v>
          </cell>
          <cell r="N1592">
            <v>1000</v>
          </cell>
          <cell r="O1592">
            <v>6566.8436090225596</v>
          </cell>
          <cell r="P1592">
            <v>0.104026979205478</v>
          </cell>
        </row>
        <row r="1593">
          <cell r="A1593">
            <v>190380</v>
          </cell>
          <cell r="B1593" t="str">
            <v>20160101</v>
          </cell>
          <cell r="C1593" t="str">
            <v>144006</v>
          </cell>
          <cell r="D1593" t="str">
            <v>七匹狼全棉提花内衣超值加赠组</v>
          </cell>
          <cell r="E1593" t="str">
            <v>内衣</v>
          </cell>
          <cell r="F1593" t="str">
            <v>199</v>
          </cell>
          <cell r="G1593" t="str">
            <v>喻 冰</v>
          </cell>
          <cell r="H1593" t="str">
            <v>张燕,杨思思</v>
          </cell>
          <cell r="I1593" t="str">
            <v>游珊,王叶霜</v>
          </cell>
          <cell r="J1593">
            <v>28.3</v>
          </cell>
          <cell r="K1593">
            <v>185534</v>
          </cell>
          <cell r="L1593">
            <v>8073</v>
          </cell>
          <cell r="M1593">
            <v>15774</v>
          </cell>
          <cell r="N1593">
            <v>786</v>
          </cell>
          <cell r="O1593">
            <v>5741.0954063604204</v>
          </cell>
          <cell r="P1593">
            <v>8.4457993587323393E-2</v>
          </cell>
        </row>
        <row r="1594">
          <cell r="A1594">
            <v>190429</v>
          </cell>
          <cell r="B1594" t="str">
            <v>20160228</v>
          </cell>
          <cell r="C1594" t="str">
            <v>093226</v>
          </cell>
          <cell r="D1594" t="str">
            <v>奥力福时尚拼接款防水保暖羽绒靴(开春扫货)</v>
          </cell>
          <cell r="E1594" t="str">
            <v>鞋类</v>
          </cell>
          <cell r="F1594" t="str">
            <v>199</v>
          </cell>
          <cell r="G1594" t="str">
            <v>喻 冰</v>
          </cell>
          <cell r="H1594" t="str">
            <v>吴沛霖</v>
          </cell>
          <cell r="I1594" t="str">
            <v>潘丹,王叶霜</v>
          </cell>
          <cell r="J1594">
            <v>12.4</v>
          </cell>
          <cell r="K1594">
            <v>76281</v>
          </cell>
          <cell r="L1594">
            <v>5462</v>
          </cell>
          <cell r="M1594">
            <v>11402</v>
          </cell>
          <cell r="N1594">
            <v>587</v>
          </cell>
          <cell r="O1594">
            <v>4839.0322580645197</v>
          </cell>
          <cell r="P1594">
            <v>0.15271325491746601</v>
          </cell>
        </row>
        <row r="1595">
          <cell r="A1595">
            <v>190429</v>
          </cell>
          <cell r="B1595" t="str">
            <v>20160219</v>
          </cell>
          <cell r="C1595" t="str">
            <v>090250</v>
          </cell>
          <cell r="D1595" t="str">
            <v>奥力福时尚拼接款防水保暖羽绒靴(开春扫货)</v>
          </cell>
          <cell r="E1595" t="str">
            <v>鞋类</v>
          </cell>
          <cell r="F1595" t="str">
            <v>199</v>
          </cell>
          <cell r="G1595" t="str">
            <v>喻 冰</v>
          </cell>
          <cell r="H1595" t="str">
            <v>王娟</v>
          </cell>
          <cell r="I1595" t="str">
            <v>王叶霜,段鸿</v>
          </cell>
          <cell r="J1595">
            <v>10.9</v>
          </cell>
          <cell r="K1595">
            <v>70914</v>
          </cell>
          <cell r="L1595">
            <v>4049</v>
          </cell>
          <cell r="M1595">
            <v>11944</v>
          </cell>
          <cell r="N1595">
            <v>975</v>
          </cell>
          <cell r="O1595">
            <v>5128.07339449541</v>
          </cell>
          <cell r="P1595">
            <v>0.16404696029312801</v>
          </cell>
        </row>
        <row r="1596">
          <cell r="A1596">
            <v>190429</v>
          </cell>
          <cell r="B1596" t="str">
            <v>20160128</v>
          </cell>
          <cell r="C1596" t="str">
            <v>152202</v>
          </cell>
          <cell r="D1596" t="str">
            <v>奥力福时尚拼接款防水保暖羽绒靴(开春扫货)</v>
          </cell>
          <cell r="E1596" t="str">
            <v>鞋类</v>
          </cell>
          <cell r="F1596" t="str">
            <v>298</v>
          </cell>
          <cell r="G1596" t="str">
            <v>喻 冰</v>
          </cell>
          <cell r="H1596" t="str">
            <v>张燕</v>
          </cell>
          <cell r="I1596" t="str">
            <v>张征南,孙娇</v>
          </cell>
          <cell r="J1596">
            <v>36.700000000000003</v>
          </cell>
          <cell r="K1596">
            <v>166421</v>
          </cell>
          <cell r="L1596">
            <v>12429</v>
          </cell>
          <cell r="M1596">
            <v>32723</v>
          </cell>
          <cell r="N1596">
            <v>596</v>
          </cell>
          <cell r="O1596">
            <v>3320.5722070844699</v>
          </cell>
          <cell r="P1596">
            <v>0.208627720920567</v>
          </cell>
        </row>
        <row r="1597">
          <cell r="A1597">
            <v>190429</v>
          </cell>
          <cell r="B1597" t="str">
            <v>20160111</v>
          </cell>
          <cell r="C1597" t="str">
            <v>173935</v>
          </cell>
          <cell r="D1597" t="str">
            <v>奥力福时尚拼接款防水保暖羽绒靴(开春扫货)</v>
          </cell>
          <cell r="E1597" t="str">
            <v>鞋类</v>
          </cell>
          <cell r="F1597" t="str">
            <v>298</v>
          </cell>
          <cell r="G1597" t="str">
            <v>喻 冰</v>
          </cell>
          <cell r="H1597" t="str">
            <v>张燕</v>
          </cell>
          <cell r="I1597" t="str">
            <v>张佳聃,段鸿</v>
          </cell>
          <cell r="J1597">
            <v>37.5</v>
          </cell>
          <cell r="K1597">
            <v>192615</v>
          </cell>
          <cell r="L1597">
            <v>15621</v>
          </cell>
          <cell r="M1597">
            <v>33599</v>
          </cell>
          <cell r="N1597">
            <v>2910</v>
          </cell>
          <cell r="O1597">
            <v>3901.4666666666699</v>
          </cell>
          <cell r="P1597">
            <v>0.173390058420059</v>
          </cell>
        </row>
        <row r="1598">
          <cell r="A1598">
            <v>190429</v>
          </cell>
          <cell r="B1598" t="str">
            <v>20160106</v>
          </cell>
          <cell r="C1598" t="str">
            <v>103028</v>
          </cell>
          <cell r="D1598" t="str">
            <v>奥力福时尚拼接款防水保暖羽绒靴(开春扫货)</v>
          </cell>
          <cell r="E1598" t="str">
            <v>鞋类</v>
          </cell>
          <cell r="F1598" t="str">
            <v>298</v>
          </cell>
          <cell r="G1598" t="str">
            <v>喻 冰</v>
          </cell>
          <cell r="H1598" t="str">
            <v>罗园,王娟</v>
          </cell>
          <cell r="I1598" t="str">
            <v>段鸿</v>
          </cell>
          <cell r="J1598">
            <v>37.4</v>
          </cell>
          <cell r="K1598">
            <v>145786</v>
          </cell>
          <cell r="L1598">
            <v>11242</v>
          </cell>
          <cell r="M1598">
            <v>35065</v>
          </cell>
          <cell r="N1598">
            <v>2046</v>
          </cell>
          <cell r="O1598">
            <v>2714.5721925133698</v>
          </cell>
          <cell r="P1598">
            <v>0.24541413961232</v>
          </cell>
        </row>
        <row r="1599">
          <cell r="A1599">
            <v>190429</v>
          </cell>
          <cell r="B1599" t="str">
            <v>20160102</v>
          </cell>
          <cell r="C1599" t="str">
            <v>170256</v>
          </cell>
          <cell r="D1599" t="str">
            <v>奥力福时尚拼接款防水保暖羽绒靴(开春扫货)</v>
          </cell>
          <cell r="E1599" t="str">
            <v>鞋类</v>
          </cell>
          <cell r="F1599" t="str">
            <v>298</v>
          </cell>
          <cell r="G1599" t="str">
            <v>喻 冰</v>
          </cell>
          <cell r="H1599" t="str">
            <v>吴沛霖</v>
          </cell>
          <cell r="I1599" t="str">
            <v>王叶霜</v>
          </cell>
          <cell r="J1599">
            <v>36.200000000000003</v>
          </cell>
          <cell r="K1599">
            <v>126482</v>
          </cell>
          <cell r="L1599">
            <v>10267</v>
          </cell>
          <cell r="M1599">
            <v>23790</v>
          </cell>
          <cell r="N1599">
            <v>1320</v>
          </cell>
          <cell r="O1599">
            <v>2589.6408839779001</v>
          </cell>
          <cell r="P1599">
            <v>0.19334853504280899</v>
          </cell>
        </row>
        <row r="1600">
          <cell r="A1600">
            <v>190443</v>
          </cell>
          <cell r="B1600" t="str">
            <v>20160215</v>
          </cell>
          <cell r="C1600" t="str">
            <v>182152</v>
          </cell>
          <cell r="D1600" t="str">
            <v>波斯贡  铂金级当季新疆骏枣劲爆抢鲜组（500g*6）</v>
          </cell>
          <cell r="E1600" t="str">
            <v>食品</v>
          </cell>
          <cell r="F1600" t="str">
            <v>199</v>
          </cell>
          <cell r="G1600" t="str">
            <v>赵 宇森</v>
          </cell>
          <cell r="H1600" t="str">
            <v>张燕</v>
          </cell>
          <cell r="I1600" t="str">
            <v>俞洋</v>
          </cell>
          <cell r="J1600">
            <v>18.399999999999999</v>
          </cell>
          <cell r="K1600">
            <v>53800.160000000003</v>
          </cell>
          <cell r="L1600">
            <v>1404</v>
          </cell>
          <cell r="M1600">
            <v>9648.67</v>
          </cell>
          <cell r="N1600">
            <v>376</v>
          </cell>
          <cell r="O1600">
            <v>2343.6679347826098</v>
          </cell>
          <cell r="P1600">
            <v>0.176972320108955</v>
          </cell>
        </row>
        <row r="1601">
          <cell r="A1601">
            <v>190443</v>
          </cell>
          <cell r="B1601" t="str">
            <v>20160215</v>
          </cell>
          <cell r="C1601" t="str">
            <v>093201</v>
          </cell>
          <cell r="D1601" t="str">
            <v>波斯贡  铂金级当季新疆骏枣劲爆抢鲜组（500g*6）</v>
          </cell>
          <cell r="E1601" t="str">
            <v>食品</v>
          </cell>
          <cell r="F1601" t="str">
            <v>199</v>
          </cell>
          <cell r="G1601" t="str">
            <v>赵 宇森</v>
          </cell>
          <cell r="H1601" t="str">
            <v>龙年</v>
          </cell>
          <cell r="I1601" t="str">
            <v>关雨薇,陈航</v>
          </cell>
          <cell r="J1601">
            <v>16.7</v>
          </cell>
          <cell r="K1601">
            <v>22111</v>
          </cell>
          <cell r="L1601">
            <v>742</v>
          </cell>
          <cell r="M1601">
            <v>3244</v>
          </cell>
          <cell r="N1601">
            <v>188</v>
          </cell>
          <cell r="O1601">
            <v>1096.5868263473101</v>
          </cell>
          <cell r="P1601">
            <v>0.14301090364546801</v>
          </cell>
        </row>
        <row r="1602">
          <cell r="A1602">
            <v>190445</v>
          </cell>
          <cell r="B1602" t="str">
            <v>20160805</v>
          </cell>
          <cell r="C1602" t="str">
            <v>121927</v>
          </cell>
          <cell r="D1602" t="str">
            <v>韩国泰迪珍藏系列收纳箱加大升级组(2016超级折扣日)</v>
          </cell>
          <cell r="E1602" t="str">
            <v>生活用品</v>
          </cell>
          <cell r="F1602" t="str">
            <v>238</v>
          </cell>
          <cell r="G1602" t="str">
            <v>易 鸿</v>
          </cell>
          <cell r="H1602" t="str">
            <v>石林</v>
          </cell>
          <cell r="I1602" t="str">
            <v>陈航</v>
          </cell>
          <cell r="J1602">
            <v>17.5</v>
          </cell>
          <cell r="K1602">
            <v>61580</v>
          </cell>
          <cell r="L1602">
            <v>902</v>
          </cell>
          <cell r="M1602">
            <v>2112</v>
          </cell>
          <cell r="N1602">
            <v>228</v>
          </cell>
          <cell r="O1602">
            <v>3359.6571428571401</v>
          </cell>
          <cell r="P1602">
            <v>3.1049144665282299E-2</v>
          </cell>
        </row>
        <row r="1603">
          <cell r="A1603">
            <v>190445</v>
          </cell>
          <cell r="B1603" t="str">
            <v>20160423</v>
          </cell>
          <cell r="C1603" t="str">
            <v>174230</v>
          </cell>
          <cell r="D1603" t="str">
            <v>韩国泰迪珍藏系列收纳箱加大升级组(2016超级折扣日)</v>
          </cell>
          <cell r="E1603" t="str">
            <v>生活用品</v>
          </cell>
          <cell r="F1603" t="str">
            <v>299</v>
          </cell>
          <cell r="G1603" t="str">
            <v>易 鸿</v>
          </cell>
          <cell r="H1603" t="str">
            <v>余斌</v>
          </cell>
          <cell r="I1603" t="str">
            <v>徐丹,关雨薇,任芳,陈航</v>
          </cell>
          <cell r="J1603">
            <v>35.9</v>
          </cell>
          <cell r="K1603">
            <v>128451.75</v>
          </cell>
          <cell r="L1603">
            <v>7031</v>
          </cell>
          <cell r="M1603">
            <v>5312</v>
          </cell>
          <cell r="N1603">
            <v>299</v>
          </cell>
          <cell r="O1603">
            <v>3242.5557103064102</v>
          </cell>
          <cell r="P1603">
            <v>4.12861887280387E-2</v>
          </cell>
        </row>
        <row r="1604">
          <cell r="A1604">
            <v>190445</v>
          </cell>
          <cell r="B1604" t="str">
            <v>20160414</v>
          </cell>
          <cell r="C1604" t="str">
            <v>112019</v>
          </cell>
          <cell r="D1604" t="str">
            <v>韩国泰迪珍藏系列收纳箱加大升级组(2016超级折扣日)</v>
          </cell>
          <cell r="E1604" t="str">
            <v>生活用品</v>
          </cell>
          <cell r="F1604" t="str">
            <v>299</v>
          </cell>
          <cell r="G1604" t="str">
            <v>易 鸿</v>
          </cell>
          <cell r="H1604" t="str">
            <v>王娟,唐南开</v>
          </cell>
          <cell r="I1604" t="str">
            <v>任芳,陈航</v>
          </cell>
          <cell r="J1604">
            <v>37.4</v>
          </cell>
          <cell r="K1604">
            <v>153344.79</v>
          </cell>
          <cell r="L1604">
            <v>4943</v>
          </cell>
          <cell r="M1604">
            <v>12368</v>
          </cell>
          <cell r="N1604">
            <v>887</v>
          </cell>
          <cell r="O1604">
            <v>3660.9836898395702</v>
          </cell>
          <cell r="P1604">
            <v>7.7364295942791497E-2</v>
          </cell>
        </row>
        <row r="1605">
          <cell r="A1605">
            <v>190445</v>
          </cell>
          <cell r="B1605" t="str">
            <v>20160403</v>
          </cell>
          <cell r="C1605" t="str">
            <v>122051</v>
          </cell>
          <cell r="D1605" t="str">
            <v>韩国泰迪珍藏系列收纳箱加大升级组(2016超级折扣日)</v>
          </cell>
          <cell r="E1605" t="str">
            <v>生活用品</v>
          </cell>
          <cell r="F1605" t="str">
            <v>299</v>
          </cell>
          <cell r="G1605" t="str">
            <v>易 鸿</v>
          </cell>
          <cell r="H1605" t="str">
            <v>余斌</v>
          </cell>
          <cell r="I1605" t="str">
            <v>任芳,陈航</v>
          </cell>
          <cell r="J1605">
            <v>37.9</v>
          </cell>
          <cell r="K1605">
            <v>125768</v>
          </cell>
          <cell r="L1605">
            <v>9403</v>
          </cell>
          <cell r="M1605">
            <v>8521</v>
          </cell>
          <cell r="N1605">
            <v>568</v>
          </cell>
          <cell r="O1605">
            <v>2860.4749340369399</v>
          </cell>
          <cell r="P1605">
            <v>6.8345292828599705E-2</v>
          </cell>
        </row>
        <row r="1606">
          <cell r="A1606">
            <v>190445</v>
          </cell>
          <cell r="B1606" t="str">
            <v>20160310</v>
          </cell>
          <cell r="C1606" t="str">
            <v>181211</v>
          </cell>
          <cell r="D1606" t="str">
            <v>韩国泰迪珍藏系列收纳箱加大升级组(2016超级折扣日)</v>
          </cell>
          <cell r="E1606" t="str">
            <v>生活用品</v>
          </cell>
          <cell r="F1606" t="str">
            <v>299</v>
          </cell>
          <cell r="G1606" t="str">
            <v>易 鸿</v>
          </cell>
          <cell r="H1606" t="str">
            <v>王娟</v>
          </cell>
          <cell r="I1606" t="str">
            <v>陈航,邓爱萍</v>
          </cell>
          <cell r="J1606">
            <v>38</v>
          </cell>
          <cell r="K1606">
            <v>146307</v>
          </cell>
          <cell r="L1606">
            <v>9433</v>
          </cell>
          <cell r="M1606">
            <v>12089</v>
          </cell>
          <cell r="N1606">
            <v>2372</v>
          </cell>
          <cell r="O1606">
            <v>3346.2368421052602</v>
          </cell>
          <cell r="P1606">
            <v>7.0992299487119506E-2</v>
          </cell>
        </row>
        <row r="1607">
          <cell r="A1607">
            <v>190445</v>
          </cell>
          <cell r="B1607" t="str">
            <v>20160131</v>
          </cell>
          <cell r="C1607" t="str">
            <v>123129</v>
          </cell>
          <cell r="D1607" t="str">
            <v>韩国泰迪珍藏系列收纳箱加大升级组(2016超级折扣日)</v>
          </cell>
          <cell r="E1607" t="str">
            <v>生活用品</v>
          </cell>
          <cell r="F1607" t="str">
            <v>299</v>
          </cell>
          <cell r="G1607" t="str">
            <v>易 鸿</v>
          </cell>
          <cell r="H1607" t="str">
            <v>石林</v>
          </cell>
          <cell r="I1607" t="str">
            <v>石俊,徐丹</v>
          </cell>
          <cell r="J1607">
            <v>36.4</v>
          </cell>
          <cell r="K1607">
            <v>151960</v>
          </cell>
          <cell r="L1607">
            <v>6408</v>
          </cell>
          <cell r="M1607">
            <v>14391</v>
          </cell>
          <cell r="N1607">
            <v>847</v>
          </cell>
          <cell r="O1607">
            <v>3626.5934065934098</v>
          </cell>
          <cell r="P1607">
            <v>9.3052654721336697E-2</v>
          </cell>
        </row>
        <row r="1608">
          <cell r="A1608">
            <v>190448</v>
          </cell>
          <cell r="B1608" t="str">
            <v>20160714</v>
          </cell>
          <cell r="C1608" t="str">
            <v>231900</v>
          </cell>
          <cell r="D1608" t="str">
            <v>龟寿堂“喜上眉梢”铁壶套组</v>
          </cell>
          <cell r="E1608" t="str">
            <v>投资收藏</v>
          </cell>
          <cell r="F1608" t="str">
            <v>999</v>
          </cell>
          <cell r="G1608" t="str">
            <v>范 平</v>
          </cell>
          <cell r="H1608" t="str">
            <v>傅周</v>
          </cell>
          <cell r="I1608" t="str">
            <v>张征南,曹雪晴</v>
          </cell>
          <cell r="J1608">
            <v>40.200000000000003</v>
          </cell>
          <cell r="K1608">
            <v>89979</v>
          </cell>
          <cell r="L1608">
            <v>999</v>
          </cell>
          <cell r="M1608">
            <v>20759</v>
          </cell>
          <cell r="N1608">
            <v>1918</v>
          </cell>
          <cell r="O1608">
            <v>1744.7512437810899</v>
          </cell>
          <cell r="P1608">
            <v>0.21174421218251299</v>
          </cell>
        </row>
        <row r="1609">
          <cell r="A1609">
            <v>190448</v>
          </cell>
          <cell r="B1609" t="str">
            <v>20160519</v>
          </cell>
          <cell r="C1609" t="str">
            <v>224437</v>
          </cell>
          <cell r="D1609" t="str">
            <v>龟寿堂“喜上眉梢”铁壶套组</v>
          </cell>
          <cell r="E1609" t="str">
            <v>投资收藏</v>
          </cell>
          <cell r="F1609" t="str">
            <v>999</v>
          </cell>
          <cell r="G1609" t="str">
            <v>范 平</v>
          </cell>
          <cell r="H1609" t="str">
            <v>傅周</v>
          </cell>
          <cell r="I1609" t="str">
            <v>曹雪晴</v>
          </cell>
          <cell r="J1609">
            <v>34</v>
          </cell>
          <cell r="K1609">
            <v>155613</v>
          </cell>
          <cell r="L1609">
            <v>1978</v>
          </cell>
          <cell r="M1609">
            <v>35694</v>
          </cell>
          <cell r="N1609">
            <v>3976</v>
          </cell>
          <cell r="O1609">
            <v>3585.7941176470599</v>
          </cell>
          <cell r="P1609">
            <v>0.20645035310964299</v>
          </cell>
        </row>
        <row r="1610">
          <cell r="A1610">
            <v>190448</v>
          </cell>
          <cell r="B1610" t="str">
            <v>20160427</v>
          </cell>
          <cell r="C1610" t="str">
            <v>161730</v>
          </cell>
          <cell r="D1610" t="str">
            <v>龟寿堂“喜上眉梢”铁壶套组</v>
          </cell>
          <cell r="E1610" t="str">
            <v>投资收藏</v>
          </cell>
          <cell r="F1610" t="str">
            <v>999</v>
          </cell>
          <cell r="G1610" t="str">
            <v>范 平</v>
          </cell>
          <cell r="H1610" t="str">
            <v>龙年</v>
          </cell>
          <cell r="I1610" t="str">
            <v>刘一帆</v>
          </cell>
          <cell r="J1610">
            <v>41</v>
          </cell>
          <cell r="K1610">
            <v>100675.4</v>
          </cell>
          <cell r="L1610">
            <v>5926.4</v>
          </cell>
          <cell r="M1610">
            <v>22812</v>
          </cell>
          <cell r="N1610">
            <v>999</v>
          </cell>
          <cell r="O1610">
            <v>1778.92682926829</v>
          </cell>
          <cell r="P1610">
            <v>0.23021878858879799</v>
          </cell>
        </row>
        <row r="1611">
          <cell r="A1611">
            <v>190448</v>
          </cell>
          <cell r="B1611" t="str">
            <v>20160419</v>
          </cell>
          <cell r="C1611" t="str">
            <v>232220</v>
          </cell>
          <cell r="D1611" t="str">
            <v>龟寿堂“喜上眉梢”铁壶套组</v>
          </cell>
          <cell r="E1611" t="str">
            <v>投资收藏</v>
          </cell>
          <cell r="F1611" t="str">
            <v>999</v>
          </cell>
          <cell r="G1611" t="str">
            <v>范 平</v>
          </cell>
          <cell r="H1611" t="str">
            <v>龙年</v>
          </cell>
          <cell r="I1611" t="str">
            <v>刘一帆</v>
          </cell>
          <cell r="J1611">
            <v>36.1</v>
          </cell>
          <cell r="K1611">
            <v>91183</v>
          </cell>
          <cell r="L1611">
            <v>2927</v>
          </cell>
          <cell r="M1611">
            <v>13931</v>
          </cell>
          <cell r="N1611">
            <v>999</v>
          </cell>
          <cell r="O1611">
            <v>2086.5373961218802</v>
          </cell>
          <cell r="P1611">
            <v>0.14652828136330701</v>
          </cell>
        </row>
        <row r="1612">
          <cell r="A1612">
            <v>190448</v>
          </cell>
          <cell r="B1612" t="str">
            <v>20160409</v>
          </cell>
          <cell r="C1612" t="str">
            <v>231657</v>
          </cell>
          <cell r="D1612" t="str">
            <v>龟寿堂“喜上眉梢”铁壶套组</v>
          </cell>
          <cell r="E1612" t="str">
            <v>投资收藏</v>
          </cell>
          <cell r="F1612" t="str">
            <v>999</v>
          </cell>
          <cell r="G1612" t="str">
            <v>范 平</v>
          </cell>
          <cell r="H1612" t="str">
            <v>龙年,杨思思</v>
          </cell>
          <cell r="I1612" t="str">
            <v>刘一帆</v>
          </cell>
          <cell r="J1612">
            <v>41.5</v>
          </cell>
          <cell r="K1612">
            <v>166243</v>
          </cell>
          <cell r="L1612">
            <v>6913</v>
          </cell>
          <cell r="M1612">
            <v>23686</v>
          </cell>
          <cell r="N1612">
            <v>979</v>
          </cell>
          <cell r="O1612">
            <v>3292.12048192771</v>
          </cell>
          <cell r="P1612">
            <v>0.14251553379777801</v>
          </cell>
        </row>
        <row r="1613">
          <cell r="A1613">
            <v>190448</v>
          </cell>
          <cell r="B1613" t="str">
            <v>20160329</v>
          </cell>
          <cell r="C1613" t="str">
            <v>154555</v>
          </cell>
          <cell r="D1613" t="str">
            <v>龟寿堂“喜上眉梢”铁壶套组</v>
          </cell>
          <cell r="E1613" t="str">
            <v>投资收藏</v>
          </cell>
          <cell r="F1613" t="str">
            <v>999</v>
          </cell>
          <cell r="G1613" t="str">
            <v>范 平</v>
          </cell>
          <cell r="H1613" t="str">
            <v>高莹,傅周</v>
          </cell>
          <cell r="I1613" t="str">
            <v>曹雪晴</v>
          </cell>
          <cell r="J1613">
            <v>38.1</v>
          </cell>
          <cell r="K1613">
            <v>138639</v>
          </cell>
          <cell r="L1613">
            <v>6893</v>
          </cell>
          <cell r="M1613">
            <v>47412</v>
          </cell>
          <cell r="N1613">
            <v>0</v>
          </cell>
          <cell r="O1613">
            <v>2213.49081364829</v>
          </cell>
          <cell r="P1613">
            <v>0.35987430358417</v>
          </cell>
        </row>
        <row r="1614">
          <cell r="A1614">
            <v>190448</v>
          </cell>
          <cell r="B1614" t="str">
            <v>20160305</v>
          </cell>
          <cell r="C1614" t="str">
            <v>144013</v>
          </cell>
          <cell r="D1614" t="str">
            <v>龟寿堂“喜上眉梢”铁壶套组</v>
          </cell>
          <cell r="E1614" t="str">
            <v>投资收藏</v>
          </cell>
          <cell r="F1614" t="str">
            <v>999</v>
          </cell>
          <cell r="G1614" t="str">
            <v>范 平</v>
          </cell>
          <cell r="H1614" t="str">
            <v>张燕,曾嵘</v>
          </cell>
          <cell r="I1614" t="str">
            <v>张静,任芳</v>
          </cell>
          <cell r="J1614">
            <v>43.7</v>
          </cell>
          <cell r="K1614">
            <v>178914</v>
          </cell>
          <cell r="L1614">
            <v>11674</v>
          </cell>
          <cell r="M1614">
            <v>36255</v>
          </cell>
          <cell r="N1614">
            <v>1968</v>
          </cell>
          <cell r="O1614">
            <v>3042.40274599542</v>
          </cell>
          <cell r="P1614">
            <v>0.205016742406123</v>
          </cell>
        </row>
        <row r="1615">
          <cell r="A1615">
            <v>190448</v>
          </cell>
          <cell r="B1615" t="str">
            <v>20160304</v>
          </cell>
          <cell r="C1615" t="str">
            <v>224209</v>
          </cell>
          <cell r="D1615" t="str">
            <v>龟寿堂“喜上眉梢”铁壶套组</v>
          </cell>
          <cell r="E1615" t="str">
            <v>投资收藏</v>
          </cell>
          <cell r="F1615" t="str">
            <v>999</v>
          </cell>
          <cell r="G1615" t="str">
            <v>范 平</v>
          </cell>
          <cell r="H1615" t="str">
            <v>龙年</v>
          </cell>
          <cell r="I1615" t="str">
            <v>曹雪晴</v>
          </cell>
          <cell r="J1615">
            <v>39.1</v>
          </cell>
          <cell r="K1615">
            <v>129739</v>
          </cell>
          <cell r="L1615">
            <v>5884</v>
          </cell>
          <cell r="M1615">
            <v>14815</v>
          </cell>
          <cell r="N1615">
            <v>969</v>
          </cell>
          <cell r="O1615">
            <v>2813.5294117647099</v>
          </cell>
          <cell r="P1615">
            <v>0.11179201485608201</v>
          </cell>
        </row>
        <row r="1616">
          <cell r="A1616">
            <v>190448</v>
          </cell>
          <cell r="B1616" t="str">
            <v>20160224</v>
          </cell>
          <cell r="C1616" t="str">
            <v>202453</v>
          </cell>
          <cell r="D1616" t="str">
            <v>龟寿堂“喜上眉梢”铁壶套组</v>
          </cell>
          <cell r="E1616" t="str">
            <v>投资收藏</v>
          </cell>
          <cell r="F1616" t="str">
            <v>999</v>
          </cell>
          <cell r="G1616" t="str">
            <v>范 平</v>
          </cell>
          <cell r="H1616" t="str">
            <v>傅周</v>
          </cell>
          <cell r="I1616" t="str">
            <v>曹雪晴</v>
          </cell>
          <cell r="J1616">
            <v>45.7</v>
          </cell>
          <cell r="K1616">
            <v>377480</v>
          </cell>
          <cell r="L1616">
            <v>28806</v>
          </cell>
          <cell r="M1616">
            <v>80539</v>
          </cell>
          <cell r="N1616">
            <v>4965</v>
          </cell>
          <cell r="O1616">
            <v>5975.9299781181599</v>
          </cell>
          <cell r="P1616">
            <v>0.216746875304726</v>
          </cell>
        </row>
        <row r="1617">
          <cell r="A1617">
            <v>190448</v>
          </cell>
          <cell r="B1617" t="str">
            <v>20160214</v>
          </cell>
          <cell r="C1617" t="str">
            <v>142000</v>
          </cell>
          <cell r="D1617" t="str">
            <v>龟寿堂“喜上眉梢”铁壶套组</v>
          </cell>
          <cell r="E1617" t="str">
            <v>投资收藏</v>
          </cell>
          <cell r="F1617" t="str">
            <v>999</v>
          </cell>
          <cell r="G1617" t="str">
            <v>范 平</v>
          </cell>
          <cell r="H1617" t="str">
            <v>曾嵘</v>
          </cell>
          <cell r="I1617" t="str">
            <v>张静,任芳</v>
          </cell>
          <cell r="J1617">
            <v>43.7</v>
          </cell>
          <cell r="K1617">
            <v>362541</v>
          </cell>
          <cell r="L1617">
            <v>21460</v>
          </cell>
          <cell r="M1617">
            <v>70217</v>
          </cell>
          <cell r="N1617">
            <v>2867</v>
          </cell>
          <cell r="O1617">
            <v>6263.8672768878696</v>
          </cell>
          <cell r="P1617">
            <v>0.197460427288533</v>
          </cell>
        </row>
        <row r="1618">
          <cell r="A1618">
            <v>190448</v>
          </cell>
          <cell r="B1618" t="str">
            <v>20160213</v>
          </cell>
          <cell r="C1618" t="str">
            <v>220205</v>
          </cell>
          <cell r="D1618" t="str">
            <v>龟寿堂“喜上眉梢”铁壶套组</v>
          </cell>
          <cell r="E1618" t="str">
            <v>投资收藏</v>
          </cell>
          <cell r="F1618" t="str">
            <v>999</v>
          </cell>
          <cell r="G1618" t="str">
            <v>范 平</v>
          </cell>
          <cell r="H1618" t="str">
            <v>石林</v>
          </cell>
          <cell r="I1618" t="str">
            <v>石俊</v>
          </cell>
          <cell r="J1618">
            <v>36</v>
          </cell>
          <cell r="K1618">
            <v>225903</v>
          </cell>
          <cell r="L1618">
            <v>4901</v>
          </cell>
          <cell r="M1618">
            <v>23371</v>
          </cell>
          <cell r="N1618">
            <v>969</v>
          </cell>
          <cell r="O1618">
            <v>5516.6666666666697</v>
          </cell>
          <cell r="P1618">
            <v>0.101365598501371</v>
          </cell>
        </row>
        <row r="1619">
          <cell r="A1619">
            <v>190448</v>
          </cell>
          <cell r="B1619" t="str">
            <v>20160209</v>
          </cell>
          <cell r="C1619" t="str">
            <v>224415</v>
          </cell>
          <cell r="D1619" t="str">
            <v>龟寿堂“喜上眉梢”铁壶套组</v>
          </cell>
          <cell r="E1619" t="str">
            <v>投资收藏</v>
          </cell>
          <cell r="F1619" t="str">
            <v>999</v>
          </cell>
          <cell r="G1619" t="str">
            <v>范 平</v>
          </cell>
          <cell r="H1619" t="str">
            <v>龙年,马强</v>
          </cell>
          <cell r="I1619" t="str">
            <v>刘一帆</v>
          </cell>
          <cell r="J1619">
            <v>42.3</v>
          </cell>
          <cell r="K1619">
            <v>125269</v>
          </cell>
          <cell r="L1619">
            <v>3922</v>
          </cell>
          <cell r="M1619">
            <v>12677</v>
          </cell>
          <cell r="N1619">
            <v>969</v>
          </cell>
          <cell r="O1619">
            <v>2591.9385342789601</v>
          </cell>
          <cell r="P1619">
            <v>9.6483637832002395E-2</v>
          </cell>
        </row>
        <row r="1620">
          <cell r="A1620">
            <v>190448</v>
          </cell>
          <cell r="B1620" t="str">
            <v>20160131</v>
          </cell>
          <cell r="C1620" t="str">
            <v>215916</v>
          </cell>
          <cell r="D1620" t="str">
            <v>龟寿堂“喜上眉梢”铁壶套组</v>
          </cell>
          <cell r="E1620" t="str">
            <v>投资收藏</v>
          </cell>
          <cell r="F1620" t="str">
            <v>999</v>
          </cell>
          <cell r="G1620" t="str">
            <v>范 平</v>
          </cell>
          <cell r="H1620" t="str">
            <v>傅周</v>
          </cell>
          <cell r="I1620" t="str">
            <v>曹雪晴</v>
          </cell>
          <cell r="J1620">
            <v>38.299999999999997</v>
          </cell>
          <cell r="K1620">
            <v>389861.8</v>
          </cell>
          <cell r="L1620">
            <v>8961</v>
          </cell>
          <cell r="M1620">
            <v>56696.800000000003</v>
          </cell>
          <cell r="N1620">
            <v>0</v>
          </cell>
          <cell r="O1620">
            <v>8464.8563968668404</v>
          </cell>
          <cell r="P1620">
            <v>0.14884925418901701</v>
          </cell>
        </row>
        <row r="1621">
          <cell r="A1621">
            <v>190448</v>
          </cell>
          <cell r="B1621" t="str">
            <v>20160120</v>
          </cell>
          <cell r="C1621" t="str">
            <v>220245</v>
          </cell>
          <cell r="D1621" t="str">
            <v>龟寿堂“喜上眉梢”铁壶套组</v>
          </cell>
          <cell r="E1621" t="str">
            <v>投资收藏</v>
          </cell>
          <cell r="F1621" t="str">
            <v>999</v>
          </cell>
          <cell r="G1621" t="str">
            <v>范 平</v>
          </cell>
          <cell r="H1621" t="str">
            <v>马强</v>
          </cell>
          <cell r="I1621" t="str">
            <v>刘一帆</v>
          </cell>
          <cell r="J1621">
            <v>39.700000000000003</v>
          </cell>
          <cell r="K1621">
            <v>387271</v>
          </cell>
          <cell r="L1621">
            <v>13856</v>
          </cell>
          <cell r="M1621">
            <v>65430</v>
          </cell>
          <cell r="N1621">
            <v>2987</v>
          </cell>
          <cell r="O1621">
            <v>7833.04785894206</v>
          </cell>
          <cell r="P1621">
            <v>0.16722145602078101</v>
          </cell>
        </row>
        <row r="1622">
          <cell r="A1622">
            <v>190448</v>
          </cell>
          <cell r="B1622" t="str">
            <v>20160107</v>
          </cell>
          <cell r="C1622" t="str">
            <v>201729</v>
          </cell>
          <cell r="D1622" t="str">
            <v>龟寿堂“喜上眉梢”铁壶套组</v>
          </cell>
          <cell r="E1622" t="str">
            <v>投资收藏</v>
          </cell>
          <cell r="F1622" t="str">
            <v>999</v>
          </cell>
          <cell r="G1622" t="str">
            <v>范 平</v>
          </cell>
          <cell r="H1622" t="str">
            <v>傅周</v>
          </cell>
          <cell r="I1622" t="str">
            <v>曹雪晴</v>
          </cell>
          <cell r="J1622">
            <v>48.9</v>
          </cell>
          <cell r="K1622">
            <v>341529</v>
          </cell>
          <cell r="L1622">
            <v>23686</v>
          </cell>
          <cell r="M1622">
            <v>56138</v>
          </cell>
          <cell r="N1622">
            <v>4945</v>
          </cell>
          <cell r="O1622">
            <v>5452.9652351738196</v>
          </cell>
          <cell r="P1622">
            <v>0.16106379564753701</v>
          </cell>
        </row>
        <row r="1623">
          <cell r="A1623">
            <v>190465</v>
          </cell>
          <cell r="B1623" t="str">
            <v>20160531</v>
          </cell>
          <cell r="C1623" t="str">
            <v>124804</v>
          </cell>
          <cell r="D1623" t="str">
            <v>韩国也雅 欧式轻奢滚轮抽屉柜--五层(2016夏折盛惠)</v>
          </cell>
          <cell r="E1623" t="str">
            <v>生活用品</v>
          </cell>
          <cell r="F1623" t="str">
            <v>498</v>
          </cell>
          <cell r="G1623" t="str">
            <v>易 鸿</v>
          </cell>
          <cell r="H1623" t="str">
            <v>石林</v>
          </cell>
          <cell r="I1623" t="str">
            <v>石俊</v>
          </cell>
          <cell r="J1623">
            <v>14.2</v>
          </cell>
          <cell r="K1623">
            <v>54976</v>
          </cell>
          <cell r="L1623">
            <v>5438</v>
          </cell>
          <cell r="M1623">
            <v>8321</v>
          </cell>
          <cell r="N1623">
            <v>1937</v>
          </cell>
          <cell r="O1623">
            <v>3039.01408450704</v>
          </cell>
          <cell r="P1623">
            <v>0.12887076587670099</v>
          </cell>
        </row>
        <row r="1624">
          <cell r="A1624">
            <v>190465</v>
          </cell>
          <cell r="B1624" t="str">
            <v>20160211</v>
          </cell>
          <cell r="C1624" t="str">
            <v>160054</v>
          </cell>
          <cell r="D1624" t="str">
            <v>韩国也雅 欧式轻奢滚轮抽屉柜--五层(2016夏折盛惠)</v>
          </cell>
          <cell r="E1624" t="str">
            <v>生活用品</v>
          </cell>
          <cell r="F1624" t="str">
            <v>598</v>
          </cell>
          <cell r="G1624" t="str">
            <v>易 鸿</v>
          </cell>
          <cell r="H1624" t="str">
            <v>王沛</v>
          </cell>
          <cell r="I1624" t="str">
            <v>徐丹,陈佳</v>
          </cell>
          <cell r="J1624">
            <v>39.1</v>
          </cell>
          <cell r="K1624">
            <v>94258</v>
          </cell>
          <cell r="L1624">
            <v>11966</v>
          </cell>
          <cell r="M1624">
            <v>12652</v>
          </cell>
          <cell r="N1624">
            <v>582</v>
          </cell>
          <cell r="O1624">
            <v>1795.9590792838901</v>
          </cell>
          <cell r="P1624">
            <v>0.146672823603753</v>
          </cell>
        </row>
        <row r="1625">
          <cell r="A1625">
            <v>190465</v>
          </cell>
          <cell r="B1625" t="str">
            <v>20160108</v>
          </cell>
          <cell r="C1625" t="str">
            <v>095720</v>
          </cell>
          <cell r="D1625" t="str">
            <v>韩国也雅 欧式轻奢滚轮抽屉柜--五层(2016夏折盛惠)</v>
          </cell>
          <cell r="E1625" t="str">
            <v>生活用品</v>
          </cell>
          <cell r="F1625" t="str">
            <v>598</v>
          </cell>
          <cell r="G1625" t="str">
            <v>易 鸿</v>
          </cell>
          <cell r="H1625" t="str">
            <v>王娟</v>
          </cell>
          <cell r="I1625" t="str">
            <v>陈航</v>
          </cell>
          <cell r="J1625">
            <v>34.4</v>
          </cell>
          <cell r="K1625">
            <v>112181</v>
          </cell>
          <cell r="L1625">
            <v>6388</v>
          </cell>
          <cell r="M1625">
            <v>16349</v>
          </cell>
          <cell r="N1625">
            <v>3488</v>
          </cell>
          <cell r="O1625">
            <v>2701.5116279069798</v>
          </cell>
          <cell r="P1625">
            <v>0.12156758953806</v>
          </cell>
        </row>
        <row r="1626">
          <cell r="A1626">
            <v>190471</v>
          </cell>
          <cell r="B1626" t="str">
            <v>20160416</v>
          </cell>
          <cell r="C1626" t="str">
            <v>144558</v>
          </cell>
          <cell r="D1626" t="str">
            <v>韩国吕 臻参宝焕活滋养洗发水抢购组(十周年特供)</v>
          </cell>
          <cell r="E1626" t="str">
            <v>美容美体</v>
          </cell>
          <cell r="F1626" t="str">
            <v>339</v>
          </cell>
          <cell r="G1626" t="str">
            <v>庄 婷</v>
          </cell>
          <cell r="H1626" t="str">
            <v>高莹</v>
          </cell>
          <cell r="I1626" t="str">
            <v>余琛</v>
          </cell>
          <cell r="J1626">
            <v>36.6</v>
          </cell>
          <cell r="K1626">
            <v>199845.75</v>
          </cell>
          <cell r="L1626">
            <v>11152</v>
          </cell>
          <cell r="M1626">
            <v>18292</v>
          </cell>
          <cell r="N1626">
            <v>854</v>
          </cell>
          <cell r="O1626">
            <v>4679.1188524590198</v>
          </cell>
          <cell r="P1626">
            <v>9.2414295651021799E-2</v>
          </cell>
        </row>
        <row r="1627">
          <cell r="A1627">
            <v>190471</v>
          </cell>
          <cell r="B1627" t="str">
            <v>20160402</v>
          </cell>
          <cell r="C1627" t="str">
            <v>115148</v>
          </cell>
          <cell r="D1627" t="str">
            <v>韩国吕 臻参宝焕活滋养洗发水抢购组(十周年特供)</v>
          </cell>
          <cell r="E1627" t="str">
            <v>美容美体</v>
          </cell>
          <cell r="F1627" t="str">
            <v>339</v>
          </cell>
          <cell r="G1627" t="str">
            <v>庄 婷</v>
          </cell>
          <cell r="H1627" t="str">
            <v>张小寒</v>
          </cell>
          <cell r="I1627" t="str">
            <v>游珊</v>
          </cell>
          <cell r="J1627">
            <v>35.6</v>
          </cell>
          <cell r="K1627">
            <v>85610</v>
          </cell>
          <cell r="L1627">
            <v>2791</v>
          </cell>
          <cell r="M1627">
            <v>4605</v>
          </cell>
          <cell r="N1627">
            <v>598</v>
          </cell>
          <cell r="O1627">
            <v>2213.8202247191002</v>
          </cell>
          <cell r="P1627">
            <v>4.8382617515304503E-2</v>
          </cell>
        </row>
        <row r="1628">
          <cell r="A1628">
            <v>190471</v>
          </cell>
          <cell r="B1628" t="str">
            <v>20160331</v>
          </cell>
          <cell r="C1628" t="str">
            <v>112207</v>
          </cell>
          <cell r="D1628" t="str">
            <v>韩国吕 臻参宝焕活滋养洗发水抢购组(十周年特供)</v>
          </cell>
          <cell r="E1628" t="str">
            <v>美容美体</v>
          </cell>
          <cell r="F1628" t="str">
            <v>339</v>
          </cell>
          <cell r="G1628" t="str">
            <v>庄 婷</v>
          </cell>
          <cell r="H1628" t="str">
            <v>马静</v>
          </cell>
          <cell r="I1628" t="str">
            <v>余琛</v>
          </cell>
          <cell r="J1628">
            <v>32.4</v>
          </cell>
          <cell r="K1628">
            <v>80466</v>
          </cell>
          <cell r="L1628">
            <v>5264</v>
          </cell>
          <cell r="M1628">
            <v>8230</v>
          </cell>
          <cell r="N1628">
            <v>309</v>
          </cell>
          <cell r="O1628">
            <v>2076.5740740740698</v>
          </cell>
          <cell r="P1628">
            <v>0.105329645488152</v>
          </cell>
        </row>
        <row r="1629">
          <cell r="A1629">
            <v>190471</v>
          </cell>
          <cell r="B1629" t="str">
            <v>20160317</v>
          </cell>
          <cell r="C1629" t="str">
            <v>150049</v>
          </cell>
          <cell r="D1629" t="str">
            <v>韩国吕 臻参宝焕活滋养洗发水抢购组(十周年特供)</v>
          </cell>
          <cell r="E1629" t="str">
            <v>美容美体</v>
          </cell>
          <cell r="F1629" t="str">
            <v>339</v>
          </cell>
          <cell r="G1629" t="str">
            <v>庄 婷</v>
          </cell>
          <cell r="H1629" t="str">
            <v>高莹</v>
          </cell>
          <cell r="I1629" t="str">
            <v>赵姬</v>
          </cell>
          <cell r="J1629">
            <v>27.6</v>
          </cell>
          <cell r="K1629">
            <v>136794.15</v>
          </cell>
          <cell r="L1629">
            <v>15835</v>
          </cell>
          <cell r="M1629">
            <v>12838.7</v>
          </cell>
          <cell r="N1629">
            <v>1220</v>
          </cell>
          <cell r="O1629">
            <v>3961.6105072463802</v>
          </cell>
          <cell r="P1629">
            <v>9.6054742448173594E-2</v>
          </cell>
        </row>
        <row r="1630">
          <cell r="A1630">
            <v>190471</v>
          </cell>
          <cell r="B1630" t="str">
            <v>20160305</v>
          </cell>
          <cell r="C1630" t="str">
            <v>160701</v>
          </cell>
          <cell r="D1630" t="str">
            <v>韩国吕 臻参宝焕活滋养洗发水抢购组(十周年特供)</v>
          </cell>
          <cell r="E1630" t="str">
            <v>美容美体</v>
          </cell>
          <cell r="F1630" t="str">
            <v>339</v>
          </cell>
          <cell r="G1630" t="str">
            <v>庄 婷</v>
          </cell>
          <cell r="H1630" t="str">
            <v>田宇慧</v>
          </cell>
          <cell r="I1630" t="str">
            <v>廖若如,游珊</v>
          </cell>
          <cell r="J1630">
            <v>36.799999999999997</v>
          </cell>
          <cell r="K1630">
            <v>196455</v>
          </cell>
          <cell r="L1630">
            <v>8112</v>
          </cell>
          <cell r="M1630">
            <v>11508</v>
          </cell>
          <cell r="N1630">
            <v>800</v>
          </cell>
          <cell r="O1630">
            <v>4827.0380434782601</v>
          </cell>
          <cell r="P1630">
            <v>5.6853719012652397E-2</v>
          </cell>
        </row>
        <row r="1631">
          <cell r="A1631">
            <v>190471</v>
          </cell>
          <cell r="B1631" t="str">
            <v>20160305</v>
          </cell>
          <cell r="C1631" t="str">
            <v>131200</v>
          </cell>
          <cell r="D1631" t="str">
            <v>韩国吕 臻参宝焕活滋养洗发水抢购组(十周年特供)</v>
          </cell>
          <cell r="E1631" t="str">
            <v>美容美体</v>
          </cell>
          <cell r="F1631" t="str">
            <v>339</v>
          </cell>
          <cell r="G1631" t="str">
            <v>庄 婷</v>
          </cell>
          <cell r="H1631" t="str">
            <v>高莹</v>
          </cell>
          <cell r="I1631" t="str">
            <v>廖若如,郑庆子</v>
          </cell>
          <cell r="J1631">
            <v>36.1</v>
          </cell>
          <cell r="K1631">
            <v>262848.61</v>
          </cell>
          <cell r="L1631">
            <v>10802</v>
          </cell>
          <cell r="M1631">
            <v>16510</v>
          </cell>
          <cell r="N1631">
            <v>1326</v>
          </cell>
          <cell r="O1631">
            <v>6561.2911357340699</v>
          </cell>
          <cell r="P1631">
            <v>6.0242825721798003E-2</v>
          </cell>
        </row>
        <row r="1632">
          <cell r="A1632">
            <v>190471</v>
          </cell>
          <cell r="B1632" t="str">
            <v>20160222</v>
          </cell>
          <cell r="C1632" t="str">
            <v>155317</v>
          </cell>
          <cell r="D1632" t="str">
            <v>韩国吕 臻参宝焕活滋养洗发水抢购组(十周年特供)</v>
          </cell>
          <cell r="E1632" t="str">
            <v>美容美体</v>
          </cell>
          <cell r="F1632" t="str">
            <v>339</v>
          </cell>
          <cell r="G1632" t="str">
            <v>庄 婷</v>
          </cell>
          <cell r="H1632" t="str">
            <v>高莹</v>
          </cell>
          <cell r="I1632" t="str">
            <v>陈莹,赵姬</v>
          </cell>
          <cell r="J1632">
            <v>35.5</v>
          </cell>
          <cell r="K1632">
            <v>140051</v>
          </cell>
          <cell r="L1632">
            <v>3758</v>
          </cell>
          <cell r="M1632">
            <v>12839</v>
          </cell>
          <cell r="N1632">
            <v>618</v>
          </cell>
          <cell r="O1632">
            <v>3494.98591549296</v>
          </cell>
          <cell r="P1632">
            <v>8.9667114231838804E-2</v>
          </cell>
        </row>
        <row r="1633">
          <cell r="A1633">
            <v>190471</v>
          </cell>
          <cell r="B1633" t="str">
            <v>20160222</v>
          </cell>
          <cell r="C1633" t="str">
            <v>103130</v>
          </cell>
          <cell r="D1633" t="str">
            <v>韩国吕 臻参宝焕活滋养洗发水抢购组(十周年特供)</v>
          </cell>
          <cell r="E1633" t="str">
            <v>美容美体</v>
          </cell>
          <cell r="F1633" t="str">
            <v>339</v>
          </cell>
          <cell r="G1633" t="str">
            <v>庄 婷</v>
          </cell>
          <cell r="H1633" t="str">
            <v>高莹</v>
          </cell>
          <cell r="I1633" t="str">
            <v>赵姬</v>
          </cell>
          <cell r="J1633">
            <v>36.799999999999997</v>
          </cell>
          <cell r="K1633">
            <v>167755.72</v>
          </cell>
          <cell r="L1633">
            <v>4027</v>
          </cell>
          <cell r="M1633">
            <v>11882</v>
          </cell>
          <cell r="N1633">
            <v>0</v>
          </cell>
          <cell r="O1633">
            <v>4126.2695652173898</v>
          </cell>
          <cell r="P1633">
            <v>7.2571263001384195E-2</v>
          </cell>
        </row>
        <row r="1634">
          <cell r="A1634">
            <v>190471</v>
          </cell>
          <cell r="B1634" t="str">
            <v>20160217</v>
          </cell>
          <cell r="C1634" t="str">
            <v>232204</v>
          </cell>
          <cell r="D1634" t="str">
            <v>韩国吕 臻参宝焕活滋养洗发水抢购组(十周年特供)</v>
          </cell>
          <cell r="E1634" t="str">
            <v>美容美体</v>
          </cell>
          <cell r="F1634" t="str">
            <v>339</v>
          </cell>
          <cell r="G1634" t="str">
            <v>庄 婷</v>
          </cell>
          <cell r="H1634" t="str">
            <v>田宇慧</v>
          </cell>
          <cell r="I1634" t="str">
            <v>游珊</v>
          </cell>
          <cell r="J1634">
            <v>36.299999999999997</v>
          </cell>
          <cell r="K1634">
            <v>54793.99</v>
          </cell>
          <cell r="L1634">
            <v>4376</v>
          </cell>
          <cell r="M1634">
            <v>8079</v>
          </cell>
          <cell r="N1634">
            <v>912</v>
          </cell>
          <cell r="O1634">
            <v>1191.4873278236901</v>
          </cell>
          <cell r="P1634">
            <v>0.142151640713959</v>
          </cell>
        </row>
        <row r="1635">
          <cell r="A1635">
            <v>190471</v>
          </cell>
          <cell r="B1635" t="str">
            <v>20160217</v>
          </cell>
          <cell r="C1635" t="str">
            <v>171206</v>
          </cell>
          <cell r="D1635" t="str">
            <v>韩国吕 臻参宝焕活滋养洗发水抢购组(十周年特供)</v>
          </cell>
          <cell r="E1635" t="str">
            <v>美容美体</v>
          </cell>
          <cell r="F1635" t="str">
            <v>339</v>
          </cell>
          <cell r="G1635" t="str">
            <v>庄 婷</v>
          </cell>
          <cell r="H1635" t="str">
            <v>田宇慧</v>
          </cell>
          <cell r="I1635" t="str">
            <v>陈莹,余琛</v>
          </cell>
          <cell r="J1635">
            <v>36.6</v>
          </cell>
          <cell r="K1635">
            <v>129337.07</v>
          </cell>
          <cell r="L1635">
            <v>8445.07</v>
          </cell>
          <cell r="M1635">
            <v>13671</v>
          </cell>
          <cell r="N1635">
            <v>1201</v>
          </cell>
          <cell r="O1635">
            <v>2962.3497267759599</v>
          </cell>
          <cell r="P1635">
            <v>0.10314991893591</v>
          </cell>
        </row>
        <row r="1636">
          <cell r="A1636">
            <v>190471</v>
          </cell>
          <cell r="B1636" t="str">
            <v>20160217</v>
          </cell>
          <cell r="C1636" t="str">
            <v>131222</v>
          </cell>
          <cell r="D1636" t="str">
            <v>韩国吕 臻参宝焕活滋养洗发水抢购组(十周年特供)</v>
          </cell>
          <cell r="E1636" t="str">
            <v>美容美体</v>
          </cell>
          <cell r="F1636" t="str">
            <v>339</v>
          </cell>
          <cell r="G1636" t="str">
            <v>庄 婷</v>
          </cell>
          <cell r="H1636" t="str">
            <v>田宇慧</v>
          </cell>
          <cell r="I1636" t="str">
            <v>陈莹,余琛</v>
          </cell>
          <cell r="J1636">
            <v>36.4</v>
          </cell>
          <cell r="K1636">
            <v>142161.14000000001</v>
          </cell>
          <cell r="L1636">
            <v>6145</v>
          </cell>
          <cell r="M1636">
            <v>10417</v>
          </cell>
          <cell r="N1636">
            <v>314</v>
          </cell>
          <cell r="O1636">
            <v>3459.1521978022001</v>
          </cell>
          <cell r="P1636">
            <v>7.4277949660973994E-2</v>
          </cell>
        </row>
        <row r="1637">
          <cell r="A1637">
            <v>190471</v>
          </cell>
          <cell r="B1637" t="str">
            <v>20160210</v>
          </cell>
          <cell r="C1637" t="str">
            <v>172921</v>
          </cell>
          <cell r="D1637" t="str">
            <v>韩国吕 臻参宝焕活滋养洗发水抢购组(十周年特供)</v>
          </cell>
          <cell r="E1637" t="str">
            <v>美容美体</v>
          </cell>
          <cell r="F1637" t="str">
            <v>339</v>
          </cell>
          <cell r="G1637" t="str">
            <v>庄 婷</v>
          </cell>
          <cell r="H1637" t="str">
            <v>吴沛霖</v>
          </cell>
          <cell r="I1637" t="str">
            <v>游珊</v>
          </cell>
          <cell r="J1637">
            <v>40.4</v>
          </cell>
          <cell r="K1637">
            <v>107193</v>
          </cell>
          <cell r="L1637">
            <v>3831</v>
          </cell>
          <cell r="M1637">
            <v>8571</v>
          </cell>
          <cell r="N1637">
            <v>636</v>
          </cell>
          <cell r="O1637">
            <v>2362.05445544554</v>
          </cell>
          <cell r="P1637">
            <v>7.6769025367156199E-2</v>
          </cell>
        </row>
        <row r="1638">
          <cell r="A1638">
            <v>190471</v>
          </cell>
          <cell r="B1638" t="str">
            <v>20160203</v>
          </cell>
          <cell r="C1638" t="str">
            <v>123157</v>
          </cell>
          <cell r="D1638" t="str">
            <v>韩国吕 臻参宝焕活滋养洗发水抢购组(十周年特供)</v>
          </cell>
          <cell r="E1638" t="str">
            <v>美容美体</v>
          </cell>
          <cell r="F1638" t="str">
            <v>339</v>
          </cell>
          <cell r="G1638" t="str">
            <v>庄 婷</v>
          </cell>
          <cell r="H1638" t="str">
            <v>田宇慧</v>
          </cell>
          <cell r="I1638" t="str">
            <v>余琛,陈莹,游珊</v>
          </cell>
          <cell r="J1638">
            <v>36.799999999999997</v>
          </cell>
          <cell r="K1638">
            <v>123682</v>
          </cell>
          <cell r="L1638">
            <v>6809</v>
          </cell>
          <cell r="M1638">
            <v>11529</v>
          </cell>
          <cell r="N1638">
            <v>1296</v>
          </cell>
          <cell r="O1638">
            <v>2897.8260869565202</v>
          </cell>
          <cell r="P1638">
            <v>8.7556578508295305E-2</v>
          </cell>
        </row>
        <row r="1639">
          <cell r="A1639">
            <v>190471</v>
          </cell>
          <cell r="B1639" t="str">
            <v>20160128</v>
          </cell>
          <cell r="C1639" t="str">
            <v>140153</v>
          </cell>
          <cell r="D1639" t="str">
            <v>韩国吕 臻参宝焕活滋养洗发水抢购组(十周年特供)</v>
          </cell>
          <cell r="E1639" t="str">
            <v>美容美体</v>
          </cell>
          <cell r="F1639" t="str">
            <v>339</v>
          </cell>
          <cell r="G1639" t="str">
            <v>庄 婷</v>
          </cell>
          <cell r="H1639" t="str">
            <v>田宇慧</v>
          </cell>
          <cell r="I1639" t="str">
            <v>李珊,游珊</v>
          </cell>
          <cell r="J1639">
            <v>37.1</v>
          </cell>
          <cell r="K1639">
            <v>107721</v>
          </cell>
          <cell r="L1639">
            <v>3908</v>
          </cell>
          <cell r="M1639">
            <v>14496</v>
          </cell>
          <cell r="N1639">
            <v>1306</v>
          </cell>
          <cell r="O1639">
            <v>2442.6684636118598</v>
          </cell>
          <cell r="P1639">
            <v>0.12705537842081399</v>
          </cell>
        </row>
        <row r="1640">
          <cell r="A1640">
            <v>190471</v>
          </cell>
          <cell r="B1640" t="str">
            <v>20160124</v>
          </cell>
          <cell r="C1640" t="str">
            <v>134532</v>
          </cell>
          <cell r="D1640" t="str">
            <v>韩国吕 臻参宝焕活滋养洗发水抢购组(十周年特供)</v>
          </cell>
          <cell r="E1640" t="str">
            <v>美容美体</v>
          </cell>
          <cell r="F1640" t="str">
            <v>339</v>
          </cell>
          <cell r="G1640" t="str">
            <v>庄 婷</v>
          </cell>
          <cell r="H1640" t="str">
            <v>吴沛霖,王娟</v>
          </cell>
          <cell r="I1640" t="str">
            <v>陈莹,游珊</v>
          </cell>
          <cell r="J1640">
            <v>37.799999999999997</v>
          </cell>
          <cell r="K1640">
            <v>161097</v>
          </cell>
          <cell r="L1640">
            <v>5274</v>
          </cell>
          <cell r="M1640">
            <v>21699</v>
          </cell>
          <cell r="N1640">
            <v>2303</v>
          </cell>
          <cell r="O1640">
            <v>3609.1798941798902</v>
          </cell>
          <cell r="P1640">
            <v>0.124474564088742</v>
          </cell>
        </row>
        <row r="1641">
          <cell r="A1641">
            <v>190471</v>
          </cell>
          <cell r="B1641" t="str">
            <v>20160120</v>
          </cell>
          <cell r="C1641" t="str">
            <v>123114</v>
          </cell>
          <cell r="D1641" t="str">
            <v>韩国吕 臻参宝焕活滋养洗发水抢购组(十周年特供)</v>
          </cell>
          <cell r="E1641" t="str">
            <v>美容美体</v>
          </cell>
          <cell r="F1641" t="str">
            <v>339</v>
          </cell>
          <cell r="G1641" t="str">
            <v>庄 婷</v>
          </cell>
          <cell r="H1641" t="str">
            <v>田宇慧</v>
          </cell>
          <cell r="I1641" t="str">
            <v>游珊</v>
          </cell>
          <cell r="J1641">
            <v>37.299999999999997</v>
          </cell>
          <cell r="K1641">
            <v>158123</v>
          </cell>
          <cell r="L1641">
            <v>4905</v>
          </cell>
          <cell r="M1641">
            <v>16759</v>
          </cell>
          <cell r="N1641">
            <v>1326</v>
          </cell>
          <cell r="O1641">
            <v>3693.9678284182301</v>
          </cell>
          <cell r="P1641">
            <v>0.100725763291519</v>
          </cell>
        </row>
        <row r="1642">
          <cell r="A1642">
            <v>190471</v>
          </cell>
          <cell r="B1642" t="str">
            <v>20160103</v>
          </cell>
          <cell r="C1642" t="str">
            <v>154610</v>
          </cell>
          <cell r="D1642" t="str">
            <v>韩国吕 臻参宝焕活滋养洗发水抢购组(十周年特供)</v>
          </cell>
          <cell r="E1642" t="str">
            <v>美容美体</v>
          </cell>
          <cell r="F1642" t="str">
            <v>339</v>
          </cell>
          <cell r="G1642" t="str">
            <v>庄 婷</v>
          </cell>
          <cell r="H1642" t="str">
            <v>曾嵘</v>
          </cell>
          <cell r="I1642" t="str">
            <v>任芳</v>
          </cell>
          <cell r="J1642">
            <v>37.6</v>
          </cell>
          <cell r="K1642">
            <v>257473</v>
          </cell>
          <cell r="L1642">
            <v>10114</v>
          </cell>
          <cell r="M1642">
            <v>26399</v>
          </cell>
          <cell r="N1642">
            <v>2910</v>
          </cell>
          <cell r="O1642">
            <v>5953.9893617021298</v>
          </cell>
          <cell r="P1642">
            <v>9.4959148444164199E-2</v>
          </cell>
        </row>
        <row r="1643">
          <cell r="A1643">
            <v>190518</v>
          </cell>
          <cell r="B1643" t="str">
            <v>20160221</v>
          </cell>
          <cell r="C1643" t="str">
            <v>152413</v>
          </cell>
          <cell r="D1643" t="str">
            <v>美承豪华抑菌型自动按摩足浴器(2016春季大开仓)</v>
          </cell>
          <cell r="E1643" t="str">
            <v>健康用品</v>
          </cell>
          <cell r="F1643" t="str">
            <v>258</v>
          </cell>
          <cell r="G1643" t="str">
            <v>莫 伏星</v>
          </cell>
          <cell r="H1643" t="str">
            <v>龙年,吴沛霖</v>
          </cell>
          <cell r="I1643" t="str">
            <v>关雨薇,俞洋,张佳聃,赵姬</v>
          </cell>
          <cell r="J1643">
            <v>10.7</v>
          </cell>
          <cell r="K1643">
            <v>24969</v>
          </cell>
          <cell r="L1643">
            <v>754</v>
          </cell>
          <cell r="M1643">
            <v>3066</v>
          </cell>
          <cell r="N1643">
            <v>258</v>
          </cell>
          <cell r="O1643">
            <v>2000.65420560748</v>
          </cell>
          <cell r="P1643">
            <v>0.115961181086104</v>
          </cell>
        </row>
        <row r="1644">
          <cell r="A1644">
            <v>190549</v>
          </cell>
          <cell r="B1644" t="str">
            <v>20160221</v>
          </cell>
          <cell r="C1644" t="str">
            <v>150422</v>
          </cell>
          <cell r="D1644" t="str">
            <v>雷氏十全阿胶膏(1800g特惠馈赠组合)(2016春季大开仓)</v>
          </cell>
          <cell r="E1644" t="str">
            <v>食品</v>
          </cell>
          <cell r="F1644" t="str">
            <v>252</v>
          </cell>
          <cell r="G1644" t="str">
            <v>赵 宇森</v>
          </cell>
          <cell r="H1644" t="str">
            <v>龙年,吴沛霖</v>
          </cell>
          <cell r="I1644" t="str">
            <v>李亚师,杨洋,张佳聃,赵姬,俞洋</v>
          </cell>
          <cell r="J1644">
            <v>6.6</v>
          </cell>
          <cell r="K1644">
            <v>16701</v>
          </cell>
          <cell r="L1644">
            <v>504</v>
          </cell>
          <cell r="M1644">
            <v>2767</v>
          </cell>
          <cell r="N1644">
            <v>0</v>
          </cell>
          <cell r="O1644">
            <v>2034.84848484848</v>
          </cell>
          <cell r="P1644">
            <v>0.17083410508118799</v>
          </cell>
        </row>
        <row r="1645">
          <cell r="A1645">
            <v>190616</v>
          </cell>
          <cell r="B1645" t="str">
            <v>20160220</v>
          </cell>
          <cell r="C1645" t="str">
            <v>111508</v>
          </cell>
          <cell r="D1645" t="str">
            <v>索娜斯风姿卓越丹麦进口整貂大衣(2016春季大开仓)</v>
          </cell>
          <cell r="E1645" t="str">
            <v>服装</v>
          </cell>
          <cell r="F1645" t="str">
            <v>6999</v>
          </cell>
          <cell r="G1645" t="str">
            <v>喻 冰</v>
          </cell>
          <cell r="H1645" t="str">
            <v>罗园</v>
          </cell>
          <cell r="I1645" t="str">
            <v>孙娇</v>
          </cell>
          <cell r="J1645">
            <v>18.8</v>
          </cell>
          <cell r="K1645">
            <v>517731</v>
          </cell>
          <cell r="L1645">
            <v>125937</v>
          </cell>
          <cell r="M1645">
            <v>265842</v>
          </cell>
          <cell r="N1645">
            <v>0</v>
          </cell>
          <cell r="O1645">
            <v>6699.5744680851103</v>
          </cell>
          <cell r="P1645">
            <v>0.67852493912617295</v>
          </cell>
        </row>
        <row r="1646">
          <cell r="A1646">
            <v>190616</v>
          </cell>
          <cell r="B1646" t="str">
            <v>20160105</v>
          </cell>
          <cell r="C1646" t="str">
            <v>193108</v>
          </cell>
          <cell r="D1646" t="str">
            <v>索娜斯风姿卓越丹麦进口整貂大衣(2016春季大开仓)</v>
          </cell>
          <cell r="E1646" t="str">
            <v>服装</v>
          </cell>
          <cell r="F1646" t="str">
            <v>8888</v>
          </cell>
          <cell r="G1646" t="str">
            <v>喻 冰</v>
          </cell>
          <cell r="H1646" t="str">
            <v>王娟</v>
          </cell>
          <cell r="I1646" t="str">
            <v>赵姬</v>
          </cell>
          <cell r="J1646">
            <v>46.9</v>
          </cell>
          <cell r="K1646">
            <v>408198</v>
          </cell>
          <cell r="L1646">
            <v>124307</v>
          </cell>
          <cell r="M1646">
            <v>212902</v>
          </cell>
          <cell r="N1646">
            <v>8888</v>
          </cell>
          <cell r="O1646">
            <v>1703.13432835821</v>
          </cell>
          <cell r="P1646">
            <v>0.718634969055025</v>
          </cell>
        </row>
        <row r="1647">
          <cell r="A1647">
            <v>190730</v>
          </cell>
          <cell r="B1647" t="str">
            <v>20160123</v>
          </cell>
          <cell r="C1647" t="str">
            <v>172135</v>
          </cell>
          <cell r="D1647" t="str">
            <v>飞利浦滋补养生醇汤汽锅组</v>
          </cell>
          <cell r="E1647" t="str">
            <v>厨房</v>
          </cell>
          <cell r="F1647" t="str">
            <v>1298</v>
          </cell>
          <cell r="G1647" t="str">
            <v>邬 若海</v>
          </cell>
          <cell r="H1647" t="str">
            <v>唐南开</v>
          </cell>
          <cell r="I1647" t="str">
            <v>翟金彪</v>
          </cell>
          <cell r="J1647">
            <v>30</v>
          </cell>
          <cell r="K1647">
            <v>206539</v>
          </cell>
          <cell r="L1647">
            <v>9026</v>
          </cell>
          <cell r="M1647">
            <v>10284</v>
          </cell>
          <cell r="N1647">
            <v>0</v>
          </cell>
          <cell r="O1647">
            <v>6240.9666666666699</v>
          </cell>
          <cell r="P1647">
            <v>5.2067458850809802E-2</v>
          </cell>
        </row>
        <row r="1648">
          <cell r="A1648">
            <v>190730</v>
          </cell>
          <cell r="B1648" t="str">
            <v>20160107</v>
          </cell>
          <cell r="C1648" t="str">
            <v>123323</v>
          </cell>
          <cell r="D1648" t="str">
            <v>飞利浦滋补养生醇汤汽锅组</v>
          </cell>
          <cell r="E1648" t="str">
            <v>厨房</v>
          </cell>
          <cell r="F1648" t="str">
            <v>1298</v>
          </cell>
          <cell r="G1648" t="str">
            <v>邬 若海</v>
          </cell>
          <cell r="H1648" t="str">
            <v>唐南开</v>
          </cell>
          <cell r="I1648" t="str">
            <v>徐丹,刘一帆</v>
          </cell>
          <cell r="J1648">
            <v>40</v>
          </cell>
          <cell r="K1648">
            <v>207768</v>
          </cell>
          <cell r="L1648">
            <v>7708</v>
          </cell>
          <cell r="M1648">
            <v>15516</v>
          </cell>
          <cell r="N1648">
            <v>0</v>
          </cell>
          <cell r="O1648">
            <v>4613.6000000000004</v>
          </cell>
          <cell r="P1648">
            <v>7.7556732980106E-2</v>
          </cell>
        </row>
        <row r="1649">
          <cell r="A1649">
            <v>190736</v>
          </cell>
          <cell r="B1649" t="str">
            <v>20160307</v>
          </cell>
          <cell r="C1649" t="str">
            <v>220208</v>
          </cell>
          <cell r="D1649" t="str">
            <v>“德国菲仕乐”6L快锅豪华加赠组</v>
          </cell>
          <cell r="E1649" t="str">
            <v>厨房</v>
          </cell>
          <cell r="F1649" t="str">
            <v>2980</v>
          </cell>
          <cell r="G1649" t="str">
            <v>邬 若海</v>
          </cell>
          <cell r="H1649" t="str">
            <v>王沛</v>
          </cell>
          <cell r="I1649" t="str">
            <v>陈佳</v>
          </cell>
          <cell r="J1649">
            <v>39.299999999999997</v>
          </cell>
          <cell r="K1649">
            <v>452080</v>
          </cell>
          <cell r="L1649">
            <v>29496</v>
          </cell>
          <cell r="M1649">
            <v>94510</v>
          </cell>
          <cell r="N1649">
            <v>5922</v>
          </cell>
          <cell r="O1649">
            <v>8498.6259541984691</v>
          </cell>
          <cell r="P1649">
            <v>0.20963406092043199</v>
          </cell>
        </row>
        <row r="1650">
          <cell r="A1650">
            <v>190736</v>
          </cell>
          <cell r="B1650" t="str">
            <v>20160210</v>
          </cell>
          <cell r="C1650" t="str">
            <v>211454</v>
          </cell>
          <cell r="D1650" t="str">
            <v>“德国菲仕乐”6L快锅豪华加赠组</v>
          </cell>
          <cell r="E1650" t="str">
            <v>厨房</v>
          </cell>
          <cell r="F1650" t="str">
            <v>2980</v>
          </cell>
          <cell r="G1650" t="str">
            <v>邬 若海</v>
          </cell>
          <cell r="H1650" t="str">
            <v>张燕</v>
          </cell>
          <cell r="I1650" t="str">
            <v>陈佳</v>
          </cell>
          <cell r="J1650">
            <v>44</v>
          </cell>
          <cell r="K1650">
            <v>257371.51</v>
          </cell>
          <cell r="L1650">
            <v>17786</v>
          </cell>
          <cell r="M1650">
            <v>62084.51</v>
          </cell>
          <cell r="N1650">
            <v>0</v>
          </cell>
          <cell r="O1650">
            <v>4034.1136363636401</v>
          </cell>
          <cell r="P1650">
            <v>0.25913299180739302</v>
          </cell>
        </row>
        <row r="1651">
          <cell r="A1651">
            <v>190736</v>
          </cell>
          <cell r="B1651" t="str">
            <v>20160210</v>
          </cell>
          <cell r="C1651" t="str">
            <v>160323</v>
          </cell>
          <cell r="D1651" t="str">
            <v>“德国菲仕乐”6L快锅豪华加赠组</v>
          </cell>
          <cell r="E1651" t="str">
            <v>厨房</v>
          </cell>
          <cell r="F1651" t="str">
            <v>2980</v>
          </cell>
          <cell r="G1651" t="str">
            <v>邬 若海</v>
          </cell>
          <cell r="H1651" t="str">
            <v>唐南开</v>
          </cell>
          <cell r="I1651" t="str">
            <v>翟金彪</v>
          </cell>
          <cell r="J1651">
            <v>46.4</v>
          </cell>
          <cell r="K1651">
            <v>68124</v>
          </cell>
          <cell r="L1651">
            <v>8882</v>
          </cell>
          <cell r="M1651">
            <v>8892</v>
          </cell>
          <cell r="N1651">
            <v>2964</v>
          </cell>
          <cell r="O1651">
            <v>1149.0086206896599</v>
          </cell>
          <cell r="P1651">
            <v>0.100064143681847</v>
          </cell>
        </row>
        <row r="1652">
          <cell r="A1652">
            <v>190736</v>
          </cell>
          <cell r="B1652" t="str">
            <v>20160210</v>
          </cell>
          <cell r="C1652" t="str">
            <v>124445</v>
          </cell>
          <cell r="D1652" t="str">
            <v>“德国菲仕乐”6L快锅豪华加赠组</v>
          </cell>
          <cell r="E1652" t="str">
            <v>厨房</v>
          </cell>
          <cell r="F1652" t="str">
            <v>2980</v>
          </cell>
          <cell r="G1652" t="str">
            <v>邬 若海</v>
          </cell>
          <cell r="H1652" t="str">
            <v>唐南开</v>
          </cell>
          <cell r="I1652" t="str">
            <v>翟金彪</v>
          </cell>
          <cell r="J1652">
            <v>46.5</v>
          </cell>
          <cell r="K1652">
            <v>62082</v>
          </cell>
          <cell r="L1652">
            <v>2950</v>
          </cell>
          <cell r="M1652">
            <v>5928</v>
          </cell>
          <cell r="N1652">
            <v>0</v>
          </cell>
          <cell r="O1652">
            <v>1144.17204301075</v>
          </cell>
          <cell r="P1652">
            <v>0.10025028749239</v>
          </cell>
        </row>
        <row r="1653">
          <cell r="A1653">
            <v>190736</v>
          </cell>
          <cell r="B1653" t="str">
            <v>20160110</v>
          </cell>
          <cell r="C1653" t="str">
            <v>211402</v>
          </cell>
          <cell r="D1653" t="str">
            <v>“德国菲仕乐”6L快锅豪华加赠组</v>
          </cell>
          <cell r="E1653" t="str">
            <v>厨房</v>
          </cell>
          <cell r="F1653" t="str">
            <v>2980</v>
          </cell>
          <cell r="G1653" t="str">
            <v>邬 若海</v>
          </cell>
          <cell r="H1653" t="str">
            <v>王沛,王娟</v>
          </cell>
          <cell r="I1653" t="str">
            <v>陈佳</v>
          </cell>
          <cell r="J1653">
            <v>48.9</v>
          </cell>
          <cell r="K1653">
            <v>312290</v>
          </cell>
          <cell r="L1653">
            <v>23690</v>
          </cell>
          <cell r="M1653">
            <v>68485</v>
          </cell>
          <cell r="N1653">
            <v>2980</v>
          </cell>
          <cell r="O1653">
            <v>4562.26993865031</v>
          </cell>
          <cell r="P1653">
            <v>0.22697505197505199</v>
          </cell>
        </row>
        <row r="1654">
          <cell r="A1654">
            <v>190736</v>
          </cell>
          <cell r="B1654" t="str">
            <v>20160110</v>
          </cell>
          <cell r="C1654" t="str">
            <v>123230</v>
          </cell>
          <cell r="D1654" t="str">
            <v>“德国菲仕乐”6L快锅豪华加赠组</v>
          </cell>
          <cell r="E1654" t="str">
            <v>厨房</v>
          </cell>
          <cell r="F1654" t="str">
            <v>2980</v>
          </cell>
          <cell r="G1654" t="str">
            <v>邬 若海</v>
          </cell>
          <cell r="H1654" t="str">
            <v>王沛</v>
          </cell>
          <cell r="I1654" t="str">
            <v>陈佳</v>
          </cell>
          <cell r="J1654">
            <v>42</v>
          </cell>
          <cell r="K1654">
            <v>89295</v>
          </cell>
          <cell r="L1654">
            <v>5950</v>
          </cell>
          <cell r="M1654">
            <v>14870</v>
          </cell>
          <cell r="N1654">
            <v>2980</v>
          </cell>
          <cell r="O1654">
            <v>1701.30952380952</v>
          </cell>
          <cell r="P1654">
            <v>0.142660027596137</v>
          </cell>
        </row>
        <row r="1655">
          <cell r="A1655">
            <v>190737</v>
          </cell>
          <cell r="B1655" t="str">
            <v>20160229</v>
          </cell>
          <cell r="C1655" t="str">
            <v>110154</v>
          </cell>
          <cell r="D1655" t="str">
            <v>韩国PN楓年压力锅原装进口大套组(开春扫货)</v>
          </cell>
          <cell r="E1655" t="str">
            <v>厨房</v>
          </cell>
          <cell r="F1655" t="str">
            <v>1480</v>
          </cell>
          <cell r="G1655" t="str">
            <v>邬 若海</v>
          </cell>
          <cell r="H1655" t="str">
            <v>唐南开</v>
          </cell>
          <cell r="I1655" t="str">
            <v>陈佳,翟金彪,潘丹</v>
          </cell>
          <cell r="J1655">
            <v>13.5</v>
          </cell>
          <cell r="K1655">
            <v>26620</v>
          </cell>
          <cell r="L1655">
            <v>1480</v>
          </cell>
          <cell r="M1655">
            <v>5910</v>
          </cell>
          <cell r="N1655">
            <v>0</v>
          </cell>
          <cell r="O1655">
            <v>1424.44444444444</v>
          </cell>
          <cell r="P1655">
            <v>0.23508353221957001</v>
          </cell>
        </row>
        <row r="1656">
          <cell r="A1656">
            <v>190737</v>
          </cell>
          <cell r="B1656" t="str">
            <v>20160220</v>
          </cell>
          <cell r="C1656" t="str">
            <v>100730</v>
          </cell>
          <cell r="D1656" t="str">
            <v>韩国PN楓年压力锅原装进口大套组(开春扫货)</v>
          </cell>
          <cell r="E1656" t="str">
            <v>厨房</v>
          </cell>
          <cell r="F1656" t="str">
            <v>1480</v>
          </cell>
          <cell r="G1656" t="str">
            <v>邬 若海</v>
          </cell>
          <cell r="H1656" t="str">
            <v>王沛</v>
          </cell>
          <cell r="I1656" t="str">
            <v>徐丹,陈佳</v>
          </cell>
          <cell r="J1656">
            <v>17.5</v>
          </cell>
          <cell r="K1656">
            <v>98785</v>
          </cell>
          <cell r="L1656">
            <v>8850</v>
          </cell>
          <cell r="M1656">
            <v>20690</v>
          </cell>
          <cell r="N1656">
            <v>1480</v>
          </cell>
          <cell r="O1656">
            <v>4041.4285714285702</v>
          </cell>
          <cell r="P1656">
            <v>0.21359871017957399</v>
          </cell>
        </row>
        <row r="1657">
          <cell r="A1657">
            <v>190737</v>
          </cell>
          <cell r="B1657" t="str">
            <v>20160122</v>
          </cell>
          <cell r="C1657" t="str">
            <v>185214</v>
          </cell>
          <cell r="D1657" t="str">
            <v>韩国PN楓年压力锅原装进口大套组(开春扫货)</v>
          </cell>
          <cell r="E1657" t="str">
            <v>厨房</v>
          </cell>
          <cell r="F1657" t="str">
            <v>1680</v>
          </cell>
          <cell r="G1657" t="str">
            <v>邬 若海</v>
          </cell>
          <cell r="H1657" t="str">
            <v>张燕</v>
          </cell>
          <cell r="I1657" t="str">
            <v>刘一帆</v>
          </cell>
          <cell r="J1657">
            <v>35.5</v>
          </cell>
          <cell r="K1657">
            <v>108490</v>
          </cell>
          <cell r="L1657">
            <v>4940</v>
          </cell>
          <cell r="M1657">
            <v>36730</v>
          </cell>
          <cell r="N1657">
            <v>3300</v>
          </cell>
          <cell r="O1657">
            <v>1975.2112676056299</v>
          </cell>
          <cell r="P1657">
            <v>0.32283920811202299</v>
          </cell>
        </row>
        <row r="1658">
          <cell r="A1658">
            <v>190741</v>
          </cell>
          <cell r="B1658" t="str">
            <v>20160718</v>
          </cell>
          <cell r="C1658" t="str">
            <v>125503</v>
          </cell>
          <cell r="D1658" t="str">
            <v>海信55英寸VIDAA3炫彩14核4K智能电视</v>
          </cell>
          <cell r="E1658" t="str">
            <v>大家电</v>
          </cell>
          <cell r="F1658" t="str">
            <v>3099</v>
          </cell>
          <cell r="G1658" t="str">
            <v>马 升伟</v>
          </cell>
          <cell r="H1658" t="str">
            <v>傅周</v>
          </cell>
          <cell r="I1658" t="str">
            <v>曹雪晴</v>
          </cell>
          <cell r="J1658">
            <v>14.4</v>
          </cell>
          <cell r="K1658">
            <v>217677</v>
          </cell>
          <cell r="L1658">
            <v>47704</v>
          </cell>
          <cell r="M1658">
            <v>20923</v>
          </cell>
          <cell r="N1658">
            <v>2999</v>
          </cell>
          <cell r="O1658">
            <v>10558.958333333299</v>
          </cell>
          <cell r="P1658">
            <v>0.10545204238320199</v>
          </cell>
        </row>
        <row r="1659">
          <cell r="A1659">
            <v>190741</v>
          </cell>
          <cell r="B1659" t="str">
            <v>20160428</v>
          </cell>
          <cell r="C1659" t="str">
            <v>213824</v>
          </cell>
          <cell r="D1659" t="str">
            <v>海信55英寸VIDAA3炫彩14核4K智能电视</v>
          </cell>
          <cell r="E1659" t="str">
            <v>大家电</v>
          </cell>
          <cell r="F1659" t="str">
            <v>3099</v>
          </cell>
          <cell r="G1659" t="str">
            <v>马 升伟</v>
          </cell>
          <cell r="H1659" t="str">
            <v>龙年,傅周,石林</v>
          </cell>
          <cell r="I1659" t="str">
            <v>张征南,赵姬,曹雪晴</v>
          </cell>
          <cell r="J1659">
            <v>12</v>
          </cell>
          <cell r="K1659">
            <v>821125</v>
          </cell>
          <cell r="L1659">
            <v>65738</v>
          </cell>
          <cell r="M1659">
            <v>149560</v>
          </cell>
          <cell r="N1659">
            <v>2999</v>
          </cell>
          <cell r="O1659">
            <v>50735.5</v>
          </cell>
          <cell r="P1659">
            <v>0.19402107793753401</v>
          </cell>
        </row>
        <row r="1660">
          <cell r="A1660">
            <v>190741</v>
          </cell>
          <cell r="B1660" t="str">
            <v>20160428</v>
          </cell>
          <cell r="C1660" t="str">
            <v>191933</v>
          </cell>
          <cell r="D1660" t="str">
            <v>海信55英寸VIDAA3炫彩14核4K智能电视</v>
          </cell>
          <cell r="E1660" t="str">
            <v>大家电</v>
          </cell>
          <cell r="F1660" t="str">
            <v>3099</v>
          </cell>
          <cell r="G1660" t="str">
            <v>马 升伟</v>
          </cell>
          <cell r="H1660" t="str">
            <v>龙年,傅周,石林</v>
          </cell>
          <cell r="I1660" t="str">
            <v>张征南,赵姬,曹雪晴</v>
          </cell>
          <cell r="J1660">
            <v>10.9</v>
          </cell>
          <cell r="K1660">
            <v>599901</v>
          </cell>
          <cell r="L1660">
            <v>80453</v>
          </cell>
          <cell r="M1660">
            <v>80873</v>
          </cell>
          <cell r="N1660">
            <v>5908</v>
          </cell>
          <cell r="O1660">
            <v>40778.256880733898</v>
          </cell>
          <cell r="P1660">
            <v>0.14431665922286699</v>
          </cell>
        </row>
        <row r="1661">
          <cell r="A1661">
            <v>190741</v>
          </cell>
          <cell r="B1661" t="str">
            <v>20160428</v>
          </cell>
          <cell r="C1661" t="str">
            <v>123909</v>
          </cell>
          <cell r="D1661" t="str">
            <v>海信55英寸VIDAA3炫彩14核4K智能电视</v>
          </cell>
          <cell r="E1661" t="str">
            <v>大家电</v>
          </cell>
          <cell r="F1661" t="str">
            <v>3099</v>
          </cell>
          <cell r="G1661" t="str">
            <v>马 升伟</v>
          </cell>
          <cell r="H1661" t="str">
            <v>龙年,傅周,石林</v>
          </cell>
          <cell r="I1661" t="str">
            <v>张征南,赵姬,曹雪晴</v>
          </cell>
          <cell r="J1661">
            <v>9.6</v>
          </cell>
          <cell r="K1661">
            <v>435074</v>
          </cell>
          <cell r="L1661">
            <v>53582</v>
          </cell>
          <cell r="M1661">
            <v>89320</v>
          </cell>
          <cell r="N1661">
            <v>14755</v>
          </cell>
          <cell r="O1661">
            <v>31971.5625</v>
          </cell>
          <cell r="P1661">
            <v>0.19545626120600201</v>
          </cell>
        </row>
        <row r="1662">
          <cell r="A1662">
            <v>190741</v>
          </cell>
          <cell r="B1662" t="str">
            <v>20160205</v>
          </cell>
          <cell r="C1662" t="str">
            <v>220315</v>
          </cell>
          <cell r="D1662" t="str">
            <v>海信55英寸VIDAA3炫彩14核4K智能电视</v>
          </cell>
          <cell r="E1662" t="str">
            <v>大家电</v>
          </cell>
          <cell r="F1662" t="str">
            <v>3499</v>
          </cell>
          <cell r="G1662" t="str">
            <v>马 升伟</v>
          </cell>
          <cell r="H1662" t="str">
            <v>石林</v>
          </cell>
          <cell r="I1662" t="str">
            <v>石俊</v>
          </cell>
          <cell r="J1662">
            <v>11.7</v>
          </cell>
          <cell r="K1662">
            <v>166091</v>
          </cell>
          <cell r="L1662">
            <v>6763</v>
          </cell>
          <cell r="M1662">
            <v>27162</v>
          </cell>
          <cell r="N1662">
            <v>3384</v>
          </cell>
          <cell r="O1662">
            <v>11585.4700854701</v>
          </cell>
          <cell r="P1662">
            <v>0.14923930508134201</v>
          </cell>
        </row>
        <row r="1663">
          <cell r="A1663">
            <v>190741</v>
          </cell>
          <cell r="B1663" t="str">
            <v>20160103</v>
          </cell>
          <cell r="C1663" t="str">
            <v>210948</v>
          </cell>
          <cell r="D1663" t="str">
            <v>海信55英寸VIDAA3炫彩14核4K智能电视</v>
          </cell>
          <cell r="E1663" t="str">
            <v>大家电</v>
          </cell>
          <cell r="F1663" t="str">
            <v>3499</v>
          </cell>
          <cell r="G1663" t="str">
            <v>马 升伟</v>
          </cell>
          <cell r="H1663" t="str">
            <v>龙年,傅周,石林</v>
          </cell>
          <cell r="I1663" t="str">
            <v>张征南,刘一帆,曹雪晴</v>
          </cell>
          <cell r="J1663">
            <v>14.8</v>
          </cell>
          <cell r="K1663">
            <v>944012</v>
          </cell>
          <cell r="L1663">
            <v>84865</v>
          </cell>
          <cell r="M1663">
            <v>155964</v>
          </cell>
          <cell r="N1663">
            <v>13596</v>
          </cell>
          <cell r="O1663">
            <v>48431.013513513499</v>
          </cell>
          <cell r="P1663">
            <v>0.16570854580182401</v>
          </cell>
        </row>
        <row r="1664">
          <cell r="A1664">
            <v>190741</v>
          </cell>
          <cell r="B1664" t="str">
            <v>20160103</v>
          </cell>
          <cell r="C1664" t="str">
            <v>190120</v>
          </cell>
          <cell r="D1664" t="str">
            <v>海信55英寸VIDAA3炫彩14核4K智能电视</v>
          </cell>
          <cell r="E1664" t="str">
            <v>大家电</v>
          </cell>
          <cell r="F1664" t="str">
            <v>3499</v>
          </cell>
          <cell r="G1664" t="str">
            <v>马 升伟</v>
          </cell>
          <cell r="H1664" t="str">
            <v>龙年,傅周,石林</v>
          </cell>
          <cell r="I1664" t="str">
            <v>张征南,刘一帆,曹雪晴</v>
          </cell>
          <cell r="J1664">
            <v>11.7</v>
          </cell>
          <cell r="K1664">
            <v>621317</v>
          </cell>
          <cell r="L1664">
            <v>57713</v>
          </cell>
          <cell r="M1664">
            <v>61112</v>
          </cell>
          <cell r="N1664">
            <v>6798</v>
          </cell>
          <cell r="O1664">
            <v>43529.059829059799</v>
          </cell>
          <cell r="P1664">
            <v>9.6369081837602302E-2</v>
          </cell>
        </row>
        <row r="1665">
          <cell r="A1665">
            <v>190741</v>
          </cell>
          <cell r="B1665" t="str">
            <v>20160103</v>
          </cell>
          <cell r="C1665" t="str">
            <v>121946</v>
          </cell>
          <cell r="D1665" t="str">
            <v>海信55英寸VIDAA3炫彩14核4K智能电视</v>
          </cell>
          <cell r="E1665" t="str">
            <v>大家电</v>
          </cell>
          <cell r="F1665" t="str">
            <v>3499</v>
          </cell>
          <cell r="G1665" t="str">
            <v>马 升伟</v>
          </cell>
          <cell r="H1665" t="str">
            <v>傅周,马强,石林</v>
          </cell>
          <cell r="I1665" t="str">
            <v>张征南,刘一帆,曹雪晴</v>
          </cell>
          <cell r="J1665">
            <v>15</v>
          </cell>
          <cell r="K1665">
            <v>656657</v>
          </cell>
          <cell r="L1665">
            <v>85955</v>
          </cell>
          <cell r="M1665">
            <v>67910</v>
          </cell>
          <cell r="N1665">
            <v>0</v>
          </cell>
          <cell r="O1665">
            <v>33519.466666666704</v>
          </cell>
          <cell r="P1665">
            <v>0.118993800617485</v>
          </cell>
        </row>
        <row r="1666">
          <cell r="A1666">
            <v>190742</v>
          </cell>
          <cell r="B1666" t="str">
            <v>20160103</v>
          </cell>
          <cell r="C1666" t="str">
            <v>210948</v>
          </cell>
          <cell r="D1666" t="str">
            <v>海信48英寸VIDAA3炫彩14核4K智能电视</v>
          </cell>
          <cell r="E1666" t="str">
            <v>大家电</v>
          </cell>
          <cell r="F1666" t="str">
            <v>2899</v>
          </cell>
          <cell r="G1666" t="str">
            <v>马 升伟</v>
          </cell>
          <cell r="H1666" t="str">
            <v>龙年,傅周,石林</v>
          </cell>
          <cell r="I1666" t="str">
            <v>张征南,刘一帆,曹雪晴</v>
          </cell>
          <cell r="J1666">
            <v>14.8</v>
          </cell>
          <cell r="K1666">
            <v>208548</v>
          </cell>
          <cell r="L1666">
            <v>28970</v>
          </cell>
          <cell r="M1666">
            <v>34728</v>
          </cell>
          <cell r="N1666">
            <v>0</v>
          </cell>
          <cell r="O1666">
            <v>9787.1621621621598</v>
          </cell>
          <cell r="P1666">
            <v>0.19338671774939001</v>
          </cell>
        </row>
        <row r="1667">
          <cell r="A1667">
            <v>190742</v>
          </cell>
          <cell r="B1667" t="str">
            <v>20160103</v>
          </cell>
          <cell r="C1667" t="str">
            <v>190120</v>
          </cell>
          <cell r="D1667" t="str">
            <v>海信48英寸VIDAA3炫彩14核4K智能电视</v>
          </cell>
          <cell r="E1667" t="str">
            <v>大家电</v>
          </cell>
          <cell r="F1667" t="str">
            <v>2899</v>
          </cell>
          <cell r="G1667" t="str">
            <v>马 升伟</v>
          </cell>
          <cell r="H1667" t="str">
            <v>龙年,傅周,石林</v>
          </cell>
          <cell r="I1667" t="str">
            <v>张征南,刘一帆,曹雪晴</v>
          </cell>
          <cell r="J1667">
            <v>11.7</v>
          </cell>
          <cell r="K1667">
            <v>124557</v>
          </cell>
          <cell r="L1667">
            <v>20273</v>
          </cell>
          <cell r="M1667">
            <v>20253</v>
          </cell>
          <cell r="N1667">
            <v>5798</v>
          </cell>
          <cell r="O1667">
            <v>7677.6923076923104</v>
          </cell>
          <cell r="P1667">
            <v>0.13861186759234401</v>
          </cell>
        </row>
        <row r="1668">
          <cell r="A1668">
            <v>190742</v>
          </cell>
          <cell r="B1668" t="str">
            <v>20160103</v>
          </cell>
          <cell r="C1668" t="str">
            <v>121946</v>
          </cell>
          <cell r="D1668" t="str">
            <v>海信48英寸VIDAA3炫彩14核4K智能电视</v>
          </cell>
          <cell r="E1668" t="str">
            <v>大家电</v>
          </cell>
          <cell r="F1668" t="str">
            <v>2899</v>
          </cell>
          <cell r="G1668" t="str">
            <v>马 升伟</v>
          </cell>
          <cell r="H1668" t="str">
            <v>傅周,马强,石林</v>
          </cell>
          <cell r="I1668" t="str">
            <v>张征南,刘一帆,曹雪晴</v>
          </cell>
          <cell r="J1668">
            <v>15</v>
          </cell>
          <cell r="K1668">
            <v>191184</v>
          </cell>
          <cell r="L1668">
            <v>23152</v>
          </cell>
          <cell r="M1668">
            <v>28960</v>
          </cell>
          <cell r="N1668">
            <v>0</v>
          </cell>
          <cell r="O1668">
            <v>9271.4666666666708</v>
          </cell>
          <cell r="P1668">
            <v>0.17234812416682499</v>
          </cell>
        </row>
        <row r="1669">
          <cell r="A1669">
            <v>190743</v>
          </cell>
          <cell r="B1669" t="str">
            <v>20160718</v>
          </cell>
          <cell r="C1669" t="str">
            <v>125503</v>
          </cell>
          <cell r="D1669" t="str">
            <v>海信43英寸VIDAA3炫彩14核4K智能电视</v>
          </cell>
          <cell r="E1669" t="str">
            <v>大家电</v>
          </cell>
          <cell r="F1669" t="str">
            <v>2499</v>
          </cell>
          <cell r="G1669" t="str">
            <v>马 升伟</v>
          </cell>
          <cell r="H1669" t="str">
            <v>傅周</v>
          </cell>
          <cell r="I1669" t="str">
            <v>曹雪晴</v>
          </cell>
          <cell r="J1669">
            <v>14.4</v>
          </cell>
          <cell r="K1669">
            <v>77466</v>
          </cell>
          <cell r="L1669">
            <v>4598</v>
          </cell>
          <cell r="M1669">
            <v>6897</v>
          </cell>
          <cell r="N1669">
            <v>0</v>
          </cell>
          <cell r="O1669">
            <v>4581.3194444444398</v>
          </cell>
          <cell r="P1669">
            <v>9.4650601086896893E-2</v>
          </cell>
        </row>
        <row r="1670">
          <cell r="A1670">
            <v>190743</v>
          </cell>
          <cell r="B1670" t="str">
            <v>20160428</v>
          </cell>
          <cell r="C1670" t="str">
            <v>213824</v>
          </cell>
          <cell r="D1670" t="str">
            <v>海信43英寸VIDAA3炫彩14核4K智能电视</v>
          </cell>
          <cell r="E1670" t="str">
            <v>大家电</v>
          </cell>
          <cell r="F1670" t="str">
            <v>2499</v>
          </cell>
          <cell r="G1670" t="str">
            <v>马 升伟</v>
          </cell>
          <cell r="H1670" t="str">
            <v>龙年,傅周,石林</v>
          </cell>
          <cell r="I1670" t="str">
            <v>张征南,赵姬,曹雪晴</v>
          </cell>
          <cell r="J1670">
            <v>12</v>
          </cell>
          <cell r="K1670">
            <v>106555</v>
          </cell>
          <cell r="L1670">
            <v>16353</v>
          </cell>
          <cell r="M1670">
            <v>21381</v>
          </cell>
          <cell r="N1670">
            <v>2399</v>
          </cell>
          <cell r="O1670">
            <v>5935</v>
          </cell>
          <cell r="P1670">
            <v>0.21043879293142101</v>
          </cell>
        </row>
        <row r="1671">
          <cell r="A1671">
            <v>190743</v>
          </cell>
          <cell r="B1671" t="str">
            <v>20160428</v>
          </cell>
          <cell r="C1671" t="str">
            <v>191933</v>
          </cell>
          <cell r="D1671" t="str">
            <v>海信43英寸VIDAA3炫彩14核4K智能电视</v>
          </cell>
          <cell r="E1671" t="str">
            <v>大家电</v>
          </cell>
          <cell r="F1671" t="str">
            <v>2499</v>
          </cell>
          <cell r="G1671" t="str">
            <v>马 升伟</v>
          </cell>
          <cell r="H1671" t="str">
            <v>龙年,傅周,石林</v>
          </cell>
          <cell r="I1671" t="str">
            <v>张征南,赵姬,曹雪晴</v>
          </cell>
          <cell r="J1671">
            <v>10.9</v>
          </cell>
          <cell r="K1671">
            <v>73379</v>
          </cell>
          <cell r="L1671">
            <v>14194</v>
          </cell>
          <cell r="M1671">
            <v>7117</v>
          </cell>
          <cell r="N1671">
            <v>0</v>
          </cell>
          <cell r="O1671">
            <v>4776.8807339449504</v>
          </cell>
          <cell r="P1671">
            <v>0.120250063360649</v>
          </cell>
        </row>
        <row r="1672">
          <cell r="A1672">
            <v>190743</v>
          </cell>
          <cell r="B1672" t="str">
            <v>20160428</v>
          </cell>
          <cell r="C1672" t="str">
            <v>123909</v>
          </cell>
          <cell r="D1672" t="str">
            <v>海信43英寸VIDAA3炫彩14核4K智能电视</v>
          </cell>
          <cell r="E1672" t="str">
            <v>大家电</v>
          </cell>
          <cell r="F1672" t="str">
            <v>2499</v>
          </cell>
          <cell r="G1672" t="str">
            <v>马 升伟</v>
          </cell>
          <cell r="H1672" t="str">
            <v>龙年,傅周,石林</v>
          </cell>
          <cell r="I1672" t="str">
            <v>张征南,赵姬,曹雪晴</v>
          </cell>
          <cell r="J1672">
            <v>9.6</v>
          </cell>
          <cell r="K1672">
            <v>54387</v>
          </cell>
          <cell r="L1672">
            <v>11755</v>
          </cell>
          <cell r="M1672">
            <v>4638</v>
          </cell>
          <cell r="N1672">
            <v>0</v>
          </cell>
          <cell r="O1672">
            <v>3957.7083333333298</v>
          </cell>
          <cell r="P1672">
            <v>0.10879151810846301</v>
          </cell>
        </row>
        <row r="1673">
          <cell r="A1673">
            <v>190743</v>
          </cell>
          <cell r="B1673" t="str">
            <v>20160205</v>
          </cell>
          <cell r="C1673" t="str">
            <v>220315</v>
          </cell>
          <cell r="D1673" t="str">
            <v>海信43英寸VIDAA3炫彩14核4K智能电视</v>
          </cell>
          <cell r="E1673" t="str">
            <v>大家电</v>
          </cell>
          <cell r="F1673" t="str">
            <v>2499</v>
          </cell>
          <cell r="G1673" t="str">
            <v>马 升伟</v>
          </cell>
          <cell r="H1673" t="str">
            <v>石林</v>
          </cell>
          <cell r="I1673" t="str">
            <v>石俊</v>
          </cell>
          <cell r="J1673">
            <v>11.7</v>
          </cell>
          <cell r="K1673">
            <v>54798</v>
          </cell>
          <cell r="L1673">
            <v>12435</v>
          </cell>
          <cell r="M1673">
            <v>7452</v>
          </cell>
          <cell r="N1673">
            <v>0</v>
          </cell>
          <cell r="O1673">
            <v>2983.8461538461502</v>
          </cell>
          <cell r="P1673">
            <v>0.17590822179732299</v>
          </cell>
        </row>
        <row r="1674">
          <cell r="A1674">
            <v>190743</v>
          </cell>
          <cell r="B1674" t="str">
            <v>20160103</v>
          </cell>
          <cell r="C1674" t="str">
            <v>210948</v>
          </cell>
          <cell r="D1674" t="str">
            <v>海信43英寸VIDAA3炫彩14核4K智能电视</v>
          </cell>
          <cell r="E1674" t="str">
            <v>大家电</v>
          </cell>
          <cell r="F1674" t="str">
            <v>2499</v>
          </cell>
          <cell r="G1674" t="str">
            <v>马 升伟</v>
          </cell>
          <cell r="H1674" t="str">
            <v>龙年,傅周,石林</v>
          </cell>
          <cell r="I1674" t="str">
            <v>张征南,刘一帆,曹雪晴</v>
          </cell>
          <cell r="J1674">
            <v>14.8</v>
          </cell>
          <cell r="K1674">
            <v>172181</v>
          </cell>
          <cell r="L1674">
            <v>12455</v>
          </cell>
          <cell r="M1674">
            <v>29868</v>
          </cell>
          <cell r="N1674">
            <v>0</v>
          </cell>
          <cell r="O1674">
            <v>8774.1891891891901</v>
          </cell>
          <cell r="P1674">
            <v>0.186995229330228</v>
          </cell>
        </row>
        <row r="1675">
          <cell r="A1675">
            <v>190743</v>
          </cell>
          <cell r="B1675" t="str">
            <v>20160103</v>
          </cell>
          <cell r="C1675" t="str">
            <v>190120</v>
          </cell>
          <cell r="D1675" t="str">
            <v>海信43英寸VIDAA3炫彩14核4K智能电视</v>
          </cell>
          <cell r="E1675" t="str">
            <v>大家电</v>
          </cell>
          <cell r="F1675" t="str">
            <v>2499</v>
          </cell>
          <cell r="G1675" t="str">
            <v>马 升伟</v>
          </cell>
          <cell r="H1675" t="str">
            <v>龙年,傅周,石林</v>
          </cell>
          <cell r="I1675" t="str">
            <v>张征南,刘一帆,曹雪晴</v>
          </cell>
          <cell r="J1675">
            <v>11.7</v>
          </cell>
          <cell r="K1675">
            <v>74850</v>
          </cell>
          <cell r="L1675">
            <v>7487</v>
          </cell>
          <cell r="M1675">
            <v>9936</v>
          </cell>
          <cell r="N1675">
            <v>0</v>
          </cell>
          <cell r="O1675">
            <v>4908.2905982906004</v>
          </cell>
          <cell r="P1675">
            <v>0.147499369089856</v>
          </cell>
        </row>
        <row r="1676">
          <cell r="A1676">
            <v>190743</v>
          </cell>
          <cell r="B1676" t="str">
            <v>20160103</v>
          </cell>
          <cell r="C1676" t="str">
            <v>121946</v>
          </cell>
          <cell r="D1676" t="str">
            <v>海信43英寸VIDAA3炫彩14核4K智能电视</v>
          </cell>
          <cell r="E1676" t="str">
            <v>大家电</v>
          </cell>
          <cell r="F1676" t="str">
            <v>2499</v>
          </cell>
          <cell r="G1676" t="str">
            <v>马 升伟</v>
          </cell>
          <cell r="H1676" t="str">
            <v>傅周,马强,石林</v>
          </cell>
          <cell r="I1676" t="str">
            <v>张征南,刘一帆,曹雪晴</v>
          </cell>
          <cell r="J1676">
            <v>15</v>
          </cell>
          <cell r="K1676">
            <v>134876</v>
          </cell>
          <cell r="L1676">
            <v>24960</v>
          </cell>
          <cell r="M1676">
            <v>27449</v>
          </cell>
          <cell r="N1676">
            <v>2499</v>
          </cell>
          <cell r="O1676">
            <v>5664.4</v>
          </cell>
          <cell r="P1676">
            <v>0.22699152079769999</v>
          </cell>
        </row>
        <row r="1677">
          <cell r="A1677">
            <v>190744</v>
          </cell>
          <cell r="B1677" t="str">
            <v>20160428</v>
          </cell>
          <cell r="C1677" t="str">
            <v>205814</v>
          </cell>
          <cell r="D1677" t="str">
            <v>海信43英寸蓝光高清液晶电视</v>
          </cell>
          <cell r="E1677" t="str">
            <v>大家电</v>
          </cell>
          <cell r="F1677" t="str">
            <v>1699</v>
          </cell>
          <cell r="G1677" t="str">
            <v>马 升伟</v>
          </cell>
          <cell r="H1677" t="str">
            <v>龙年,傅周,石林</v>
          </cell>
          <cell r="I1677" t="str">
            <v>张征南,赵姬,曹雪晴</v>
          </cell>
          <cell r="J1677">
            <v>5.9</v>
          </cell>
          <cell r="K1677">
            <v>105907</v>
          </cell>
          <cell r="L1677">
            <v>23336</v>
          </cell>
          <cell r="M1677">
            <v>10074</v>
          </cell>
          <cell r="N1677">
            <v>0</v>
          </cell>
          <cell r="O1677">
            <v>12287.627118644101</v>
          </cell>
          <cell r="P1677">
            <v>0.12200409344685199</v>
          </cell>
        </row>
        <row r="1678">
          <cell r="A1678">
            <v>190744</v>
          </cell>
          <cell r="B1678" t="str">
            <v>20160428</v>
          </cell>
          <cell r="C1678" t="str">
            <v>101042</v>
          </cell>
          <cell r="D1678" t="str">
            <v>海信43英寸蓝光高清液晶电视</v>
          </cell>
          <cell r="E1678" t="str">
            <v>大家电</v>
          </cell>
          <cell r="F1678" t="str">
            <v>1699</v>
          </cell>
          <cell r="G1678" t="str">
            <v>马 升伟</v>
          </cell>
          <cell r="H1678" t="str">
            <v>龙年,傅周,石林</v>
          </cell>
          <cell r="I1678" t="str">
            <v>张征南,赵姬,曹雪晴</v>
          </cell>
          <cell r="J1678">
            <v>9.3000000000000007</v>
          </cell>
          <cell r="K1678">
            <v>70478</v>
          </cell>
          <cell r="L1678">
            <v>15121</v>
          </cell>
          <cell r="M1678">
            <v>15131</v>
          </cell>
          <cell r="N1678">
            <v>0</v>
          </cell>
          <cell r="O1678">
            <v>4325.3763440860203</v>
          </cell>
          <cell r="P1678">
            <v>0.273334898928771</v>
          </cell>
        </row>
        <row r="1679">
          <cell r="A1679">
            <v>190744</v>
          </cell>
          <cell r="B1679" t="str">
            <v>20160103</v>
          </cell>
          <cell r="C1679" t="str">
            <v>202848</v>
          </cell>
          <cell r="D1679" t="str">
            <v>海信43英寸蓝光高清液晶电视</v>
          </cell>
          <cell r="E1679" t="str">
            <v>大家电</v>
          </cell>
          <cell r="F1679" t="str">
            <v>1999</v>
          </cell>
          <cell r="G1679" t="str">
            <v>马 升伟</v>
          </cell>
          <cell r="H1679" t="str">
            <v>龙年,傅周,石林</v>
          </cell>
          <cell r="I1679" t="str">
            <v>张征南,刘一帆,曹雪晴</v>
          </cell>
          <cell r="J1679">
            <v>11.4</v>
          </cell>
          <cell r="K1679">
            <v>95862</v>
          </cell>
          <cell r="L1679">
            <v>15992</v>
          </cell>
          <cell r="M1679">
            <v>11964</v>
          </cell>
          <cell r="N1679">
            <v>1999</v>
          </cell>
          <cell r="O1679">
            <v>6132.0175438596498</v>
          </cell>
          <cell r="P1679">
            <v>0.12476524352072101</v>
          </cell>
        </row>
        <row r="1680">
          <cell r="A1680">
            <v>190744</v>
          </cell>
          <cell r="B1680" t="str">
            <v>20160103</v>
          </cell>
          <cell r="C1680" t="str">
            <v>135919</v>
          </cell>
          <cell r="D1680" t="str">
            <v>海信43英寸蓝光高清液晶电视</v>
          </cell>
          <cell r="E1680" t="str">
            <v>大家电</v>
          </cell>
          <cell r="F1680" t="str">
            <v>1999</v>
          </cell>
          <cell r="G1680" t="str">
            <v>马 升伟</v>
          </cell>
          <cell r="H1680" t="str">
            <v>傅周,马强,石林</v>
          </cell>
          <cell r="I1680" t="str">
            <v>张征南,刘一帆,曹雪晴</v>
          </cell>
          <cell r="J1680">
            <v>10.5</v>
          </cell>
          <cell r="K1680">
            <v>27956</v>
          </cell>
          <cell r="L1680">
            <v>0</v>
          </cell>
          <cell r="M1680">
            <v>5997</v>
          </cell>
          <cell r="N1680">
            <v>0</v>
          </cell>
          <cell r="O1680">
            <v>2091.3333333333298</v>
          </cell>
          <cell r="P1680">
            <v>0.21451566747746501</v>
          </cell>
        </row>
        <row r="1681">
          <cell r="A1681">
            <v>190744</v>
          </cell>
          <cell r="B1681" t="str">
            <v>20160103</v>
          </cell>
          <cell r="C1681" t="str">
            <v>112420</v>
          </cell>
          <cell r="D1681" t="str">
            <v>海信43英寸蓝光高清液晶电视</v>
          </cell>
          <cell r="E1681" t="str">
            <v>大家电</v>
          </cell>
          <cell r="F1681" t="str">
            <v>1999</v>
          </cell>
          <cell r="G1681" t="str">
            <v>马 升伟</v>
          </cell>
          <cell r="H1681" t="str">
            <v>傅周,马强,石林</v>
          </cell>
          <cell r="I1681" t="str">
            <v>张征南,刘一帆,曹雪晴</v>
          </cell>
          <cell r="J1681">
            <v>14.4</v>
          </cell>
          <cell r="K1681">
            <v>121849</v>
          </cell>
          <cell r="L1681">
            <v>25947</v>
          </cell>
          <cell r="M1681">
            <v>13993</v>
          </cell>
          <cell r="N1681">
            <v>1999</v>
          </cell>
          <cell r="O1681">
            <v>5826.9444444444398</v>
          </cell>
          <cell r="P1681">
            <v>0.12506517069508499</v>
          </cell>
        </row>
        <row r="1682">
          <cell r="A1682">
            <v>190745</v>
          </cell>
          <cell r="B1682" t="str">
            <v>20160411</v>
          </cell>
          <cell r="C1682" t="str">
            <v>140739</v>
          </cell>
          <cell r="D1682" t="str">
            <v>晚安家居高档席梦思1.8M</v>
          </cell>
          <cell r="E1682" t="str">
            <v>生活用品</v>
          </cell>
          <cell r="F1682" t="str">
            <v>1299</v>
          </cell>
          <cell r="G1682" t="str">
            <v>杨 黎</v>
          </cell>
          <cell r="H1682" t="str">
            <v>石林</v>
          </cell>
          <cell r="I1682" t="str">
            <v>石俊</v>
          </cell>
          <cell r="J1682">
            <v>20.3</v>
          </cell>
          <cell r="K1682">
            <v>108656</v>
          </cell>
          <cell r="L1682">
            <v>7734</v>
          </cell>
          <cell r="M1682">
            <v>35013</v>
          </cell>
          <cell r="N1682">
            <v>0</v>
          </cell>
          <cell r="O1682">
            <v>3246.7487684729099</v>
          </cell>
          <cell r="P1682">
            <v>0.34693129347416801</v>
          </cell>
        </row>
        <row r="1683">
          <cell r="A1683">
            <v>190746</v>
          </cell>
          <cell r="B1683" t="str">
            <v>20160411</v>
          </cell>
          <cell r="C1683" t="str">
            <v>140739</v>
          </cell>
          <cell r="D1683" t="str">
            <v>晚安家居高档席梦思1.5M</v>
          </cell>
          <cell r="E1683" t="str">
            <v>生活用品</v>
          </cell>
          <cell r="F1683" t="str">
            <v>1199</v>
          </cell>
          <cell r="G1683" t="str">
            <v>杨 黎</v>
          </cell>
          <cell r="H1683" t="str">
            <v>石林</v>
          </cell>
          <cell r="I1683" t="str">
            <v>石俊</v>
          </cell>
          <cell r="J1683">
            <v>20.3</v>
          </cell>
          <cell r="K1683">
            <v>63327</v>
          </cell>
          <cell r="L1683">
            <v>5955</v>
          </cell>
          <cell r="M1683">
            <v>17965</v>
          </cell>
          <cell r="N1683">
            <v>0</v>
          </cell>
          <cell r="O1683">
            <v>1941.2315270936001</v>
          </cell>
          <cell r="P1683">
            <v>0.31313184131632199</v>
          </cell>
        </row>
        <row r="1684">
          <cell r="A1684">
            <v>190779</v>
          </cell>
          <cell r="B1684" t="str">
            <v>20160130</v>
          </cell>
          <cell r="C1684" t="str">
            <v>135326</v>
          </cell>
          <cell r="D1684" t="str">
            <v>艾芭莎 优雅名媛獭兔长版皮草大衣特供组</v>
          </cell>
          <cell r="E1684" t="str">
            <v>服装</v>
          </cell>
          <cell r="F1684" t="str">
            <v>498</v>
          </cell>
          <cell r="G1684" t="str">
            <v>黄 翙</v>
          </cell>
          <cell r="H1684" t="str">
            <v>王娟</v>
          </cell>
          <cell r="I1684" t="str">
            <v>段鸿</v>
          </cell>
          <cell r="J1684">
            <v>18.8</v>
          </cell>
          <cell r="K1684">
            <v>214931</v>
          </cell>
          <cell r="L1684">
            <v>14102</v>
          </cell>
          <cell r="M1684">
            <v>109879</v>
          </cell>
          <cell r="N1684">
            <v>6414</v>
          </cell>
          <cell r="O1684">
            <v>5178.9361702127699</v>
          </cell>
          <cell r="P1684">
            <v>0.51518953935935596</v>
          </cell>
        </row>
        <row r="1685">
          <cell r="A1685">
            <v>190798</v>
          </cell>
          <cell r="B1685" t="str">
            <v>20160415</v>
          </cell>
          <cell r="C1685" t="str">
            <v>104129</v>
          </cell>
          <cell r="D1685" t="str">
            <v>奔腾3D立体浮动剃须刀周年庆特供组</v>
          </cell>
          <cell r="E1685" t="str">
            <v>美容器械</v>
          </cell>
          <cell r="F1685" t="str">
            <v>199</v>
          </cell>
          <cell r="G1685" t="str">
            <v>杨 媛</v>
          </cell>
          <cell r="H1685" t="str">
            <v>田宇慧</v>
          </cell>
          <cell r="I1685" t="str">
            <v>赵姬</v>
          </cell>
          <cell r="J1685">
            <v>27</v>
          </cell>
          <cell r="K1685">
            <v>89908</v>
          </cell>
          <cell r="L1685">
            <v>3358</v>
          </cell>
          <cell r="M1685">
            <v>5800</v>
          </cell>
          <cell r="N1685">
            <v>0</v>
          </cell>
          <cell r="O1685">
            <v>2990.74074074074</v>
          </cell>
          <cell r="P1685">
            <v>6.7013287117273307E-2</v>
          </cell>
        </row>
        <row r="1686">
          <cell r="A1686">
            <v>190798</v>
          </cell>
          <cell r="B1686" t="str">
            <v>20160318</v>
          </cell>
          <cell r="C1686" t="str">
            <v>112209</v>
          </cell>
          <cell r="D1686" t="str">
            <v>奔腾3D立体浮动剃须刀周年庆特供组</v>
          </cell>
          <cell r="E1686" t="str">
            <v>美容器械</v>
          </cell>
          <cell r="F1686" t="str">
            <v>199</v>
          </cell>
          <cell r="G1686" t="str">
            <v>杨 媛</v>
          </cell>
          <cell r="H1686" t="str">
            <v>田宇慧,高莹</v>
          </cell>
          <cell r="I1686" t="str">
            <v>游珊,赵姬</v>
          </cell>
          <cell r="J1686">
            <v>29.3</v>
          </cell>
          <cell r="K1686">
            <v>152052</v>
          </cell>
          <cell r="L1686">
            <v>6725</v>
          </cell>
          <cell r="M1686">
            <v>8382</v>
          </cell>
          <cell r="N1686">
            <v>1547</v>
          </cell>
          <cell r="O1686">
            <v>4726.6894197952197</v>
          </cell>
          <cell r="P1686">
            <v>4.7031866067557999E-2</v>
          </cell>
        </row>
        <row r="1687">
          <cell r="A1687">
            <v>190802</v>
          </cell>
          <cell r="B1687" t="str">
            <v>20160113</v>
          </cell>
          <cell r="C1687" t="str">
            <v>185218</v>
          </cell>
          <cell r="D1687" t="str">
            <v>羽西虫草焕颜新肌无痕霜</v>
          </cell>
          <cell r="E1687" t="str">
            <v>美容美体</v>
          </cell>
          <cell r="F1687" t="str">
            <v>398</v>
          </cell>
          <cell r="G1687" t="str">
            <v>杨 媛</v>
          </cell>
          <cell r="H1687" t="str">
            <v>张小寒</v>
          </cell>
          <cell r="I1687" t="str">
            <v>郑庆子</v>
          </cell>
          <cell r="J1687">
            <v>35</v>
          </cell>
          <cell r="K1687">
            <v>220245</v>
          </cell>
          <cell r="L1687">
            <v>7610</v>
          </cell>
          <cell r="M1687">
            <v>28615</v>
          </cell>
          <cell r="N1687">
            <v>1825</v>
          </cell>
          <cell r="O1687">
            <v>5309.8571428571404</v>
          </cell>
          <cell r="P1687">
            <v>0.12599054718179001</v>
          </cell>
        </row>
        <row r="1688">
          <cell r="A1688">
            <v>190894</v>
          </cell>
          <cell r="B1688" t="str">
            <v>20160304</v>
          </cell>
          <cell r="C1688" t="str">
            <v>215714</v>
          </cell>
          <cell r="D1688" t="str">
            <v>意大利REALONE瑞欧头等舱多功能真皮休闲椅</v>
          </cell>
          <cell r="E1688" t="str">
            <v>家具灯饰</v>
          </cell>
          <cell r="F1688" t="str">
            <v>1999</v>
          </cell>
          <cell r="G1688" t="str">
            <v>胡 超</v>
          </cell>
          <cell r="H1688" t="str">
            <v>石林</v>
          </cell>
          <cell r="I1688" t="str">
            <v>石俊</v>
          </cell>
          <cell r="J1688">
            <v>14</v>
          </cell>
          <cell r="K1688">
            <v>75132</v>
          </cell>
          <cell r="L1688">
            <v>11954</v>
          </cell>
          <cell r="M1688">
            <v>17701</v>
          </cell>
          <cell r="N1688">
            <v>1999</v>
          </cell>
          <cell r="O1688">
            <v>3391.1428571428601</v>
          </cell>
          <cell r="P1688">
            <v>0.24853588274399299</v>
          </cell>
        </row>
        <row r="1689">
          <cell r="A1689">
            <v>190895</v>
          </cell>
          <cell r="B1689" t="str">
            <v>20160221</v>
          </cell>
          <cell r="C1689" t="str">
            <v>113443</v>
          </cell>
          <cell r="D1689" t="str">
            <v>金菊商务休闲商务男款纯羊毛衫2件组(2016春季大开仓)</v>
          </cell>
          <cell r="E1689" t="str">
            <v>服装</v>
          </cell>
          <cell r="F1689" t="str">
            <v>348</v>
          </cell>
          <cell r="G1689" t="str">
            <v>黄 翙</v>
          </cell>
          <cell r="H1689" t="str">
            <v>罗园</v>
          </cell>
          <cell r="I1689" t="str">
            <v>周蓉,段鸿</v>
          </cell>
          <cell r="J1689">
            <v>13.1</v>
          </cell>
          <cell r="K1689">
            <v>91553</v>
          </cell>
          <cell r="L1689">
            <v>5766</v>
          </cell>
          <cell r="M1689">
            <v>15142</v>
          </cell>
          <cell r="N1689">
            <v>0</v>
          </cell>
          <cell r="O1689">
            <v>5392.7480916030499</v>
          </cell>
          <cell r="P1689">
            <v>0.17650692995442199</v>
          </cell>
        </row>
        <row r="1690">
          <cell r="A1690">
            <v>190897</v>
          </cell>
          <cell r="B1690" t="str">
            <v>20160214</v>
          </cell>
          <cell r="C1690" t="str">
            <v>224211</v>
          </cell>
          <cell r="D1690" t="str">
            <v>金菊异国风情长款连衣裙2件组</v>
          </cell>
          <cell r="E1690" t="str">
            <v>服装</v>
          </cell>
          <cell r="F1690" t="str">
            <v>498</v>
          </cell>
          <cell r="G1690" t="str">
            <v>黄 翙</v>
          </cell>
          <cell r="H1690" t="str">
            <v>罗园</v>
          </cell>
          <cell r="I1690" t="str">
            <v>陈莹,张征南</v>
          </cell>
          <cell r="J1690">
            <v>36.200000000000003</v>
          </cell>
          <cell r="K1690">
            <v>228698</v>
          </cell>
          <cell r="L1690">
            <v>8405</v>
          </cell>
          <cell r="M1690">
            <v>68809</v>
          </cell>
          <cell r="N1690">
            <v>2346</v>
          </cell>
          <cell r="O1690">
            <v>4249.4475138121497</v>
          </cell>
          <cell r="P1690">
            <v>0.301702732270204</v>
          </cell>
        </row>
        <row r="1691">
          <cell r="A1691">
            <v>190897</v>
          </cell>
          <cell r="B1691" t="str">
            <v>20160212</v>
          </cell>
          <cell r="C1691" t="str">
            <v>193032</v>
          </cell>
          <cell r="D1691" t="str">
            <v>金菊异国风情长款连衣裙2件组</v>
          </cell>
          <cell r="E1691" t="str">
            <v>服装</v>
          </cell>
          <cell r="F1691" t="str">
            <v>498</v>
          </cell>
          <cell r="G1691" t="str">
            <v>黄 翙</v>
          </cell>
          <cell r="H1691" t="str">
            <v>杨思思</v>
          </cell>
          <cell r="I1691" t="str">
            <v>孙娇</v>
          </cell>
          <cell r="J1691">
            <v>46.2</v>
          </cell>
          <cell r="K1691">
            <v>240810</v>
          </cell>
          <cell r="L1691">
            <v>13694</v>
          </cell>
          <cell r="M1691">
            <v>73518</v>
          </cell>
          <cell r="N1691">
            <v>5642</v>
          </cell>
          <cell r="O1691">
            <v>3446.7532467532501</v>
          </cell>
          <cell r="P1691">
            <v>0.298860494196798</v>
          </cell>
        </row>
        <row r="1692">
          <cell r="A1692">
            <v>190897</v>
          </cell>
          <cell r="B1692" t="str">
            <v>20160118</v>
          </cell>
          <cell r="C1692" t="str">
            <v>151639</v>
          </cell>
          <cell r="D1692" t="str">
            <v>金菊异国风情长款连衣裙2件组</v>
          </cell>
          <cell r="E1692" t="str">
            <v>服装</v>
          </cell>
          <cell r="F1692" t="str">
            <v>498</v>
          </cell>
          <cell r="G1692" t="str">
            <v>黄 翙</v>
          </cell>
          <cell r="H1692" t="str">
            <v>王娟</v>
          </cell>
          <cell r="I1692" t="str">
            <v>段鸿</v>
          </cell>
          <cell r="J1692">
            <v>34</v>
          </cell>
          <cell r="K1692">
            <v>288986</v>
          </cell>
          <cell r="L1692">
            <v>23494</v>
          </cell>
          <cell r="M1692">
            <v>103200</v>
          </cell>
          <cell r="N1692">
            <v>3511</v>
          </cell>
          <cell r="O1692">
            <v>4876.5588235294099</v>
          </cell>
          <cell r="P1692">
            <v>0.37548777364289698</v>
          </cell>
        </row>
        <row r="1693">
          <cell r="A1693">
            <v>190897</v>
          </cell>
          <cell r="B1693" t="str">
            <v>20160107</v>
          </cell>
          <cell r="C1693" t="str">
            <v>170926</v>
          </cell>
          <cell r="D1693" t="str">
            <v>金菊异国风情长款连衣裙2件组</v>
          </cell>
          <cell r="E1693" t="str">
            <v>服装</v>
          </cell>
          <cell r="F1693" t="str">
            <v>498</v>
          </cell>
          <cell r="G1693" t="str">
            <v>黄 翙</v>
          </cell>
          <cell r="H1693" t="str">
            <v>罗园,王娟</v>
          </cell>
          <cell r="I1693" t="str">
            <v>孙娇</v>
          </cell>
          <cell r="J1693">
            <v>38.700000000000003</v>
          </cell>
          <cell r="K1693">
            <v>257749</v>
          </cell>
          <cell r="L1693">
            <v>15088</v>
          </cell>
          <cell r="M1693">
            <v>95175</v>
          </cell>
          <cell r="N1693">
            <v>3829</v>
          </cell>
          <cell r="O1693">
            <v>3909.9483204134399</v>
          </cell>
          <cell r="P1693">
            <v>0.37643461454457</v>
          </cell>
        </row>
        <row r="1694">
          <cell r="A1694">
            <v>190901</v>
          </cell>
          <cell r="B1694" t="str">
            <v>20160131</v>
          </cell>
          <cell r="C1694" t="str">
            <v>143106</v>
          </cell>
          <cell r="D1694" t="str">
            <v>意大利东方宝石埃及艳后滋养身体护理组（原装进口）</v>
          </cell>
          <cell r="E1694" t="str">
            <v>美容美体</v>
          </cell>
          <cell r="F1694" t="str">
            <v>298</v>
          </cell>
          <cell r="G1694" t="str">
            <v>庄 婷</v>
          </cell>
          <cell r="H1694" t="str">
            <v>田宇慧</v>
          </cell>
          <cell r="I1694" t="str">
            <v>陈莹,余琛</v>
          </cell>
          <cell r="J1694">
            <v>37.700000000000003</v>
          </cell>
          <cell r="K1694">
            <v>130011</v>
          </cell>
          <cell r="L1694">
            <v>4708</v>
          </cell>
          <cell r="M1694">
            <v>16386</v>
          </cell>
          <cell r="N1694">
            <v>2224</v>
          </cell>
          <cell r="O1694">
            <v>2948.03713527851</v>
          </cell>
          <cell r="P1694">
            <v>0.113022034588158</v>
          </cell>
        </row>
        <row r="1695">
          <cell r="A1695">
            <v>190912</v>
          </cell>
          <cell r="B1695" t="str">
            <v>20160730</v>
          </cell>
          <cell r="C1695" t="str">
            <v>231839</v>
          </cell>
          <cell r="D1695" t="str">
            <v>鲸吸之力·老板至尊劲吸两件套奢华组</v>
          </cell>
          <cell r="E1695" t="str">
            <v>厨房</v>
          </cell>
          <cell r="F1695" t="str">
            <v>4980</v>
          </cell>
          <cell r="G1695" t="str">
            <v>潘 银龙</v>
          </cell>
          <cell r="H1695" t="str">
            <v>张燕,唐南开</v>
          </cell>
          <cell r="I1695" t="str">
            <v>曹雪晴,翟金彪</v>
          </cell>
          <cell r="J1695">
            <v>19.2</v>
          </cell>
          <cell r="K1695">
            <v>34630</v>
          </cell>
          <cell r="L1695">
            <v>0</v>
          </cell>
          <cell r="M1695">
            <v>0</v>
          </cell>
          <cell r="N1695">
            <v>0</v>
          </cell>
          <cell r="O1695">
            <v>1803.6458333333301</v>
          </cell>
          <cell r="P1695">
            <v>0</v>
          </cell>
        </row>
        <row r="1696">
          <cell r="A1696">
            <v>190912</v>
          </cell>
          <cell r="B1696" t="str">
            <v>20160730</v>
          </cell>
          <cell r="C1696" t="str">
            <v>193738</v>
          </cell>
          <cell r="D1696" t="str">
            <v>鲸吸之力·老板至尊劲吸两件套奢华组</v>
          </cell>
          <cell r="E1696" t="str">
            <v>厨房</v>
          </cell>
          <cell r="F1696" t="str">
            <v>4980</v>
          </cell>
          <cell r="G1696" t="str">
            <v>潘 银龙</v>
          </cell>
          <cell r="H1696" t="str">
            <v>张燕</v>
          </cell>
          <cell r="I1696" t="str">
            <v>曹雪晴</v>
          </cell>
          <cell r="J1696">
            <v>23.5</v>
          </cell>
          <cell r="K1696">
            <v>158066</v>
          </cell>
          <cell r="L1696">
            <v>29650</v>
          </cell>
          <cell r="M1696">
            <v>29700</v>
          </cell>
          <cell r="N1696">
            <v>0</v>
          </cell>
          <cell r="O1696">
            <v>4200.6808510638302</v>
          </cell>
          <cell r="P1696">
            <v>0.23127959132818299</v>
          </cell>
        </row>
        <row r="1697">
          <cell r="A1697">
            <v>190912</v>
          </cell>
          <cell r="B1697" t="str">
            <v>20160523</v>
          </cell>
          <cell r="C1697" t="str">
            <v>205918</v>
          </cell>
          <cell r="D1697" t="str">
            <v>鲸吸之力·老板至尊劲吸两件套奢华组</v>
          </cell>
          <cell r="E1697" t="str">
            <v>厨房</v>
          </cell>
          <cell r="F1697" t="str">
            <v>4980</v>
          </cell>
          <cell r="G1697" t="str">
            <v>潘 银龙</v>
          </cell>
          <cell r="H1697" t="str">
            <v>张燕</v>
          </cell>
          <cell r="I1697" t="str">
            <v>徐丹,陈佳</v>
          </cell>
          <cell r="J1697">
            <v>23.3</v>
          </cell>
          <cell r="K1697">
            <v>159055</v>
          </cell>
          <cell r="L1697">
            <v>24880</v>
          </cell>
          <cell r="M1697">
            <v>49640</v>
          </cell>
          <cell r="N1697">
            <v>0</v>
          </cell>
          <cell r="O1697">
            <v>3628.1115879828299</v>
          </cell>
          <cell r="P1697">
            <v>0.36996459847214502</v>
          </cell>
        </row>
        <row r="1698">
          <cell r="A1698">
            <v>190912</v>
          </cell>
          <cell r="B1698" t="str">
            <v>20160413</v>
          </cell>
          <cell r="C1698" t="str">
            <v>205408</v>
          </cell>
          <cell r="D1698" t="str">
            <v>鲸吸之力·老板至尊劲吸两件套奢华组</v>
          </cell>
          <cell r="E1698" t="str">
            <v>厨房</v>
          </cell>
          <cell r="F1698" t="str">
            <v>4980</v>
          </cell>
          <cell r="G1698" t="str">
            <v>潘 银龙</v>
          </cell>
          <cell r="H1698" t="str">
            <v>傅周</v>
          </cell>
          <cell r="I1698" t="str">
            <v>曹雪晴,徐丹</v>
          </cell>
          <cell r="J1698">
            <v>22.4</v>
          </cell>
          <cell r="K1698">
            <v>183985</v>
          </cell>
          <cell r="L1698">
            <v>19920</v>
          </cell>
          <cell r="M1698">
            <v>39750</v>
          </cell>
          <cell r="N1698">
            <v>0</v>
          </cell>
          <cell r="O1698">
            <v>5549.7767857142899</v>
          </cell>
          <cell r="P1698">
            <v>0.242282022369183</v>
          </cell>
        </row>
        <row r="1699">
          <cell r="A1699">
            <v>190912</v>
          </cell>
          <cell r="B1699" t="str">
            <v>20160401</v>
          </cell>
          <cell r="C1699" t="str">
            <v>202103</v>
          </cell>
          <cell r="D1699" t="str">
            <v>鲸吸之力·老板至尊劲吸两件套奢华组</v>
          </cell>
          <cell r="E1699" t="str">
            <v>厨房</v>
          </cell>
          <cell r="F1699" t="str">
            <v>4980</v>
          </cell>
          <cell r="G1699" t="str">
            <v>潘 银龙</v>
          </cell>
          <cell r="H1699" t="str">
            <v>张燕,王沛</v>
          </cell>
          <cell r="I1699" t="str">
            <v>陈佳</v>
          </cell>
          <cell r="J1699">
            <v>24.6</v>
          </cell>
          <cell r="K1699">
            <v>159200</v>
          </cell>
          <cell r="L1699">
            <v>29850</v>
          </cell>
          <cell r="M1699">
            <v>24900</v>
          </cell>
          <cell r="N1699">
            <v>0</v>
          </cell>
          <cell r="O1699">
            <v>4245.9349593495899</v>
          </cell>
          <cell r="P1699">
            <v>0.192500966370313</v>
          </cell>
        </row>
        <row r="1700">
          <cell r="A1700">
            <v>190912</v>
          </cell>
          <cell r="B1700" t="str">
            <v>20160320</v>
          </cell>
          <cell r="C1700" t="str">
            <v>215221</v>
          </cell>
          <cell r="D1700" t="str">
            <v>鲸吸之力·老板至尊劲吸两件套奢华组</v>
          </cell>
          <cell r="E1700" t="str">
            <v>厨房</v>
          </cell>
          <cell r="F1700" t="str">
            <v>4980</v>
          </cell>
          <cell r="G1700" t="str">
            <v>潘 银龙</v>
          </cell>
          <cell r="H1700" t="str">
            <v>龙年,傅周,张燕,石林</v>
          </cell>
          <cell r="I1700" t="str">
            <v>陈佳,曹雪晴</v>
          </cell>
          <cell r="J1700">
            <v>28.1</v>
          </cell>
          <cell r="K1700">
            <v>137451</v>
          </cell>
          <cell r="L1700">
            <v>19460</v>
          </cell>
          <cell r="M1700">
            <v>53780</v>
          </cell>
          <cell r="N1700">
            <v>9160</v>
          </cell>
          <cell r="O1700">
            <v>2611.06761565836</v>
          </cell>
          <cell r="P1700">
            <v>0.37816443627056301</v>
          </cell>
        </row>
        <row r="1701">
          <cell r="A1701">
            <v>190912</v>
          </cell>
          <cell r="B1701" t="str">
            <v>20160320</v>
          </cell>
          <cell r="C1701" t="str">
            <v>194342</v>
          </cell>
          <cell r="D1701" t="str">
            <v>鲸吸之力·老板至尊劲吸两件套奢华组</v>
          </cell>
          <cell r="E1701" t="str">
            <v>厨房</v>
          </cell>
          <cell r="F1701" t="str">
            <v>4980</v>
          </cell>
          <cell r="G1701" t="str">
            <v>潘 银龙</v>
          </cell>
          <cell r="H1701" t="str">
            <v>傅周,张燕,王沛,石林,高莹</v>
          </cell>
          <cell r="I1701" t="str">
            <v>陈佳,曹雪晴,郑庆子</v>
          </cell>
          <cell r="J1701">
            <v>23.6</v>
          </cell>
          <cell r="K1701">
            <v>177950</v>
          </cell>
          <cell r="L1701">
            <v>39820</v>
          </cell>
          <cell r="M1701">
            <v>29480</v>
          </cell>
          <cell r="N1701">
            <v>0</v>
          </cell>
          <cell r="O1701">
            <v>4603.8135593220304</v>
          </cell>
          <cell r="P1701">
            <v>0.21342213856511999</v>
          </cell>
        </row>
        <row r="1702">
          <cell r="A1702">
            <v>190912</v>
          </cell>
          <cell r="B1702" t="str">
            <v>20160305</v>
          </cell>
          <cell r="C1702" t="str">
            <v>231536</v>
          </cell>
          <cell r="D1702" t="str">
            <v>鲸吸之力·老板至尊劲吸两件套奢华组</v>
          </cell>
          <cell r="E1702" t="str">
            <v>厨房</v>
          </cell>
          <cell r="F1702" t="str">
            <v>4980</v>
          </cell>
          <cell r="G1702" t="str">
            <v>潘 银龙</v>
          </cell>
          <cell r="H1702" t="str">
            <v>田宇慧,王沛</v>
          </cell>
          <cell r="I1702" t="str">
            <v>陈佳</v>
          </cell>
          <cell r="J1702">
            <v>21.8</v>
          </cell>
          <cell r="K1702">
            <v>44691</v>
          </cell>
          <cell r="L1702">
            <v>4995</v>
          </cell>
          <cell r="M1702">
            <v>14864</v>
          </cell>
          <cell r="N1702">
            <v>0</v>
          </cell>
          <cell r="O1702">
            <v>1139.0825688073401</v>
          </cell>
          <cell r="P1702">
            <v>0.37444578798871397</v>
          </cell>
        </row>
        <row r="1703">
          <cell r="A1703">
            <v>190912</v>
          </cell>
          <cell r="B1703" t="str">
            <v>20160305</v>
          </cell>
          <cell r="C1703" t="str">
            <v>195736</v>
          </cell>
          <cell r="D1703" t="str">
            <v>鲸吸之力·老板至尊劲吸两件套奢华组</v>
          </cell>
          <cell r="E1703" t="str">
            <v>厨房</v>
          </cell>
          <cell r="F1703" t="str">
            <v>4980</v>
          </cell>
          <cell r="G1703" t="str">
            <v>潘 银龙</v>
          </cell>
          <cell r="H1703" t="str">
            <v>傅周,王沛</v>
          </cell>
          <cell r="I1703" t="str">
            <v>徐丹,陈佳</v>
          </cell>
          <cell r="J1703">
            <v>24.8</v>
          </cell>
          <cell r="K1703">
            <v>138722</v>
          </cell>
          <cell r="L1703">
            <v>14852</v>
          </cell>
          <cell r="M1703">
            <v>34682</v>
          </cell>
          <cell r="N1703">
            <v>0</v>
          </cell>
          <cell r="O1703">
            <v>3596.2903225806399</v>
          </cell>
          <cell r="P1703">
            <v>0.279987083232421</v>
          </cell>
        </row>
        <row r="1704">
          <cell r="A1704">
            <v>190912</v>
          </cell>
          <cell r="B1704" t="str">
            <v>20160305</v>
          </cell>
          <cell r="C1704" t="str">
            <v>105309</v>
          </cell>
          <cell r="D1704" t="str">
            <v>鲸吸之力·老板至尊劲吸两件套奢华组</v>
          </cell>
          <cell r="E1704" t="str">
            <v>厨房</v>
          </cell>
          <cell r="F1704" t="str">
            <v>4980</v>
          </cell>
          <cell r="G1704" t="str">
            <v>潘 银龙</v>
          </cell>
          <cell r="H1704" t="str">
            <v>王沛</v>
          </cell>
          <cell r="I1704" t="str">
            <v>翟金彪,徐丹,陈佳</v>
          </cell>
          <cell r="J1704">
            <v>23.2</v>
          </cell>
          <cell r="K1704">
            <v>49644</v>
          </cell>
          <cell r="L1704">
            <v>9930</v>
          </cell>
          <cell r="M1704">
            <v>4970</v>
          </cell>
          <cell r="N1704">
            <v>0</v>
          </cell>
          <cell r="O1704">
            <v>1497.58620689655</v>
          </cell>
          <cell r="P1704">
            <v>0.12514478521428199</v>
          </cell>
        </row>
        <row r="1705">
          <cell r="A1705">
            <v>190912</v>
          </cell>
          <cell r="B1705" t="str">
            <v>20160216</v>
          </cell>
          <cell r="C1705" t="str">
            <v>201310</v>
          </cell>
          <cell r="D1705" t="str">
            <v>鲸吸之力·老板至尊劲吸两件套奢华组</v>
          </cell>
          <cell r="E1705" t="str">
            <v>厨房</v>
          </cell>
          <cell r="F1705" t="str">
            <v>4980</v>
          </cell>
          <cell r="G1705" t="str">
            <v>潘 银龙</v>
          </cell>
          <cell r="H1705" t="str">
            <v>王沛</v>
          </cell>
          <cell r="I1705" t="str">
            <v>陈佳</v>
          </cell>
          <cell r="J1705">
            <v>27.7</v>
          </cell>
          <cell r="K1705">
            <v>218970</v>
          </cell>
          <cell r="L1705">
            <v>54690</v>
          </cell>
          <cell r="M1705">
            <v>54780</v>
          </cell>
          <cell r="N1705">
            <v>0</v>
          </cell>
          <cell r="O1705">
            <v>3953.0685920577598</v>
          </cell>
          <cell r="P1705">
            <v>0.33345507669831997</v>
          </cell>
        </row>
        <row r="1706">
          <cell r="A1706">
            <v>190913</v>
          </cell>
          <cell r="B1706" t="str">
            <v>20160730</v>
          </cell>
          <cell r="C1706" t="str">
            <v>231839</v>
          </cell>
          <cell r="D1706" t="str">
            <v>鲸吸之力·老板至尊劲吸三件套奢华组</v>
          </cell>
          <cell r="E1706" t="str">
            <v>厨房</v>
          </cell>
          <cell r="F1706" t="str">
            <v>7580</v>
          </cell>
          <cell r="G1706" t="str">
            <v>潘 银龙</v>
          </cell>
          <cell r="H1706" t="str">
            <v>张燕,唐南开</v>
          </cell>
          <cell r="I1706" t="str">
            <v>曹雪晴,翟金彪</v>
          </cell>
          <cell r="J1706">
            <v>19.2</v>
          </cell>
          <cell r="K1706">
            <v>236000</v>
          </cell>
          <cell r="L1706">
            <v>6950</v>
          </cell>
          <cell r="M1706">
            <v>27780</v>
          </cell>
          <cell r="N1706">
            <v>0</v>
          </cell>
          <cell r="O1706">
            <v>10482.8125</v>
          </cell>
          <cell r="P1706">
            <v>0.12128356254093001</v>
          </cell>
        </row>
        <row r="1707">
          <cell r="A1707">
            <v>190913</v>
          </cell>
          <cell r="B1707" t="str">
            <v>20160730</v>
          </cell>
          <cell r="C1707" t="str">
            <v>193738</v>
          </cell>
          <cell r="D1707" t="str">
            <v>鲸吸之力·老板至尊劲吸三件套奢华组</v>
          </cell>
          <cell r="E1707" t="str">
            <v>厨房</v>
          </cell>
          <cell r="F1707" t="str">
            <v>7580</v>
          </cell>
          <cell r="G1707" t="str">
            <v>潘 银龙</v>
          </cell>
          <cell r="H1707" t="str">
            <v>张燕</v>
          </cell>
          <cell r="I1707" t="str">
            <v>曹雪晴</v>
          </cell>
          <cell r="J1707">
            <v>23.5</v>
          </cell>
          <cell r="K1707">
            <v>568615</v>
          </cell>
          <cell r="L1707">
            <v>83250</v>
          </cell>
          <cell r="M1707">
            <v>152695</v>
          </cell>
          <cell r="N1707">
            <v>0</v>
          </cell>
          <cell r="O1707">
            <v>14156.170212765999</v>
          </cell>
          <cell r="P1707">
            <v>0.31459829200704598</v>
          </cell>
        </row>
        <row r="1708">
          <cell r="A1708">
            <v>190913</v>
          </cell>
          <cell r="B1708" t="str">
            <v>20160523</v>
          </cell>
          <cell r="C1708" t="str">
            <v>205918</v>
          </cell>
          <cell r="D1708" t="str">
            <v>鲸吸之力·老板至尊劲吸三件套奢华组</v>
          </cell>
          <cell r="E1708" t="str">
            <v>厨房</v>
          </cell>
          <cell r="F1708" t="str">
            <v>7580</v>
          </cell>
          <cell r="G1708" t="str">
            <v>潘 银龙</v>
          </cell>
          <cell r="H1708" t="str">
            <v>张燕</v>
          </cell>
          <cell r="I1708" t="str">
            <v>徐丹,陈佳</v>
          </cell>
          <cell r="J1708">
            <v>23.3</v>
          </cell>
          <cell r="K1708">
            <v>523160</v>
          </cell>
          <cell r="L1708">
            <v>90695</v>
          </cell>
          <cell r="M1708">
            <v>195320</v>
          </cell>
          <cell r="N1708">
            <v>0</v>
          </cell>
          <cell r="O1708">
            <v>10177.896995708201</v>
          </cell>
          <cell r="P1708">
            <v>0.45164348559999101</v>
          </cell>
        </row>
        <row r="1709">
          <cell r="A1709">
            <v>190913</v>
          </cell>
          <cell r="B1709" t="str">
            <v>20160510</v>
          </cell>
          <cell r="C1709" t="str">
            <v>162041</v>
          </cell>
          <cell r="D1709" t="str">
            <v>鲸吸之力·老板至尊劲吸三件套奢华组</v>
          </cell>
          <cell r="E1709" t="str">
            <v>厨房</v>
          </cell>
          <cell r="F1709" t="str">
            <v>7580</v>
          </cell>
          <cell r="G1709" t="str">
            <v>潘 银龙</v>
          </cell>
          <cell r="H1709" t="str">
            <v>唐南开</v>
          </cell>
          <cell r="I1709" t="str">
            <v>翟金彪</v>
          </cell>
          <cell r="J1709">
            <v>22.5</v>
          </cell>
          <cell r="K1709">
            <v>306960</v>
          </cell>
          <cell r="L1709">
            <v>83750</v>
          </cell>
          <cell r="M1709">
            <v>111660</v>
          </cell>
          <cell r="N1709">
            <v>0</v>
          </cell>
          <cell r="O1709">
            <v>4957.7777777777801</v>
          </cell>
          <cell r="P1709">
            <v>0.50024640473097104</v>
          </cell>
        </row>
        <row r="1710">
          <cell r="A1710">
            <v>190913</v>
          </cell>
          <cell r="B1710" t="str">
            <v>20160413</v>
          </cell>
          <cell r="C1710" t="str">
            <v>205408</v>
          </cell>
          <cell r="D1710" t="str">
            <v>鲸吸之力·老板至尊劲吸三件套奢华组</v>
          </cell>
          <cell r="E1710" t="str">
            <v>厨房</v>
          </cell>
          <cell r="F1710" t="str">
            <v>7580</v>
          </cell>
          <cell r="G1710" t="str">
            <v>潘 银龙</v>
          </cell>
          <cell r="H1710" t="str">
            <v>傅周</v>
          </cell>
          <cell r="I1710" t="str">
            <v>曹雪晴,徐丹</v>
          </cell>
          <cell r="J1710">
            <v>22.4</v>
          </cell>
          <cell r="K1710">
            <v>669705</v>
          </cell>
          <cell r="L1710">
            <v>90700</v>
          </cell>
          <cell r="M1710">
            <v>153495</v>
          </cell>
          <cell r="N1710">
            <v>0</v>
          </cell>
          <cell r="O1710">
            <v>18995.982142857101</v>
          </cell>
          <cell r="P1710">
            <v>0.265101337639571</v>
          </cell>
        </row>
        <row r="1711">
          <cell r="A1711">
            <v>190913</v>
          </cell>
          <cell r="B1711" t="str">
            <v>20160401</v>
          </cell>
          <cell r="C1711" t="str">
            <v>202103</v>
          </cell>
          <cell r="D1711" t="str">
            <v>鲸吸之力·老板至尊劲吸三件套奢华组</v>
          </cell>
          <cell r="E1711" t="str">
            <v>厨房</v>
          </cell>
          <cell r="F1711" t="str">
            <v>7580</v>
          </cell>
          <cell r="G1711" t="str">
            <v>潘 银龙</v>
          </cell>
          <cell r="H1711" t="str">
            <v>张燕,王沛</v>
          </cell>
          <cell r="I1711" t="str">
            <v>陈佳</v>
          </cell>
          <cell r="J1711">
            <v>24.6</v>
          </cell>
          <cell r="K1711">
            <v>550935</v>
          </cell>
          <cell r="L1711">
            <v>90725</v>
          </cell>
          <cell r="M1711">
            <v>181325</v>
          </cell>
          <cell r="N1711">
            <v>0</v>
          </cell>
          <cell r="O1711">
            <v>11336.788617886201</v>
          </cell>
          <cell r="P1711">
            <v>0.394004910801591</v>
          </cell>
        </row>
        <row r="1712">
          <cell r="A1712">
            <v>190913</v>
          </cell>
          <cell r="B1712" t="str">
            <v>20160320</v>
          </cell>
          <cell r="C1712" t="str">
            <v>215221</v>
          </cell>
          <cell r="D1712" t="str">
            <v>鲸吸之力·老板至尊劲吸三件套奢华组</v>
          </cell>
          <cell r="E1712" t="str">
            <v>厨房</v>
          </cell>
          <cell r="F1712" t="str">
            <v>7580</v>
          </cell>
          <cell r="G1712" t="str">
            <v>潘 银龙</v>
          </cell>
          <cell r="H1712" t="str">
            <v>龙年,傅周,张燕,石林</v>
          </cell>
          <cell r="I1712" t="str">
            <v>陈佳,曹雪晴</v>
          </cell>
          <cell r="J1712">
            <v>28.1</v>
          </cell>
          <cell r="K1712">
            <v>836080</v>
          </cell>
          <cell r="L1712">
            <v>69730</v>
          </cell>
          <cell r="M1712">
            <v>223050</v>
          </cell>
          <cell r="N1712">
            <v>0</v>
          </cell>
          <cell r="O1712">
            <v>19334.519572953701</v>
          </cell>
          <cell r="P1712">
            <v>0.29105500097866499</v>
          </cell>
        </row>
        <row r="1713">
          <cell r="A1713">
            <v>190913</v>
          </cell>
          <cell r="B1713" t="str">
            <v>20160320</v>
          </cell>
          <cell r="C1713" t="str">
            <v>194342</v>
          </cell>
          <cell r="D1713" t="str">
            <v>鲸吸之力·老板至尊劲吸三件套奢华组</v>
          </cell>
          <cell r="E1713" t="str">
            <v>厨房</v>
          </cell>
          <cell r="F1713" t="str">
            <v>7580</v>
          </cell>
          <cell r="G1713" t="str">
            <v>潘 银龙</v>
          </cell>
          <cell r="H1713" t="str">
            <v>傅周,张燕,王沛,石林,高莹</v>
          </cell>
          <cell r="I1713" t="str">
            <v>陈佳,曹雪晴,郑庆子</v>
          </cell>
          <cell r="J1713">
            <v>23.6</v>
          </cell>
          <cell r="K1713">
            <v>1148060</v>
          </cell>
          <cell r="L1713">
            <v>159510</v>
          </cell>
          <cell r="M1713">
            <v>390855</v>
          </cell>
          <cell r="N1713">
            <v>6980</v>
          </cell>
          <cell r="O1713">
            <v>25621.822033898301</v>
          </cell>
          <cell r="P1713">
            <v>0.38832127864043298</v>
          </cell>
        </row>
        <row r="1714">
          <cell r="A1714">
            <v>190913</v>
          </cell>
          <cell r="B1714" t="str">
            <v>20160305</v>
          </cell>
          <cell r="C1714" t="str">
            <v>231536</v>
          </cell>
          <cell r="D1714" t="str">
            <v>鲸吸之力·老板至尊劲吸三件套奢华组</v>
          </cell>
          <cell r="E1714" t="str">
            <v>厨房</v>
          </cell>
          <cell r="F1714" t="str">
            <v>7580</v>
          </cell>
          <cell r="G1714" t="str">
            <v>潘 银龙</v>
          </cell>
          <cell r="H1714" t="str">
            <v>田宇慧,王沛</v>
          </cell>
          <cell r="I1714" t="str">
            <v>陈佳</v>
          </cell>
          <cell r="J1714">
            <v>21.8</v>
          </cell>
          <cell r="K1714">
            <v>299304</v>
          </cell>
          <cell r="L1714">
            <v>27887</v>
          </cell>
          <cell r="M1714">
            <v>111337</v>
          </cell>
          <cell r="N1714">
            <v>0</v>
          </cell>
          <cell r="O1714">
            <v>7343.1192660550496</v>
          </cell>
          <cell r="P1714">
            <v>0.410206435116444</v>
          </cell>
        </row>
        <row r="1715">
          <cell r="A1715">
            <v>190913</v>
          </cell>
          <cell r="B1715" t="str">
            <v>20160305</v>
          </cell>
          <cell r="C1715" t="str">
            <v>195736</v>
          </cell>
          <cell r="D1715" t="str">
            <v>鲸吸之力·老板至尊劲吸三件套奢华组</v>
          </cell>
          <cell r="E1715" t="str">
            <v>厨房</v>
          </cell>
          <cell r="F1715" t="str">
            <v>7580</v>
          </cell>
          <cell r="G1715" t="str">
            <v>潘 银龙</v>
          </cell>
          <cell r="H1715" t="str">
            <v>傅周,王沛</v>
          </cell>
          <cell r="I1715" t="str">
            <v>徐丹,陈佳</v>
          </cell>
          <cell r="J1715">
            <v>24.8</v>
          </cell>
          <cell r="K1715">
            <v>925561</v>
          </cell>
          <cell r="L1715">
            <v>173846</v>
          </cell>
          <cell r="M1715">
            <v>215780</v>
          </cell>
          <cell r="N1715">
            <v>6952</v>
          </cell>
          <cell r="O1715">
            <v>21890.6048387097</v>
          </cell>
          <cell r="P1715">
            <v>0.27780209254837301</v>
          </cell>
        </row>
        <row r="1716">
          <cell r="A1716">
            <v>190913</v>
          </cell>
          <cell r="B1716" t="str">
            <v>20160305</v>
          </cell>
          <cell r="C1716" t="str">
            <v>105309</v>
          </cell>
          <cell r="D1716" t="str">
            <v>鲸吸之力·老板至尊劲吸三件套奢华组</v>
          </cell>
          <cell r="E1716" t="str">
            <v>厨房</v>
          </cell>
          <cell r="F1716" t="str">
            <v>7580</v>
          </cell>
          <cell r="G1716" t="str">
            <v>潘 银龙</v>
          </cell>
          <cell r="H1716" t="str">
            <v>王沛</v>
          </cell>
          <cell r="I1716" t="str">
            <v>翟金彪,徐丹,陈佳</v>
          </cell>
          <cell r="J1716">
            <v>23.2</v>
          </cell>
          <cell r="K1716">
            <v>340983</v>
          </cell>
          <cell r="L1716">
            <v>69448</v>
          </cell>
          <cell r="M1716">
            <v>125287</v>
          </cell>
          <cell r="N1716">
            <v>0</v>
          </cell>
          <cell r="O1716">
            <v>6303.7931034482799</v>
          </cell>
          <cell r="P1716">
            <v>0.461402765757637</v>
          </cell>
        </row>
        <row r="1717">
          <cell r="A1717">
            <v>190913</v>
          </cell>
          <cell r="B1717" t="str">
            <v>20160216</v>
          </cell>
          <cell r="C1717" t="str">
            <v>201310</v>
          </cell>
          <cell r="D1717" t="str">
            <v>鲸吸之力·老板至尊劲吸三件套奢华组</v>
          </cell>
          <cell r="E1717" t="str">
            <v>厨房</v>
          </cell>
          <cell r="F1717" t="str">
            <v>7580</v>
          </cell>
          <cell r="G1717" t="str">
            <v>潘 银龙</v>
          </cell>
          <cell r="H1717" t="str">
            <v>王沛</v>
          </cell>
          <cell r="I1717" t="str">
            <v>陈佳</v>
          </cell>
          <cell r="J1717">
            <v>27.7</v>
          </cell>
          <cell r="K1717">
            <v>922770</v>
          </cell>
          <cell r="L1717">
            <v>141230</v>
          </cell>
          <cell r="M1717">
            <v>272160</v>
          </cell>
          <cell r="N1717">
            <v>20940</v>
          </cell>
          <cell r="O1717">
            <v>19145.126353790602</v>
          </cell>
          <cell r="P1717">
            <v>0.32144228062543201</v>
          </cell>
        </row>
        <row r="1718">
          <cell r="A1718">
            <v>190920</v>
          </cell>
          <cell r="B1718" t="str">
            <v>20160219</v>
          </cell>
          <cell r="C1718" t="str">
            <v>163613</v>
          </cell>
          <cell r="D1718" t="str">
            <v>农博汇新疆阿克苏薄皮核桃超值加赠组(2016春季大开仓)</v>
          </cell>
          <cell r="E1718" t="str">
            <v>食品</v>
          </cell>
          <cell r="F1718" t="str">
            <v>245</v>
          </cell>
          <cell r="G1718" t="str">
            <v>赵 宇森</v>
          </cell>
          <cell r="H1718" t="str">
            <v>赵文英</v>
          </cell>
          <cell r="I1718" t="str">
            <v>杨洋</v>
          </cell>
          <cell r="J1718">
            <v>4.5</v>
          </cell>
          <cell r="K1718">
            <v>8655</v>
          </cell>
          <cell r="L1718">
            <v>960</v>
          </cell>
          <cell r="M1718">
            <v>490</v>
          </cell>
          <cell r="N1718">
            <v>0</v>
          </cell>
          <cell r="O1718">
            <v>1601.1111111111099</v>
          </cell>
          <cell r="P1718">
            <v>6.3677712800519801E-2</v>
          </cell>
        </row>
        <row r="1719">
          <cell r="A1719">
            <v>190920</v>
          </cell>
          <cell r="B1719" t="str">
            <v>20160219</v>
          </cell>
          <cell r="C1719" t="str">
            <v>161550</v>
          </cell>
          <cell r="D1719" t="str">
            <v>农博汇新疆阿克苏薄皮核桃超值加赠组(2016春季大开仓)</v>
          </cell>
          <cell r="E1719" t="str">
            <v>食品</v>
          </cell>
          <cell r="F1719" t="str">
            <v>245</v>
          </cell>
          <cell r="G1719" t="str">
            <v>赵 宇森</v>
          </cell>
          <cell r="H1719" t="str">
            <v>赵文英</v>
          </cell>
          <cell r="I1719" t="str">
            <v>杨洋</v>
          </cell>
          <cell r="J1719">
            <v>11.7</v>
          </cell>
          <cell r="K1719">
            <v>33745</v>
          </cell>
          <cell r="L1719">
            <v>2850</v>
          </cell>
          <cell r="M1719">
            <v>2890</v>
          </cell>
          <cell r="N1719">
            <v>0</v>
          </cell>
          <cell r="O1719">
            <v>2393.58974358974</v>
          </cell>
          <cell r="P1719">
            <v>9.3542644440848005E-2</v>
          </cell>
        </row>
        <row r="1720">
          <cell r="A1720">
            <v>190920</v>
          </cell>
          <cell r="B1720" t="str">
            <v>20160111</v>
          </cell>
          <cell r="C1720" t="str">
            <v>154113</v>
          </cell>
          <cell r="D1720" t="str">
            <v>农博汇新疆阿克苏薄皮核桃超值加赠组(2016春季大开仓)</v>
          </cell>
          <cell r="E1720" t="str">
            <v>食品</v>
          </cell>
          <cell r="F1720" t="str">
            <v>298</v>
          </cell>
          <cell r="G1720" t="str">
            <v>赵 宇森</v>
          </cell>
          <cell r="H1720" t="str">
            <v>余斌</v>
          </cell>
          <cell r="I1720" t="str">
            <v>张静,俞洋</v>
          </cell>
          <cell r="J1720">
            <v>39.299999999999997</v>
          </cell>
          <cell r="K1720">
            <v>90035</v>
          </cell>
          <cell r="L1720">
            <v>4115</v>
          </cell>
          <cell r="M1720">
            <v>8811</v>
          </cell>
          <cell r="N1720">
            <v>298</v>
          </cell>
          <cell r="O1720">
            <v>1969.6437659033099</v>
          </cell>
          <cell r="P1720">
            <v>9.9080540037243994E-2</v>
          </cell>
        </row>
        <row r="1721">
          <cell r="A1721">
            <v>190924</v>
          </cell>
          <cell r="B1721" t="str">
            <v>20160801</v>
          </cell>
          <cell r="C1721" t="str">
            <v>212436</v>
          </cell>
          <cell r="D1721" t="str">
            <v>创维·酷开32英寸智能网络电视K32</v>
          </cell>
          <cell r="E1721" t="str">
            <v>大家电</v>
          </cell>
          <cell r="F1721" t="str">
            <v>1099</v>
          </cell>
          <cell r="G1721" t="str">
            <v>马 升伟</v>
          </cell>
          <cell r="H1721" t="str">
            <v>傅周</v>
          </cell>
          <cell r="I1721" t="str">
            <v>曹雪晴</v>
          </cell>
          <cell r="J1721">
            <v>7.4</v>
          </cell>
          <cell r="K1721">
            <v>59236</v>
          </cell>
          <cell r="L1721">
            <v>2198</v>
          </cell>
          <cell r="M1721">
            <v>4396</v>
          </cell>
          <cell r="N1721">
            <v>0</v>
          </cell>
          <cell r="O1721">
            <v>7113.7837837837797</v>
          </cell>
          <cell r="P1721">
            <v>7.7071426066832593E-2</v>
          </cell>
        </row>
        <row r="1722">
          <cell r="A1722">
            <v>190924</v>
          </cell>
          <cell r="B1722" t="str">
            <v>20160626</v>
          </cell>
          <cell r="C1722" t="str">
            <v>202653</v>
          </cell>
          <cell r="D1722" t="str">
            <v>创维·酷开32英寸智能网络电视K32</v>
          </cell>
          <cell r="E1722" t="str">
            <v>大家电</v>
          </cell>
          <cell r="F1722" t="str">
            <v>1099</v>
          </cell>
          <cell r="G1722" t="str">
            <v>马 升伟</v>
          </cell>
          <cell r="H1722" t="str">
            <v>石林</v>
          </cell>
          <cell r="I1722" t="str">
            <v>石俊</v>
          </cell>
          <cell r="J1722">
            <v>12.5</v>
          </cell>
          <cell r="K1722">
            <v>82717</v>
          </cell>
          <cell r="L1722">
            <v>5964</v>
          </cell>
          <cell r="M1722">
            <v>13966</v>
          </cell>
          <cell r="N1722">
            <v>999</v>
          </cell>
          <cell r="O1722">
            <v>5102.88</v>
          </cell>
          <cell r="P1722">
            <v>0.16894453636991399</v>
          </cell>
        </row>
        <row r="1723">
          <cell r="A1723">
            <v>190924</v>
          </cell>
          <cell r="B1723" t="str">
            <v>20160618</v>
          </cell>
          <cell r="C1723" t="str">
            <v>114540</v>
          </cell>
          <cell r="D1723" t="str">
            <v>创维·酷开32英寸智能网络电视K32</v>
          </cell>
          <cell r="E1723" t="str">
            <v>大家电</v>
          </cell>
          <cell r="F1723" t="str">
            <v>1099</v>
          </cell>
          <cell r="G1723" t="str">
            <v>马 升伟</v>
          </cell>
          <cell r="H1723" t="str">
            <v>马强</v>
          </cell>
          <cell r="I1723" t="str">
            <v>石俊</v>
          </cell>
          <cell r="J1723">
            <v>7</v>
          </cell>
          <cell r="K1723">
            <v>40446</v>
          </cell>
          <cell r="L1723">
            <v>4975</v>
          </cell>
          <cell r="M1723">
            <v>5814</v>
          </cell>
          <cell r="N1723">
            <v>0</v>
          </cell>
          <cell r="O1723">
            <v>4236.7142857142899</v>
          </cell>
          <cell r="P1723">
            <v>0.163908545008599</v>
          </cell>
        </row>
        <row r="1724">
          <cell r="A1724">
            <v>190924</v>
          </cell>
          <cell r="B1724" t="str">
            <v>20160527</v>
          </cell>
          <cell r="C1724" t="str">
            <v>202626</v>
          </cell>
          <cell r="D1724" t="str">
            <v>创维·酷开32英寸智能网络电视K32</v>
          </cell>
          <cell r="E1724" t="str">
            <v>大家电</v>
          </cell>
          <cell r="F1724" t="str">
            <v>1099</v>
          </cell>
          <cell r="G1724" t="str">
            <v>马 升伟</v>
          </cell>
          <cell r="H1724" t="str">
            <v>石林</v>
          </cell>
          <cell r="I1724" t="str">
            <v>石俊</v>
          </cell>
          <cell r="J1724">
            <v>7.1</v>
          </cell>
          <cell r="K1724">
            <v>30581</v>
          </cell>
          <cell r="L1724">
            <v>999</v>
          </cell>
          <cell r="M1724">
            <v>5974</v>
          </cell>
          <cell r="N1724">
            <v>999</v>
          </cell>
          <cell r="O1724">
            <v>3465.77464788732</v>
          </cell>
          <cell r="P1724">
            <v>0.168176593874654</v>
          </cell>
        </row>
        <row r="1725">
          <cell r="A1725">
            <v>190924</v>
          </cell>
          <cell r="B1725" t="str">
            <v>20160312</v>
          </cell>
          <cell r="C1725" t="str">
            <v>134408</v>
          </cell>
          <cell r="D1725" t="str">
            <v>创维·酷开32英寸智能网络电视K32</v>
          </cell>
          <cell r="E1725" t="str">
            <v>大家电</v>
          </cell>
          <cell r="F1725" t="str">
            <v>1299</v>
          </cell>
          <cell r="G1725" t="str">
            <v>马 升伟</v>
          </cell>
          <cell r="H1725" t="str">
            <v>石林</v>
          </cell>
          <cell r="I1725" t="str">
            <v>张佳聃,石俊</v>
          </cell>
          <cell r="J1725">
            <v>7.6</v>
          </cell>
          <cell r="K1725">
            <v>24148</v>
          </cell>
          <cell r="L1725">
            <v>2198</v>
          </cell>
          <cell r="M1725">
            <v>4396</v>
          </cell>
          <cell r="N1725">
            <v>0</v>
          </cell>
          <cell r="O1725">
            <v>2309.7368421052602</v>
          </cell>
          <cell r="P1725">
            <v>0.20027334851936199</v>
          </cell>
        </row>
        <row r="1726">
          <cell r="A1726">
            <v>190924</v>
          </cell>
          <cell r="B1726" t="str">
            <v>20160226</v>
          </cell>
          <cell r="C1726" t="str">
            <v>211455</v>
          </cell>
          <cell r="D1726" t="str">
            <v>创维·酷开32英寸智能网络电视K32</v>
          </cell>
          <cell r="E1726" t="str">
            <v>大家电</v>
          </cell>
          <cell r="F1726" t="str">
            <v>1299</v>
          </cell>
          <cell r="G1726" t="str">
            <v>马 升伟</v>
          </cell>
          <cell r="H1726" t="str">
            <v>傅周</v>
          </cell>
          <cell r="I1726" t="str">
            <v>张征南,曹雪晴</v>
          </cell>
          <cell r="J1726">
            <v>11.3</v>
          </cell>
          <cell r="K1726">
            <v>42761</v>
          </cell>
          <cell r="L1726">
            <v>1099</v>
          </cell>
          <cell r="M1726">
            <v>6594</v>
          </cell>
          <cell r="N1726">
            <v>1099</v>
          </cell>
          <cell r="O1726">
            <v>3200.6194690265502</v>
          </cell>
          <cell r="P1726">
            <v>0.131894772214488</v>
          </cell>
        </row>
        <row r="1727">
          <cell r="A1727">
            <v>190924</v>
          </cell>
          <cell r="B1727" t="str">
            <v>20160226</v>
          </cell>
          <cell r="C1727" t="str">
            <v>202820</v>
          </cell>
          <cell r="D1727" t="str">
            <v>创维·酷开32英寸智能网络电视K32</v>
          </cell>
          <cell r="E1727" t="str">
            <v>大家电</v>
          </cell>
          <cell r="F1727" t="str">
            <v>1299</v>
          </cell>
          <cell r="G1727" t="str">
            <v>马 升伟</v>
          </cell>
          <cell r="H1727" t="str">
            <v>傅周</v>
          </cell>
          <cell r="I1727" t="str">
            <v>张征南,曹雪晴</v>
          </cell>
          <cell r="J1727">
            <v>11.3</v>
          </cell>
          <cell r="K1727">
            <v>85572</v>
          </cell>
          <cell r="L1727">
            <v>1089</v>
          </cell>
          <cell r="M1727">
            <v>12089</v>
          </cell>
          <cell r="N1727">
            <v>0</v>
          </cell>
          <cell r="O1727">
            <v>6406.5486725663704</v>
          </cell>
          <cell r="P1727">
            <v>0.14309387687463801</v>
          </cell>
        </row>
        <row r="1728">
          <cell r="A1728">
            <v>190924</v>
          </cell>
          <cell r="B1728" t="str">
            <v>20160226</v>
          </cell>
          <cell r="C1728" t="str">
            <v>114525</v>
          </cell>
          <cell r="D1728" t="str">
            <v>创维·酷开32英寸智能网络电视K32</v>
          </cell>
          <cell r="E1728" t="str">
            <v>大家电</v>
          </cell>
          <cell r="F1728" t="str">
            <v>1299</v>
          </cell>
          <cell r="G1728" t="str">
            <v>马 升伟</v>
          </cell>
          <cell r="H1728" t="str">
            <v>石林</v>
          </cell>
          <cell r="I1728" t="str">
            <v>张佳聃,石俊</v>
          </cell>
          <cell r="J1728">
            <v>10.7</v>
          </cell>
          <cell r="K1728">
            <v>51603</v>
          </cell>
          <cell r="L1728">
            <v>2198</v>
          </cell>
          <cell r="M1728">
            <v>5495</v>
          </cell>
          <cell r="N1728">
            <v>0</v>
          </cell>
          <cell r="O1728">
            <v>4103.73831775701</v>
          </cell>
          <cell r="P1728">
            <v>0.111223560368384</v>
          </cell>
        </row>
        <row r="1729">
          <cell r="A1729">
            <v>190924</v>
          </cell>
          <cell r="B1729" t="str">
            <v>20160226</v>
          </cell>
          <cell r="C1729" t="str">
            <v>110403</v>
          </cell>
          <cell r="D1729" t="str">
            <v>创维·酷开32英寸智能网络电视K32</v>
          </cell>
          <cell r="E1729" t="str">
            <v>大家电</v>
          </cell>
          <cell r="F1729" t="str">
            <v>1299</v>
          </cell>
          <cell r="G1729" t="str">
            <v>马 升伟</v>
          </cell>
          <cell r="H1729" t="str">
            <v>石林</v>
          </cell>
          <cell r="I1729" t="str">
            <v>张佳聃,石俊</v>
          </cell>
          <cell r="J1729">
            <v>9.1999999999999993</v>
          </cell>
          <cell r="K1729">
            <v>61484</v>
          </cell>
          <cell r="L1729">
            <v>6584</v>
          </cell>
          <cell r="M1729">
            <v>5495</v>
          </cell>
          <cell r="N1729">
            <v>0</v>
          </cell>
          <cell r="O1729">
            <v>5370.1086956521704</v>
          </cell>
          <cell r="P1729">
            <v>0.100091074681239</v>
          </cell>
        </row>
        <row r="1730">
          <cell r="A1730">
            <v>190924</v>
          </cell>
          <cell r="B1730" t="str">
            <v>20160217</v>
          </cell>
          <cell r="C1730" t="str">
            <v>202634</v>
          </cell>
          <cell r="D1730" t="str">
            <v>创维·酷开32英寸智能网络电视K32</v>
          </cell>
          <cell r="E1730" t="str">
            <v>大家电</v>
          </cell>
          <cell r="F1730" t="str">
            <v>1299</v>
          </cell>
          <cell r="G1730" t="str">
            <v>马 升伟</v>
          </cell>
          <cell r="H1730" t="str">
            <v>傅周</v>
          </cell>
          <cell r="I1730" t="str">
            <v>曹雪晴</v>
          </cell>
          <cell r="J1730">
            <v>10.3</v>
          </cell>
          <cell r="K1730">
            <v>92989</v>
          </cell>
          <cell r="L1730">
            <v>7923</v>
          </cell>
          <cell r="M1730">
            <v>9681</v>
          </cell>
          <cell r="N1730">
            <v>0</v>
          </cell>
          <cell r="O1730">
            <v>7318.9320388349497</v>
          </cell>
          <cell r="P1730">
            <v>0.113805750828768</v>
          </cell>
        </row>
        <row r="1731">
          <cell r="A1731">
            <v>190924</v>
          </cell>
          <cell r="B1731" t="str">
            <v>20160124</v>
          </cell>
          <cell r="C1731" t="str">
            <v>201906</v>
          </cell>
          <cell r="D1731" t="str">
            <v>创维·酷开32英寸智能网络电视K32</v>
          </cell>
          <cell r="E1731" t="str">
            <v>大家电</v>
          </cell>
          <cell r="F1731" t="str">
            <v>1299</v>
          </cell>
          <cell r="G1731" t="str">
            <v>马 升伟</v>
          </cell>
          <cell r="H1731" t="str">
            <v>石林</v>
          </cell>
          <cell r="I1731" t="str">
            <v>石俊</v>
          </cell>
          <cell r="J1731">
            <v>9.6999999999999993</v>
          </cell>
          <cell r="K1731">
            <v>89858</v>
          </cell>
          <cell r="L1731">
            <v>14197</v>
          </cell>
          <cell r="M1731">
            <v>13148</v>
          </cell>
          <cell r="N1731">
            <v>1099</v>
          </cell>
          <cell r="O1731">
            <v>6557.9381443298998</v>
          </cell>
          <cell r="P1731">
            <v>0.15924981165990401</v>
          </cell>
        </row>
        <row r="1732">
          <cell r="A1732">
            <v>190924</v>
          </cell>
          <cell r="B1732" t="str">
            <v>20160120</v>
          </cell>
          <cell r="C1732" t="str">
            <v>211402</v>
          </cell>
          <cell r="D1732" t="str">
            <v>创维·酷开32英寸智能网络电视K32</v>
          </cell>
          <cell r="E1732" t="str">
            <v>大家电</v>
          </cell>
          <cell r="F1732" t="str">
            <v>1299</v>
          </cell>
          <cell r="G1732" t="str">
            <v>马 升伟</v>
          </cell>
          <cell r="H1732" t="str">
            <v>傅周</v>
          </cell>
          <cell r="I1732" t="str">
            <v>曹雪晴</v>
          </cell>
          <cell r="J1732">
            <v>11.4</v>
          </cell>
          <cell r="K1732">
            <v>159265</v>
          </cell>
          <cell r="L1732">
            <v>16455</v>
          </cell>
          <cell r="M1732">
            <v>20881</v>
          </cell>
          <cell r="N1732">
            <v>1099</v>
          </cell>
          <cell r="O1732">
            <v>10791.929824561401</v>
          </cell>
          <cell r="P1732">
            <v>0.138519711504797</v>
          </cell>
        </row>
        <row r="1733">
          <cell r="A1733">
            <v>190924</v>
          </cell>
          <cell r="B1733" t="str">
            <v>20160120</v>
          </cell>
          <cell r="C1733" t="str">
            <v>114152</v>
          </cell>
          <cell r="D1733" t="str">
            <v>创维·酷开32英寸智能网络电视K32</v>
          </cell>
          <cell r="E1733" t="str">
            <v>大家电</v>
          </cell>
          <cell r="F1733" t="str">
            <v>1299</v>
          </cell>
          <cell r="G1733" t="str">
            <v>马 升伟</v>
          </cell>
          <cell r="H1733" t="str">
            <v>石林</v>
          </cell>
          <cell r="I1733" t="str">
            <v>石俊</v>
          </cell>
          <cell r="J1733">
            <v>11.7</v>
          </cell>
          <cell r="K1733">
            <v>73623</v>
          </cell>
          <cell r="L1733">
            <v>6594</v>
          </cell>
          <cell r="M1733">
            <v>6594</v>
          </cell>
          <cell r="N1733">
            <v>1099</v>
          </cell>
          <cell r="O1733">
            <v>5259.3162393162402</v>
          </cell>
          <cell r="P1733">
            <v>8.1979441734174804E-2</v>
          </cell>
        </row>
        <row r="1734">
          <cell r="A1734">
            <v>190925</v>
          </cell>
          <cell r="B1734" t="str">
            <v>20160626</v>
          </cell>
          <cell r="C1734" t="str">
            <v>202653</v>
          </cell>
          <cell r="D1734" t="str">
            <v>创维·酷开40英寸智能十核网络电视K40</v>
          </cell>
          <cell r="E1734" t="str">
            <v>大家电</v>
          </cell>
          <cell r="F1734" t="str">
            <v>1499</v>
          </cell>
          <cell r="G1734" t="str">
            <v>马 升伟</v>
          </cell>
          <cell r="H1734" t="str">
            <v>石林</v>
          </cell>
          <cell r="I1734" t="str">
            <v>石俊</v>
          </cell>
          <cell r="J1734">
            <v>12.5</v>
          </cell>
          <cell r="K1734">
            <v>295502</v>
          </cell>
          <cell r="L1734">
            <v>23900</v>
          </cell>
          <cell r="M1734">
            <v>34718</v>
          </cell>
          <cell r="N1734">
            <v>2398</v>
          </cell>
          <cell r="O1734">
            <v>19142.560000000001</v>
          </cell>
          <cell r="P1734">
            <v>0.118997650974588</v>
          </cell>
        </row>
        <row r="1735">
          <cell r="A1735">
            <v>190925</v>
          </cell>
          <cell r="B1735" t="str">
            <v>20160618</v>
          </cell>
          <cell r="C1735" t="str">
            <v>114540</v>
          </cell>
          <cell r="D1735" t="str">
            <v>创维·酷开40英寸智能十核网络电视K40</v>
          </cell>
          <cell r="E1735" t="str">
            <v>大家电</v>
          </cell>
          <cell r="F1735" t="str">
            <v>1499</v>
          </cell>
          <cell r="G1735" t="str">
            <v>马 升伟</v>
          </cell>
          <cell r="H1735" t="str">
            <v>马强</v>
          </cell>
          <cell r="I1735" t="str">
            <v>石俊</v>
          </cell>
          <cell r="J1735">
            <v>7</v>
          </cell>
          <cell r="K1735">
            <v>127054</v>
          </cell>
          <cell r="L1735">
            <v>5925</v>
          </cell>
          <cell r="M1735">
            <v>11990</v>
          </cell>
          <cell r="N1735">
            <v>1199</v>
          </cell>
          <cell r="O1735">
            <v>15762.5714285714</v>
          </cell>
          <cell r="P1735">
            <v>8.9086841301422498E-2</v>
          </cell>
        </row>
        <row r="1736">
          <cell r="A1736">
            <v>190925</v>
          </cell>
          <cell r="B1736" t="str">
            <v>20160527</v>
          </cell>
          <cell r="C1736" t="str">
            <v>202626</v>
          </cell>
          <cell r="D1736" t="str">
            <v>创维·酷开40英寸智能十核网络电视K40</v>
          </cell>
          <cell r="E1736" t="str">
            <v>大家电</v>
          </cell>
          <cell r="F1736" t="str">
            <v>1499</v>
          </cell>
          <cell r="G1736" t="str">
            <v>马 升伟</v>
          </cell>
          <cell r="H1736" t="str">
            <v>石林</v>
          </cell>
          <cell r="I1736" t="str">
            <v>石俊</v>
          </cell>
          <cell r="J1736">
            <v>7.1</v>
          </cell>
          <cell r="K1736">
            <v>222226</v>
          </cell>
          <cell r="L1736">
            <v>11912</v>
          </cell>
          <cell r="M1736">
            <v>25987</v>
          </cell>
          <cell r="N1736">
            <v>3507</v>
          </cell>
          <cell r="O1736">
            <v>26455.492957746501</v>
          </cell>
          <cell r="P1736">
            <v>0.106887796342612</v>
          </cell>
        </row>
        <row r="1737">
          <cell r="A1737">
            <v>190925</v>
          </cell>
          <cell r="B1737" t="str">
            <v>20160312</v>
          </cell>
          <cell r="C1737" t="str">
            <v>134408</v>
          </cell>
          <cell r="D1737" t="str">
            <v>创维·酷开40英寸智能十核网络电视K40</v>
          </cell>
          <cell r="E1737" t="str">
            <v>大家电</v>
          </cell>
          <cell r="F1737" t="str">
            <v>1999</v>
          </cell>
          <cell r="G1737" t="str">
            <v>马 升伟</v>
          </cell>
          <cell r="H1737" t="str">
            <v>石林</v>
          </cell>
          <cell r="I1737" t="str">
            <v>张佳聃,石俊</v>
          </cell>
          <cell r="J1737">
            <v>7.6</v>
          </cell>
          <cell r="K1737">
            <v>32281</v>
          </cell>
          <cell r="L1737">
            <v>1699</v>
          </cell>
          <cell r="M1737">
            <v>13592</v>
          </cell>
          <cell r="N1737">
            <v>0</v>
          </cell>
          <cell r="O1737">
            <v>2235.5263157894701</v>
          </cell>
          <cell r="P1737">
            <v>0.44444444444444398</v>
          </cell>
        </row>
        <row r="1738">
          <cell r="A1738">
            <v>190925</v>
          </cell>
          <cell r="B1738" t="str">
            <v>20160226</v>
          </cell>
          <cell r="C1738" t="str">
            <v>211455</v>
          </cell>
          <cell r="D1738" t="str">
            <v>创维·酷开40英寸智能十核网络电视K40</v>
          </cell>
          <cell r="E1738" t="str">
            <v>大家电</v>
          </cell>
          <cell r="F1738" t="str">
            <v>1999</v>
          </cell>
          <cell r="G1738" t="str">
            <v>马 升伟</v>
          </cell>
          <cell r="H1738" t="str">
            <v>傅周</v>
          </cell>
          <cell r="I1738" t="str">
            <v>张征南,曹雪晴</v>
          </cell>
          <cell r="J1738">
            <v>11.3</v>
          </cell>
          <cell r="K1738">
            <v>80885</v>
          </cell>
          <cell r="L1738">
            <v>12593</v>
          </cell>
          <cell r="M1738">
            <v>12593</v>
          </cell>
          <cell r="N1738">
            <v>0</v>
          </cell>
          <cell r="O1738">
            <v>4929.1150442477901</v>
          </cell>
          <cell r="P1738">
            <v>0.18439934399343999</v>
          </cell>
        </row>
        <row r="1739">
          <cell r="A1739">
            <v>190925</v>
          </cell>
          <cell r="B1739" t="str">
            <v>20160226</v>
          </cell>
          <cell r="C1739" t="str">
            <v>202820</v>
          </cell>
          <cell r="D1739" t="str">
            <v>创维·酷开40英寸智能十核网络电视K40</v>
          </cell>
          <cell r="E1739" t="str">
            <v>大家电</v>
          </cell>
          <cell r="F1739" t="str">
            <v>1999</v>
          </cell>
          <cell r="G1739" t="str">
            <v>马 升伟</v>
          </cell>
          <cell r="H1739" t="str">
            <v>傅周</v>
          </cell>
          <cell r="I1739" t="str">
            <v>张征南,曹雪晴</v>
          </cell>
          <cell r="J1739">
            <v>11.3</v>
          </cell>
          <cell r="K1739">
            <v>129498</v>
          </cell>
          <cell r="L1739">
            <v>14392</v>
          </cell>
          <cell r="M1739">
            <v>25186</v>
          </cell>
          <cell r="N1739">
            <v>0</v>
          </cell>
          <cell r="O1739">
            <v>7957.5221238938002</v>
          </cell>
          <cell r="P1739">
            <v>0.218807012666586</v>
          </cell>
        </row>
        <row r="1740">
          <cell r="A1740">
            <v>190925</v>
          </cell>
          <cell r="B1740" t="str">
            <v>20160226</v>
          </cell>
          <cell r="C1740" t="str">
            <v>114525</v>
          </cell>
          <cell r="D1740" t="str">
            <v>创维·酷开40英寸智能十核网络电视K40</v>
          </cell>
          <cell r="E1740" t="str">
            <v>大家电</v>
          </cell>
          <cell r="F1740" t="str">
            <v>1999</v>
          </cell>
          <cell r="G1740" t="str">
            <v>马 升伟</v>
          </cell>
          <cell r="H1740" t="str">
            <v>石林</v>
          </cell>
          <cell r="I1740" t="str">
            <v>张佳聃,石俊</v>
          </cell>
          <cell r="J1740">
            <v>10.7</v>
          </cell>
          <cell r="K1740">
            <v>86227</v>
          </cell>
          <cell r="L1740">
            <v>3558</v>
          </cell>
          <cell r="M1740">
            <v>14322</v>
          </cell>
          <cell r="N1740">
            <v>0</v>
          </cell>
          <cell r="O1740">
            <v>6387.5700934579399</v>
          </cell>
          <cell r="P1740">
            <v>0.173245110017056</v>
          </cell>
        </row>
        <row r="1741">
          <cell r="A1741">
            <v>190925</v>
          </cell>
          <cell r="B1741" t="str">
            <v>20160226</v>
          </cell>
          <cell r="C1741" t="str">
            <v>110403</v>
          </cell>
          <cell r="D1741" t="str">
            <v>创维·酷开40英寸智能十核网络电视K40</v>
          </cell>
          <cell r="E1741" t="str">
            <v>大家电</v>
          </cell>
          <cell r="F1741" t="str">
            <v>1999</v>
          </cell>
          <cell r="G1741" t="str">
            <v>马 升伟</v>
          </cell>
          <cell r="H1741" t="str">
            <v>石林</v>
          </cell>
          <cell r="I1741" t="str">
            <v>张佳聃,石俊</v>
          </cell>
          <cell r="J1741">
            <v>9.1999999999999993</v>
          </cell>
          <cell r="K1741">
            <v>57378</v>
          </cell>
          <cell r="L1741">
            <v>7156</v>
          </cell>
          <cell r="M1741">
            <v>14292</v>
          </cell>
          <cell r="N1741">
            <v>0</v>
          </cell>
          <cell r="O1741">
            <v>3905.4347826087001</v>
          </cell>
          <cell r="P1741">
            <v>0.28457648042690498</v>
          </cell>
        </row>
        <row r="1742">
          <cell r="A1742">
            <v>190925</v>
          </cell>
          <cell r="B1742" t="str">
            <v>20160217</v>
          </cell>
          <cell r="C1742" t="str">
            <v>202634</v>
          </cell>
          <cell r="D1742" t="str">
            <v>创维·酷开40英寸智能十核网络电视K40</v>
          </cell>
          <cell r="E1742" t="str">
            <v>大家电</v>
          </cell>
          <cell r="F1742" t="str">
            <v>1999</v>
          </cell>
          <cell r="G1742" t="str">
            <v>马 升伟</v>
          </cell>
          <cell r="H1742" t="str">
            <v>傅周</v>
          </cell>
          <cell r="I1742" t="str">
            <v>曹雪晴</v>
          </cell>
          <cell r="J1742">
            <v>10.3</v>
          </cell>
          <cell r="K1742">
            <v>101188</v>
          </cell>
          <cell r="L1742">
            <v>12418</v>
          </cell>
          <cell r="M1742">
            <v>10669</v>
          </cell>
          <cell r="N1742">
            <v>0</v>
          </cell>
          <cell r="O1742">
            <v>7582.6213592232998</v>
          </cell>
          <cell r="P1742">
            <v>0.120187000112651</v>
          </cell>
        </row>
        <row r="1743">
          <cell r="A1743">
            <v>190925</v>
          </cell>
          <cell r="B1743" t="str">
            <v>20160124</v>
          </cell>
          <cell r="C1743" t="str">
            <v>201906</v>
          </cell>
          <cell r="D1743" t="str">
            <v>创维·酷开40英寸智能十核网络电视K40</v>
          </cell>
          <cell r="E1743" t="str">
            <v>大家电</v>
          </cell>
          <cell r="F1743" t="str">
            <v>1999</v>
          </cell>
          <cell r="G1743" t="str">
            <v>马 升伟</v>
          </cell>
          <cell r="H1743" t="str">
            <v>石林</v>
          </cell>
          <cell r="I1743" t="str">
            <v>石俊</v>
          </cell>
          <cell r="J1743">
            <v>9.6999999999999993</v>
          </cell>
          <cell r="K1743">
            <v>143076</v>
          </cell>
          <cell r="L1743">
            <v>5087</v>
          </cell>
          <cell r="M1743">
            <v>15641</v>
          </cell>
          <cell r="N1743">
            <v>0</v>
          </cell>
          <cell r="O1743">
            <v>12613.195876288701</v>
          </cell>
          <cell r="P1743">
            <v>0.11334961482437</v>
          </cell>
        </row>
        <row r="1744">
          <cell r="A1744">
            <v>190925</v>
          </cell>
          <cell r="B1744" t="str">
            <v>20160120</v>
          </cell>
          <cell r="C1744" t="str">
            <v>211402</v>
          </cell>
          <cell r="D1744" t="str">
            <v>创维·酷开40英寸智能十核网络电视K40</v>
          </cell>
          <cell r="E1744" t="str">
            <v>大家电</v>
          </cell>
          <cell r="F1744" t="str">
            <v>1999</v>
          </cell>
          <cell r="G1744" t="str">
            <v>马 升伟</v>
          </cell>
          <cell r="H1744" t="str">
            <v>傅周</v>
          </cell>
          <cell r="I1744" t="str">
            <v>曹雪晴</v>
          </cell>
          <cell r="J1744">
            <v>11.4</v>
          </cell>
          <cell r="K1744">
            <v>309268</v>
          </cell>
          <cell r="L1744">
            <v>27184</v>
          </cell>
          <cell r="M1744">
            <v>49231</v>
          </cell>
          <cell r="N1744">
            <v>3398</v>
          </cell>
          <cell r="O1744">
            <v>20723.771929824601</v>
          </cell>
          <cell r="P1744">
            <v>0.16247997050523999</v>
          </cell>
        </row>
        <row r="1745">
          <cell r="A1745">
            <v>190925</v>
          </cell>
          <cell r="B1745" t="str">
            <v>20160120</v>
          </cell>
          <cell r="C1745" t="str">
            <v>114152</v>
          </cell>
          <cell r="D1745" t="str">
            <v>创维·酷开40英寸智能十核网络电视K40</v>
          </cell>
          <cell r="E1745" t="str">
            <v>大家电</v>
          </cell>
          <cell r="F1745" t="str">
            <v>1999</v>
          </cell>
          <cell r="G1745" t="str">
            <v>马 升伟</v>
          </cell>
          <cell r="H1745" t="str">
            <v>石林</v>
          </cell>
          <cell r="I1745" t="str">
            <v>石俊</v>
          </cell>
          <cell r="J1745">
            <v>11.7</v>
          </cell>
          <cell r="K1745">
            <v>156318</v>
          </cell>
          <cell r="L1745">
            <v>11883</v>
          </cell>
          <cell r="M1745">
            <v>18689</v>
          </cell>
          <cell r="N1745">
            <v>0</v>
          </cell>
          <cell r="O1745">
            <v>10747.5213675214</v>
          </cell>
          <cell r="P1745">
            <v>0.12939384498217199</v>
          </cell>
        </row>
        <row r="1746">
          <cell r="A1746">
            <v>190926</v>
          </cell>
          <cell r="B1746" t="str">
            <v>20160801</v>
          </cell>
          <cell r="C1746" t="str">
            <v>212436</v>
          </cell>
          <cell r="D1746" t="str">
            <v>创维·酷开50英寸智能十核网络电视K50</v>
          </cell>
          <cell r="E1746" t="str">
            <v>大家电</v>
          </cell>
          <cell r="F1746" t="str">
            <v>2199</v>
          </cell>
          <cell r="G1746" t="str">
            <v>马 升伟</v>
          </cell>
          <cell r="H1746" t="str">
            <v>傅周</v>
          </cell>
          <cell r="I1746" t="str">
            <v>曹雪晴</v>
          </cell>
          <cell r="J1746">
            <v>7.4</v>
          </cell>
          <cell r="K1746">
            <v>205627</v>
          </cell>
          <cell r="L1746">
            <v>25957</v>
          </cell>
          <cell r="M1746">
            <v>23948</v>
          </cell>
          <cell r="N1746">
            <v>1979</v>
          </cell>
          <cell r="O1746">
            <v>21310.945945945899</v>
          </cell>
          <cell r="P1746">
            <v>0.122274169310402</v>
          </cell>
        </row>
        <row r="1747">
          <cell r="A1747">
            <v>190926</v>
          </cell>
          <cell r="B1747" t="str">
            <v>20160618</v>
          </cell>
          <cell r="C1747" t="str">
            <v>114540</v>
          </cell>
          <cell r="D1747" t="str">
            <v>创维·酷开50英寸智能十核网络电视K50</v>
          </cell>
          <cell r="E1747" t="str">
            <v>大家电</v>
          </cell>
          <cell r="F1747" t="str">
            <v>2199</v>
          </cell>
          <cell r="G1747" t="str">
            <v>马 升伟</v>
          </cell>
          <cell r="H1747" t="str">
            <v>马强</v>
          </cell>
          <cell r="I1747" t="str">
            <v>石俊</v>
          </cell>
          <cell r="J1747">
            <v>7</v>
          </cell>
          <cell r="K1747">
            <v>134662</v>
          </cell>
          <cell r="L1747">
            <v>12663</v>
          </cell>
          <cell r="M1747">
            <v>16238</v>
          </cell>
          <cell r="N1747">
            <v>7163</v>
          </cell>
          <cell r="O1747">
            <v>16132</v>
          </cell>
          <cell r="P1747">
            <v>7.4385855621767402E-2</v>
          </cell>
        </row>
        <row r="1748">
          <cell r="A1748">
            <v>190926</v>
          </cell>
          <cell r="B1748" t="str">
            <v>20160527</v>
          </cell>
          <cell r="C1748" t="str">
            <v>202626</v>
          </cell>
          <cell r="D1748" t="str">
            <v>创维·酷开50英寸智能十核网络电视K50</v>
          </cell>
          <cell r="E1748" t="str">
            <v>大家电</v>
          </cell>
          <cell r="F1748" t="str">
            <v>2199</v>
          </cell>
          <cell r="G1748" t="str">
            <v>马 升伟</v>
          </cell>
          <cell r="H1748" t="str">
            <v>石林</v>
          </cell>
          <cell r="I1748" t="str">
            <v>石俊</v>
          </cell>
          <cell r="J1748">
            <v>7.1</v>
          </cell>
          <cell r="K1748">
            <v>168394</v>
          </cell>
          <cell r="L1748">
            <v>13253</v>
          </cell>
          <cell r="M1748">
            <v>20809</v>
          </cell>
          <cell r="N1748">
            <v>3738</v>
          </cell>
          <cell r="O1748">
            <v>19446.478873239401</v>
          </cell>
          <cell r="P1748">
            <v>0.110035387163935</v>
          </cell>
        </row>
        <row r="1749">
          <cell r="A1749">
            <v>190926</v>
          </cell>
          <cell r="B1749" t="str">
            <v>20160312</v>
          </cell>
          <cell r="C1749" t="str">
            <v>134408</v>
          </cell>
          <cell r="D1749" t="str">
            <v>创维·酷开50英寸智能十核网络电视K50</v>
          </cell>
          <cell r="E1749" t="str">
            <v>大家电</v>
          </cell>
          <cell r="F1749" t="str">
            <v>2599</v>
          </cell>
          <cell r="G1749" t="str">
            <v>马 升伟</v>
          </cell>
          <cell r="H1749" t="str">
            <v>石林</v>
          </cell>
          <cell r="I1749" t="str">
            <v>张佳聃,石俊</v>
          </cell>
          <cell r="J1749">
            <v>7.6</v>
          </cell>
          <cell r="K1749">
            <v>48279</v>
          </cell>
          <cell r="L1749">
            <v>2299</v>
          </cell>
          <cell r="M1749">
            <v>6897</v>
          </cell>
          <cell r="N1749">
            <v>0</v>
          </cell>
          <cell r="O1749">
            <v>5142.5</v>
          </cell>
          <cell r="P1749">
            <v>0.15</v>
          </cell>
        </row>
        <row r="1750">
          <cell r="A1750">
            <v>190926</v>
          </cell>
          <cell r="B1750" t="str">
            <v>20160226</v>
          </cell>
          <cell r="C1750" t="str">
            <v>202820</v>
          </cell>
          <cell r="D1750" t="str">
            <v>创维·酷开50英寸智能十核网络电视K50</v>
          </cell>
          <cell r="E1750" t="str">
            <v>大家电</v>
          </cell>
          <cell r="F1750" t="str">
            <v>2599</v>
          </cell>
          <cell r="G1750" t="str">
            <v>马 升伟</v>
          </cell>
          <cell r="H1750" t="str">
            <v>傅周</v>
          </cell>
          <cell r="I1750" t="str">
            <v>张征南,曹雪晴</v>
          </cell>
          <cell r="J1750">
            <v>11.3</v>
          </cell>
          <cell r="K1750">
            <v>191820</v>
          </cell>
          <cell r="L1750">
            <v>35945</v>
          </cell>
          <cell r="M1750">
            <v>31187</v>
          </cell>
          <cell r="N1750">
            <v>2399</v>
          </cell>
          <cell r="O1750">
            <v>11246.6371681416</v>
          </cell>
          <cell r="P1750">
            <v>0.184686447473937</v>
          </cell>
        </row>
        <row r="1751">
          <cell r="A1751">
            <v>190926</v>
          </cell>
          <cell r="B1751" t="str">
            <v>20160226</v>
          </cell>
          <cell r="C1751" t="str">
            <v>114525</v>
          </cell>
          <cell r="D1751" t="str">
            <v>创维·酷开50英寸智能十核网络电视K50</v>
          </cell>
          <cell r="E1751" t="str">
            <v>大家电</v>
          </cell>
          <cell r="F1751" t="str">
            <v>2599</v>
          </cell>
          <cell r="G1751" t="str">
            <v>马 升伟</v>
          </cell>
          <cell r="H1751" t="str">
            <v>石林</v>
          </cell>
          <cell r="I1751" t="str">
            <v>张佳聃,石俊</v>
          </cell>
          <cell r="J1751">
            <v>10.7</v>
          </cell>
          <cell r="K1751">
            <v>127147</v>
          </cell>
          <cell r="L1751">
            <v>23990</v>
          </cell>
          <cell r="M1751">
            <v>11995</v>
          </cell>
          <cell r="N1751">
            <v>7197</v>
          </cell>
          <cell r="O1751">
            <v>9192.4299065420601</v>
          </cell>
          <cell r="P1751">
            <v>4.6511627906976702E-2</v>
          </cell>
        </row>
        <row r="1752">
          <cell r="A1752">
            <v>190926</v>
          </cell>
          <cell r="B1752" t="str">
            <v>20160217</v>
          </cell>
          <cell r="C1752" t="str">
            <v>202634</v>
          </cell>
          <cell r="D1752" t="str">
            <v>创维·酷开50英寸智能十核网络电视K50</v>
          </cell>
          <cell r="E1752" t="str">
            <v>大家电</v>
          </cell>
          <cell r="F1752" t="str">
            <v>2599</v>
          </cell>
          <cell r="G1752" t="str">
            <v>马 升伟</v>
          </cell>
          <cell r="H1752" t="str">
            <v>傅周</v>
          </cell>
          <cell r="I1752" t="str">
            <v>曹雪晴</v>
          </cell>
          <cell r="J1752">
            <v>10.3</v>
          </cell>
          <cell r="K1752">
            <v>140083</v>
          </cell>
          <cell r="L1752">
            <v>22081</v>
          </cell>
          <cell r="M1752">
            <v>7387</v>
          </cell>
          <cell r="N1752">
            <v>0</v>
          </cell>
          <cell r="O1752">
            <v>10739.320388349501</v>
          </cell>
          <cell r="P1752">
            <v>6.2600633887561194E-2</v>
          </cell>
        </row>
        <row r="1753">
          <cell r="A1753">
            <v>190926</v>
          </cell>
          <cell r="B1753" t="str">
            <v>20160120</v>
          </cell>
          <cell r="C1753" t="str">
            <v>211402</v>
          </cell>
          <cell r="D1753" t="str">
            <v>创维·酷开50英寸智能十核网络电视K50</v>
          </cell>
          <cell r="E1753" t="str">
            <v>大家电</v>
          </cell>
          <cell r="F1753" t="str">
            <v>2599</v>
          </cell>
          <cell r="G1753" t="str">
            <v>马 升伟</v>
          </cell>
          <cell r="H1753" t="str">
            <v>傅周</v>
          </cell>
          <cell r="I1753" t="str">
            <v>曹雪晴</v>
          </cell>
          <cell r="J1753">
            <v>11.4</v>
          </cell>
          <cell r="K1753">
            <v>317223</v>
          </cell>
          <cell r="L1753">
            <v>67423</v>
          </cell>
          <cell r="M1753">
            <v>37485</v>
          </cell>
          <cell r="N1753">
            <v>0</v>
          </cell>
          <cell r="O1753">
            <v>18624.122807017498</v>
          </cell>
          <cell r="P1753">
            <v>0.15006004803843101</v>
          </cell>
        </row>
        <row r="1754">
          <cell r="A1754">
            <v>190926</v>
          </cell>
          <cell r="B1754" t="str">
            <v>20160120</v>
          </cell>
          <cell r="C1754" t="str">
            <v>114152</v>
          </cell>
          <cell r="D1754" t="str">
            <v>创维·酷开50英寸智能十核网络电视K50</v>
          </cell>
          <cell r="E1754" t="str">
            <v>大家电</v>
          </cell>
          <cell r="F1754" t="str">
            <v>2599</v>
          </cell>
          <cell r="G1754" t="str">
            <v>马 升伟</v>
          </cell>
          <cell r="H1754" t="str">
            <v>石林</v>
          </cell>
          <cell r="I1754" t="str">
            <v>石俊</v>
          </cell>
          <cell r="J1754">
            <v>11.7</v>
          </cell>
          <cell r="K1754">
            <v>97431</v>
          </cell>
          <cell r="L1754">
            <v>22471</v>
          </cell>
          <cell r="M1754">
            <v>9996</v>
          </cell>
          <cell r="N1754">
            <v>0</v>
          </cell>
          <cell r="O1754">
            <v>5552.4786324786301</v>
          </cell>
          <cell r="P1754">
            <v>0.133351120597652</v>
          </cell>
        </row>
        <row r="1755">
          <cell r="A1755">
            <v>190927</v>
          </cell>
          <cell r="B1755" t="str">
            <v>20160801</v>
          </cell>
          <cell r="C1755" t="str">
            <v>212436</v>
          </cell>
          <cell r="D1755" t="str">
            <v>创维·酷开55英寸智能十核网络电视K55</v>
          </cell>
          <cell r="E1755" t="str">
            <v>大家电</v>
          </cell>
          <cell r="F1755" t="str">
            <v>2399</v>
          </cell>
          <cell r="G1755" t="str">
            <v>马 升伟</v>
          </cell>
          <cell r="H1755" t="str">
            <v>傅周</v>
          </cell>
          <cell r="I1755" t="str">
            <v>曹雪晴</v>
          </cell>
          <cell r="J1755">
            <v>7.4</v>
          </cell>
          <cell r="K1755">
            <v>469714</v>
          </cell>
          <cell r="L1755">
            <v>55117</v>
          </cell>
          <cell r="M1755">
            <v>47930</v>
          </cell>
          <cell r="N1755">
            <v>4778</v>
          </cell>
          <cell r="O1755">
            <v>50195.270270270303</v>
          </cell>
          <cell r="P1755">
            <v>0.104081795092584</v>
          </cell>
        </row>
        <row r="1756">
          <cell r="A1756">
            <v>190927</v>
          </cell>
          <cell r="B1756" t="str">
            <v>20160618</v>
          </cell>
          <cell r="C1756" t="str">
            <v>114540</v>
          </cell>
          <cell r="D1756" t="str">
            <v>创维·酷开55英寸智能十核网络电视K55</v>
          </cell>
          <cell r="E1756" t="str">
            <v>大家电</v>
          </cell>
          <cell r="F1756" t="str">
            <v>2399</v>
          </cell>
          <cell r="G1756" t="str">
            <v>马 升伟</v>
          </cell>
          <cell r="H1756" t="str">
            <v>马强</v>
          </cell>
          <cell r="I1756" t="str">
            <v>石俊</v>
          </cell>
          <cell r="J1756">
            <v>7</v>
          </cell>
          <cell r="K1756">
            <v>530337</v>
          </cell>
          <cell r="L1756">
            <v>31904</v>
          </cell>
          <cell r="M1756">
            <v>79600</v>
          </cell>
          <cell r="N1756">
            <v>15872</v>
          </cell>
          <cell r="O1756">
            <v>62100.714285714297</v>
          </cell>
          <cell r="P1756">
            <v>0.12785670290691001</v>
          </cell>
        </row>
        <row r="1757">
          <cell r="A1757">
            <v>190927</v>
          </cell>
          <cell r="B1757" t="str">
            <v>20160527</v>
          </cell>
          <cell r="C1757" t="str">
            <v>202626</v>
          </cell>
          <cell r="D1757" t="str">
            <v>创维·酷开55英寸智能十核网络电视K55</v>
          </cell>
          <cell r="E1757" t="str">
            <v>大家电</v>
          </cell>
          <cell r="F1757" t="str">
            <v>2399</v>
          </cell>
          <cell r="G1757" t="str">
            <v>马 升伟</v>
          </cell>
          <cell r="H1757" t="str">
            <v>石林</v>
          </cell>
          <cell r="I1757" t="str">
            <v>石俊</v>
          </cell>
          <cell r="J1757">
            <v>7.1</v>
          </cell>
          <cell r="K1757">
            <v>389249</v>
          </cell>
          <cell r="L1757">
            <v>37642</v>
          </cell>
          <cell r="M1757">
            <v>67085</v>
          </cell>
          <cell r="N1757">
            <v>2079</v>
          </cell>
          <cell r="O1757">
            <v>40366.338028168997</v>
          </cell>
          <cell r="P1757">
            <v>0.18488255353277899</v>
          </cell>
        </row>
        <row r="1758">
          <cell r="A1758">
            <v>190927</v>
          </cell>
          <cell r="B1758" t="str">
            <v>20160312</v>
          </cell>
          <cell r="C1758" t="str">
            <v>134408</v>
          </cell>
          <cell r="D1758" t="str">
            <v>创维·酷开55英寸智能十核网络电视K55</v>
          </cell>
          <cell r="E1758" t="str">
            <v>大家电</v>
          </cell>
          <cell r="F1758" t="str">
            <v>2999</v>
          </cell>
          <cell r="G1758" t="str">
            <v>马 升伟</v>
          </cell>
          <cell r="H1758" t="str">
            <v>石林</v>
          </cell>
          <cell r="I1758" t="str">
            <v>张佳聃,石俊</v>
          </cell>
          <cell r="J1758">
            <v>7.6</v>
          </cell>
          <cell r="K1758">
            <v>120267</v>
          </cell>
          <cell r="L1758">
            <v>19553</v>
          </cell>
          <cell r="M1758">
            <v>22392</v>
          </cell>
          <cell r="N1758">
            <v>0</v>
          </cell>
          <cell r="O1758">
            <v>10305.526315789501</v>
          </cell>
          <cell r="P1758">
            <v>0.22233254562424301</v>
          </cell>
        </row>
        <row r="1759">
          <cell r="A1759">
            <v>190927</v>
          </cell>
          <cell r="B1759" t="str">
            <v>20160226</v>
          </cell>
          <cell r="C1759" t="str">
            <v>202820</v>
          </cell>
          <cell r="D1759" t="str">
            <v>创维·酷开55英寸智能十核网络电视K55</v>
          </cell>
          <cell r="E1759" t="str">
            <v>大家电</v>
          </cell>
          <cell r="F1759" t="str">
            <v>2999</v>
          </cell>
          <cell r="G1759" t="str">
            <v>马 升伟</v>
          </cell>
          <cell r="H1759" t="str">
            <v>傅周</v>
          </cell>
          <cell r="I1759" t="str">
            <v>张征南,曹雪晴</v>
          </cell>
          <cell r="J1759">
            <v>11.3</v>
          </cell>
          <cell r="K1759">
            <v>419630</v>
          </cell>
          <cell r="L1759">
            <v>111910</v>
          </cell>
          <cell r="M1759">
            <v>81081</v>
          </cell>
          <cell r="N1759">
            <v>8397</v>
          </cell>
          <cell r="O1759">
            <v>20799.646017699099</v>
          </cell>
          <cell r="P1759">
            <v>0.236201741843234</v>
          </cell>
        </row>
        <row r="1760">
          <cell r="A1760">
            <v>190927</v>
          </cell>
          <cell r="B1760" t="str">
            <v>20160226</v>
          </cell>
          <cell r="C1760" t="str">
            <v>114525</v>
          </cell>
          <cell r="D1760" t="str">
            <v>创维·酷开55英寸智能十核网络电视K55</v>
          </cell>
          <cell r="E1760" t="str">
            <v>大家电</v>
          </cell>
          <cell r="F1760" t="str">
            <v>2999</v>
          </cell>
          <cell r="G1760" t="str">
            <v>马 升伟</v>
          </cell>
          <cell r="H1760" t="str">
            <v>石林</v>
          </cell>
          <cell r="I1760" t="str">
            <v>张佳聃,石俊</v>
          </cell>
          <cell r="J1760">
            <v>10.7</v>
          </cell>
          <cell r="K1760">
            <v>291036</v>
          </cell>
          <cell r="L1760">
            <v>22382</v>
          </cell>
          <cell r="M1760">
            <v>41985</v>
          </cell>
          <cell r="N1760">
            <v>0</v>
          </cell>
          <cell r="O1760">
            <v>21184.018691588801</v>
          </cell>
          <cell r="P1760">
            <v>0.156279080155144</v>
          </cell>
        </row>
        <row r="1761">
          <cell r="A1761">
            <v>190927</v>
          </cell>
          <cell r="B1761" t="str">
            <v>20160217</v>
          </cell>
          <cell r="C1761" t="str">
            <v>202634</v>
          </cell>
          <cell r="D1761" t="str">
            <v>创维·酷开55英寸智能十核网络电视K55</v>
          </cell>
          <cell r="E1761" t="str">
            <v>大家电</v>
          </cell>
          <cell r="F1761" t="str">
            <v>2999</v>
          </cell>
          <cell r="G1761" t="str">
            <v>马 升伟</v>
          </cell>
          <cell r="H1761" t="str">
            <v>傅周</v>
          </cell>
          <cell r="I1761" t="str">
            <v>曹雪晴</v>
          </cell>
          <cell r="J1761">
            <v>10.3</v>
          </cell>
          <cell r="K1761">
            <v>484980</v>
          </cell>
          <cell r="L1761">
            <v>111281</v>
          </cell>
          <cell r="M1761">
            <v>68716</v>
          </cell>
          <cell r="N1761">
            <v>0</v>
          </cell>
          <cell r="O1761">
            <v>29610</v>
          </cell>
          <cell r="P1761">
            <v>0.18388060979558399</v>
          </cell>
        </row>
        <row r="1762">
          <cell r="A1762">
            <v>190927</v>
          </cell>
          <cell r="B1762" t="str">
            <v>20160120</v>
          </cell>
          <cell r="C1762" t="str">
            <v>211402</v>
          </cell>
          <cell r="D1762" t="str">
            <v>创维·酷开55英寸智能十核网络电视K55</v>
          </cell>
          <cell r="E1762" t="str">
            <v>大家电</v>
          </cell>
          <cell r="F1762" t="str">
            <v>2999</v>
          </cell>
          <cell r="G1762" t="str">
            <v>马 升伟</v>
          </cell>
          <cell r="H1762" t="str">
            <v>傅周</v>
          </cell>
          <cell r="I1762" t="str">
            <v>曹雪晴</v>
          </cell>
          <cell r="J1762">
            <v>11.4</v>
          </cell>
          <cell r="K1762">
            <v>954199</v>
          </cell>
          <cell r="L1762">
            <v>145468</v>
          </cell>
          <cell r="M1762">
            <v>134322</v>
          </cell>
          <cell r="N1762">
            <v>13985</v>
          </cell>
          <cell r="O1762">
            <v>60385.4385964912</v>
          </cell>
          <cell r="P1762">
            <v>0.14879731332173499</v>
          </cell>
        </row>
        <row r="1763">
          <cell r="A1763">
            <v>190927</v>
          </cell>
          <cell r="B1763" t="str">
            <v>20160120</v>
          </cell>
          <cell r="C1763" t="str">
            <v>114152</v>
          </cell>
          <cell r="D1763" t="str">
            <v>创维·酷开55英寸智能十核网络电视K55</v>
          </cell>
          <cell r="E1763" t="str">
            <v>大家电</v>
          </cell>
          <cell r="F1763" t="str">
            <v>2999</v>
          </cell>
          <cell r="G1763" t="str">
            <v>马 升伟</v>
          </cell>
          <cell r="H1763" t="str">
            <v>石林</v>
          </cell>
          <cell r="I1763" t="str">
            <v>石俊</v>
          </cell>
          <cell r="J1763">
            <v>11.7</v>
          </cell>
          <cell r="K1763">
            <v>372117</v>
          </cell>
          <cell r="L1763">
            <v>75543</v>
          </cell>
          <cell r="M1763">
            <v>39146</v>
          </cell>
          <cell r="N1763">
            <v>2799</v>
          </cell>
          <cell r="O1763">
            <v>22241.623931623901</v>
          </cell>
          <cell r="P1763">
            <v>0.122556259146115</v>
          </cell>
        </row>
        <row r="1764">
          <cell r="A1764">
            <v>190928</v>
          </cell>
          <cell r="B1764" t="str">
            <v>20160626</v>
          </cell>
          <cell r="C1764" t="str">
            <v>202653</v>
          </cell>
          <cell r="D1764" t="str">
            <v>创维·酷开50英寸4K超高清智能十核网络电视U50</v>
          </cell>
          <cell r="E1764" t="str">
            <v>大家电</v>
          </cell>
          <cell r="F1764" t="str">
            <v>2399</v>
          </cell>
          <cell r="G1764" t="str">
            <v>马 升伟</v>
          </cell>
          <cell r="H1764" t="str">
            <v>石林</v>
          </cell>
          <cell r="I1764" t="str">
            <v>石俊</v>
          </cell>
          <cell r="J1764">
            <v>12.5</v>
          </cell>
          <cell r="K1764">
            <v>257235</v>
          </cell>
          <cell r="L1764">
            <v>20651</v>
          </cell>
          <cell r="M1764">
            <v>45980</v>
          </cell>
          <cell r="N1764">
            <v>2299</v>
          </cell>
          <cell r="O1764">
            <v>15432.24</v>
          </cell>
          <cell r="P1764">
            <v>0.18463209684509499</v>
          </cell>
        </row>
        <row r="1765">
          <cell r="A1765">
            <v>190928</v>
          </cell>
          <cell r="B1765" t="str">
            <v>20160226</v>
          </cell>
          <cell r="C1765" t="str">
            <v>211455</v>
          </cell>
          <cell r="D1765" t="str">
            <v>创维·酷开50英寸4K超高清智能十核网络电视U50</v>
          </cell>
          <cell r="E1765" t="str">
            <v>大家电</v>
          </cell>
          <cell r="F1765" t="str">
            <v>2999</v>
          </cell>
          <cell r="G1765" t="str">
            <v>马 升伟</v>
          </cell>
          <cell r="H1765" t="str">
            <v>傅周</v>
          </cell>
          <cell r="I1765" t="str">
            <v>张征南,曹雪晴</v>
          </cell>
          <cell r="J1765">
            <v>11.3</v>
          </cell>
          <cell r="K1765">
            <v>202335</v>
          </cell>
          <cell r="L1765">
            <v>13455</v>
          </cell>
          <cell r="M1765">
            <v>21592</v>
          </cell>
          <cell r="N1765">
            <v>0</v>
          </cell>
          <cell r="O1765">
            <v>14804.2477876106</v>
          </cell>
          <cell r="P1765">
            <v>0.11431596781025</v>
          </cell>
        </row>
        <row r="1766">
          <cell r="A1766">
            <v>190928</v>
          </cell>
          <cell r="B1766" t="str">
            <v>20160226</v>
          </cell>
          <cell r="C1766" t="str">
            <v>110403</v>
          </cell>
          <cell r="D1766" t="str">
            <v>创维·酷开50英寸4K超高清智能十核网络电视U50</v>
          </cell>
          <cell r="E1766" t="str">
            <v>大家电</v>
          </cell>
          <cell r="F1766" t="str">
            <v>2999</v>
          </cell>
          <cell r="G1766" t="str">
            <v>马 升伟</v>
          </cell>
          <cell r="H1766" t="str">
            <v>石林</v>
          </cell>
          <cell r="I1766" t="str">
            <v>张佳聃,石俊</v>
          </cell>
          <cell r="J1766">
            <v>9.1999999999999993</v>
          </cell>
          <cell r="K1766">
            <v>86318</v>
          </cell>
          <cell r="L1766">
            <v>29659</v>
          </cell>
          <cell r="M1766">
            <v>5388</v>
          </cell>
          <cell r="N1766">
            <v>0</v>
          </cell>
          <cell r="O1766">
            <v>5572.9347826086996</v>
          </cell>
          <cell r="P1766">
            <v>9.5095218764891701E-2</v>
          </cell>
        </row>
        <row r="1767">
          <cell r="A1767">
            <v>190928</v>
          </cell>
          <cell r="B1767" t="str">
            <v>20160124</v>
          </cell>
          <cell r="C1767" t="str">
            <v>201906</v>
          </cell>
          <cell r="D1767" t="str">
            <v>创维·酷开50英寸4K超高清智能十核网络电视U50</v>
          </cell>
          <cell r="E1767" t="str">
            <v>大家电</v>
          </cell>
          <cell r="F1767" t="str">
            <v>2999</v>
          </cell>
          <cell r="G1767" t="str">
            <v>马 升伟</v>
          </cell>
          <cell r="H1767" t="str">
            <v>石林</v>
          </cell>
          <cell r="I1767" t="str">
            <v>石俊</v>
          </cell>
          <cell r="J1767">
            <v>9.6999999999999993</v>
          </cell>
          <cell r="K1767">
            <v>220951</v>
          </cell>
          <cell r="L1767">
            <v>41915</v>
          </cell>
          <cell r="M1767">
            <v>36327</v>
          </cell>
          <cell r="N1767">
            <v>0</v>
          </cell>
          <cell r="O1767">
            <v>14712.268041237099</v>
          </cell>
          <cell r="P1767">
            <v>0.202903326705244</v>
          </cell>
        </row>
        <row r="1768">
          <cell r="A1768">
            <v>190941</v>
          </cell>
          <cell r="B1768" t="str">
            <v>20160614</v>
          </cell>
          <cell r="C1768" t="str">
            <v>232224</v>
          </cell>
          <cell r="D1768" t="str">
            <v>日本TIGER虎牌电脑智能电饭煲（原装进口）</v>
          </cell>
          <cell r="E1768" t="str">
            <v>厨房</v>
          </cell>
          <cell r="F1768" t="str">
            <v>1999</v>
          </cell>
          <cell r="G1768" t="str">
            <v>潘 银龙</v>
          </cell>
          <cell r="H1768" t="str">
            <v>龙年</v>
          </cell>
          <cell r="I1768" t="str">
            <v>翟金彪</v>
          </cell>
          <cell r="J1768">
            <v>36.4</v>
          </cell>
          <cell r="K1768">
            <v>55672</v>
          </cell>
          <cell r="L1768">
            <v>1999</v>
          </cell>
          <cell r="M1768">
            <v>13843</v>
          </cell>
          <cell r="N1768">
            <v>0</v>
          </cell>
          <cell r="O1768">
            <v>1094.23076923077</v>
          </cell>
          <cell r="P1768">
            <v>0.25791366236282698</v>
          </cell>
        </row>
        <row r="1769">
          <cell r="A1769">
            <v>190941</v>
          </cell>
          <cell r="B1769" t="str">
            <v>20160520</v>
          </cell>
          <cell r="C1769" t="str">
            <v>205935</v>
          </cell>
          <cell r="D1769" t="str">
            <v>日本TIGER虎牌电脑智能电饭煲（原装进口）</v>
          </cell>
          <cell r="E1769" t="str">
            <v>厨房</v>
          </cell>
          <cell r="F1769" t="str">
            <v>1999</v>
          </cell>
          <cell r="G1769" t="str">
            <v>潘 银龙</v>
          </cell>
          <cell r="H1769" t="str">
            <v>唐南开</v>
          </cell>
          <cell r="I1769" t="str">
            <v>曹雪晴</v>
          </cell>
          <cell r="J1769">
            <v>45.2</v>
          </cell>
          <cell r="K1769">
            <v>278535</v>
          </cell>
          <cell r="L1769">
            <v>27744</v>
          </cell>
          <cell r="M1769">
            <v>43378</v>
          </cell>
          <cell r="N1769">
            <v>0</v>
          </cell>
          <cell r="O1769">
            <v>4588.7831858407098</v>
          </cell>
          <cell r="P1769">
            <v>0.172964739564019</v>
          </cell>
        </row>
        <row r="1770">
          <cell r="A1770">
            <v>190955</v>
          </cell>
          <cell r="B1770" t="str">
            <v>20160407</v>
          </cell>
          <cell r="C1770" t="str">
            <v>213840</v>
          </cell>
          <cell r="D1770" t="str">
            <v>和玺“玉润珠圆”羊脂白和田玉串珠项链</v>
          </cell>
          <cell r="E1770" t="str">
            <v>珠宝首饰</v>
          </cell>
          <cell r="F1770" t="str">
            <v>4980</v>
          </cell>
          <cell r="G1770" t="str">
            <v>范 平</v>
          </cell>
          <cell r="H1770" t="str">
            <v>曾嵘</v>
          </cell>
          <cell r="I1770" t="str">
            <v>王文亮</v>
          </cell>
          <cell r="J1770">
            <v>41.3</v>
          </cell>
          <cell r="K1770">
            <v>129040</v>
          </cell>
          <cell r="L1770">
            <v>4960</v>
          </cell>
          <cell r="M1770">
            <v>69460</v>
          </cell>
          <cell r="N1770">
            <v>0</v>
          </cell>
          <cell r="O1770">
            <v>1322.5181598063</v>
          </cell>
          <cell r="P1770">
            <v>0.55980012894906495</v>
          </cell>
        </row>
        <row r="1771">
          <cell r="A1771">
            <v>190993</v>
          </cell>
          <cell r="B1771" t="str">
            <v>20160511</v>
          </cell>
          <cell r="C1771" t="str">
            <v>145641</v>
          </cell>
          <cell r="D1771" t="str">
            <v>飞利浦6倍除牙菌斑声波震动牙刷</v>
          </cell>
          <cell r="E1771" t="str">
            <v>生活用品</v>
          </cell>
          <cell r="F1771" t="str">
            <v>499</v>
          </cell>
          <cell r="G1771" t="str">
            <v>邬 若海</v>
          </cell>
          <cell r="H1771" t="str">
            <v>石林</v>
          </cell>
          <cell r="I1771" t="str">
            <v>石俊</v>
          </cell>
          <cell r="J1771">
            <v>35.9</v>
          </cell>
          <cell r="K1771">
            <v>72329</v>
          </cell>
          <cell r="L1771">
            <v>1906</v>
          </cell>
          <cell r="M1771">
            <v>14923</v>
          </cell>
          <cell r="N1771">
            <v>459</v>
          </cell>
          <cell r="O1771">
            <v>1558.7465181058501</v>
          </cell>
          <cell r="P1771">
            <v>0.205387444442867</v>
          </cell>
        </row>
        <row r="1772">
          <cell r="A1772">
            <v>190993</v>
          </cell>
          <cell r="B1772" t="str">
            <v>20160119</v>
          </cell>
          <cell r="C1772" t="str">
            <v>151157</v>
          </cell>
          <cell r="D1772" t="str">
            <v>飞利浦6倍除牙菌斑声波震动牙刷</v>
          </cell>
          <cell r="E1772" t="str">
            <v>生活用品</v>
          </cell>
          <cell r="F1772" t="str">
            <v>499</v>
          </cell>
          <cell r="G1772" t="str">
            <v>邬 若海</v>
          </cell>
          <cell r="H1772" t="str">
            <v>马强,唐南开</v>
          </cell>
          <cell r="I1772" t="str">
            <v>刘一帆</v>
          </cell>
          <cell r="J1772">
            <v>36.200000000000003</v>
          </cell>
          <cell r="K1772">
            <v>125093</v>
          </cell>
          <cell r="L1772">
            <v>1956</v>
          </cell>
          <cell r="M1772">
            <v>10838</v>
          </cell>
          <cell r="N1772">
            <v>489</v>
          </cell>
          <cell r="O1772">
            <v>3115.6906077348099</v>
          </cell>
          <cell r="P1772">
            <v>8.4044600729269003E-2</v>
          </cell>
        </row>
        <row r="1773">
          <cell r="A1773">
            <v>190994</v>
          </cell>
          <cell r="B1773" t="str">
            <v>20160106</v>
          </cell>
          <cell r="C1773" t="str">
            <v>185456</v>
          </cell>
          <cell r="D1773" t="str">
            <v>格力TOSOT双面速热硅晶电热膜取暖器</v>
          </cell>
          <cell r="E1773" t="str">
            <v>生活家电</v>
          </cell>
          <cell r="F1773" t="str">
            <v>299</v>
          </cell>
          <cell r="G1773" t="str">
            <v>马 升伟</v>
          </cell>
          <cell r="H1773" t="str">
            <v>傅周</v>
          </cell>
          <cell r="I1773" t="str">
            <v>曹雪晴</v>
          </cell>
          <cell r="J1773">
            <v>33</v>
          </cell>
          <cell r="K1773">
            <v>214784</v>
          </cell>
          <cell r="L1773">
            <v>8321</v>
          </cell>
          <cell r="M1773">
            <v>28332</v>
          </cell>
          <cell r="N1773">
            <v>3498</v>
          </cell>
          <cell r="O1773">
            <v>5503.9090909090901</v>
          </cell>
          <cell r="P1773">
            <v>0.12028305313785</v>
          </cell>
        </row>
        <row r="1774">
          <cell r="A1774">
            <v>191117</v>
          </cell>
          <cell r="B1774" t="str">
            <v>20160220</v>
          </cell>
          <cell r="C1774" t="str">
            <v>093020</v>
          </cell>
          <cell r="D1774" t="str">
            <v>D＆H时尚包买一送一蓝色劲爆组(2016春季大开仓)</v>
          </cell>
          <cell r="E1774" t="str">
            <v>箱包眼镜</v>
          </cell>
          <cell r="F1774" t="str">
            <v>498</v>
          </cell>
          <cell r="G1774" t="str">
            <v>喻 冰</v>
          </cell>
          <cell r="H1774" t="str">
            <v>罗园</v>
          </cell>
          <cell r="I1774" t="str">
            <v>游珊,孙娇</v>
          </cell>
          <cell r="J1774">
            <v>5.5</v>
          </cell>
          <cell r="K1774">
            <v>49788</v>
          </cell>
          <cell r="L1774">
            <v>4422</v>
          </cell>
          <cell r="M1774">
            <v>17300</v>
          </cell>
          <cell r="N1774">
            <v>1464</v>
          </cell>
          <cell r="O1774">
            <v>5369.0909090909099</v>
          </cell>
          <cell r="P1774">
            <v>0.34907199224088498</v>
          </cell>
        </row>
        <row r="1775">
          <cell r="A1775">
            <v>191194</v>
          </cell>
          <cell r="B1775" t="str">
            <v>20160806</v>
          </cell>
          <cell r="C1775" t="str">
            <v>121128</v>
          </cell>
          <cell r="D1775" t="str">
            <v>汤臣倍健液体钙500粒健康组(2016超级折扣日)</v>
          </cell>
          <cell r="E1775" t="str">
            <v>保健食品</v>
          </cell>
          <cell r="F1775" t="str">
            <v>179</v>
          </cell>
          <cell r="G1775" t="str">
            <v>莫 伏星</v>
          </cell>
          <cell r="H1775" t="str">
            <v>龙年</v>
          </cell>
          <cell r="I1775" t="str">
            <v>俞洋</v>
          </cell>
          <cell r="J1775">
            <v>12.2</v>
          </cell>
          <cell r="K1775">
            <v>59030</v>
          </cell>
          <cell r="L1775">
            <v>686</v>
          </cell>
          <cell r="M1775">
            <v>1044</v>
          </cell>
          <cell r="N1775">
            <v>0</v>
          </cell>
          <cell r="O1775">
            <v>4696.7213114754104</v>
          </cell>
          <cell r="P1775">
            <v>1.7893870835047301E-2</v>
          </cell>
        </row>
        <row r="1776">
          <cell r="A1776">
            <v>191195</v>
          </cell>
          <cell r="B1776" t="str">
            <v>20160531</v>
          </cell>
          <cell r="C1776" t="str">
            <v>165355</v>
          </cell>
          <cell r="D1776" t="str">
            <v>格林斯通云南三七片健康组(2016夏折盛惠)</v>
          </cell>
          <cell r="E1776" t="str">
            <v>保健食品</v>
          </cell>
          <cell r="F1776" t="str">
            <v>298</v>
          </cell>
          <cell r="G1776" t="str">
            <v>莫 伏星</v>
          </cell>
          <cell r="H1776" t="str">
            <v>龙年</v>
          </cell>
          <cell r="I1776" t="str">
            <v>宋歌</v>
          </cell>
          <cell r="J1776">
            <v>10.8</v>
          </cell>
          <cell r="K1776">
            <v>22525</v>
          </cell>
          <cell r="L1776">
            <v>884</v>
          </cell>
          <cell r="M1776">
            <v>2930</v>
          </cell>
          <cell r="N1776">
            <v>0</v>
          </cell>
          <cell r="O1776">
            <v>1732.5</v>
          </cell>
          <cell r="P1776">
            <v>0.13539115567672499</v>
          </cell>
        </row>
        <row r="1777">
          <cell r="A1777">
            <v>191195</v>
          </cell>
          <cell r="B1777" t="str">
            <v>20160120</v>
          </cell>
          <cell r="C1777" t="str">
            <v>143540</v>
          </cell>
          <cell r="D1777" t="str">
            <v>格林斯通云南三七片健康组(2016夏折盛惠)</v>
          </cell>
          <cell r="E1777" t="str">
            <v>保健食品</v>
          </cell>
          <cell r="F1777" t="str">
            <v>348</v>
          </cell>
          <cell r="G1777" t="str">
            <v>莫 伏星</v>
          </cell>
          <cell r="H1777" t="str">
            <v>余斌</v>
          </cell>
          <cell r="I1777" t="str">
            <v>杨洋</v>
          </cell>
          <cell r="J1777">
            <v>38.200000000000003</v>
          </cell>
          <cell r="K1777">
            <v>83600</v>
          </cell>
          <cell r="L1777">
            <v>6810</v>
          </cell>
          <cell r="M1777">
            <v>9564</v>
          </cell>
          <cell r="N1777">
            <v>318</v>
          </cell>
          <cell r="O1777">
            <v>1768.1675392670199</v>
          </cell>
          <cell r="P1777">
            <v>0.120406302904024</v>
          </cell>
        </row>
        <row r="1778">
          <cell r="A1778">
            <v>191196</v>
          </cell>
          <cell r="B1778" t="str">
            <v>20160227</v>
          </cell>
          <cell r="C1778" t="str">
            <v>172030</v>
          </cell>
          <cell r="D1778" t="str">
            <v>杰妈妈新疆薄皮核桃营养分享组(开春扫货)</v>
          </cell>
          <cell r="E1778" t="str">
            <v>食品</v>
          </cell>
          <cell r="F1778" t="str">
            <v>248</v>
          </cell>
          <cell r="G1778" t="str">
            <v>莫 伏星</v>
          </cell>
          <cell r="H1778" t="str">
            <v>余斌</v>
          </cell>
          <cell r="I1778" t="str">
            <v>关雨薇,俞洋</v>
          </cell>
          <cell r="J1778">
            <v>14.6</v>
          </cell>
          <cell r="K1778">
            <v>35606</v>
          </cell>
          <cell r="L1778">
            <v>1210</v>
          </cell>
          <cell r="M1778">
            <v>2688</v>
          </cell>
          <cell r="N1778">
            <v>0</v>
          </cell>
          <cell r="O1778">
            <v>2171.78082191781</v>
          </cell>
          <cell r="P1778">
            <v>7.8148621932782894E-2</v>
          </cell>
        </row>
        <row r="1779">
          <cell r="A1779">
            <v>191196</v>
          </cell>
          <cell r="B1779" t="str">
            <v>20160219</v>
          </cell>
          <cell r="C1779" t="str">
            <v>123938</v>
          </cell>
          <cell r="D1779" t="str">
            <v>杰妈妈新疆薄皮核桃营养分享组(开春扫货)</v>
          </cell>
          <cell r="E1779" t="str">
            <v>食品</v>
          </cell>
          <cell r="F1779" t="str">
            <v>248</v>
          </cell>
          <cell r="G1779" t="str">
            <v>莫 伏星</v>
          </cell>
          <cell r="H1779" t="str">
            <v>余斌</v>
          </cell>
          <cell r="I1779" t="str">
            <v>俞洋</v>
          </cell>
          <cell r="J1779">
            <v>11.4</v>
          </cell>
          <cell r="K1779">
            <v>49913</v>
          </cell>
          <cell r="L1779">
            <v>972</v>
          </cell>
          <cell r="M1779">
            <v>4384</v>
          </cell>
          <cell r="N1779">
            <v>0</v>
          </cell>
          <cell r="O1779">
            <v>3908.5087719298199</v>
          </cell>
          <cell r="P1779">
            <v>8.9577246071800704E-2</v>
          </cell>
        </row>
        <row r="1780">
          <cell r="A1780">
            <v>191196</v>
          </cell>
          <cell r="B1780" t="str">
            <v>20160106</v>
          </cell>
          <cell r="C1780" t="str">
            <v>151129</v>
          </cell>
          <cell r="D1780" t="str">
            <v>杰妈妈新疆薄皮核桃营养分享组(开春扫货)</v>
          </cell>
          <cell r="E1780" t="str">
            <v>食品</v>
          </cell>
          <cell r="F1780" t="str">
            <v>298</v>
          </cell>
          <cell r="G1780" t="str">
            <v>莫 伏星</v>
          </cell>
          <cell r="H1780" t="str">
            <v>赵文英</v>
          </cell>
          <cell r="I1780" t="str">
            <v>杨洋</v>
          </cell>
          <cell r="J1780">
            <v>37.4</v>
          </cell>
          <cell r="K1780">
            <v>89375</v>
          </cell>
          <cell r="L1780">
            <v>3712</v>
          </cell>
          <cell r="M1780">
            <v>9235</v>
          </cell>
          <cell r="N1780">
            <v>248</v>
          </cell>
          <cell r="O1780">
            <v>2050.1604278074901</v>
          </cell>
          <cell r="P1780">
            <v>0.10491110514457801</v>
          </cell>
        </row>
        <row r="1781">
          <cell r="A1781">
            <v>191543</v>
          </cell>
          <cell r="B1781" t="str">
            <v>20160416</v>
          </cell>
          <cell r="C1781" t="str">
            <v>224502</v>
          </cell>
          <cell r="D1781" t="str">
            <v>德国高斯品质生活淋浴花洒组(十周年特供)</v>
          </cell>
          <cell r="E1781" t="str">
            <v>家装建材</v>
          </cell>
          <cell r="F1781" t="str">
            <v>599</v>
          </cell>
          <cell r="G1781" t="str">
            <v>张 志华</v>
          </cell>
          <cell r="H1781" t="str">
            <v>王沛,唐南开</v>
          </cell>
          <cell r="I1781" t="str">
            <v>曹雪晴</v>
          </cell>
          <cell r="J1781">
            <v>34.6</v>
          </cell>
          <cell r="K1781">
            <v>559696</v>
          </cell>
          <cell r="L1781">
            <v>25227</v>
          </cell>
          <cell r="M1781">
            <v>72962</v>
          </cell>
          <cell r="N1781">
            <v>5321</v>
          </cell>
          <cell r="O1781">
            <v>13492.1387283237</v>
          </cell>
          <cell r="P1781">
            <v>0.12655738686434601</v>
          </cell>
        </row>
        <row r="1782">
          <cell r="A1782">
            <v>191543</v>
          </cell>
          <cell r="B1782" t="str">
            <v>20160416</v>
          </cell>
          <cell r="C1782" t="str">
            <v>172755</v>
          </cell>
          <cell r="D1782" t="str">
            <v>德国高斯品质生活淋浴花洒组(十周年特供)</v>
          </cell>
          <cell r="E1782" t="str">
            <v>家装建材</v>
          </cell>
          <cell r="F1782" t="str">
            <v>599</v>
          </cell>
          <cell r="G1782" t="str">
            <v>张 志华</v>
          </cell>
          <cell r="H1782" t="str">
            <v>王沛,唐南开</v>
          </cell>
          <cell r="I1782" t="str">
            <v>曹雪晴</v>
          </cell>
          <cell r="J1782">
            <v>37</v>
          </cell>
          <cell r="K1782">
            <v>325051</v>
          </cell>
          <cell r="L1782">
            <v>18923</v>
          </cell>
          <cell r="M1782">
            <v>43337</v>
          </cell>
          <cell r="N1782">
            <v>579</v>
          </cell>
          <cell r="O1782">
            <v>7118.1081081081102</v>
          </cell>
          <cell r="P1782">
            <v>0.13967360058537601</v>
          </cell>
        </row>
        <row r="1783">
          <cell r="A1783">
            <v>191543</v>
          </cell>
          <cell r="B1783" t="str">
            <v>20160322</v>
          </cell>
          <cell r="C1783" t="str">
            <v>210710</v>
          </cell>
          <cell r="D1783" t="str">
            <v>德国高斯品质生活淋浴花洒组(十周年特供)</v>
          </cell>
          <cell r="E1783" t="str">
            <v>家装建材</v>
          </cell>
          <cell r="F1783" t="str">
            <v>599</v>
          </cell>
          <cell r="G1783" t="str">
            <v>张 志华</v>
          </cell>
          <cell r="H1783" t="str">
            <v>王沛</v>
          </cell>
          <cell r="I1783" t="str">
            <v>陈佳</v>
          </cell>
          <cell r="J1783">
            <v>41.9</v>
          </cell>
          <cell r="K1783">
            <v>947177</v>
          </cell>
          <cell r="L1783">
            <v>45079</v>
          </cell>
          <cell r="M1783">
            <v>136211</v>
          </cell>
          <cell r="N1783">
            <v>8296</v>
          </cell>
          <cell r="O1783">
            <v>18476.921241050099</v>
          </cell>
          <cell r="P1783">
            <v>0.14179723267316899</v>
          </cell>
        </row>
        <row r="1784">
          <cell r="A1784">
            <v>191543</v>
          </cell>
          <cell r="B1784" t="str">
            <v>20160322</v>
          </cell>
          <cell r="C1784" t="str">
            <v>124257</v>
          </cell>
          <cell r="D1784" t="str">
            <v>德国高斯品质生活淋浴花洒组(十周年特供)</v>
          </cell>
          <cell r="E1784" t="str">
            <v>家装建材</v>
          </cell>
          <cell r="F1784" t="str">
            <v>599</v>
          </cell>
          <cell r="G1784" t="str">
            <v>张 志华</v>
          </cell>
          <cell r="H1784" t="str">
            <v>唐南开</v>
          </cell>
          <cell r="I1784" t="str">
            <v>曹雪晴</v>
          </cell>
          <cell r="J1784">
            <v>36.799999999999997</v>
          </cell>
          <cell r="K1784">
            <v>249001</v>
          </cell>
          <cell r="L1784">
            <v>16547</v>
          </cell>
          <cell r="M1784">
            <v>35151</v>
          </cell>
          <cell r="N1784">
            <v>2995</v>
          </cell>
          <cell r="O1784">
            <v>5442.8804347826099</v>
          </cell>
          <cell r="P1784">
            <v>0.13833274540339199</v>
          </cell>
        </row>
        <row r="1785">
          <cell r="A1785">
            <v>191543</v>
          </cell>
          <cell r="B1785" t="str">
            <v>20160117</v>
          </cell>
          <cell r="C1785" t="str">
            <v>224647</v>
          </cell>
          <cell r="D1785" t="str">
            <v>德国高斯品质生活淋浴花洒组(十周年特供)</v>
          </cell>
          <cell r="E1785" t="str">
            <v>家装建材</v>
          </cell>
          <cell r="F1785" t="str">
            <v>599</v>
          </cell>
          <cell r="G1785" t="str">
            <v>张 志华</v>
          </cell>
          <cell r="H1785" t="str">
            <v>王沛,唐南开</v>
          </cell>
          <cell r="I1785" t="str">
            <v>曹雪晴</v>
          </cell>
          <cell r="J1785">
            <v>27.2</v>
          </cell>
          <cell r="K1785">
            <v>347428</v>
          </cell>
          <cell r="L1785">
            <v>7941</v>
          </cell>
          <cell r="M1785">
            <v>49080</v>
          </cell>
          <cell r="N1785">
            <v>3434</v>
          </cell>
          <cell r="O1785">
            <v>10802.977941176499</v>
          </cell>
          <cell r="P1785">
            <v>0.13445581126817799</v>
          </cell>
        </row>
        <row r="1786">
          <cell r="A1786">
            <v>191543</v>
          </cell>
          <cell r="B1786" t="str">
            <v>20160104</v>
          </cell>
          <cell r="C1786" t="str">
            <v>224624</v>
          </cell>
          <cell r="D1786" t="str">
            <v>德国高斯品质生活淋浴花洒组(十周年特供)</v>
          </cell>
          <cell r="E1786" t="str">
            <v>家装建材</v>
          </cell>
          <cell r="F1786" t="str">
            <v>599</v>
          </cell>
          <cell r="G1786" t="str">
            <v>张 志华</v>
          </cell>
          <cell r="H1786" t="str">
            <v>张燕,唐南开</v>
          </cell>
          <cell r="I1786" t="str">
            <v>曹雪晴</v>
          </cell>
          <cell r="J1786">
            <v>37.700000000000003</v>
          </cell>
          <cell r="K1786">
            <v>431414</v>
          </cell>
          <cell r="L1786">
            <v>22636</v>
          </cell>
          <cell r="M1786">
            <v>51582</v>
          </cell>
          <cell r="N1786">
            <v>5281</v>
          </cell>
          <cell r="O1786">
            <v>9614.7745358090197</v>
          </cell>
          <cell r="P1786">
            <v>0.113266858783985</v>
          </cell>
        </row>
        <row r="1787">
          <cell r="A1787">
            <v>191572</v>
          </cell>
          <cell r="B1787" t="str">
            <v>20160317</v>
          </cell>
          <cell r="C1787" t="str">
            <v>195751</v>
          </cell>
          <cell r="D1787" t="str">
            <v>松下智能坐便盖</v>
          </cell>
          <cell r="E1787" t="str">
            <v>家装建材</v>
          </cell>
          <cell r="F1787" t="str">
            <v>2480</v>
          </cell>
          <cell r="G1787" t="str">
            <v>邬 若海</v>
          </cell>
          <cell r="H1787" t="str">
            <v>唐南开</v>
          </cell>
          <cell r="I1787" t="str">
            <v>刘一帆</v>
          </cell>
          <cell r="J1787">
            <v>47.8</v>
          </cell>
          <cell r="K1787">
            <v>606405</v>
          </cell>
          <cell r="L1787">
            <v>67965</v>
          </cell>
          <cell r="M1787">
            <v>114890</v>
          </cell>
          <cell r="N1787">
            <v>14070</v>
          </cell>
          <cell r="O1787">
            <v>9155.2301255230104</v>
          </cell>
          <cell r="P1787">
            <v>0.187244632642449</v>
          </cell>
        </row>
        <row r="1788">
          <cell r="A1788">
            <v>191576</v>
          </cell>
          <cell r="B1788" t="str">
            <v>20160131</v>
          </cell>
          <cell r="C1788" t="str">
            <v>200527</v>
          </cell>
          <cell r="D1788" t="str">
            <v>索娜斯 雍容华贵整貂裘皮大衣</v>
          </cell>
          <cell r="E1788" t="str">
            <v>服装</v>
          </cell>
          <cell r="F1788" t="str">
            <v>8888</v>
          </cell>
          <cell r="G1788" t="str">
            <v>喻 冰</v>
          </cell>
          <cell r="H1788" t="str">
            <v>王娟</v>
          </cell>
          <cell r="I1788" t="str">
            <v>段鸿</v>
          </cell>
          <cell r="J1788">
            <v>33.200000000000003</v>
          </cell>
          <cell r="K1788">
            <v>1368372</v>
          </cell>
          <cell r="L1788">
            <v>302127</v>
          </cell>
          <cell r="M1788">
            <v>781919</v>
          </cell>
          <cell r="N1788">
            <v>17776</v>
          </cell>
          <cell r="O1788">
            <v>9099.4578313253005</v>
          </cell>
          <cell r="P1788">
            <v>0.71666737006973102</v>
          </cell>
        </row>
        <row r="1789">
          <cell r="A1789">
            <v>191576</v>
          </cell>
          <cell r="B1789" t="str">
            <v>20160124</v>
          </cell>
          <cell r="C1789" t="str">
            <v>192310</v>
          </cell>
          <cell r="D1789" t="str">
            <v>索娜斯 雍容华贵整貂裘皮大衣</v>
          </cell>
          <cell r="E1789" t="str">
            <v>服装</v>
          </cell>
          <cell r="F1789" t="str">
            <v>8888</v>
          </cell>
          <cell r="G1789" t="str">
            <v>喻 冰</v>
          </cell>
          <cell r="H1789" t="str">
            <v>王娟</v>
          </cell>
          <cell r="I1789" t="str">
            <v>段鸿</v>
          </cell>
          <cell r="J1789">
            <v>29.1</v>
          </cell>
          <cell r="K1789">
            <v>1873688</v>
          </cell>
          <cell r="L1789">
            <v>461841</v>
          </cell>
          <cell r="M1789">
            <v>870389</v>
          </cell>
          <cell r="N1789">
            <v>35542</v>
          </cell>
          <cell r="O1789">
            <v>19828.178694158101</v>
          </cell>
          <cell r="P1789">
            <v>0.59131548956792102</v>
          </cell>
        </row>
        <row r="1790">
          <cell r="A1790">
            <v>191576</v>
          </cell>
          <cell r="B1790" t="str">
            <v>20160124</v>
          </cell>
          <cell r="C1790" t="str">
            <v>143126</v>
          </cell>
          <cell r="D1790" t="str">
            <v>索娜斯 雍容华贵整貂裘皮大衣</v>
          </cell>
          <cell r="E1790" t="str">
            <v>服装</v>
          </cell>
          <cell r="F1790" t="str">
            <v>8888</v>
          </cell>
          <cell r="G1790" t="str">
            <v>喻 冰</v>
          </cell>
          <cell r="H1790" t="str">
            <v>杨思思</v>
          </cell>
          <cell r="I1790" t="str">
            <v>李珊,段鸿</v>
          </cell>
          <cell r="J1790">
            <v>34.200000000000003</v>
          </cell>
          <cell r="K1790">
            <v>612922</v>
          </cell>
          <cell r="L1790">
            <v>159864</v>
          </cell>
          <cell r="M1790">
            <v>284246</v>
          </cell>
          <cell r="N1790">
            <v>8888</v>
          </cell>
          <cell r="O1790">
            <v>5195.9064327485403</v>
          </cell>
          <cell r="P1790">
            <v>0.60777648777860704</v>
          </cell>
        </row>
        <row r="1791">
          <cell r="A1791">
            <v>191576</v>
          </cell>
          <cell r="B1791" t="str">
            <v>20160124</v>
          </cell>
          <cell r="C1791" t="str">
            <v>105921</v>
          </cell>
          <cell r="D1791" t="str">
            <v>索娜斯 雍容华贵整貂裘皮大衣</v>
          </cell>
          <cell r="E1791" t="str">
            <v>服装</v>
          </cell>
          <cell r="F1791" t="str">
            <v>8888</v>
          </cell>
          <cell r="G1791" t="str">
            <v>喻 冰</v>
          </cell>
          <cell r="H1791" t="str">
            <v>王娟</v>
          </cell>
          <cell r="I1791" t="str">
            <v>张征南,孙娇</v>
          </cell>
          <cell r="J1791">
            <v>42.1</v>
          </cell>
          <cell r="K1791">
            <v>985603</v>
          </cell>
          <cell r="L1791">
            <v>399425</v>
          </cell>
          <cell r="M1791">
            <v>417466</v>
          </cell>
          <cell r="N1791">
            <v>26604</v>
          </cell>
          <cell r="O1791">
            <v>4639.33491686461</v>
          </cell>
          <cell r="P1791">
            <v>0.66679745742760699</v>
          </cell>
        </row>
        <row r="1792">
          <cell r="A1792">
            <v>191578</v>
          </cell>
          <cell r="B1792" t="str">
            <v>20160228</v>
          </cell>
          <cell r="C1792" t="str">
            <v>104604</v>
          </cell>
          <cell r="D1792" t="str">
            <v>“湘村黑猪”吉祥三宝美味超值组(开春扫货)</v>
          </cell>
          <cell r="E1792" t="str">
            <v>食品</v>
          </cell>
          <cell r="F1792" t="str">
            <v>228</v>
          </cell>
          <cell r="G1792" t="str">
            <v>莫 伏星</v>
          </cell>
          <cell r="H1792" t="str">
            <v>龙年</v>
          </cell>
          <cell r="I1792" t="str">
            <v>宋歌</v>
          </cell>
          <cell r="J1792">
            <v>12</v>
          </cell>
          <cell r="K1792">
            <v>37679.29</v>
          </cell>
          <cell r="L1792">
            <v>1556</v>
          </cell>
          <cell r="M1792">
            <v>2210</v>
          </cell>
          <cell r="N1792">
            <v>0</v>
          </cell>
          <cell r="O1792">
            <v>2826.1075000000001</v>
          </cell>
          <cell r="P1792">
            <v>6.1179366552714297E-2</v>
          </cell>
        </row>
        <row r="1793">
          <cell r="A1793">
            <v>191578</v>
          </cell>
          <cell r="B1793" t="str">
            <v>20160202</v>
          </cell>
          <cell r="C1793" t="str">
            <v>103157</v>
          </cell>
          <cell r="D1793" t="str">
            <v>“湘村黑猪”吉祥三宝美味超值组(开春扫货)</v>
          </cell>
          <cell r="E1793" t="str">
            <v>食品</v>
          </cell>
          <cell r="F1793" t="str">
            <v>268</v>
          </cell>
          <cell r="G1793" t="str">
            <v>莫 伏星</v>
          </cell>
          <cell r="H1793" t="str">
            <v>龙年</v>
          </cell>
          <cell r="I1793" t="str">
            <v>李亚师,杨洋</v>
          </cell>
          <cell r="J1793">
            <v>37.1</v>
          </cell>
          <cell r="K1793">
            <v>88227</v>
          </cell>
          <cell r="L1793">
            <v>2728</v>
          </cell>
          <cell r="M1793">
            <v>9443</v>
          </cell>
          <cell r="N1793">
            <v>268</v>
          </cell>
          <cell r="O1793">
            <v>2057.2506738544498</v>
          </cell>
          <cell r="P1793">
            <v>0.107311196622183</v>
          </cell>
        </row>
        <row r="1794">
          <cell r="A1794">
            <v>191578</v>
          </cell>
          <cell r="B1794" t="str">
            <v>20160125</v>
          </cell>
          <cell r="C1794" t="str">
            <v>170224</v>
          </cell>
          <cell r="D1794" t="str">
            <v>“湘村黑猪”吉祥三宝美味超值组(开春扫货)</v>
          </cell>
          <cell r="E1794" t="str">
            <v>食品</v>
          </cell>
          <cell r="F1794" t="str">
            <v>268</v>
          </cell>
          <cell r="G1794" t="str">
            <v>莫 伏星</v>
          </cell>
          <cell r="H1794" t="str">
            <v>龙年</v>
          </cell>
          <cell r="I1794" t="str">
            <v>关雨薇,陈航</v>
          </cell>
          <cell r="J1794">
            <v>33.4</v>
          </cell>
          <cell r="K1794">
            <v>90350.19</v>
          </cell>
          <cell r="L1794">
            <v>3770</v>
          </cell>
          <cell r="M1794">
            <v>7026</v>
          </cell>
          <cell r="N1794">
            <v>0</v>
          </cell>
          <cell r="O1794">
            <v>2381.8619760479</v>
          </cell>
          <cell r="P1794">
            <v>8.1150203066082394E-2</v>
          </cell>
        </row>
        <row r="1795">
          <cell r="A1795">
            <v>191578</v>
          </cell>
          <cell r="B1795" t="str">
            <v>20160116</v>
          </cell>
          <cell r="C1795" t="str">
            <v>171401</v>
          </cell>
          <cell r="D1795" t="str">
            <v>“湘村黑猪”吉祥三宝美味超值组(开春扫货)</v>
          </cell>
          <cell r="E1795" t="str">
            <v>食品</v>
          </cell>
          <cell r="F1795" t="str">
            <v>268</v>
          </cell>
          <cell r="G1795" t="str">
            <v>莫 伏星</v>
          </cell>
          <cell r="H1795" t="str">
            <v>赵文英</v>
          </cell>
          <cell r="I1795" t="str">
            <v>杨洋</v>
          </cell>
          <cell r="J1795">
            <v>35.1</v>
          </cell>
          <cell r="K1795">
            <v>285549</v>
          </cell>
          <cell r="L1795">
            <v>7997</v>
          </cell>
          <cell r="M1795">
            <v>21497</v>
          </cell>
          <cell r="N1795">
            <v>967</v>
          </cell>
          <cell r="O1795">
            <v>7322.5641025640998</v>
          </cell>
          <cell r="P1795">
            <v>7.3968121288983696E-2</v>
          </cell>
        </row>
        <row r="1796">
          <cell r="A1796">
            <v>191603</v>
          </cell>
          <cell r="B1796" t="str">
            <v>20160229</v>
          </cell>
          <cell r="C1796" t="str">
            <v>233138</v>
          </cell>
          <cell r="D1796" t="str">
            <v>万宝汇‘蝶之恋’大溪地海水黑珍珠吊坠(开春扫货)</v>
          </cell>
          <cell r="E1796" t="str">
            <v>珠宝首饰</v>
          </cell>
          <cell r="F1796" t="str">
            <v>580</v>
          </cell>
          <cell r="G1796" t="str">
            <v>冯 玺谕</v>
          </cell>
          <cell r="H1796" t="str">
            <v>龙年</v>
          </cell>
          <cell r="I1796" t="str">
            <v>刘一帆</v>
          </cell>
          <cell r="J1796">
            <v>8</v>
          </cell>
          <cell r="K1796">
            <v>25810</v>
          </cell>
          <cell r="L1796">
            <v>580</v>
          </cell>
          <cell r="M1796">
            <v>11470</v>
          </cell>
          <cell r="N1796">
            <v>0</v>
          </cell>
          <cell r="O1796">
            <v>1720</v>
          </cell>
          <cell r="P1796">
            <v>0.45461751882679402</v>
          </cell>
        </row>
        <row r="1797">
          <cell r="A1797">
            <v>191603</v>
          </cell>
          <cell r="B1797" t="str">
            <v>20160221</v>
          </cell>
          <cell r="C1797" t="str">
            <v>230545</v>
          </cell>
          <cell r="D1797" t="str">
            <v>万宝汇‘蝶之恋’大溪地海水黑珍珠吊坠(开春扫货)</v>
          </cell>
          <cell r="E1797" t="str">
            <v>珠宝首饰</v>
          </cell>
          <cell r="F1797" t="str">
            <v>580</v>
          </cell>
          <cell r="G1797" t="str">
            <v>冯 玺谕</v>
          </cell>
          <cell r="H1797" t="str">
            <v>曾嵘</v>
          </cell>
          <cell r="I1797" t="str">
            <v>任芳</v>
          </cell>
          <cell r="J1797">
            <v>4.5999999999999996</v>
          </cell>
          <cell r="K1797">
            <v>55780</v>
          </cell>
          <cell r="L1797">
            <v>1150</v>
          </cell>
          <cell r="M1797">
            <v>27010</v>
          </cell>
          <cell r="N1797">
            <v>570</v>
          </cell>
          <cell r="O1797">
            <v>6128.2608695652198</v>
          </cell>
          <cell r="P1797">
            <v>0.48398315943620701</v>
          </cell>
        </row>
        <row r="1798">
          <cell r="A1798">
            <v>191612</v>
          </cell>
          <cell r="B1798" t="str">
            <v>20160706</v>
          </cell>
          <cell r="C1798" t="str">
            <v>164635</v>
          </cell>
          <cell r="D1798" t="str">
            <v>新西兰原装进口RICHORA野地花蜜惊爆组</v>
          </cell>
          <cell r="E1798" t="str">
            <v>食品</v>
          </cell>
          <cell r="F1798" t="str">
            <v>398</v>
          </cell>
          <cell r="G1798" t="str">
            <v>莫 伏星</v>
          </cell>
          <cell r="H1798" t="str">
            <v>龙年</v>
          </cell>
          <cell r="I1798" t="str">
            <v>宋歌</v>
          </cell>
          <cell r="J1798">
            <v>37.1</v>
          </cell>
          <cell r="K1798">
            <v>101877</v>
          </cell>
          <cell r="L1798">
            <v>1412</v>
          </cell>
          <cell r="M1798">
            <v>8224</v>
          </cell>
          <cell r="N1798">
            <v>0</v>
          </cell>
          <cell r="O1798">
            <v>2486.2803234501298</v>
          </cell>
          <cell r="P1798">
            <v>8.1859354003881904E-2</v>
          </cell>
        </row>
        <row r="1799">
          <cell r="A1799">
            <v>191612</v>
          </cell>
          <cell r="B1799" t="str">
            <v>20160331</v>
          </cell>
          <cell r="C1799" t="str">
            <v>152019</v>
          </cell>
          <cell r="D1799" t="str">
            <v>新西兰原装进口RICHORA野地花蜜惊爆组</v>
          </cell>
          <cell r="E1799" t="str">
            <v>食品</v>
          </cell>
          <cell r="F1799" t="str">
            <v>398</v>
          </cell>
          <cell r="G1799" t="str">
            <v>莫 伏星</v>
          </cell>
          <cell r="H1799" t="str">
            <v>余斌</v>
          </cell>
          <cell r="I1799" t="str">
            <v>俞洋,关雨薇</v>
          </cell>
          <cell r="J1799">
            <v>37.5</v>
          </cell>
          <cell r="K1799">
            <v>86738</v>
          </cell>
          <cell r="L1799">
            <v>4661</v>
          </cell>
          <cell r="M1799">
            <v>9074</v>
          </cell>
          <cell r="N1799">
            <v>388</v>
          </cell>
          <cell r="O1799">
            <v>1957.0933333333301</v>
          </cell>
          <cell r="P1799">
            <v>0.10582745470716499</v>
          </cell>
        </row>
        <row r="1800">
          <cell r="A1800">
            <v>191612</v>
          </cell>
          <cell r="B1800" t="str">
            <v>20160302</v>
          </cell>
          <cell r="C1800" t="str">
            <v>170655</v>
          </cell>
          <cell r="D1800" t="str">
            <v>新西兰原装进口RICHORA野地花蜜惊爆组</v>
          </cell>
          <cell r="E1800" t="str">
            <v>食品</v>
          </cell>
          <cell r="F1800" t="str">
            <v>398</v>
          </cell>
          <cell r="G1800" t="str">
            <v>莫 伏星</v>
          </cell>
          <cell r="H1800" t="str">
            <v>赵文英</v>
          </cell>
          <cell r="I1800" t="str">
            <v>宋歌,邓爱萍</v>
          </cell>
          <cell r="J1800">
            <v>38.1</v>
          </cell>
          <cell r="K1800">
            <v>152388</v>
          </cell>
          <cell r="L1800">
            <v>5310</v>
          </cell>
          <cell r="M1800">
            <v>16185</v>
          </cell>
          <cell r="N1800">
            <v>338</v>
          </cell>
          <cell r="O1800">
            <v>3444.3832020997402</v>
          </cell>
          <cell r="P1800">
            <v>0.107745549980283</v>
          </cell>
        </row>
        <row r="1801">
          <cell r="A1801">
            <v>191631</v>
          </cell>
          <cell r="B1801" t="str">
            <v>20160302</v>
          </cell>
          <cell r="C1801" t="str">
            <v>162625</v>
          </cell>
          <cell r="D1801" t="str">
            <v>意大利Capitano德康美经典牙膏套组(原装进口)</v>
          </cell>
          <cell r="E1801" t="str">
            <v>美容美体</v>
          </cell>
          <cell r="F1801" t="str">
            <v>298</v>
          </cell>
          <cell r="G1801" t="str">
            <v>庄 婷</v>
          </cell>
          <cell r="H1801" t="str">
            <v>高莹</v>
          </cell>
          <cell r="I1801" t="str">
            <v>陈莹,余琛</v>
          </cell>
          <cell r="J1801">
            <v>37.5</v>
          </cell>
          <cell r="K1801">
            <v>84681</v>
          </cell>
          <cell r="L1801">
            <v>2890</v>
          </cell>
          <cell r="M1801">
            <v>11538</v>
          </cell>
          <cell r="N1801">
            <v>1082</v>
          </cell>
          <cell r="O1801">
            <v>1902.2666666666701</v>
          </cell>
          <cell r="P1801">
            <v>0.12783802618869999</v>
          </cell>
        </row>
        <row r="1802">
          <cell r="A1802">
            <v>191631</v>
          </cell>
          <cell r="B1802" t="str">
            <v>20160131</v>
          </cell>
          <cell r="C1802" t="str">
            <v>135148</v>
          </cell>
          <cell r="D1802" t="str">
            <v>意大利Capitano德康美经典牙膏套组(原装进口)</v>
          </cell>
          <cell r="E1802" t="str">
            <v>美容美体</v>
          </cell>
          <cell r="F1802" t="str">
            <v>298</v>
          </cell>
          <cell r="G1802" t="str">
            <v>庄 婷</v>
          </cell>
          <cell r="H1802" t="str">
            <v>田宇慧</v>
          </cell>
          <cell r="I1802" t="str">
            <v>陈莹,余琛</v>
          </cell>
          <cell r="J1802">
            <v>37</v>
          </cell>
          <cell r="K1802">
            <v>122655</v>
          </cell>
          <cell r="L1802">
            <v>3203</v>
          </cell>
          <cell r="M1802">
            <v>17966</v>
          </cell>
          <cell r="N1802">
            <v>586</v>
          </cell>
          <cell r="O1802">
            <v>2758.7027027027002</v>
          </cell>
          <cell r="P1802">
            <v>0.145497773164116</v>
          </cell>
        </row>
        <row r="1803">
          <cell r="A1803">
            <v>191631</v>
          </cell>
          <cell r="B1803" t="str">
            <v>20160109</v>
          </cell>
          <cell r="C1803" t="str">
            <v>110604</v>
          </cell>
          <cell r="D1803" t="str">
            <v>意大利Capitano德康美经典牙膏套组(原装进口)</v>
          </cell>
          <cell r="E1803" t="str">
            <v>美容美体</v>
          </cell>
          <cell r="F1803" t="str">
            <v>298</v>
          </cell>
          <cell r="G1803" t="str">
            <v>庄 婷</v>
          </cell>
          <cell r="H1803" t="str">
            <v>马静,马强</v>
          </cell>
          <cell r="I1803" t="str">
            <v>游珊</v>
          </cell>
          <cell r="J1803">
            <v>37.299999999999997</v>
          </cell>
          <cell r="K1803">
            <v>160058</v>
          </cell>
          <cell r="L1803">
            <v>5482</v>
          </cell>
          <cell r="M1803">
            <v>22499</v>
          </cell>
          <cell r="N1803">
            <v>586</v>
          </cell>
          <cell r="O1803">
            <v>3556.6487935656801</v>
          </cell>
          <cell r="P1803">
            <v>0.14176198116137001</v>
          </cell>
        </row>
        <row r="1804">
          <cell r="A1804">
            <v>191635</v>
          </cell>
          <cell r="B1804" t="str">
            <v>20160228</v>
          </cell>
          <cell r="C1804" t="str">
            <v>113027</v>
          </cell>
          <cell r="D1804" t="str">
            <v>波司登康博 夹克款男士羽绒服(开春扫货)</v>
          </cell>
          <cell r="E1804" t="str">
            <v>服装</v>
          </cell>
          <cell r="F1804" t="str">
            <v>179</v>
          </cell>
          <cell r="G1804" t="str">
            <v>黄 翙</v>
          </cell>
          <cell r="H1804" t="str">
            <v>罗园</v>
          </cell>
          <cell r="I1804" t="str">
            <v>张佳聃,王叶霜</v>
          </cell>
          <cell r="J1804">
            <v>14</v>
          </cell>
          <cell r="K1804">
            <v>66070</v>
          </cell>
          <cell r="L1804">
            <v>5275</v>
          </cell>
          <cell r="M1804">
            <v>16626</v>
          </cell>
          <cell r="N1804">
            <v>1064</v>
          </cell>
          <cell r="O1804">
            <v>3230.9285714285702</v>
          </cell>
          <cell r="P1804">
            <v>0.25597499794390999</v>
          </cell>
        </row>
        <row r="1805">
          <cell r="A1805">
            <v>191635</v>
          </cell>
          <cell r="B1805" t="str">
            <v>20160219</v>
          </cell>
          <cell r="C1805" t="str">
            <v>092658</v>
          </cell>
          <cell r="D1805" t="str">
            <v>波司登康博 夹克款男士羽绒服(开春扫货)</v>
          </cell>
          <cell r="E1805" t="str">
            <v>服装</v>
          </cell>
          <cell r="F1805" t="str">
            <v>199</v>
          </cell>
          <cell r="G1805" t="str">
            <v>黄 翙</v>
          </cell>
          <cell r="H1805" t="str">
            <v>王娟</v>
          </cell>
          <cell r="I1805" t="str">
            <v>王叶霜,段鸿</v>
          </cell>
          <cell r="J1805">
            <v>12.7</v>
          </cell>
          <cell r="K1805">
            <v>60229</v>
          </cell>
          <cell r="L1805">
            <v>6039</v>
          </cell>
          <cell r="M1805">
            <v>16148</v>
          </cell>
          <cell r="N1805">
            <v>597</v>
          </cell>
          <cell r="O1805">
            <v>3042.4409448818901</v>
          </cell>
          <cell r="P1805">
            <v>0.286971766008489</v>
          </cell>
        </row>
        <row r="1806">
          <cell r="A1806">
            <v>191640</v>
          </cell>
          <cell r="B1806" t="str">
            <v>20160806</v>
          </cell>
          <cell r="C1806" t="str">
            <v>223922</v>
          </cell>
          <cell r="D1806" t="str">
            <v>德国原装进口菲洛施厨房双宝清洁特惠组（4+2）(2016超级折扣日)</v>
          </cell>
          <cell r="E1806" t="str">
            <v>生活用品</v>
          </cell>
          <cell r="F1806" t="str">
            <v>228</v>
          </cell>
          <cell r="G1806" t="str">
            <v>胡 超</v>
          </cell>
          <cell r="H1806" t="str">
            <v>唐南开</v>
          </cell>
          <cell r="I1806" t="str">
            <v>翟金彪</v>
          </cell>
          <cell r="J1806">
            <v>12.1</v>
          </cell>
          <cell r="K1806">
            <v>42829</v>
          </cell>
          <cell r="L1806">
            <v>674</v>
          </cell>
          <cell r="M1806">
            <v>198</v>
          </cell>
          <cell r="N1806">
            <v>0</v>
          </cell>
          <cell r="O1806">
            <v>3467.5206611570202</v>
          </cell>
          <cell r="P1806">
            <v>4.6969517257739301E-3</v>
          </cell>
        </row>
        <row r="1807">
          <cell r="A1807">
            <v>191640</v>
          </cell>
          <cell r="B1807" t="str">
            <v>20160420</v>
          </cell>
          <cell r="C1807" t="str">
            <v>093150</v>
          </cell>
          <cell r="D1807" t="str">
            <v>德国原装进口菲洛施厨房双宝清洁特惠组（4+2）(2016超级折扣日)</v>
          </cell>
          <cell r="E1807" t="str">
            <v>生活用品</v>
          </cell>
          <cell r="F1807" t="str">
            <v>288</v>
          </cell>
          <cell r="G1807" t="str">
            <v>胡 超</v>
          </cell>
          <cell r="H1807" t="str">
            <v>余斌</v>
          </cell>
          <cell r="I1807" t="str">
            <v>刘一帆</v>
          </cell>
          <cell r="J1807">
            <v>26.2</v>
          </cell>
          <cell r="K1807">
            <v>44902.77</v>
          </cell>
          <cell r="L1807">
            <v>2425</v>
          </cell>
          <cell r="M1807">
            <v>4402</v>
          </cell>
          <cell r="N1807">
            <v>0</v>
          </cell>
          <cell r="O1807">
            <v>1453.27366412214</v>
          </cell>
          <cell r="P1807">
            <v>0.103630675527458</v>
          </cell>
        </row>
        <row r="1808">
          <cell r="A1808">
            <v>191640</v>
          </cell>
          <cell r="B1808" t="str">
            <v>20160406</v>
          </cell>
          <cell r="C1808" t="str">
            <v>093224</v>
          </cell>
          <cell r="D1808" t="str">
            <v>德国原装进口菲洛施厨房双宝清洁特惠组（4+2）(2016超级折扣日)</v>
          </cell>
          <cell r="E1808" t="str">
            <v>生活用品</v>
          </cell>
          <cell r="F1808" t="str">
            <v>288</v>
          </cell>
          <cell r="G1808" t="str">
            <v>胡 超</v>
          </cell>
          <cell r="H1808" t="str">
            <v>唐南开</v>
          </cell>
          <cell r="I1808" t="str">
            <v>刘一帆,李昀臻</v>
          </cell>
          <cell r="J1808">
            <v>27.9</v>
          </cell>
          <cell r="K1808">
            <v>77620</v>
          </cell>
          <cell r="L1808">
            <v>7874</v>
          </cell>
          <cell r="M1808">
            <v>7954</v>
          </cell>
          <cell r="N1808">
            <v>228</v>
          </cell>
          <cell r="O1808">
            <v>2222.9390681003601</v>
          </cell>
          <cell r="P1808">
            <v>0.11077337768474201</v>
          </cell>
        </row>
        <row r="1809">
          <cell r="A1809">
            <v>191640</v>
          </cell>
          <cell r="B1809" t="str">
            <v>20160329</v>
          </cell>
          <cell r="C1809" t="str">
            <v>131253</v>
          </cell>
          <cell r="D1809" t="str">
            <v>德国原装进口菲洛施厨房双宝清洁特惠组（4+2）(2016超级折扣日)</v>
          </cell>
          <cell r="E1809" t="str">
            <v>生活用品</v>
          </cell>
          <cell r="F1809" t="str">
            <v>288</v>
          </cell>
          <cell r="G1809" t="str">
            <v>胡 超</v>
          </cell>
          <cell r="H1809" t="str">
            <v>龙年,唐南开</v>
          </cell>
          <cell r="I1809" t="str">
            <v>陈航</v>
          </cell>
          <cell r="J1809">
            <v>35.700000000000003</v>
          </cell>
          <cell r="K1809">
            <v>89896</v>
          </cell>
          <cell r="L1809">
            <v>2210</v>
          </cell>
          <cell r="M1809">
            <v>4978</v>
          </cell>
          <cell r="N1809">
            <v>376</v>
          </cell>
          <cell r="O1809">
            <v>2327.2829131652702</v>
          </cell>
          <cell r="P1809">
            <v>5.2482722441438798E-2</v>
          </cell>
        </row>
        <row r="1810">
          <cell r="A1810">
            <v>191640</v>
          </cell>
          <cell r="B1810" t="str">
            <v>20160109</v>
          </cell>
          <cell r="C1810" t="str">
            <v>095300</v>
          </cell>
          <cell r="D1810" t="str">
            <v>德国原装进口菲洛施厨房双宝清洁特惠组（4+2）(2016超级折扣日)</v>
          </cell>
          <cell r="E1810" t="str">
            <v>生活用品</v>
          </cell>
          <cell r="F1810" t="str">
            <v>288</v>
          </cell>
          <cell r="G1810" t="str">
            <v>胡 超</v>
          </cell>
          <cell r="H1810" t="str">
            <v>马强</v>
          </cell>
          <cell r="I1810" t="str">
            <v>刘一帆</v>
          </cell>
          <cell r="J1810">
            <v>31.7</v>
          </cell>
          <cell r="K1810">
            <v>93239</v>
          </cell>
          <cell r="L1810">
            <v>11524</v>
          </cell>
          <cell r="M1810">
            <v>11516</v>
          </cell>
          <cell r="N1810">
            <v>486</v>
          </cell>
          <cell r="O1810">
            <v>2229.8107255520499</v>
          </cell>
          <cell r="P1810">
            <v>0.13498133757572001</v>
          </cell>
        </row>
        <row r="1811">
          <cell r="A1811">
            <v>191641</v>
          </cell>
          <cell r="B1811" t="str">
            <v>20160330</v>
          </cell>
          <cell r="C1811" t="str">
            <v>213627</v>
          </cell>
          <cell r="D1811" t="str">
            <v>美国康宁炉厨房大全套劲爆组</v>
          </cell>
          <cell r="E1811" t="str">
            <v>厨房</v>
          </cell>
          <cell r="F1811" t="str">
            <v>1199</v>
          </cell>
          <cell r="G1811" t="str">
            <v>潘 银龙</v>
          </cell>
          <cell r="H1811" t="str">
            <v>张燕</v>
          </cell>
          <cell r="I1811" t="str">
            <v>曹雪晴</v>
          </cell>
          <cell r="J1811">
            <v>46.2</v>
          </cell>
          <cell r="K1811">
            <v>249595</v>
          </cell>
          <cell r="L1811">
            <v>20228</v>
          </cell>
          <cell r="M1811">
            <v>46291</v>
          </cell>
          <cell r="N1811">
            <v>1199</v>
          </cell>
          <cell r="O1811">
            <v>3988.6363636363599</v>
          </cell>
          <cell r="P1811">
            <v>0.19659323267950499</v>
          </cell>
        </row>
        <row r="1812">
          <cell r="A1812">
            <v>191641</v>
          </cell>
          <cell r="B1812" t="str">
            <v>20160222</v>
          </cell>
          <cell r="C1812" t="str">
            <v>201828</v>
          </cell>
          <cell r="D1812" t="str">
            <v>美国康宁炉厨房大全套劲爆组</v>
          </cell>
          <cell r="E1812" t="str">
            <v>厨房</v>
          </cell>
          <cell r="F1812" t="str">
            <v>1199</v>
          </cell>
          <cell r="G1812" t="str">
            <v>潘 银龙</v>
          </cell>
          <cell r="H1812" t="str">
            <v>张燕</v>
          </cell>
          <cell r="I1812" t="str">
            <v>陈佳</v>
          </cell>
          <cell r="J1812">
            <v>50.3</v>
          </cell>
          <cell r="K1812">
            <v>218582</v>
          </cell>
          <cell r="L1812">
            <v>13119</v>
          </cell>
          <cell r="M1812">
            <v>44253</v>
          </cell>
          <cell r="N1812">
            <v>1199</v>
          </cell>
          <cell r="O1812">
            <v>3228.8071570576499</v>
          </cell>
          <cell r="P1812">
            <v>0.209546244335963</v>
          </cell>
        </row>
        <row r="1813">
          <cell r="A1813">
            <v>191641</v>
          </cell>
          <cell r="B1813" t="str">
            <v>20160211</v>
          </cell>
          <cell r="C1813" t="str">
            <v>202023</v>
          </cell>
          <cell r="D1813" t="str">
            <v>美国康宁炉厨房大全套劲爆组</v>
          </cell>
          <cell r="E1813" t="str">
            <v>厨房</v>
          </cell>
          <cell r="F1813" t="str">
            <v>1199</v>
          </cell>
          <cell r="G1813" t="str">
            <v>潘 银龙</v>
          </cell>
          <cell r="H1813" t="str">
            <v>唐南开</v>
          </cell>
          <cell r="I1813" t="str">
            <v>翟金彪</v>
          </cell>
          <cell r="J1813">
            <v>49</v>
          </cell>
          <cell r="K1813">
            <v>280668</v>
          </cell>
          <cell r="L1813">
            <v>14191</v>
          </cell>
          <cell r="M1813">
            <v>40217</v>
          </cell>
          <cell r="N1813">
            <v>1183</v>
          </cell>
          <cell r="O1813">
            <v>4641.6938775510198</v>
          </cell>
          <cell r="P1813">
            <v>0.14648168509852599</v>
          </cell>
        </row>
        <row r="1814">
          <cell r="A1814">
            <v>191641</v>
          </cell>
          <cell r="B1814" t="str">
            <v>20160202</v>
          </cell>
          <cell r="C1814" t="str">
            <v>142657</v>
          </cell>
          <cell r="D1814" t="str">
            <v>美国康宁炉厨房大全套劲爆组</v>
          </cell>
          <cell r="E1814" t="str">
            <v>厨房</v>
          </cell>
          <cell r="F1814" t="str">
            <v>1199</v>
          </cell>
          <cell r="G1814" t="str">
            <v>潘 银龙</v>
          </cell>
          <cell r="H1814" t="str">
            <v>龙年,张燕</v>
          </cell>
          <cell r="I1814" t="str">
            <v>陈佳</v>
          </cell>
          <cell r="J1814">
            <v>41.5</v>
          </cell>
          <cell r="K1814">
            <v>158737</v>
          </cell>
          <cell r="L1814">
            <v>15577</v>
          </cell>
          <cell r="M1814">
            <v>39527</v>
          </cell>
          <cell r="N1814">
            <v>0</v>
          </cell>
          <cell r="O1814">
            <v>2497.18072289157</v>
          </cell>
          <cell r="P1814">
            <v>0.27610366024029098</v>
          </cell>
        </row>
        <row r="1815">
          <cell r="A1815">
            <v>191641</v>
          </cell>
          <cell r="B1815" t="str">
            <v>20160114</v>
          </cell>
          <cell r="C1815" t="str">
            <v>202406</v>
          </cell>
          <cell r="D1815" t="str">
            <v>美国康宁炉厨房大全套劲爆组</v>
          </cell>
          <cell r="E1815" t="str">
            <v>厨房</v>
          </cell>
          <cell r="F1815" t="str">
            <v>1199</v>
          </cell>
          <cell r="G1815" t="str">
            <v>潘 银龙</v>
          </cell>
          <cell r="H1815" t="str">
            <v>马强</v>
          </cell>
          <cell r="I1815" t="str">
            <v>刘一帆</v>
          </cell>
          <cell r="J1815">
            <v>43.2</v>
          </cell>
          <cell r="K1815">
            <v>419021</v>
          </cell>
          <cell r="L1815">
            <v>38957</v>
          </cell>
          <cell r="M1815">
            <v>84259</v>
          </cell>
          <cell r="N1815">
            <v>5935</v>
          </cell>
          <cell r="O1815">
            <v>6984.7222222222199</v>
          </cell>
          <cell r="P1815">
            <v>0.206081081081081</v>
          </cell>
        </row>
        <row r="1816">
          <cell r="A1816">
            <v>191641</v>
          </cell>
          <cell r="B1816" t="str">
            <v>20160114</v>
          </cell>
          <cell r="C1816" t="str">
            <v>123452</v>
          </cell>
          <cell r="D1816" t="str">
            <v>美国康宁炉厨房大全套劲爆组</v>
          </cell>
          <cell r="E1816" t="str">
            <v>厨房</v>
          </cell>
          <cell r="F1816" t="str">
            <v>1199</v>
          </cell>
          <cell r="G1816" t="str">
            <v>潘 银龙</v>
          </cell>
          <cell r="H1816" t="str">
            <v>王沛</v>
          </cell>
          <cell r="I1816" t="str">
            <v>俞洋</v>
          </cell>
          <cell r="J1816">
            <v>46.9</v>
          </cell>
          <cell r="K1816">
            <v>210812</v>
          </cell>
          <cell r="L1816">
            <v>14198</v>
          </cell>
          <cell r="M1816">
            <v>42694</v>
          </cell>
          <cell r="N1816">
            <v>1199</v>
          </cell>
          <cell r="O1816">
            <v>3307.44136460554</v>
          </cell>
          <cell r="P1816">
            <v>0.211048043374327</v>
          </cell>
        </row>
        <row r="1817">
          <cell r="A1817">
            <v>191641</v>
          </cell>
          <cell r="B1817" t="str">
            <v>20160105</v>
          </cell>
          <cell r="C1817" t="str">
            <v>115148</v>
          </cell>
          <cell r="D1817" t="str">
            <v>美国康宁炉厨房大全套劲爆组</v>
          </cell>
          <cell r="E1817" t="str">
            <v>厨房</v>
          </cell>
          <cell r="F1817" t="str">
            <v>1199</v>
          </cell>
          <cell r="G1817" t="str">
            <v>潘 银龙</v>
          </cell>
          <cell r="H1817" t="str">
            <v>马强</v>
          </cell>
          <cell r="I1817" t="str">
            <v>刘一帆</v>
          </cell>
          <cell r="J1817">
            <v>37.5</v>
          </cell>
          <cell r="K1817">
            <v>209239</v>
          </cell>
          <cell r="L1817">
            <v>22551</v>
          </cell>
          <cell r="M1817">
            <v>51022</v>
          </cell>
          <cell r="N1817">
            <v>3497</v>
          </cell>
          <cell r="O1817">
            <v>3711.0133333333301</v>
          </cell>
          <cell r="P1817">
            <v>0.254569120671923</v>
          </cell>
        </row>
        <row r="1818">
          <cell r="A1818">
            <v>191660</v>
          </cell>
          <cell r="B1818" t="str">
            <v>20160412</v>
          </cell>
          <cell r="C1818" t="str">
            <v>215222</v>
          </cell>
          <cell r="D1818" t="str">
            <v>皇家巴蒂罗纳2克拉粉蓝宝双圈款戒指</v>
          </cell>
          <cell r="E1818" t="str">
            <v>珠宝首饰</v>
          </cell>
          <cell r="F1818" t="str">
            <v>19999</v>
          </cell>
          <cell r="G1818" t="str">
            <v>范 平</v>
          </cell>
          <cell r="H1818" t="str">
            <v>杨思思,石林</v>
          </cell>
          <cell r="I1818" t="str">
            <v>赵姬</v>
          </cell>
          <cell r="J1818">
            <v>23.2</v>
          </cell>
          <cell r="K1818">
            <v>199980</v>
          </cell>
          <cell r="L1818">
            <v>79986</v>
          </cell>
          <cell r="M1818">
            <v>79996</v>
          </cell>
          <cell r="N1818">
            <v>0</v>
          </cell>
          <cell r="O1818">
            <v>1724.05172413793</v>
          </cell>
          <cell r="P1818">
            <v>0.66666666666666696</v>
          </cell>
        </row>
        <row r="1819">
          <cell r="A1819">
            <v>191660</v>
          </cell>
          <cell r="B1819" t="str">
            <v>20160317</v>
          </cell>
          <cell r="C1819" t="str">
            <v>222748</v>
          </cell>
          <cell r="D1819" t="str">
            <v>皇家巴蒂罗纳2克拉粉蓝宝双圈款戒指</v>
          </cell>
          <cell r="E1819" t="str">
            <v>珠宝首饰</v>
          </cell>
          <cell r="F1819" t="str">
            <v>19999</v>
          </cell>
          <cell r="G1819" t="str">
            <v>范 平</v>
          </cell>
          <cell r="H1819" t="str">
            <v>曾嵘</v>
          </cell>
          <cell r="I1819" t="str">
            <v>王文亮</v>
          </cell>
          <cell r="J1819">
            <v>22.9</v>
          </cell>
          <cell r="K1819">
            <v>579041</v>
          </cell>
          <cell r="L1819">
            <v>79986</v>
          </cell>
          <cell r="M1819">
            <v>219939</v>
          </cell>
          <cell r="N1819">
            <v>19999</v>
          </cell>
          <cell r="O1819">
            <v>13061.7903930131</v>
          </cell>
          <cell r="P1819">
            <v>0.40063720431615801</v>
          </cell>
        </row>
        <row r="1820">
          <cell r="A1820">
            <v>191662</v>
          </cell>
          <cell r="B1820" t="str">
            <v>20160202</v>
          </cell>
          <cell r="C1820" t="str">
            <v>185220</v>
          </cell>
          <cell r="D1820" t="str">
            <v>中国黄金“金猴送福”黄金红包（1克*2枚）</v>
          </cell>
          <cell r="E1820" t="str">
            <v>投资收藏</v>
          </cell>
          <cell r="F1820" t="str">
            <v>798</v>
          </cell>
          <cell r="G1820" t="str">
            <v>范 平</v>
          </cell>
          <cell r="H1820" t="str">
            <v>高莹</v>
          </cell>
          <cell r="I1820" t="str">
            <v>任芳</v>
          </cell>
          <cell r="J1820">
            <v>17.600000000000001</v>
          </cell>
          <cell r="K1820">
            <v>42014</v>
          </cell>
          <cell r="L1820">
            <v>4768</v>
          </cell>
          <cell r="M1820">
            <v>6334</v>
          </cell>
          <cell r="N1820">
            <v>0</v>
          </cell>
          <cell r="O1820">
            <v>1756.3636363636399</v>
          </cell>
          <cell r="P1820">
            <v>0.17005852977500899</v>
          </cell>
        </row>
        <row r="1821">
          <cell r="A1821">
            <v>191662</v>
          </cell>
          <cell r="B1821" t="str">
            <v>20160116</v>
          </cell>
          <cell r="C1821" t="str">
            <v>152303</v>
          </cell>
          <cell r="D1821" t="str">
            <v>中国黄金“金猴送福”黄金红包（1克*2枚）</v>
          </cell>
          <cell r="E1821" t="str">
            <v>投资收藏</v>
          </cell>
          <cell r="F1821" t="str">
            <v>798</v>
          </cell>
          <cell r="G1821" t="str">
            <v>范 平</v>
          </cell>
          <cell r="H1821" t="str">
            <v>曾嵘</v>
          </cell>
          <cell r="I1821" t="str">
            <v>任芳</v>
          </cell>
          <cell r="J1821">
            <v>14.4</v>
          </cell>
          <cell r="K1821">
            <v>74419</v>
          </cell>
          <cell r="L1821">
            <v>4588</v>
          </cell>
          <cell r="M1821">
            <v>13734</v>
          </cell>
          <cell r="N1821">
            <v>0</v>
          </cell>
          <cell r="O1821">
            <v>3895.625</v>
          </cell>
          <cell r="P1821">
            <v>0.196674829230571</v>
          </cell>
        </row>
        <row r="1822">
          <cell r="A1822">
            <v>191663</v>
          </cell>
          <cell r="B1822" t="str">
            <v>20160202</v>
          </cell>
          <cell r="C1822" t="str">
            <v>185220</v>
          </cell>
          <cell r="D1822" t="str">
            <v>中国黄金“金猴送福”黄金红包（5克）</v>
          </cell>
          <cell r="E1822" t="str">
            <v>投资收藏</v>
          </cell>
          <cell r="F1822" t="str">
            <v>1760</v>
          </cell>
          <cell r="G1822" t="str">
            <v>范 平</v>
          </cell>
          <cell r="H1822" t="str">
            <v>高莹</v>
          </cell>
          <cell r="I1822" t="str">
            <v>任芳</v>
          </cell>
          <cell r="J1822">
            <v>17.600000000000001</v>
          </cell>
          <cell r="K1822">
            <v>38440</v>
          </cell>
          <cell r="L1822">
            <v>5260</v>
          </cell>
          <cell r="M1822">
            <v>7030</v>
          </cell>
          <cell r="N1822">
            <v>0</v>
          </cell>
          <cell r="O1822">
            <v>1485.79545454545</v>
          </cell>
          <cell r="P1822">
            <v>0.21187462326702799</v>
          </cell>
        </row>
        <row r="1823">
          <cell r="A1823">
            <v>191663</v>
          </cell>
          <cell r="B1823" t="str">
            <v>20160116</v>
          </cell>
          <cell r="C1823" t="str">
            <v>152303</v>
          </cell>
          <cell r="D1823" t="str">
            <v>中国黄金“金猴送福”黄金红包（5克）</v>
          </cell>
          <cell r="E1823" t="str">
            <v>投资收藏</v>
          </cell>
          <cell r="F1823" t="str">
            <v>1760</v>
          </cell>
          <cell r="G1823" t="str">
            <v>范 平</v>
          </cell>
          <cell r="H1823" t="str">
            <v>曾嵘</v>
          </cell>
          <cell r="I1823" t="str">
            <v>任芳</v>
          </cell>
          <cell r="J1823">
            <v>14.4</v>
          </cell>
          <cell r="K1823">
            <v>44665</v>
          </cell>
          <cell r="L1823">
            <v>0</v>
          </cell>
          <cell r="M1823">
            <v>5150</v>
          </cell>
          <cell r="N1823">
            <v>0</v>
          </cell>
          <cell r="O1823">
            <v>2744.0972222222199</v>
          </cell>
          <cell r="P1823">
            <v>0.115302809806336</v>
          </cell>
        </row>
        <row r="1824">
          <cell r="A1824">
            <v>191664</v>
          </cell>
          <cell r="B1824" t="str">
            <v>20160628</v>
          </cell>
          <cell r="C1824" t="str">
            <v>163018</v>
          </cell>
          <cell r="D1824" t="str">
            <v>天之红一品天香黄山毛峰分享组</v>
          </cell>
          <cell r="E1824" t="str">
            <v>食品</v>
          </cell>
          <cell r="F1824" t="str">
            <v>298</v>
          </cell>
          <cell r="G1824" t="str">
            <v>赵 宇森</v>
          </cell>
          <cell r="H1824" t="str">
            <v>余斌</v>
          </cell>
          <cell r="I1824" t="str">
            <v>俞洋</v>
          </cell>
          <cell r="J1824">
            <v>33.200000000000003</v>
          </cell>
          <cell r="K1824">
            <v>91883</v>
          </cell>
          <cell r="L1824">
            <v>874</v>
          </cell>
          <cell r="M1824">
            <v>12474</v>
          </cell>
          <cell r="N1824">
            <v>596</v>
          </cell>
          <cell r="O1824">
            <v>2383.4638554216899</v>
          </cell>
          <cell r="P1824">
            <v>0.130514564493622</v>
          </cell>
        </row>
        <row r="1825">
          <cell r="A1825">
            <v>191665</v>
          </cell>
          <cell r="B1825" t="str">
            <v>20160324</v>
          </cell>
          <cell r="C1825" t="str">
            <v>184126</v>
          </cell>
          <cell r="D1825" t="str">
            <v>金万居 欧式金丝色织大提花工艺窗帘组</v>
          </cell>
          <cell r="E1825" t="str">
            <v>家纺用品</v>
          </cell>
          <cell r="F1825" t="str">
            <v>1298</v>
          </cell>
          <cell r="G1825" t="str">
            <v>周 霞</v>
          </cell>
          <cell r="H1825" t="str">
            <v>杨思思</v>
          </cell>
          <cell r="I1825" t="str">
            <v>杨洋</v>
          </cell>
          <cell r="J1825">
            <v>18</v>
          </cell>
          <cell r="K1825">
            <v>51569.42</v>
          </cell>
          <cell r="L1825">
            <v>14224.3</v>
          </cell>
          <cell r="M1825">
            <v>15456</v>
          </cell>
          <cell r="N1825">
            <v>0</v>
          </cell>
          <cell r="O1825">
            <v>1216.06222222222</v>
          </cell>
          <cell r="P1825">
            <v>0.41386933553835198</v>
          </cell>
        </row>
        <row r="1826">
          <cell r="A1826">
            <v>191665</v>
          </cell>
          <cell r="B1826" t="str">
            <v>20160128</v>
          </cell>
          <cell r="C1826" t="str">
            <v>193037</v>
          </cell>
          <cell r="D1826" t="str">
            <v>金万居 欧式金丝色织大提花工艺窗帘组</v>
          </cell>
          <cell r="E1826" t="str">
            <v>家纺用品</v>
          </cell>
          <cell r="F1826" t="str">
            <v>1298</v>
          </cell>
          <cell r="G1826" t="str">
            <v>周 霞</v>
          </cell>
          <cell r="H1826" t="str">
            <v>王娟</v>
          </cell>
          <cell r="I1826" t="str">
            <v>杨洋,王叶霜</v>
          </cell>
          <cell r="J1826">
            <v>23.3</v>
          </cell>
          <cell r="K1826">
            <v>327614</v>
          </cell>
          <cell r="L1826">
            <v>62229</v>
          </cell>
          <cell r="M1826">
            <v>115242</v>
          </cell>
          <cell r="N1826">
            <v>7758</v>
          </cell>
          <cell r="O1826">
            <v>6776.8669527897</v>
          </cell>
          <cell r="P1826">
            <v>0.405011586939729</v>
          </cell>
        </row>
        <row r="1827">
          <cell r="A1827">
            <v>191666</v>
          </cell>
          <cell r="B1827" t="str">
            <v>20160128</v>
          </cell>
          <cell r="C1827" t="str">
            <v>193037</v>
          </cell>
          <cell r="D1827" t="str">
            <v>金万居 欧式金丝色织大提花工艺窗幔组</v>
          </cell>
          <cell r="E1827" t="str">
            <v>家纺用品</v>
          </cell>
          <cell r="F1827" t="str">
            <v>598</v>
          </cell>
          <cell r="G1827" t="str">
            <v>周 霞</v>
          </cell>
          <cell r="H1827" t="str">
            <v>王娟</v>
          </cell>
          <cell r="I1827" t="str">
            <v>杨洋,王叶霜</v>
          </cell>
          <cell r="J1827">
            <v>23.3</v>
          </cell>
          <cell r="K1827">
            <v>71490</v>
          </cell>
          <cell r="L1827">
            <v>13046</v>
          </cell>
          <cell r="M1827">
            <v>35775</v>
          </cell>
          <cell r="N1827">
            <v>1196</v>
          </cell>
          <cell r="O1827">
            <v>1024.24892703863</v>
          </cell>
          <cell r="P1827">
            <v>0.59166039285469896</v>
          </cell>
        </row>
        <row r="1828">
          <cell r="A1828">
            <v>191673</v>
          </cell>
          <cell r="B1828" t="str">
            <v>20160220</v>
          </cell>
          <cell r="C1828" t="str">
            <v>093020</v>
          </cell>
          <cell r="D1828" t="str">
            <v>D＆H时尚包买一送一红色劲爆组(2016春季大开仓)</v>
          </cell>
          <cell r="E1828" t="str">
            <v>箱包眼镜</v>
          </cell>
          <cell r="F1828" t="str">
            <v>498</v>
          </cell>
          <cell r="G1828" t="str">
            <v>喻 冰</v>
          </cell>
          <cell r="H1828" t="str">
            <v>罗园</v>
          </cell>
          <cell r="I1828" t="str">
            <v>游珊,孙娇</v>
          </cell>
          <cell r="J1828">
            <v>5.5</v>
          </cell>
          <cell r="K1828">
            <v>59458</v>
          </cell>
          <cell r="L1828">
            <v>3924</v>
          </cell>
          <cell r="M1828">
            <v>25576</v>
          </cell>
          <cell r="N1828">
            <v>488</v>
          </cell>
          <cell r="O1828">
            <v>5535.6363636363603</v>
          </cell>
          <cell r="P1828">
            <v>0.45175928260164899</v>
          </cell>
        </row>
        <row r="1829">
          <cell r="A1829">
            <v>191683</v>
          </cell>
          <cell r="B1829" t="str">
            <v>20160425</v>
          </cell>
          <cell r="C1829" t="str">
            <v>143828</v>
          </cell>
          <cell r="D1829" t="str">
            <v>嫒芬妮儿 完美花韵无钢圈蚕丝内杯内衣3+3套组</v>
          </cell>
          <cell r="E1829" t="str">
            <v>内衣</v>
          </cell>
          <cell r="F1829" t="str">
            <v>298</v>
          </cell>
          <cell r="G1829" t="str">
            <v>喻 冰</v>
          </cell>
          <cell r="H1829" t="str">
            <v>罗园</v>
          </cell>
          <cell r="I1829" t="str">
            <v>孙娇</v>
          </cell>
          <cell r="J1829">
            <v>38</v>
          </cell>
          <cell r="K1829">
            <v>121936</v>
          </cell>
          <cell r="L1829">
            <v>9006</v>
          </cell>
          <cell r="M1829">
            <v>23994</v>
          </cell>
          <cell r="N1829">
            <v>894</v>
          </cell>
          <cell r="O1829">
            <v>2363.9473684210502</v>
          </cell>
          <cell r="P1829">
            <v>0.204551492074737</v>
          </cell>
        </row>
        <row r="1830">
          <cell r="A1830">
            <v>191683</v>
          </cell>
          <cell r="B1830" t="str">
            <v>20160403</v>
          </cell>
          <cell r="C1830" t="str">
            <v>100123</v>
          </cell>
          <cell r="D1830" t="str">
            <v>嫒芬妮儿 完美花韵无钢圈蚕丝内杯内衣3+3套组</v>
          </cell>
          <cell r="E1830" t="str">
            <v>内衣</v>
          </cell>
          <cell r="F1830" t="str">
            <v>368</v>
          </cell>
          <cell r="G1830" t="str">
            <v>喻 冰</v>
          </cell>
          <cell r="H1830" t="str">
            <v>罗园</v>
          </cell>
          <cell r="I1830" t="str">
            <v>段鸿</v>
          </cell>
          <cell r="J1830">
            <v>36.9</v>
          </cell>
          <cell r="K1830">
            <v>136693.4</v>
          </cell>
          <cell r="L1830">
            <v>8850</v>
          </cell>
          <cell r="M1830">
            <v>33217</v>
          </cell>
          <cell r="N1830">
            <v>1074</v>
          </cell>
          <cell r="O1830">
            <v>2593.5067750677499</v>
          </cell>
          <cell r="P1830">
            <v>0.251424790016536</v>
          </cell>
        </row>
        <row r="1831">
          <cell r="A1831">
            <v>191683</v>
          </cell>
          <cell r="B1831" t="str">
            <v>20160327</v>
          </cell>
          <cell r="C1831" t="str">
            <v>135017</v>
          </cell>
          <cell r="D1831" t="str">
            <v>嫒芬妮儿 完美花韵无钢圈蚕丝内杯内衣3+3套组</v>
          </cell>
          <cell r="E1831" t="str">
            <v>内衣</v>
          </cell>
          <cell r="F1831" t="str">
            <v>368</v>
          </cell>
          <cell r="G1831" t="str">
            <v>喻 冰</v>
          </cell>
          <cell r="H1831" t="str">
            <v>王娟</v>
          </cell>
          <cell r="I1831" t="str">
            <v>孙娇</v>
          </cell>
          <cell r="J1831">
            <v>36.200000000000003</v>
          </cell>
          <cell r="K1831">
            <v>102277</v>
          </cell>
          <cell r="L1831">
            <v>8622</v>
          </cell>
          <cell r="M1831">
            <v>20874</v>
          </cell>
          <cell r="N1831">
            <v>1064</v>
          </cell>
          <cell r="O1831">
            <v>2039.91712707182</v>
          </cell>
          <cell r="P1831">
            <v>0.211521007954727</v>
          </cell>
        </row>
        <row r="1832">
          <cell r="A1832">
            <v>191683</v>
          </cell>
          <cell r="B1832" t="str">
            <v>20160308</v>
          </cell>
          <cell r="C1832" t="str">
            <v>110113</v>
          </cell>
          <cell r="D1832" t="str">
            <v>嫒芬妮儿 完美花韵无钢圈蚕丝内杯内衣3+3套组</v>
          </cell>
          <cell r="E1832" t="str">
            <v>内衣</v>
          </cell>
          <cell r="F1832" t="str">
            <v>368</v>
          </cell>
          <cell r="G1832" t="str">
            <v>喻 冰</v>
          </cell>
          <cell r="H1832" t="str">
            <v>罗园,王娟</v>
          </cell>
          <cell r="I1832" t="str">
            <v>张征南,孙娇</v>
          </cell>
          <cell r="J1832">
            <v>37.700000000000003</v>
          </cell>
          <cell r="K1832">
            <v>266211.7</v>
          </cell>
          <cell r="L1832">
            <v>16127</v>
          </cell>
          <cell r="M1832">
            <v>51746.59</v>
          </cell>
          <cell r="N1832">
            <v>3772</v>
          </cell>
          <cell r="O1832">
            <v>5361.0108753315699</v>
          </cell>
          <cell r="P1832">
            <v>0.191833366855309</v>
          </cell>
        </row>
        <row r="1833">
          <cell r="A1833">
            <v>191683</v>
          </cell>
          <cell r="B1833" t="str">
            <v>20160225</v>
          </cell>
          <cell r="C1833" t="str">
            <v>140136</v>
          </cell>
          <cell r="D1833" t="str">
            <v>嫒芬妮儿 完美花韵无钢圈蚕丝内杯内衣3+3套组</v>
          </cell>
          <cell r="E1833" t="str">
            <v>内衣</v>
          </cell>
          <cell r="F1833" t="str">
            <v>368</v>
          </cell>
          <cell r="G1833" t="str">
            <v>喻 冰</v>
          </cell>
          <cell r="H1833" t="str">
            <v>张燕</v>
          </cell>
          <cell r="I1833" t="str">
            <v>孙娇</v>
          </cell>
          <cell r="J1833">
            <v>36.799999999999997</v>
          </cell>
          <cell r="K1833">
            <v>111648.4</v>
          </cell>
          <cell r="L1833">
            <v>4807</v>
          </cell>
          <cell r="M1833">
            <v>22723</v>
          </cell>
          <cell r="N1833">
            <v>1710</v>
          </cell>
          <cell r="O1833">
            <v>2332.29347826087</v>
          </cell>
          <cell r="P1833">
            <v>0.19667469726154799</v>
          </cell>
        </row>
        <row r="1834">
          <cell r="A1834">
            <v>191683</v>
          </cell>
          <cell r="B1834" t="str">
            <v>20160131</v>
          </cell>
          <cell r="C1834" t="str">
            <v>110736</v>
          </cell>
          <cell r="D1834" t="str">
            <v>嫒芬妮儿 完美花韵无钢圈蚕丝内杯内衣3+3套组</v>
          </cell>
          <cell r="E1834" t="str">
            <v>内衣</v>
          </cell>
          <cell r="F1834" t="str">
            <v>368</v>
          </cell>
          <cell r="G1834" t="str">
            <v>喻 冰</v>
          </cell>
          <cell r="H1834" t="str">
            <v>王娟</v>
          </cell>
          <cell r="I1834" t="str">
            <v>段鸿,孙娇</v>
          </cell>
          <cell r="J1834">
            <v>36.9</v>
          </cell>
          <cell r="K1834">
            <v>158716</v>
          </cell>
          <cell r="L1834">
            <v>11098</v>
          </cell>
          <cell r="M1834">
            <v>35056</v>
          </cell>
          <cell r="N1834">
            <v>4326</v>
          </cell>
          <cell r="O1834">
            <v>3167.6964769647702</v>
          </cell>
          <cell r="P1834">
            <v>0.20817244509477201</v>
          </cell>
        </row>
        <row r="1835">
          <cell r="A1835">
            <v>191759</v>
          </cell>
          <cell r="B1835" t="str">
            <v>20160807</v>
          </cell>
          <cell r="C1835" t="str">
            <v>185511</v>
          </cell>
          <cell r="D1835" t="str">
            <v>鹿王 手工定制双色双面羊毛大衣(2016超级折扣日)</v>
          </cell>
          <cell r="E1835" t="str">
            <v>服装</v>
          </cell>
          <cell r="F1835" t="str">
            <v>599</v>
          </cell>
          <cell r="G1835" t="str">
            <v>喻 冰</v>
          </cell>
          <cell r="H1835" t="str">
            <v>张燕</v>
          </cell>
          <cell r="I1835" t="str">
            <v>张征南,郑庆子</v>
          </cell>
          <cell r="J1835">
            <v>17.899999999999999</v>
          </cell>
          <cell r="K1835">
            <v>216908</v>
          </cell>
          <cell r="L1835">
            <v>13617</v>
          </cell>
          <cell r="M1835">
            <v>2366</v>
          </cell>
          <cell r="N1835">
            <v>0</v>
          </cell>
          <cell r="O1835">
            <v>11224.860335195501</v>
          </cell>
          <cell r="P1835">
            <v>1.1638488668952399E-2</v>
          </cell>
        </row>
        <row r="1836">
          <cell r="A1836">
            <v>191759</v>
          </cell>
          <cell r="B1836" t="str">
            <v>20160229</v>
          </cell>
          <cell r="C1836" t="str">
            <v>120150</v>
          </cell>
          <cell r="D1836" t="str">
            <v>鹿王 手工定制双色双面羊毛大衣(2016超级折扣日)</v>
          </cell>
          <cell r="E1836" t="str">
            <v>服装</v>
          </cell>
          <cell r="F1836" t="str">
            <v>899</v>
          </cell>
          <cell r="G1836" t="str">
            <v>喻 冰</v>
          </cell>
          <cell r="H1836" t="str">
            <v>张燕</v>
          </cell>
          <cell r="I1836" t="str">
            <v>廖若如,孙娇</v>
          </cell>
          <cell r="J1836">
            <v>12.2</v>
          </cell>
          <cell r="K1836">
            <v>63429</v>
          </cell>
          <cell r="L1836">
            <v>6253</v>
          </cell>
          <cell r="M1836">
            <v>28608</v>
          </cell>
          <cell r="N1836">
            <v>0</v>
          </cell>
          <cell r="O1836">
            <v>2341.6393442622998</v>
          </cell>
          <cell r="P1836">
            <v>0.50034979711767202</v>
          </cell>
        </row>
        <row r="1837">
          <cell r="A1837">
            <v>191941</v>
          </cell>
          <cell r="B1837" t="str">
            <v>20160114</v>
          </cell>
          <cell r="C1837" t="str">
            <v>103032</v>
          </cell>
          <cell r="D1837" t="str">
            <v>富安娜锦绣红妆纯棉磨毛六件套加赠组</v>
          </cell>
          <cell r="E1837" t="str">
            <v>家纺用品</v>
          </cell>
          <cell r="F1837" t="str">
            <v>699</v>
          </cell>
          <cell r="G1837" t="str">
            <v>周 霞</v>
          </cell>
          <cell r="H1837" t="str">
            <v>张燕,唐南开</v>
          </cell>
          <cell r="I1837" t="str">
            <v>关雨薇,杨洋</v>
          </cell>
          <cell r="J1837">
            <v>38.9</v>
          </cell>
          <cell r="K1837">
            <v>244066.98</v>
          </cell>
          <cell r="L1837">
            <v>4718</v>
          </cell>
          <cell r="M1837">
            <v>56821</v>
          </cell>
          <cell r="N1837">
            <v>2017</v>
          </cell>
          <cell r="O1837">
            <v>4744.0868894601499</v>
          </cell>
          <cell r="P1837">
            <v>0.22897110319835101</v>
          </cell>
        </row>
        <row r="1838">
          <cell r="A1838">
            <v>192076</v>
          </cell>
          <cell r="B1838" t="str">
            <v>20160112</v>
          </cell>
          <cell r="C1838" t="str">
            <v>123640</v>
          </cell>
          <cell r="D1838" t="str">
            <v>韩国进口Sugar Bubble厨房清洁特卖组</v>
          </cell>
          <cell r="E1838" t="str">
            <v>生活用品</v>
          </cell>
          <cell r="F1838" t="str">
            <v>298</v>
          </cell>
          <cell r="G1838" t="str">
            <v>陈 刚</v>
          </cell>
          <cell r="H1838" t="str">
            <v>唐南开</v>
          </cell>
          <cell r="I1838" t="str">
            <v>陈航</v>
          </cell>
          <cell r="J1838">
            <v>34.799999999999997</v>
          </cell>
          <cell r="K1838">
            <v>51550.8</v>
          </cell>
          <cell r="L1838">
            <v>1608</v>
          </cell>
          <cell r="M1838">
            <v>4290</v>
          </cell>
          <cell r="N1838">
            <v>1132</v>
          </cell>
          <cell r="O1838">
            <v>1344.3908045977</v>
          </cell>
          <cell r="P1838">
            <v>6.3232337794436794E-2</v>
          </cell>
        </row>
        <row r="1839">
          <cell r="A1839">
            <v>192091</v>
          </cell>
          <cell r="B1839" t="str">
            <v>20160422</v>
          </cell>
          <cell r="C1839" t="str">
            <v>151259</v>
          </cell>
          <cell r="D1839" t="str">
            <v>九阳土灶原釜营养电饭煲</v>
          </cell>
          <cell r="E1839" t="str">
            <v>厨房</v>
          </cell>
          <cell r="F1839" t="str">
            <v>299</v>
          </cell>
          <cell r="G1839" t="str">
            <v>张 志华</v>
          </cell>
          <cell r="H1839" t="str">
            <v>王沛</v>
          </cell>
          <cell r="I1839" t="str">
            <v>翟金彪,徐丹</v>
          </cell>
          <cell r="J1839">
            <v>35.700000000000003</v>
          </cell>
          <cell r="K1839">
            <v>87736</v>
          </cell>
          <cell r="L1839">
            <v>2043</v>
          </cell>
          <cell r="M1839">
            <v>7684</v>
          </cell>
          <cell r="N1839">
            <v>897</v>
          </cell>
          <cell r="O1839">
            <v>2210.2521008403401</v>
          </cell>
          <cell r="P1839">
            <v>7.9201334998191195E-2</v>
          </cell>
        </row>
        <row r="1840">
          <cell r="A1840">
            <v>192091</v>
          </cell>
          <cell r="B1840" t="str">
            <v>20160404</v>
          </cell>
          <cell r="C1840" t="str">
            <v>162327</v>
          </cell>
          <cell r="D1840" t="str">
            <v>九阳土灶原釜营养电饭煲</v>
          </cell>
          <cell r="E1840" t="str">
            <v>厨房</v>
          </cell>
          <cell r="F1840" t="str">
            <v>299</v>
          </cell>
          <cell r="G1840" t="str">
            <v>张 志华</v>
          </cell>
          <cell r="H1840" t="str">
            <v>龙年</v>
          </cell>
          <cell r="I1840" t="str">
            <v>宋歌,翟金彪</v>
          </cell>
          <cell r="J1840">
            <v>34.799999999999997</v>
          </cell>
          <cell r="K1840">
            <v>116975</v>
          </cell>
          <cell r="L1840">
            <v>5868</v>
          </cell>
          <cell r="M1840">
            <v>10352</v>
          </cell>
          <cell r="N1840">
            <v>269</v>
          </cell>
          <cell r="O1840">
            <v>2902.9885057471301</v>
          </cell>
          <cell r="P1840">
            <v>9.0750357763237199E-2</v>
          </cell>
        </row>
        <row r="1841">
          <cell r="A1841">
            <v>192091</v>
          </cell>
          <cell r="B1841" t="str">
            <v>20160304</v>
          </cell>
          <cell r="C1841" t="str">
            <v>131705</v>
          </cell>
          <cell r="D1841" t="str">
            <v>九阳土灶原釜营养电饭煲</v>
          </cell>
          <cell r="E1841" t="str">
            <v>厨房</v>
          </cell>
          <cell r="F1841" t="str">
            <v>299</v>
          </cell>
          <cell r="G1841" t="str">
            <v>张 志华</v>
          </cell>
          <cell r="H1841" t="str">
            <v>唐南开</v>
          </cell>
          <cell r="I1841" t="str">
            <v>翟金彪,潘丹</v>
          </cell>
          <cell r="J1841">
            <v>36.9</v>
          </cell>
          <cell r="K1841">
            <v>114847</v>
          </cell>
          <cell r="L1841">
            <v>2890</v>
          </cell>
          <cell r="M1841">
            <v>13454</v>
          </cell>
          <cell r="N1841">
            <v>598</v>
          </cell>
          <cell r="O1841">
            <v>2685.6639566395702</v>
          </cell>
          <cell r="P1841">
            <v>0.114829800727065</v>
          </cell>
        </row>
        <row r="1842">
          <cell r="A1842">
            <v>192091</v>
          </cell>
          <cell r="B1842" t="str">
            <v>20160223</v>
          </cell>
          <cell r="C1842" t="str">
            <v>143648</v>
          </cell>
          <cell r="D1842" t="str">
            <v>九阳土灶原釜营养电饭煲</v>
          </cell>
          <cell r="E1842" t="str">
            <v>厨房</v>
          </cell>
          <cell r="F1842" t="str">
            <v>299</v>
          </cell>
          <cell r="G1842" t="str">
            <v>张 志华</v>
          </cell>
          <cell r="H1842" t="str">
            <v>王沛</v>
          </cell>
          <cell r="I1842" t="str">
            <v>徐丹,陈佳</v>
          </cell>
          <cell r="J1842">
            <v>37.5</v>
          </cell>
          <cell r="K1842">
            <v>148481</v>
          </cell>
          <cell r="L1842">
            <v>5292</v>
          </cell>
          <cell r="M1842">
            <v>13958</v>
          </cell>
          <cell r="N1842">
            <v>1784</v>
          </cell>
          <cell r="O1842">
            <v>3493.7333333333299</v>
          </cell>
          <cell r="P1842">
            <v>8.5020497384575594E-2</v>
          </cell>
        </row>
        <row r="1843">
          <cell r="A1843">
            <v>192091</v>
          </cell>
          <cell r="B1843" t="str">
            <v>20160202</v>
          </cell>
          <cell r="C1843" t="str">
            <v>115216</v>
          </cell>
          <cell r="D1843" t="str">
            <v>九阳土灶原釜营养电饭煲</v>
          </cell>
          <cell r="E1843" t="str">
            <v>厨房</v>
          </cell>
          <cell r="F1843" t="str">
            <v>299</v>
          </cell>
          <cell r="G1843" t="str">
            <v>张 志华</v>
          </cell>
          <cell r="H1843" t="str">
            <v>唐南开</v>
          </cell>
          <cell r="I1843" t="str">
            <v>徐丹,翟金彪</v>
          </cell>
          <cell r="J1843">
            <v>37</v>
          </cell>
          <cell r="K1843">
            <v>111256</v>
          </cell>
          <cell r="L1843">
            <v>4988</v>
          </cell>
          <cell r="M1843">
            <v>12687</v>
          </cell>
          <cell r="N1843">
            <v>1774</v>
          </cell>
          <cell r="O1843">
            <v>2577.1621621621598</v>
          </cell>
          <cell r="P1843">
            <v>0.10269319080061701</v>
          </cell>
        </row>
        <row r="1844">
          <cell r="A1844">
            <v>192091</v>
          </cell>
          <cell r="B1844" t="str">
            <v>20160122</v>
          </cell>
          <cell r="C1844" t="str">
            <v>103141</v>
          </cell>
          <cell r="D1844" t="str">
            <v>九阳土灶原釜营养电饭煲</v>
          </cell>
          <cell r="E1844" t="str">
            <v>厨房</v>
          </cell>
          <cell r="F1844" t="str">
            <v>299</v>
          </cell>
          <cell r="G1844" t="str">
            <v>张 志华</v>
          </cell>
          <cell r="H1844" t="str">
            <v>王沛</v>
          </cell>
          <cell r="I1844" t="str">
            <v>徐丹,翟金彪</v>
          </cell>
          <cell r="J1844">
            <v>37.299999999999997</v>
          </cell>
          <cell r="K1844">
            <v>150350</v>
          </cell>
          <cell r="L1844">
            <v>5768</v>
          </cell>
          <cell r="M1844">
            <v>15042</v>
          </cell>
          <cell r="N1844">
            <v>1485</v>
          </cell>
          <cell r="O1844">
            <v>3512.7345844503998</v>
          </cell>
          <cell r="P1844">
            <v>9.3766858945096898E-2</v>
          </cell>
        </row>
        <row r="1845">
          <cell r="A1845">
            <v>192091</v>
          </cell>
          <cell r="B1845" t="str">
            <v>20160112</v>
          </cell>
          <cell r="C1845" t="str">
            <v>111216</v>
          </cell>
          <cell r="D1845" t="str">
            <v>九阳土灶原釜营养电饭煲</v>
          </cell>
          <cell r="E1845" t="str">
            <v>厨房</v>
          </cell>
          <cell r="F1845" t="str">
            <v>299</v>
          </cell>
          <cell r="G1845" t="str">
            <v>张 志华</v>
          </cell>
          <cell r="H1845" t="str">
            <v>唐南开</v>
          </cell>
          <cell r="I1845" t="str">
            <v>徐丹,翟金彪</v>
          </cell>
          <cell r="J1845">
            <v>34.700000000000003</v>
          </cell>
          <cell r="K1845">
            <v>165731.23000000001</v>
          </cell>
          <cell r="L1845">
            <v>6532</v>
          </cell>
          <cell r="M1845">
            <v>16946</v>
          </cell>
          <cell r="N1845">
            <v>2023</v>
          </cell>
          <cell r="O1845">
            <v>4157.8164265129699</v>
          </cell>
          <cell r="P1845">
            <v>9.3737890566430504E-2</v>
          </cell>
        </row>
        <row r="1846">
          <cell r="A1846">
            <v>192109</v>
          </cell>
          <cell r="B1846" t="str">
            <v>20160212</v>
          </cell>
          <cell r="C1846" t="str">
            <v>183137</v>
          </cell>
          <cell r="D1846" t="str">
            <v>京城之霜 新晶钻活颜玉润凝冻1+1特惠组</v>
          </cell>
          <cell r="E1846" t="str">
            <v>美容美体</v>
          </cell>
          <cell r="F1846" t="str">
            <v>199</v>
          </cell>
          <cell r="G1846" t="str">
            <v>闻 娟</v>
          </cell>
          <cell r="H1846" t="str">
            <v>楚令</v>
          </cell>
          <cell r="I1846" t="str">
            <v>李琦</v>
          </cell>
          <cell r="J1846">
            <v>17.600000000000001</v>
          </cell>
          <cell r="K1846">
            <v>60284.79</v>
          </cell>
          <cell r="L1846">
            <v>2552</v>
          </cell>
          <cell r="M1846">
            <v>4833</v>
          </cell>
          <cell r="N1846">
            <v>366</v>
          </cell>
          <cell r="O1846">
            <v>3026.4653409090902</v>
          </cell>
          <cell r="P1846">
            <v>7.7373707385352403E-2</v>
          </cell>
        </row>
        <row r="1847">
          <cell r="A1847">
            <v>192109</v>
          </cell>
          <cell r="B1847" t="str">
            <v>20160212</v>
          </cell>
          <cell r="C1847" t="str">
            <v>093114</v>
          </cell>
          <cell r="D1847" t="str">
            <v>京城之霜 新晶钻活颜玉润凝冻1+1特惠组</v>
          </cell>
          <cell r="E1847" t="str">
            <v>美容美体</v>
          </cell>
          <cell r="F1847" t="str">
            <v>199</v>
          </cell>
          <cell r="G1847" t="str">
            <v>闻 娟</v>
          </cell>
          <cell r="H1847" t="str">
            <v>楚令</v>
          </cell>
          <cell r="I1847" t="str">
            <v>李琦</v>
          </cell>
          <cell r="J1847">
            <v>16.7</v>
          </cell>
          <cell r="K1847">
            <v>46491.09</v>
          </cell>
          <cell r="L1847">
            <v>1693</v>
          </cell>
          <cell r="M1847">
            <v>4418</v>
          </cell>
          <cell r="N1847">
            <v>366</v>
          </cell>
          <cell r="O1847">
            <v>2439.8856287425101</v>
          </cell>
          <cell r="P1847">
            <v>9.0450284822411006E-2</v>
          </cell>
        </row>
        <row r="1848">
          <cell r="A1848">
            <v>192109</v>
          </cell>
          <cell r="B1848" t="str">
            <v>20160124</v>
          </cell>
          <cell r="C1848" t="str">
            <v>195911</v>
          </cell>
          <cell r="D1848" t="str">
            <v>京城之霜 新晶钻活颜玉润凝冻1+1特惠组</v>
          </cell>
          <cell r="E1848" t="str">
            <v>美容美体</v>
          </cell>
          <cell r="F1848" t="str">
            <v>199</v>
          </cell>
          <cell r="G1848" t="str">
            <v>闻 娟</v>
          </cell>
          <cell r="H1848" t="str">
            <v>石林</v>
          </cell>
          <cell r="I1848" t="str">
            <v>石俊</v>
          </cell>
          <cell r="J1848">
            <v>3.5</v>
          </cell>
          <cell r="K1848">
            <v>118961</v>
          </cell>
          <cell r="L1848">
            <v>4864</v>
          </cell>
          <cell r="M1848">
            <v>10461</v>
          </cell>
          <cell r="N1848">
            <v>786</v>
          </cell>
          <cell r="O1848">
            <v>29834.857142857101</v>
          </cell>
          <cell r="P1848">
            <v>8.4796269840574201E-2</v>
          </cell>
        </row>
        <row r="1849">
          <cell r="A1849">
            <v>192109</v>
          </cell>
          <cell r="B1849" t="str">
            <v>20160124</v>
          </cell>
          <cell r="C1849" t="str">
            <v>182528</v>
          </cell>
          <cell r="D1849" t="str">
            <v>京城之霜 新晶钻活颜玉润凝冻1+1特惠组</v>
          </cell>
          <cell r="E1849" t="str">
            <v>美容美体</v>
          </cell>
          <cell r="F1849" t="str">
            <v>199</v>
          </cell>
          <cell r="G1849" t="str">
            <v>闻 娟</v>
          </cell>
          <cell r="H1849" t="str">
            <v>张小寒</v>
          </cell>
          <cell r="I1849" t="str">
            <v>郑庆子,余琛</v>
          </cell>
          <cell r="J1849">
            <v>17.600000000000001</v>
          </cell>
          <cell r="K1849">
            <v>143990</v>
          </cell>
          <cell r="L1849">
            <v>7928</v>
          </cell>
          <cell r="M1849">
            <v>14540</v>
          </cell>
          <cell r="N1849">
            <v>567</v>
          </cell>
          <cell r="O1849">
            <v>6936.875</v>
          </cell>
          <cell r="P1849">
            <v>0.102695829842278</v>
          </cell>
        </row>
        <row r="1850">
          <cell r="A1850">
            <v>192109</v>
          </cell>
          <cell r="B1850" t="str">
            <v>20160124</v>
          </cell>
          <cell r="C1850" t="str">
            <v>093205</v>
          </cell>
          <cell r="D1850" t="str">
            <v>京城之霜 新晶钻活颜玉润凝冻1+1特惠组</v>
          </cell>
          <cell r="E1850" t="str">
            <v>美容美体</v>
          </cell>
          <cell r="F1850" t="str">
            <v>199</v>
          </cell>
          <cell r="G1850" t="str">
            <v>闻 娟</v>
          </cell>
          <cell r="H1850" t="str">
            <v>吴沛霖</v>
          </cell>
          <cell r="I1850" t="str">
            <v>游珊</v>
          </cell>
          <cell r="J1850">
            <v>16.3</v>
          </cell>
          <cell r="K1850">
            <v>80754.27</v>
          </cell>
          <cell r="L1850">
            <v>4387</v>
          </cell>
          <cell r="M1850">
            <v>6417</v>
          </cell>
          <cell r="N1850">
            <v>398</v>
          </cell>
          <cell r="O1850">
            <v>4315.8447852760701</v>
          </cell>
          <cell r="P1850">
            <v>7.8816487744029606E-2</v>
          </cell>
        </row>
        <row r="1851">
          <cell r="A1851">
            <v>192117</v>
          </cell>
          <cell r="B1851" t="str">
            <v>20160220</v>
          </cell>
          <cell r="C1851" t="str">
            <v>153144</v>
          </cell>
          <cell r="D1851" t="str">
            <v>姐妹厨房台湾糖熏美食超值组(2016春季大开仓)</v>
          </cell>
          <cell r="E1851" t="str">
            <v>食品</v>
          </cell>
          <cell r="F1851" t="str">
            <v>248</v>
          </cell>
          <cell r="G1851" t="str">
            <v>莫 伏星</v>
          </cell>
          <cell r="H1851" t="str">
            <v>马强</v>
          </cell>
          <cell r="I1851" t="str">
            <v>刘一帆,潘丹</v>
          </cell>
          <cell r="J1851">
            <v>12.2</v>
          </cell>
          <cell r="K1851">
            <v>38109</v>
          </cell>
          <cell r="L1851">
            <v>1726</v>
          </cell>
          <cell r="M1851">
            <v>4642</v>
          </cell>
          <cell r="N1851">
            <v>238</v>
          </cell>
          <cell r="O1851">
            <v>2621.22950819672</v>
          </cell>
          <cell r="P1851">
            <v>0.12104554324822001</v>
          </cell>
        </row>
        <row r="1852">
          <cell r="A1852">
            <v>192118</v>
          </cell>
          <cell r="B1852" t="str">
            <v>20160220</v>
          </cell>
          <cell r="C1852" t="str">
            <v>121636</v>
          </cell>
          <cell r="D1852" t="str">
            <v>菌中瑰宝 云南茂昽野生冻干松茸珍品组(2016春季大开仓)</v>
          </cell>
          <cell r="E1852" t="str">
            <v>食品</v>
          </cell>
          <cell r="F1852" t="str">
            <v>228</v>
          </cell>
          <cell r="G1852" t="str">
            <v>莫 伏星</v>
          </cell>
          <cell r="H1852" t="str">
            <v>吴沛霖</v>
          </cell>
          <cell r="I1852" t="str">
            <v>陈航</v>
          </cell>
          <cell r="J1852">
            <v>12.3</v>
          </cell>
          <cell r="K1852">
            <v>45519.91</v>
          </cell>
          <cell r="L1852">
            <v>644</v>
          </cell>
          <cell r="M1852">
            <v>4648</v>
          </cell>
          <cell r="N1852">
            <v>218</v>
          </cell>
          <cell r="O1852">
            <v>3288.2853658536601</v>
          </cell>
          <cell r="P1852">
            <v>9.8716661121746596E-2</v>
          </cell>
        </row>
        <row r="1853">
          <cell r="A1853">
            <v>192129</v>
          </cell>
          <cell r="B1853" t="str">
            <v>20160201</v>
          </cell>
          <cell r="C1853" t="str">
            <v>201127</v>
          </cell>
          <cell r="D1853" t="str">
            <v>SK-II经典 超肌因肌源修复精华霜套组（原装进口）</v>
          </cell>
          <cell r="E1853" t="str">
            <v>美容美体</v>
          </cell>
          <cell r="F1853" t="str">
            <v>1220</v>
          </cell>
          <cell r="G1853" t="str">
            <v>庄 婷</v>
          </cell>
          <cell r="H1853" t="str">
            <v>田宇慧</v>
          </cell>
          <cell r="I1853" t="str">
            <v>李珊,郑庆子</v>
          </cell>
          <cell r="J1853">
            <v>45.9</v>
          </cell>
          <cell r="K1853">
            <v>303240.31</v>
          </cell>
          <cell r="L1853">
            <v>36330</v>
          </cell>
          <cell r="M1853">
            <v>55850</v>
          </cell>
          <cell r="N1853">
            <v>2410</v>
          </cell>
          <cell r="O1853">
            <v>4650.7692810457502</v>
          </cell>
          <cell r="P1853">
            <v>0.20021706917203799</v>
          </cell>
        </row>
        <row r="1854">
          <cell r="A1854">
            <v>192129</v>
          </cell>
          <cell r="B1854" t="str">
            <v>20160118</v>
          </cell>
          <cell r="C1854" t="str">
            <v>193251</v>
          </cell>
          <cell r="D1854" t="str">
            <v>SK-II经典 超肌因肌源修复精华霜套组（原装进口）</v>
          </cell>
          <cell r="E1854" t="str">
            <v>美容美体</v>
          </cell>
          <cell r="F1854" t="str">
            <v>1220</v>
          </cell>
          <cell r="G1854" t="str">
            <v>庄 婷</v>
          </cell>
          <cell r="H1854" t="str">
            <v>吴沛霖</v>
          </cell>
          <cell r="I1854" t="str">
            <v>郑庆子</v>
          </cell>
          <cell r="J1854">
            <v>44.4</v>
          </cell>
          <cell r="K1854">
            <v>342696</v>
          </cell>
          <cell r="L1854">
            <v>18255</v>
          </cell>
          <cell r="M1854">
            <v>59451</v>
          </cell>
          <cell r="N1854">
            <v>7240</v>
          </cell>
          <cell r="O1854">
            <v>6131.30630630631</v>
          </cell>
          <cell r="P1854">
            <v>0.16092602352970201</v>
          </cell>
        </row>
        <row r="1855">
          <cell r="A1855">
            <v>192129</v>
          </cell>
          <cell r="B1855" t="str">
            <v>20160110</v>
          </cell>
          <cell r="C1855" t="str">
            <v>224205</v>
          </cell>
          <cell r="D1855" t="str">
            <v>SK-II经典 超肌因肌源修复精华霜套组（原装进口）</v>
          </cell>
          <cell r="E1855" t="str">
            <v>美容美体</v>
          </cell>
          <cell r="F1855" t="str">
            <v>1220</v>
          </cell>
          <cell r="G1855" t="str">
            <v>庄 婷</v>
          </cell>
          <cell r="H1855" t="str">
            <v>高莹</v>
          </cell>
          <cell r="I1855" t="str">
            <v>李珊,余琛,陈莹</v>
          </cell>
          <cell r="J1855">
            <v>36.1</v>
          </cell>
          <cell r="K1855">
            <v>162615</v>
          </cell>
          <cell r="L1855">
            <v>10950</v>
          </cell>
          <cell r="M1855">
            <v>43665</v>
          </cell>
          <cell r="N1855">
            <v>1220</v>
          </cell>
          <cell r="O1855">
            <v>3025.48476454294</v>
          </cell>
          <cell r="P1855">
            <v>0.27986021824415702</v>
          </cell>
        </row>
        <row r="1856">
          <cell r="A1856">
            <v>192150</v>
          </cell>
          <cell r="B1856" t="str">
            <v>20160531</v>
          </cell>
          <cell r="C1856" t="str">
            <v>210207</v>
          </cell>
          <cell r="D1856" t="str">
            <v>凯瑞摩极地防寒男士羽绒冲锋衣(2016夏折盛惠)</v>
          </cell>
          <cell r="E1856" t="str">
            <v>服装</v>
          </cell>
          <cell r="F1856" t="str">
            <v>298</v>
          </cell>
          <cell r="G1856" t="str">
            <v>黄 翙</v>
          </cell>
          <cell r="H1856" t="str">
            <v>张燕</v>
          </cell>
          <cell r="I1856" t="str">
            <v>段鸿</v>
          </cell>
          <cell r="J1856">
            <v>17.100000000000001</v>
          </cell>
          <cell r="K1856">
            <v>111198.5</v>
          </cell>
          <cell r="L1856">
            <v>5562</v>
          </cell>
          <cell r="M1856">
            <v>17407</v>
          </cell>
          <cell r="N1856">
            <v>2374</v>
          </cell>
          <cell r="O1856">
            <v>5298.4502923976597</v>
          </cell>
          <cell r="P1856">
            <v>0.14230876638283199</v>
          </cell>
        </row>
        <row r="1857">
          <cell r="A1857">
            <v>192150</v>
          </cell>
          <cell r="B1857" t="str">
            <v>20160202</v>
          </cell>
          <cell r="C1857" t="str">
            <v>193117</v>
          </cell>
          <cell r="D1857" t="str">
            <v>凯瑞摩极地防寒男士羽绒冲锋衣(2016夏折盛惠)</v>
          </cell>
          <cell r="E1857" t="str">
            <v>服装</v>
          </cell>
          <cell r="F1857" t="str">
            <v>398</v>
          </cell>
          <cell r="G1857" t="str">
            <v>黄 翙</v>
          </cell>
          <cell r="H1857" t="str">
            <v>王娟,张燕</v>
          </cell>
          <cell r="I1857" t="str">
            <v>张征南,孙娇</v>
          </cell>
          <cell r="J1857">
            <v>23</v>
          </cell>
          <cell r="K1857">
            <v>185418</v>
          </cell>
          <cell r="L1857">
            <v>11810</v>
          </cell>
          <cell r="M1857">
            <v>37863</v>
          </cell>
          <cell r="N1857">
            <v>2388</v>
          </cell>
          <cell r="O1857">
            <v>6005.7826086956502</v>
          </cell>
          <cell r="P1857">
            <v>0.20433966176673901</v>
          </cell>
        </row>
        <row r="1858">
          <cell r="A1858">
            <v>192150</v>
          </cell>
          <cell r="B1858" t="str">
            <v>20160120</v>
          </cell>
          <cell r="C1858" t="str">
            <v>163102</v>
          </cell>
          <cell r="D1858" t="str">
            <v>凯瑞摩极地防寒男士羽绒冲锋衣(2016夏折盛惠)</v>
          </cell>
          <cell r="E1858" t="str">
            <v>服装</v>
          </cell>
          <cell r="F1858" t="str">
            <v>398</v>
          </cell>
          <cell r="G1858" t="str">
            <v>黄 翙</v>
          </cell>
          <cell r="H1858" t="str">
            <v>张燕,王娟</v>
          </cell>
          <cell r="I1858" t="str">
            <v>张佳聃,段鸿</v>
          </cell>
          <cell r="J1858">
            <v>18.600000000000001</v>
          </cell>
          <cell r="K1858">
            <v>149297</v>
          </cell>
          <cell r="L1858">
            <v>8902</v>
          </cell>
          <cell r="M1858">
            <v>25489</v>
          </cell>
          <cell r="N1858">
            <v>1482</v>
          </cell>
          <cell r="O1858">
            <v>6257.4193548387102</v>
          </cell>
          <cell r="P1858">
            <v>0.17099611809537399</v>
          </cell>
        </row>
        <row r="1859">
          <cell r="A1859">
            <v>192150</v>
          </cell>
          <cell r="B1859" t="str">
            <v>20160120</v>
          </cell>
          <cell r="C1859" t="str">
            <v>095136</v>
          </cell>
          <cell r="D1859" t="str">
            <v>凯瑞摩极地防寒男士羽绒冲锋衣(2016夏折盛惠)</v>
          </cell>
          <cell r="E1859" t="str">
            <v>服装</v>
          </cell>
          <cell r="F1859" t="str">
            <v>398</v>
          </cell>
          <cell r="G1859" t="str">
            <v>黄 翙</v>
          </cell>
          <cell r="H1859" t="str">
            <v>杨思思</v>
          </cell>
          <cell r="I1859" t="str">
            <v>李珊,段鸿</v>
          </cell>
          <cell r="J1859">
            <v>18.2</v>
          </cell>
          <cell r="K1859">
            <v>134857.5</v>
          </cell>
          <cell r="L1859">
            <v>8176</v>
          </cell>
          <cell r="M1859">
            <v>27504</v>
          </cell>
          <cell r="N1859">
            <v>1880</v>
          </cell>
          <cell r="O1859">
            <v>5552.6098901098903</v>
          </cell>
          <cell r="P1859">
            <v>0.20227104983758501</v>
          </cell>
        </row>
        <row r="1860">
          <cell r="A1860">
            <v>192151</v>
          </cell>
          <cell r="B1860" t="str">
            <v>20160531</v>
          </cell>
          <cell r="C1860" t="str">
            <v>210207</v>
          </cell>
          <cell r="D1860" t="str">
            <v>凯瑞摩极地防寒女款羽绒冲锋衣(2016夏折盛惠)</v>
          </cell>
          <cell r="E1860" t="str">
            <v>服装</v>
          </cell>
          <cell r="F1860" t="str">
            <v>298</v>
          </cell>
          <cell r="G1860" t="str">
            <v>黄 翙</v>
          </cell>
          <cell r="H1860" t="str">
            <v>张燕</v>
          </cell>
          <cell r="I1860" t="str">
            <v>段鸿</v>
          </cell>
          <cell r="J1860">
            <v>17.100000000000001</v>
          </cell>
          <cell r="K1860">
            <v>128681.5</v>
          </cell>
          <cell r="L1860">
            <v>8820</v>
          </cell>
          <cell r="M1860">
            <v>21925</v>
          </cell>
          <cell r="N1860">
            <v>576</v>
          </cell>
          <cell r="O1860">
            <v>5760.9649122807004</v>
          </cell>
          <cell r="P1860">
            <v>0.178113906467047</v>
          </cell>
        </row>
        <row r="1861">
          <cell r="A1861">
            <v>192151</v>
          </cell>
          <cell r="B1861" t="str">
            <v>20160202</v>
          </cell>
          <cell r="C1861" t="str">
            <v>193117</v>
          </cell>
          <cell r="D1861" t="str">
            <v>凯瑞摩极地防寒女款羽绒冲锋衣(2016夏折盛惠)</v>
          </cell>
          <cell r="E1861" t="str">
            <v>服装</v>
          </cell>
          <cell r="F1861" t="str">
            <v>398</v>
          </cell>
          <cell r="G1861" t="str">
            <v>黄 翙</v>
          </cell>
          <cell r="H1861" t="str">
            <v>王娟,张燕</v>
          </cell>
          <cell r="I1861" t="str">
            <v>张征南,孙娇</v>
          </cell>
          <cell r="J1861">
            <v>23</v>
          </cell>
          <cell r="K1861">
            <v>130849</v>
          </cell>
          <cell r="L1861">
            <v>11790</v>
          </cell>
          <cell r="M1861">
            <v>29515</v>
          </cell>
          <cell r="N1861">
            <v>2318</v>
          </cell>
          <cell r="O1861">
            <v>3994</v>
          </cell>
          <cell r="P1861">
            <v>0.228432961808851</v>
          </cell>
        </row>
        <row r="1862">
          <cell r="A1862">
            <v>192151</v>
          </cell>
          <cell r="B1862" t="str">
            <v>20160120</v>
          </cell>
          <cell r="C1862" t="str">
            <v>163102</v>
          </cell>
          <cell r="D1862" t="str">
            <v>凯瑞摩极地防寒女款羽绒冲锋衣(2016夏折盛惠)</v>
          </cell>
          <cell r="E1862" t="str">
            <v>服装</v>
          </cell>
          <cell r="F1862" t="str">
            <v>398</v>
          </cell>
          <cell r="G1862" t="str">
            <v>黄 翙</v>
          </cell>
          <cell r="H1862" t="str">
            <v>张燕,王娟</v>
          </cell>
          <cell r="I1862" t="str">
            <v>张佳聃,段鸿</v>
          </cell>
          <cell r="J1862">
            <v>18.600000000000001</v>
          </cell>
          <cell r="K1862">
            <v>116333</v>
          </cell>
          <cell r="L1862">
            <v>7460</v>
          </cell>
          <cell r="M1862">
            <v>26926</v>
          </cell>
          <cell r="N1862">
            <v>2586</v>
          </cell>
          <cell r="O1862">
            <v>4544.7849462365602</v>
          </cell>
          <cell r="P1862">
            <v>0.223563234227035</v>
          </cell>
        </row>
        <row r="1863">
          <cell r="A1863">
            <v>192151</v>
          </cell>
          <cell r="B1863" t="str">
            <v>20160120</v>
          </cell>
          <cell r="C1863" t="str">
            <v>095136</v>
          </cell>
          <cell r="D1863" t="str">
            <v>凯瑞摩极地防寒女款羽绒冲锋衣(2016夏折盛惠)</v>
          </cell>
          <cell r="E1863" t="str">
            <v>服装</v>
          </cell>
          <cell r="F1863" t="str">
            <v>398</v>
          </cell>
          <cell r="G1863" t="str">
            <v>黄 翙</v>
          </cell>
          <cell r="H1863" t="str">
            <v>杨思思</v>
          </cell>
          <cell r="I1863" t="str">
            <v>李珊,段鸿</v>
          </cell>
          <cell r="J1863">
            <v>18.2</v>
          </cell>
          <cell r="K1863">
            <v>111143.5</v>
          </cell>
          <cell r="L1863">
            <v>8922</v>
          </cell>
          <cell r="M1863">
            <v>24087</v>
          </cell>
          <cell r="N1863">
            <v>1512</v>
          </cell>
          <cell r="O1863">
            <v>4376.1813186813197</v>
          </cell>
          <cell r="P1863">
            <v>0.22084395161487599</v>
          </cell>
        </row>
        <row r="1864">
          <cell r="A1864">
            <v>192154</v>
          </cell>
          <cell r="B1864" t="str">
            <v>20160227</v>
          </cell>
          <cell r="C1864" t="str">
            <v>140222</v>
          </cell>
          <cell r="D1864" t="str">
            <v>艾力波登时尚糖果亮色双面呢大衣(开春扫货)</v>
          </cell>
          <cell r="E1864" t="str">
            <v>服装</v>
          </cell>
          <cell r="F1864" t="str">
            <v>999</v>
          </cell>
          <cell r="G1864" t="str">
            <v>黄 翙</v>
          </cell>
          <cell r="H1864" t="str">
            <v>吴沛霖</v>
          </cell>
          <cell r="I1864" t="str">
            <v>张征南,游珊</v>
          </cell>
          <cell r="J1864">
            <v>17.100000000000001</v>
          </cell>
          <cell r="K1864">
            <v>65784</v>
          </cell>
          <cell r="L1864">
            <v>8971</v>
          </cell>
          <cell r="M1864">
            <v>23886</v>
          </cell>
          <cell r="N1864">
            <v>1998</v>
          </cell>
          <cell r="O1864">
            <v>2042.3976608187099</v>
          </cell>
          <cell r="P1864">
            <v>0.38526393607096998</v>
          </cell>
        </row>
        <row r="1865">
          <cell r="A1865">
            <v>192162</v>
          </cell>
          <cell r="B1865" t="str">
            <v>20160610</v>
          </cell>
          <cell r="C1865" t="str">
            <v>201532</v>
          </cell>
          <cell r="D1865" t="str">
            <v>创维58英寸4K超高清智能网络电视58M6</v>
          </cell>
          <cell r="E1865" t="str">
            <v>大家电</v>
          </cell>
          <cell r="F1865" t="str">
            <v>3799</v>
          </cell>
          <cell r="G1865" t="str">
            <v>马 升伟</v>
          </cell>
          <cell r="H1865" t="str">
            <v>傅周</v>
          </cell>
          <cell r="I1865" t="str">
            <v>曹雪晴</v>
          </cell>
          <cell r="J1865">
            <v>8.6999999999999993</v>
          </cell>
          <cell r="K1865">
            <v>71930</v>
          </cell>
          <cell r="L1865">
            <v>7178</v>
          </cell>
          <cell r="M1865">
            <v>17975</v>
          </cell>
          <cell r="N1865">
            <v>0</v>
          </cell>
          <cell r="O1865">
            <v>5376.6666666666697</v>
          </cell>
          <cell r="P1865">
            <v>0.27759760316283699</v>
          </cell>
        </row>
        <row r="1866">
          <cell r="A1866">
            <v>192165</v>
          </cell>
          <cell r="B1866" t="str">
            <v>20160109</v>
          </cell>
          <cell r="C1866" t="str">
            <v>202723</v>
          </cell>
          <cell r="D1866" t="str">
            <v>飞利浦50英寸8核安卓智能网络电视</v>
          </cell>
          <cell r="E1866" t="str">
            <v>大家电</v>
          </cell>
          <cell r="F1866" t="str">
            <v>3299</v>
          </cell>
          <cell r="G1866" t="str">
            <v>马 升伟</v>
          </cell>
          <cell r="H1866" t="str">
            <v>傅周,马强</v>
          </cell>
          <cell r="I1866" t="str">
            <v>曹雪晴</v>
          </cell>
          <cell r="J1866">
            <v>8.6</v>
          </cell>
          <cell r="K1866">
            <v>89043</v>
          </cell>
          <cell r="L1866">
            <v>23093</v>
          </cell>
          <cell r="M1866">
            <v>6598</v>
          </cell>
          <cell r="N1866">
            <v>0</v>
          </cell>
          <cell r="O1866">
            <v>6901.3953488372099</v>
          </cell>
          <cell r="P1866">
            <v>0.100045489006823</v>
          </cell>
        </row>
        <row r="1867">
          <cell r="A1867">
            <v>192186</v>
          </cell>
          <cell r="B1867" t="str">
            <v>20160130</v>
          </cell>
          <cell r="C1867" t="str">
            <v>211208</v>
          </cell>
          <cell r="D1867" t="str">
            <v>藏蕴冬虫夏草2015新草精选20g尊享礼盒</v>
          </cell>
          <cell r="E1867" t="str">
            <v>食品</v>
          </cell>
          <cell r="F1867" t="str">
            <v>3760</v>
          </cell>
          <cell r="G1867" t="str">
            <v>莫 伏星</v>
          </cell>
          <cell r="H1867" t="str">
            <v>马强,余斌</v>
          </cell>
          <cell r="I1867" t="str">
            <v>刘一帆</v>
          </cell>
          <cell r="J1867">
            <v>23</v>
          </cell>
          <cell r="K1867">
            <v>393770</v>
          </cell>
          <cell r="L1867">
            <v>41270</v>
          </cell>
          <cell r="M1867">
            <v>60020</v>
          </cell>
          <cell r="N1867">
            <v>3760</v>
          </cell>
          <cell r="O1867">
            <v>12880</v>
          </cell>
          <cell r="P1867">
            <v>0.159602836879433</v>
          </cell>
        </row>
        <row r="1868">
          <cell r="A1868">
            <v>192186</v>
          </cell>
          <cell r="B1868" t="str">
            <v>20160119</v>
          </cell>
          <cell r="C1868" t="str">
            <v>220008</v>
          </cell>
          <cell r="D1868" t="str">
            <v>藏蕴冬虫夏草2015新草精选20g尊享礼盒</v>
          </cell>
          <cell r="E1868" t="str">
            <v>食品</v>
          </cell>
          <cell r="F1868" t="str">
            <v>3760</v>
          </cell>
          <cell r="G1868" t="str">
            <v>莫 伏星</v>
          </cell>
          <cell r="H1868" t="str">
            <v>赵文英</v>
          </cell>
          <cell r="I1868" t="str">
            <v>刘一帆</v>
          </cell>
          <cell r="J1868">
            <v>21.4</v>
          </cell>
          <cell r="K1868">
            <v>371875</v>
          </cell>
          <cell r="L1868">
            <v>33805</v>
          </cell>
          <cell r="M1868">
            <v>90120</v>
          </cell>
          <cell r="N1868">
            <v>7520</v>
          </cell>
          <cell r="O1868">
            <v>11937.8504672897</v>
          </cell>
          <cell r="P1868">
            <v>0.24432809773123901</v>
          </cell>
        </row>
        <row r="1869">
          <cell r="A1869">
            <v>192194</v>
          </cell>
          <cell r="B1869" t="str">
            <v>20160807</v>
          </cell>
          <cell r="C1869" t="str">
            <v>171740</v>
          </cell>
          <cell r="D1869" t="str">
            <v>韩束十效裸妆秘蜜滋养组(2016超级折扣日)</v>
          </cell>
          <cell r="E1869" t="str">
            <v>美容美体</v>
          </cell>
          <cell r="F1869" t="str">
            <v>179</v>
          </cell>
          <cell r="G1869" t="str">
            <v>庄 婷</v>
          </cell>
          <cell r="H1869" t="str">
            <v>高莹,马静</v>
          </cell>
          <cell r="I1869" t="str">
            <v>陈莹,余琛</v>
          </cell>
          <cell r="J1869">
            <v>17.5</v>
          </cell>
          <cell r="K1869">
            <v>66754</v>
          </cell>
          <cell r="L1869">
            <v>1044</v>
          </cell>
          <cell r="M1869">
            <v>517</v>
          </cell>
          <cell r="N1869">
            <v>0</v>
          </cell>
          <cell r="O1869">
            <v>3725.3142857142898</v>
          </cell>
          <cell r="P1869">
            <v>7.8679044285496907E-3</v>
          </cell>
        </row>
        <row r="1870">
          <cell r="A1870">
            <v>192194</v>
          </cell>
          <cell r="B1870" t="str">
            <v>20160807</v>
          </cell>
          <cell r="C1870" t="str">
            <v>131249</v>
          </cell>
          <cell r="D1870" t="str">
            <v>韩束十效裸妆秘蜜滋养组(2016超级折扣日)</v>
          </cell>
          <cell r="E1870" t="str">
            <v>美容美体</v>
          </cell>
          <cell r="F1870" t="str">
            <v>179</v>
          </cell>
          <cell r="G1870" t="str">
            <v>庄 婷</v>
          </cell>
          <cell r="H1870" t="str">
            <v>高莹</v>
          </cell>
          <cell r="I1870" t="str">
            <v>郑庆子</v>
          </cell>
          <cell r="J1870">
            <v>12.3</v>
          </cell>
          <cell r="K1870">
            <v>50308</v>
          </cell>
          <cell r="L1870">
            <v>875</v>
          </cell>
          <cell r="M1870">
            <v>169</v>
          </cell>
          <cell r="N1870">
            <v>0</v>
          </cell>
          <cell r="O1870">
            <v>4005.2032520325201</v>
          </cell>
          <cell r="P1870">
            <v>3.4187688386300699E-3</v>
          </cell>
        </row>
        <row r="1871">
          <cell r="A1871">
            <v>192194</v>
          </cell>
          <cell r="B1871" t="str">
            <v>20160531</v>
          </cell>
          <cell r="C1871" t="str">
            <v>184046</v>
          </cell>
          <cell r="D1871" t="str">
            <v>韩束十效裸妆秘蜜滋养组(2016超级折扣日)</v>
          </cell>
          <cell r="E1871" t="str">
            <v>美容美体</v>
          </cell>
          <cell r="F1871" t="str">
            <v>179</v>
          </cell>
          <cell r="G1871" t="str">
            <v>庄 婷</v>
          </cell>
          <cell r="H1871" t="str">
            <v>田宇慧,杨思思</v>
          </cell>
          <cell r="I1871" t="str">
            <v>赵姬,段鸿</v>
          </cell>
          <cell r="J1871">
            <v>16.899999999999999</v>
          </cell>
          <cell r="K1871">
            <v>94254</v>
          </cell>
          <cell r="L1871">
            <v>4176</v>
          </cell>
          <cell r="M1871">
            <v>8501</v>
          </cell>
          <cell r="N1871">
            <v>517</v>
          </cell>
          <cell r="O1871">
            <v>4857.6331360946797</v>
          </cell>
          <cell r="P1871">
            <v>8.8634294722351695E-2</v>
          </cell>
        </row>
        <row r="1872">
          <cell r="A1872">
            <v>192194</v>
          </cell>
          <cell r="B1872" t="str">
            <v>20160301</v>
          </cell>
          <cell r="C1872" t="str">
            <v>171135</v>
          </cell>
          <cell r="D1872" t="str">
            <v>韩束十效裸妆秘蜜滋养组(2016超级折扣日)</v>
          </cell>
          <cell r="E1872" t="str">
            <v>美容美体</v>
          </cell>
          <cell r="F1872" t="str">
            <v>239</v>
          </cell>
          <cell r="G1872" t="str">
            <v>庄 婷</v>
          </cell>
          <cell r="H1872" t="str">
            <v>张小寒</v>
          </cell>
          <cell r="I1872" t="str">
            <v>陈莹,郑庆子</v>
          </cell>
          <cell r="J1872">
            <v>27.7</v>
          </cell>
          <cell r="K1872">
            <v>65093</v>
          </cell>
          <cell r="L1872">
            <v>3883</v>
          </cell>
          <cell r="M1872">
            <v>5262</v>
          </cell>
          <cell r="N1872">
            <v>0</v>
          </cell>
          <cell r="O1872">
            <v>2019.7833935018</v>
          </cell>
          <cell r="P1872">
            <v>8.5966345368403793E-2</v>
          </cell>
        </row>
        <row r="1873">
          <cell r="A1873">
            <v>192194</v>
          </cell>
          <cell r="B1873" t="str">
            <v>20160214</v>
          </cell>
          <cell r="C1873" t="str">
            <v>095123</v>
          </cell>
          <cell r="D1873" t="str">
            <v>韩束十效裸妆秘蜜滋养组(2016超级折扣日)</v>
          </cell>
          <cell r="E1873" t="str">
            <v>美容美体</v>
          </cell>
          <cell r="F1873" t="str">
            <v>239</v>
          </cell>
          <cell r="G1873" t="str">
            <v>庄 婷</v>
          </cell>
          <cell r="H1873" t="str">
            <v>高莹</v>
          </cell>
          <cell r="I1873" t="str">
            <v>游珊</v>
          </cell>
          <cell r="J1873">
            <v>26.8</v>
          </cell>
          <cell r="K1873">
            <v>74913</v>
          </cell>
          <cell r="L1873">
            <v>3516</v>
          </cell>
          <cell r="M1873">
            <v>8015</v>
          </cell>
          <cell r="N1873">
            <v>661</v>
          </cell>
          <cell r="O1873">
            <v>2389.6641791044799</v>
          </cell>
          <cell r="P1873">
            <v>0.10300152667479</v>
          </cell>
        </row>
        <row r="1874">
          <cell r="A1874">
            <v>192194</v>
          </cell>
          <cell r="B1874" t="str">
            <v>20160129</v>
          </cell>
          <cell r="C1874" t="str">
            <v>111111</v>
          </cell>
          <cell r="D1874" t="str">
            <v>韩束十效裸妆秘蜜滋养组(2016超级折扣日)</v>
          </cell>
          <cell r="E1874" t="str">
            <v>美容美体</v>
          </cell>
          <cell r="F1874" t="str">
            <v>239</v>
          </cell>
          <cell r="G1874" t="str">
            <v>庄 婷</v>
          </cell>
          <cell r="H1874" t="str">
            <v>张小寒</v>
          </cell>
          <cell r="I1874" t="str">
            <v>郑庆子</v>
          </cell>
          <cell r="J1874">
            <v>32.200000000000003</v>
          </cell>
          <cell r="K1874">
            <v>102930</v>
          </cell>
          <cell r="L1874">
            <v>4461</v>
          </cell>
          <cell r="M1874">
            <v>16141</v>
          </cell>
          <cell r="N1874">
            <v>2310</v>
          </cell>
          <cell r="O1874">
            <v>2628.5093167701898</v>
          </cell>
          <cell r="P1874">
            <v>0.140460449481563</v>
          </cell>
        </row>
        <row r="1875">
          <cell r="A1875">
            <v>192194</v>
          </cell>
          <cell r="B1875" t="str">
            <v>20160102</v>
          </cell>
          <cell r="C1875" t="str">
            <v>143123</v>
          </cell>
          <cell r="D1875" t="str">
            <v>韩束十效裸妆秘蜜滋养组(2016超级折扣日)</v>
          </cell>
          <cell r="E1875" t="str">
            <v>美容美体</v>
          </cell>
          <cell r="F1875" t="str">
            <v>239</v>
          </cell>
          <cell r="G1875" t="str">
            <v>庄 婷</v>
          </cell>
          <cell r="H1875" t="str">
            <v>田宇慧</v>
          </cell>
          <cell r="I1875" t="str">
            <v>陈莹,郑庆子</v>
          </cell>
          <cell r="J1875">
            <v>22.1</v>
          </cell>
          <cell r="K1875">
            <v>61071</v>
          </cell>
          <cell r="L1875">
            <v>3663</v>
          </cell>
          <cell r="M1875">
            <v>7137</v>
          </cell>
          <cell r="N1875">
            <v>657</v>
          </cell>
          <cell r="O1875">
            <v>2304.43438914027</v>
          </cell>
          <cell r="P1875">
            <v>0.112876254180602</v>
          </cell>
        </row>
        <row r="1876">
          <cell r="A1876">
            <v>192194</v>
          </cell>
          <cell r="B1876" t="str">
            <v>20160102</v>
          </cell>
          <cell r="C1876" t="str">
            <v>111625</v>
          </cell>
          <cell r="D1876" t="str">
            <v>韩束十效裸妆秘蜜滋养组(2016超级折扣日)</v>
          </cell>
          <cell r="E1876" t="str">
            <v>美容美体</v>
          </cell>
          <cell r="F1876" t="str">
            <v>239</v>
          </cell>
          <cell r="G1876" t="str">
            <v>庄 婷</v>
          </cell>
          <cell r="H1876" t="str">
            <v>田宇慧</v>
          </cell>
          <cell r="I1876" t="str">
            <v>陈莹,郑庆子</v>
          </cell>
          <cell r="J1876">
            <v>23.8</v>
          </cell>
          <cell r="K1876">
            <v>72991</v>
          </cell>
          <cell r="L1876">
            <v>4698</v>
          </cell>
          <cell r="M1876">
            <v>6211</v>
          </cell>
          <cell r="N1876">
            <v>418</v>
          </cell>
          <cell r="O1876">
            <v>2626.0504201680701</v>
          </cell>
          <cell r="P1876">
            <v>8.4825677595068302E-2</v>
          </cell>
        </row>
        <row r="1877">
          <cell r="A1877">
            <v>192196</v>
          </cell>
          <cell r="B1877" t="str">
            <v>20160430</v>
          </cell>
          <cell r="C1877" t="str">
            <v>153704</v>
          </cell>
          <cell r="D1877" t="str">
            <v>韩国兰芝睡眠面膜经典分享组(原装进口)</v>
          </cell>
          <cell r="E1877" t="str">
            <v>美容美体</v>
          </cell>
          <cell r="F1877" t="str">
            <v>325</v>
          </cell>
          <cell r="G1877" t="str">
            <v>庄 婷</v>
          </cell>
          <cell r="H1877" t="str">
            <v>田宇慧</v>
          </cell>
          <cell r="I1877" t="str">
            <v>游珊</v>
          </cell>
          <cell r="J1877">
            <v>36.299999999999997</v>
          </cell>
          <cell r="K1877">
            <v>98815.66</v>
          </cell>
          <cell r="L1877">
            <v>4778</v>
          </cell>
          <cell r="M1877">
            <v>4702</v>
          </cell>
          <cell r="N1877">
            <v>286</v>
          </cell>
          <cell r="O1877">
            <v>2468.91625344353</v>
          </cell>
          <cell r="P1877">
            <v>4.6959909466058603E-2</v>
          </cell>
        </row>
        <row r="1878">
          <cell r="A1878">
            <v>192196</v>
          </cell>
          <cell r="B1878" t="str">
            <v>20160325</v>
          </cell>
          <cell r="C1878" t="str">
            <v>152121</v>
          </cell>
          <cell r="D1878" t="str">
            <v>韩国兰芝睡眠面膜经典分享组(原装进口)</v>
          </cell>
          <cell r="E1878" t="str">
            <v>美容美体</v>
          </cell>
          <cell r="F1878" t="str">
            <v>325</v>
          </cell>
          <cell r="G1878" t="str">
            <v>庄 婷</v>
          </cell>
          <cell r="H1878" t="str">
            <v>高莹,王娟</v>
          </cell>
          <cell r="I1878" t="str">
            <v>余琛</v>
          </cell>
          <cell r="J1878">
            <v>36.9</v>
          </cell>
          <cell r="K1878">
            <v>139547</v>
          </cell>
          <cell r="L1878">
            <v>5224</v>
          </cell>
          <cell r="M1878">
            <v>10508</v>
          </cell>
          <cell r="N1878">
            <v>576</v>
          </cell>
          <cell r="O1878">
            <v>3371.0298102981001</v>
          </cell>
          <cell r="P1878">
            <v>7.3941171653402596E-2</v>
          </cell>
        </row>
        <row r="1879">
          <cell r="A1879">
            <v>192197</v>
          </cell>
          <cell r="B1879" t="str">
            <v>20160802</v>
          </cell>
          <cell r="C1879" t="str">
            <v>193200</v>
          </cell>
          <cell r="D1879" t="str">
            <v>韩国兰芝雪润无暇气垫BB霜特惠组(十周年特供)</v>
          </cell>
          <cell r="E1879" t="str">
            <v>美容美体</v>
          </cell>
          <cell r="F1879" t="str">
            <v>325</v>
          </cell>
          <cell r="G1879" t="str">
            <v>庄 婷</v>
          </cell>
          <cell r="H1879" t="str">
            <v>高莹</v>
          </cell>
          <cell r="I1879" t="str">
            <v>赵姬</v>
          </cell>
          <cell r="J1879">
            <v>35.700000000000003</v>
          </cell>
          <cell r="K1879">
            <v>151864.73000000001</v>
          </cell>
          <cell r="L1879">
            <v>3880</v>
          </cell>
          <cell r="M1879">
            <v>11740</v>
          </cell>
          <cell r="N1879">
            <v>526</v>
          </cell>
          <cell r="O1879">
            <v>3831.1128851540602</v>
          </cell>
          <cell r="P1879">
            <v>7.5778088725776002E-2</v>
          </cell>
        </row>
        <row r="1880">
          <cell r="A1880">
            <v>192197</v>
          </cell>
          <cell r="B1880" t="str">
            <v>20160802</v>
          </cell>
          <cell r="C1880" t="str">
            <v>153732</v>
          </cell>
          <cell r="D1880" t="str">
            <v>韩国兰芝雪润无暇气垫BB霜特惠组(十周年特供)</v>
          </cell>
          <cell r="E1880" t="str">
            <v>美容美体</v>
          </cell>
          <cell r="F1880" t="str">
            <v>325</v>
          </cell>
          <cell r="G1880" t="str">
            <v>庄 婷</v>
          </cell>
          <cell r="H1880" t="str">
            <v>高莹</v>
          </cell>
          <cell r="I1880" t="str">
            <v>赵姬</v>
          </cell>
          <cell r="J1880">
            <v>35.4</v>
          </cell>
          <cell r="K1880">
            <v>85680</v>
          </cell>
          <cell r="L1880">
            <v>268</v>
          </cell>
          <cell r="M1880">
            <v>7046</v>
          </cell>
          <cell r="N1880">
            <v>0</v>
          </cell>
          <cell r="O1880">
            <v>2213.7288135593199</v>
          </cell>
          <cell r="P1880">
            <v>8.2494263101203599E-2</v>
          </cell>
        </row>
        <row r="1881">
          <cell r="A1881">
            <v>192197</v>
          </cell>
          <cell r="B1881" t="str">
            <v>20160802</v>
          </cell>
          <cell r="C1881" t="str">
            <v>121420</v>
          </cell>
          <cell r="D1881" t="str">
            <v>韩国兰芝雪润无暇气垫BB霜特惠组(十周年特供)</v>
          </cell>
          <cell r="E1881" t="str">
            <v>美容美体</v>
          </cell>
          <cell r="F1881" t="str">
            <v>325</v>
          </cell>
          <cell r="G1881" t="str">
            <v>庄 婷</v>
          </cell>
          <cell r="H1881" t="str">
            <v>高莹</v>
          </cell>
          <cell r="I1881" t="str">
            <v>赵姬</v>
          </cell>
          <cell r="J1881">
            <v>33.299999999999997</v>
          </cell>
          <cell r="K1881">
            <v>106860.36</v>
          </cell>
          <cell r="L1881">
            <v>1518</v>
          </cell>
          <cell r="M1881">
            <v>5696</v>
          </cell>
          <cell r="N1881">
            <v>0</v>
          </cell>
          <cell r="O1881">
            <v>2992.3831831831799</v>
          </cell>
          <cell r="P1881">
            <v>5.4071315660670603E-2</v>
          </cell>
        </row>
        <row r="1882">
          <cell r="A1882">
            <v>192197</v>
          </cell>
          <cell r="B1882" t="str">
            <v>20160726</v>
          </cell>
          <cell r="C1882" t="str">
            <v>172938</v>
          </cell>
          <cell r="D1882" t="str">
            <v>韩国兰芝雪润无暇气垫BB霜特惠组(十周年特供)</v>
          </cell>
          <cell r="E1882" t="str">
            <v>美容美体</v>
          </cell>
          <cell r="F1882" t="str">
            <v>325</v>
          </cell>
          <cell r="G1882" t="str">
            <v>庄 婷</v>
          </cell>
          <cell r="H1882" t="str">
            <v>田宇慧</v>
          </cell>
          <cell r="I1882" t="str">
            <v>郑庆子</v>
          </cell>
          <cell r="J1882">
            <v>36.4</v>
          </cell>
          <cell r="K1882">
            <v>138536.73000000001</v>
          </cell>
          <cell r="L1882">
            <v>2898</v>
          </cell>
          <cell r="M1882">
            <v>18037</v>
          </cell>
          <cell r="N1882">
            <v>794</v>
          </cell>
          <cell r="O1882">
            <v>3252.62994505495</v>
          </cell>
          <cell r="P1882">
            <v>0.127124457741531</v>
          </cell>
        </row>
        <row r="1883">
          <cell r="A1883">
            <v>192197</v>
          </cell>
          <cell r="B1883" t="str">
            <v>20160726</v>
          </cell>
          <cell r="C1883" t="str">
            <v>105919</v>
          </cell>
          <cell r="D1883" t="str">
            <v>韩国兰芝雪润无暇气垫BB霜特惠组(十周年特供)</v>
          </cell>
          <cell r="E1883" t="str">
            <v>美容美体</v>
          </cell>
          <cell r="F1883" t="str">
            <v>325</v>
          </cell>
          <cell r="G1883" t="str">
            <v>庄 婷</v>
          </cell>
          <cell r="H1883" t="str">
            <v>张小寒</v>
          </cell>
          <cell r="I1883" t="str">
            <v>赵姬</v>
          </cell>
          <cell r="J1883">
            <v>28.5</v>
          </cell>
          <cell r="K1883">
            <v>140705</v>
          </cell>
          <cell r="L1883">
            <v>2823</v>
          </cell>
          <cell r="M1883">
            <v>18691</v>
          </cell>
          <cell r="N1883">
            <v>248</v>
          </cell>
          <cell r="O1883">
            <v>4190.8421052631602</v>
          </cell>
          <cell r="P1883">
            <v>0.13375930143165901</v>
          </cell>
        </row>
        <row r="1884">
          <cell r="A1884">
            <v>192197</v>
          </cell>
          <cell r="B1884" t="str">
            <v>20160721</v>
          </cell>
          <cell r="C1884" t="str">
            <v>173712</v>
          </cell>
          <cell r="D1884" t="str">
            <v>韩国兰芝雪润无暇气垫BB霜特惠组(十周年特供)</v>
          </cell>
          <cell r="E1884" t="str">
            <v>美容美体</v>
          </cell>
          <cell r="F1884" t="str">
            <v>325</v>
          </cell>
          <cell r="G1884" t="str">
            <v>庄 婷</v>
          </cell>
          <cell r="H1884" t="str">
            <v>王娟</v>
          </cell>
          <cell r="I1884" t="str">
            <v>孙姣,游珊</v>
          </cell>
          <cell r="J1884">
            <v>35.4</v>
          </cell>
          <cell r="K1884">
            <v>121540</v>
          </cell>
          <cell r="L1884">
            <v>2324</v>
          </cell>
          <cell r="M1884">
            <v>11978</v>
          </cell>
          <cell r="N1884">
            <v>834</v>
          </cell>
          <cell r="O1884">
            <v>3052.8813559322002</v>
          </cell>
          <cell r="P1884">
            <v>9.3477385585827397E-2</v>
          </cell>
        </row>
        <row r="1885">
          <cell r="A1885">
            <v>192197</v>
          </cell>
          <cell r="B1885" t="str">
            <v>20160708</v>
          </cell>
          <cell r="C1885" t="str">
            <v>200613</v>
          </cell>
          <cell r="D1885" t="str">
            <v>韩国兰芝雪润无暇气垫BB霜特惠组(十周年特供)</v>
          </cell>
          <cell r="E1885" t="str">
            <v>美容美体</v>
          </cell>
          <cell r="F1885" t="str">
            <v>325</v>
          </cell>
          <cell r="G1885" t="str">
            <v>庄 婷</v>
          </cell>
          <cell r="H1885" t="str">
            <v>张小寒</v>
          </cell>
          <cell r="I1885" t="str">
            <v>余琛</v>
          </cell>
          <cell r="J1885">
            <v>40.4</v>
          </cell>
          <cell r="K1885">
            <v>256404.87</v>
          </cell>
          <cell r="L1885">
            <v>7120.33</v>
          </cell>
          <cell r="M1885">
            <v>21517</v>
          </cell>
          <cell r="N1885">
            <v>1290</v>
          </cell>
          <cell r="O1885">
            <v>5669.7410891089103</v>
          </cell>
          <cell r="P1885">
            <v>8.1140210299443294E-2</v>
          </cell>
        </row>
        <row r="1886">
          <cell r="A1886">
            <v>192197</v>
          </cell>
          <cell r="B1886" t="str">
            <v>20160708</v>
          </cell>
          <cell r="C1886" t="str">
            <v>145327</v>
          </cell>
          <cell r="D1886" t="str">
            <v>韩国兰芝雪润无暇气垫BB霜特惠组(十周年特供)</v>
          </cell>
          <cell r="E1886" t="str">
            <v>美容美体</v>
          </cell>
          <cell r="F1886" t="str">
            <v>325</v>
          </cell>
          <cell r="G1886" t="str">
            <v>庄 婷</v>
          </cell>
          <cell r="H1886" t="str">
            <v>吴沛霖</v>
          </cell>
          <cell r="I1886" t="str">
            <v>郑庆子</v>
          </cell>
          <cell r="J1886">
            <v>34.700000000000003</v>
          </cell>
          <cell r="K1886">
            <v>120036.79</v>
          </cell>
          <cell r="L1886">
            <v>1851</v>
          </cell>
          <cell r="M1886">
            <v>14749.71</v>
          </cell>
          <cell r="N1886">
            <v>1746</v>
          </cell>
          <cell r="O1886">
            <v>3031.1838616714699</v>
          </cell>
          <cell r="P1886">
            <v>0.11002769453078901</v>
          </cell>
        </row>
        <row r="1887">
          <cell r="A1887">
            <v>192197</v>
          </cell>
          <cell r="B1887" t="str">
            <v>20160708</v>
          </cell>
          <cell r="C1887" t="str">
            <v>101206</v>
          </cell>
          <cell r="D1887" t="str">
            <v>韩国兰芝雪润无暇气垫BB霜特惠组(十周年特供)</v>
          </cell>
          <cell r="E1887" t="str">
            <v>美容美体</v>
          </cell>
          <cell r="F1887" t="str">
            <v>325</v>
          </cell>
          <cell r="G1887" t="str">
            <v>庄 婷</v>
          </cell>
          <cell r="H1887" t="str">
            <v>张小寒</v>
          </cell>
          <cell r="I1887" t="str">
            <v>游珊</v>
          </cell>
          <cell r="J1887">
            <v>35.1</v>
          </cell>
          <cell r="K1887">
            <v>119984</v>
          </cell>
          <cell r="L1887">
            <v>38134</v>
          </cell>
          <cell r="M1887">
            <v>16478</v>
          </cell>
          <cell r="N1887">
            <v>516</v>
          </cell>
          <cell r="O1887">
            <v>1877.150997151</v>
          </cell>
          <cell r="P1887">
            <v>0.19501527183872899</v>
          </cell>
        </row>
        <row r="1888">
          <cell r="A1888">
            <v>192197</v>
          </cell>
          <cell r="B1888" t="str">
            <v>20160617</v>
          </cell>
          <cell r="C1888" t="str">
            <v>172540</v>
          </cell>
          <cell r="D1888" t="str">
            <v>韩国兰芝雪润无暇气垫BB霜特惠组(十周年特供)</v>
          </cell>
          <cell r="E1888" t="str">
            <v>美容美体</v>
          </cell>
          <cell r="F1888" t="str">
            <v>325</v>
          </cell>
          <cell r="G1888" t="str">
            <v>庄 婷</v>
          </cell>
          <cell r="H1888" t="str">
            <v>吴沛霖</v>
          </cell>
          <cell r="I1888" t="str">
            <v>郑庆子</v>
          </cell>
          <cell r="J1888">
            <v>33.4</v>
          </cell>
          <cell r="K1888">
            <v>99472</v>
          </cell>
          <cell r="L1888">
            <v>4082</v>
          </cell>
          <cell r="M1888">
            <v>16158</v>
          </cell>
          <cell r="N1888">
            <v>2522</v>
          </cell>
          <cell r="O1888">
            <v>2447.7245508982001</v>
          </cell>
          <cell r="P1888">
            <v>0.14294999475836001</v>
          </cell>
        </row>
        <row r="1889">
          <cell r="A1889">
            <v>192197</v>
          </cell>
          <cell r="B1889" t="str">
            <v>20160612</v>
          </cell>
          <cell r="C1889" t="str">
            <v>162132</v>
          </cell>
          <cell r="D1889" t="str">
            <v>韩国兰芝雪润无暇气垫BB霜特惠组(十周年特供)</v>
          </cell>
          <cell r="E1889" t="str">
            <v>美容美体</v>
          </cell>
          <cell r="F1889" t="str">
            <v>325</v>
          </cell>
          <cell r="G1889" t="str">
            <v>庄 婷</v>
          </cell>
          <cell r="H1889" t="str">
            <v>田宇慧</v>
          </cell>
          <cell r="I1889" t="str">
            <v>赵姬</v>
          </cell>
          <cell r="J1889">
            <v>37</v>
          </cell>
          <cell r="K1889">
            <v>120635</v>
          </cell>
          <cell r="L1889">
            <v>3734</v>
          </cell>
          <cell r="M1889">
            <v>16583</v>
          </cell>
          <cell r="N1889">
            <v>1480</v>
          </cell>
          <cell r="O1889">
            <v>2751.2972972972998</v>
          </cell>
          <cell r="P1889">
            <v>0.12919478875287599</v>
          </cell>
        </row>
        <row r="1890">
          <cell r="A1890">
            <v>192197</v>
          </cell>
          <cell r="B1890" t="str">
            <v>20160528</v>
          </cell>
          <cell r="C1890" t="str">
            <v>132437</v>
          </cell>
          <cell r="D1890" t="str">
            <v>韩国兰芝雪润无暇气垫BB霜特惠组(十周年特供)</v>
          </cell>
          <cell r="E1890" t="str">
            <v>美容美体</v>
          </cell>
          <cell r="F1890" t="str">
            <v>325</v>
          </cell>
          <cell r="G1890" t="str">
            <v>庄 婷</v>
          </cell>
          <cell r="H1890" t="str">
            <v>张小寒</v>
          </cell>
          <cell r="I1890" t="str">
            <v>郑庆子</v>
          </cell>
          <cell r="J1890">
            <v>30.7</v>
          </cell>
          <cell r="K1890">
            <v>122402.39</v>
          </cell>
          <cell r="L1890">
            <v>3749</v>
          </cell>
          <cell r="M1890">
            <v>9186</v>
          </cell>
          <cell r="N1890">
            <v>1142</v>
          </cell>
          <cell r="O1890">
            <v>3602.91172638437</v>
          </cell>
          <cell r="P1890">
            <v>6.7794101795153106E-2</v>
          </cell>
        </row>
        <row r="1891">
          <cell r="A1891">
            <v>192197</v>
          </cell>
          <cell r="B1891" t="str">
            <v>20160527</v>
          </cell>
          <cell r="C1891" t="str">
            <v>145106</v>
          </cell>
          <cell r="D1891" t="str">
            <v>韩国兰芝雪润无暇气垫BB霜特惠组(十周年特供)</v>
          </cell>
          <cell r="E1891" t="str">
            <v>美容美体</v>
          </cell>
          <cell r="F1891" t="str">
            <v>325</v>
          </cell>
          <cell r="G1891" t="str">
            <v>庄 婷</v>
          </cell>
          <cell r="H1891" t="str">
            <v>张小寒</v>
          </cell>
          <cell r="I1891" t="str">
            <v>游珊</v>
          </cell>
          <cell r="J1891">
            <v>36.5</v>
          </cell>
          <cell r="K1891">
            <v>91712</v>
          </cell>
          <cell r="L1891">
            <v>3571</v>
          </cell>
          <cell r="M1891">
            <v>10026</v>
          </cell>
          <cell r="N1891">
            <v>298</v>
          </cell>
          <cell r="O1891">
            <v>2148.3013698630102</v>
          </cell>
          <cell r="P1891">
            <v>0.110368613925415</v>
          </cell>
        </row>
        <row r="1892">
          <cell r="A1892">
            <v>192197</v>
          </cell>
          <cell r="B1892" t="str">
            <v>20160514</v>
          </cell>
          <cell r="C1892" t="str">
            <v>101140</v>
          </cell>
          <cell r="D1892" t="str">
            <v>韩国兰芝雪润无暇气垫BB霜特惠组(十周年特供)</v>
          </cell>
          <cell r="E1892" t="str">
            <v>美容美体</v>
          </cell>
          <cell r="F1892" t="str">
            <v>325</v>
          </cell>
          <cell r="G1892" t="str">
            <v>庄 婷</v>
          </cell>
          <cell r="H1892" t="str">
            <v>田宇慧</v>
          </cell>
          <cell r="I1892" t="str">
            <v>赵姬</v>
          </cell>
          <cell r="J1892">
            <v>36.799999999999997</v>
          </cell>
          <cell r="K1892">
            <v>145207</v>
          </cell>
          <cell r="L1892">
            <v>6584</v>
          </cell>
          <cell r="M1892">
            <v>17668</v>
          </cell>
          <cell r="N1892">
            <v>844</v>
          </cell>
          <cell r="O1892">
            <v>3309.7554347826099</v>
          </cell>
          <cell r="P1892">
            <v>0.12136514142674699</v>
          </cell>
        </row>
        <row r="1893">
          <cell r="A1893">
            <v>192197</v>
          </cell>
          <cell r="B1893" t="str">
            <v>20160506</v>
          </cell>
          <cell r="C1893" t="str">
            <v>183421</v>
          </cell>
          <cell r="D1893" t="str">
            <v>韩国兰芝雪润无暇气垫BB霜特惠组(十周年特供)</v>
          </cell>
          <cell r="E1893" t="str">
            <v>美容美体</v>
          </cell>
          <cell r="F1893" t="str">
            <v>325</v>
          </cell>
          <cell r="G1893" t="str">
            <v>庄 婷</v>
          </cell>
          <cell r="H1893" t="str">
            <v>吴沛霖</v>
          </cell>
          <cell r="I1893" t="str">
            <v>赵姬</v>
          </cell>
          <cell r="J1893">
            <v>35.6</v>
          </cell>
          <cell r="K1893">
            <v>133339</v>
          </cell>
          <cell r="L1893">
            <v>4610</v>
          </cell>
          <cell r="M1893">
            <v>14661</v>
          </cell>
          <cell r="N1893">
            <v>1178</v>
          </cell>
          <cell r="O1893">
            <v>3237.2471910112399</v>
          </cell>
          <cell r="P1893">
            <v>0.10473941380730099</v>
          </cell>
        </row>
        <row r="1894">
          <cell r="A1894">
            <v>192197</v>
          </cell>
          <cell r="B1894" t="str">
            <v>20160506</v>
          </cell>
          <cell r="C1894" t="str">
            <v>115851</v>
          </cell>
          <cell r="D1894" t="str">
            <v>韩国兰芝雪润无暇气垫BB霜特惠组(十周年特供)</v>
          </cell>
          <cell r="E1894" t="str">
            <v>美容美体</v>
          </cell>
          <cell r="F1894" t="str">
            <v>325</v>
          </cell>
          <cell r="G1894" t="str">
            <v>庄 婷</v>
          </cell>
          <cell r="H1894" t="str">
            <v>田宇慧</v>
          </cell>
          <cell r="I1894" t="str">
            <v>赵姬</v>
          </cell>
          <cell r="J1894">
            <v>37.299999999999997</v>
          </cell>
          <cell r="K1894">
            <v>164145</v>
          </cell>
          <cell r="L1894">
            <v>7314</v>
          </cell>
          <cell r="M1894">
            <v>16127</v>
          </cell>
          <cell r="N1894">
            <v>881</v>
          </cell>
          <cell r="O1894">
            <v>3795.8445040214501</v>
          </cell>
          <cell r="P1894">
            <v>9.7212923465386306E-2</v>
          </cell>
        </row>
        <row r="1895">
          <cell r="A1895">
            <v>192197</v>
          </cell>
          <cell r="B1895" t="str">
            <v>20160430</v>
          </cell>
          <cell r="C1895" t="str">
            <v>161634</v>
          </cell>
          <cell r="D1895" t="str">
            <v>韩国兰芝雪润无暇气垫BB霜特惠组(十周年特供)</v>
          </cell>
          <cell r="E1895" t="str">
            <v>美容美体</v>
          </cell>
          <cell r="F1895" t="str">
            <v>325</v>
          </cell>
          <cell r="G1895" t="str">
            <v>庄 婷</v>
          </cell>
          <cell r="H1895" t="str">
            <v>田宇慧</v>
          </cell>
          <cell r="I1895" t="str">
            <v>游珊</v>
          </cell>
          <cell r="J1895">
            <v>37.299999999999997</v>
          </cell>
          <cell r="K1895">
            <v>170719.06</v>
          </cell>
          <cell r="L1895">
            <v>7412</v>
          </cell>
          <cell r="M1895">
            <v>17583</v>
          </cell>
          <cell r="N1895">
            <v>1084</v>
          </cell>
          <cell r="O1895">
            <v>3935.8729222520101</v>
          </cell>
          <cell r="P1895">
            <v>0.101030537197841</v>
          </cell>
        </row>
        <row r="1896">
          <cell r="A1896">
            <v>192197</v>
          </cell>
          <cell r="B1896" t="str">
            <v>20160430</v>
          </cell>
          <cell r="C1896" t="str">
            <v>104655</v>
          </cell>
          <cell r="D1896" t="str">
            <v>韩国兰芝雪润无暇气垫BB霜特惠组(十周年特供)</v>
          </cell>
          <cell r="E1896" t="str">
            <v>美容美体</v>
          </cell>
          <cell r="F1896" t="str">
            <v>325</v>
          </cell>
          <cell r="G1896" t="str">
            <v>庄 婷</v>
          </cell>
          <cell r="H1896" t="str">
            <v>田宇慧</v>
          </cell>
          <cell r="I1896" t="str">
            <v>赵姬</v>
          </cell>
          <cell r="J1896">
            <v>36.5</v>
          </cell>
          <cell r="K1896">
            <v>180750.07</v>
          </cell>
          <cell r="L1896">
            <v>8034</v>
          </cell>
          <cell r="M1896">
            <v>17475.689999999999</v>
          </cell>
          <cell r="N1896">
            <v>2446.69</v>
          </cell>
          <cell r="O1896">
            <v>4320.1936986301398</v>
          </cell>
          <cell r="P1896">
            <v>8.7015643651456406E-2</v>
          </cell>
        </row>
        <row r="1897">
          <cell r="A1897">
            <v>192197</v>
          </cell>
          <cell r="B1897" t="str">
            <v>20160421</v>
          </cell>
          <cell r="C1897" t="str">
            <v>120213</v>
          </cell>
          <cell r="D1897" t="str">
            <v>韩国兰芝雪润无暇气垫BB霜特惠组(十周年特供)</v>
          </cell>
          <cell r="E1897" t="str">
            <v>美容美体</v>
          </cell>
          <cell r="F1897" t="str">
            <v>325</v>
          </cell>
          <cell r="G1897" t="str">
            <v>庄 婷</v>
          </cell>
          <cell r="H1897" t="str">
            <v>田宇慧</v>
          </cell>
          <cell r="I1897" t="str">
            <v>郑庆子,陈莹</v>
          </cell>
          <cell r="J1897">
            <v>36.4</v>
          </cell>
          <cell r="K1897">
            <v>114935</v>
          </cell>
          <cell r="L1897">
            <v>4100</v>
          </cell>
          <cell r="M1897">
            <v>17540</v>
          </cell>
          <cell r="N1897">
            <v>550</v>
          </cell>
          <cell r="O1897">
            <v>2578.1593406593402</v>
          </cell>
          <cell r="P1897">
            <v>0.15329092795597099</v>
          </cell>
        </row>
        <row r="1898">
          <cell r="A1898">
            <v>192197</v>
          </cell>
          <cell r="B1898" t="str">
            <v>20160416</v>
          </cell>
          <cell r="C1898" t="str">
            <v>140632</v>
          </cell>
          <cell r="D1898" t="str">
            <v>韩国兰芝雪润无暇气垫BB霜特惠组(十周年特供)</v>
          </cell>
          <cell r="E1898" t="str">
            <v>美容美体</v>
          </cell>
          <cell r="F1898" t="str">
            <v>325</v>
          </cell>
          <cell r="G1898" t="str">
            <v>庄 婷</v>
          </cell>
          <cell r="H1898" t="str">
            <v>高莹</v>
          </cell>
          <cell r="I1898" t="str">
            <v>余琛</v>
          </cell>
          <cell r="J1898">
            <v>36.200000000000003</v>
          </cell>
          <cell r="K1898">
            <v>212469.31</v>
          </cell>
          <cell r="L1898">
            <v>7811</v>
          </cell>
          <cell r="M1898">
            <v>23708</v>
          </cell>
          <cell r="N1898">
            <v>1162</v>
          </cell>
          <cell r="O1898">
            <v>5030.7267955801099</v>
          </cell>
          <cell r="P1898">
            <v>0.110164107189197</v>
          </cell>
        </row>
        <row r="1899">
          <cell r="A1899">
            <v>192197</v>
          </cell>
          <cell r="B1899" t="str">
            <v>20160408</v>
          </cell>
          <cell r="C1899" t="str">
            <v>194753</v>
          </cell>
          <cell r="D1899" t="str">
            <v>韩国兰芝雪润无暇气垫BB霜特惠组(十周年特供)</v>
          </cell>
          <cell r="E1899" t="str">
            <v>美容美体</v>
          </cell>
          <cell r="F1899" t="str">
            <v>325</v>
          </cell>
          <cell r="G1899" t="str">
            <v>庄 婷</v>
          </cell>
          <cell r="H1899" t="str">
            <v>高莹</v>
          </cell>
          <cell r="I1899" t="str">
            <v>游珊</v>
          </cell>
          <cell r="J1899">
            <v>35.4</v>
          </cell>
          <cell r="K1899">
            <v>246560.23</v>
          </cell>
          <cell r="L1899">
            <v>13814</v>
          </cell>
          <cell r="M1899">
            <v>22544</v>
          </cell>
          <cell r="N1899">
            <v>586</v>
          </cell>
          <cell r="O1899">
            <v>5954.4697740112997</v>
          </cell>
          <cell r="P1899">
            <v>9.4343096341453103E-2</v>
          </cell>
        </row>
        <row r="1900">
          <cell r="A1900">
            <v>192197</v>
          </cell>
          <cell r="B1900" t="str">
            <v>20160327</v>
          </cell>
          <cell r="C1900" t="str">
            <v>191146</v>
          </cell>
          <cell r="D1900" t="str">
            <v>韩国兰芝雪润无暇气垫BB霜特惠组(十周年特供)</v>
          </cell>
          <cell r="E1900" t="str">
            <v>美容美体</v>
          </cell>
          <cell r="F1900" t="str">
            <v>325</v>
          </cell>
          <cell r="G1900" t="str">
            <v>庄 婷</v>
          </cell>
          <cell r="H1900" t="str">
            <v>田宇慧</v>
          </cell>
          <cell r="I1900" t="str">
            <v>赵姬</v>
          </cell>
          <cell r="J1900">
            <v>36.799999999999997</v>
          </cell>
          <cell r="K1900">
            <v>178002.92</v>
          </cell>
          <cell r="L1900">
            <v>7696</v>
          </cell>
          <cell r="M1900">
            <v>16090</v>
          </cell>
          <cell r="N1900">
            <v>874</v>
          </cell>
          <cell r="O1900">
            <v>4214.42717391304</v>
          </cell>
          <cell r="P1900">
            <v>8.9344578599624705E-2</v>
          </cell>
        </row>
        <row r="1901">
          <cell r="A1901">
            <v>192197</v>
          </cell>
          <cell r="B1901" t="str">
            <v>20160327</v>
          </cell>
          <cell r="C1901" t="str">
            <v>151126</v>
          </cell>
          <cell r="D1901" t="str">
            <v>韩国兰芝雪润无暇气垫BB霜特惠组(十周年特供)</v>
          </cell>
          <cell r="E1901" t="str">
            <v>美容美体</v>
          </cell>
          <cell r="F1901" t="str">
            <v>325</v>
          </cell>
          <cell r="G1901" t="str">
            <v>庄 婷</v>
          </cell>
          <cell r="H1901" t="str">
            <v>田宇慧</v>
          </cell>
          <cell r="I1901" t="str">
            <v>赵姬</v>
          </cell>
          <cell r="J1901">
            <v>37.299999999999997</v>
          </cell>
          <cell r="K1901">
            <v>113909.69</v>
          </cell>
          <cell r="L1901">
            <v>6962</v>
          </cell>
          <cell r="M1901">
            <v>7528</v>
          </cell>
          <cell r="N1901">
            <v>576</v>
          </cell>
          <cell r="O1901">
            <v>2680.8495978552301</v>
          </cell>
          <cell r="P1901">
            <v>6.5003741548788893E-2</v>
          </cell>
        </row>
        <row r="1902">
          <cell r="A1902">
            <v>192197</v>
          </cell>
          <cell r="B1902" t="str">
            <v>20160327</v>
          </cell>
          <cell r="C1902" t="str">
            <v>123859</v>
          </cell>
          <cell r="D1902" t="str">
            <v>韩国兰芝雪润无暇气垫BB霜特惠组(十周年特供)</v>
          </cell>
          <cell r="E1902" t="str">
            <v>美容美体</v>
          </cell>
          <cell r="F1902" t="str">
            <v>325</v>
          </cell>
          <cell r="G1902" t="str">
            <v>庄 婷</v>
          </cell>
          <cell r="H1902" t="str">
            <v>高莹</v>
          </cell>
          <cell r="I1902" t="str">
            <v>赵姬</v>
          </cell>
          <cell r="J1902">
            <v>36.5</v>
          </cell>
          <cell r="K1902">
            <v>133887</v>
          </cell>
          <cell r="L1902">
            <v>6674</v>
          </cell>
          <cell r="M1902">
            <v>10180</v>
          </cell>
          <cell r="N1902">
            <v>596</v>
          </cell>
          <cell r="O1902">
            <v>3222.7123287671202</v>
          </cell>
          <cell r="P1902">
            <v>7.5338212289624507E-2</v>
          </cell>
        </row>
        <row r="1903">
          <cell r="A1903">
            <v>192197</v>
          </cell>
          <cell r="B1903" t="str">
            <v>20160321</v>
          </cell>
          <cell r="C1903" t="str">
            <v>113046</v>
          </cell>
          <cell r="D1903" t="str">
            <v>韩国兰芝雪润无暇气垫BB霜特惠组(十周年特供)</v>
          </cell>
          <cell r="E1903" t="str">
            <v>美容美体</v>
          </cell>
          <cell r="F1903" t="str">
            <v>325</v>
          </cell>
          <cell r="G1903" t="str">
            <v>庄 婷</v>
          </cell>
          <cell r="H1903" t="str">
            <v>楚令,张小寒</v>
          </cell>
          <cell r="I1903" t="str">
            <v>游珊</v>
          </cell>
          <cell r="J1903">
            <v>39</v>
          </cell>
          <cell r="K1903">
            <v>123860</v>
          </cell>
          <cell r="L1903">
            <v>6685</v>
          </cell>
          <cell r="M1903">
            <v>16965</v>
          </cell>
          <cell r="N1903">
            <v>975</v>
          </cell>
          <cell r="O1903">
            <v>2594.4871794871801</v>
          </cell>
          <cell r="P1903">
            <v>0.13646255600597401</v>
          </cell>
        </row>
        <row r="1904">
          <cell r="A1904">
            <v>192197</v>
          </cell>
          <cell r="B1904" t="str">
            <v>20160310</v>
          </cell>
          <cell r="C1904" t="str">
            <v>133206</v>
          </cell>
          <cell r="D1904" t="str">
            <v>韩国兰芝雪润无暇气垫BB霜特惠组(十周年特供)</v>
          </cell>
          <cell r="E1904" t="str">
            <v>美容美体</v>
          </cell>
          <cell r="F1904" t="str">
            <v>325</v>
          </cell>
          <cell r="G1904" t="str">
            <v>庄 婷</v>
          </cell>
          <cell r="H1904" t="str">
            <v>高莹</v>
          </cell>
          <cell r="I1904" t="str">
            <v>陈莹,赵姬</v>
          </cell>
          <cell r="J1904">
            <v>36.9</v>
          </cell>
          <cell r="K1904">
            <v>112218.49</v>
          </cell>
          <cell r="L1904">
            <v>6285</v>
          </cell>
          <cell r="M1904">
            <v>7040</v>
          </cell>
          <cell r="N1904">
            <v>0</v>
          </cell>
          <cell r="O1904">
            <v>2680.0403794037902</v>
          </cell>
          <cell r="P1904">
            <v>6.6456792842376794E-2</v>
          </cell>
        </row>
        <row r="1905">
          <cell r="A1905">
            <v>192197</v>
          </cell>
          <cell r="B1905" t="str">
            <v>20160305</v>
          </cell>
          <cell r="C1905" t="str">
            <v>214034</v>
          </cell>
          <cell r="D1905" t="str">
            <v>韩国兰芝雪润无暇气垫BB霜特惠组(十周年特供)</v>
          </cell>
          <cell r="E1905" t="str">
            <v>美容美体</v>
          </cell>
          <cell r="F1905" t="str">
            <v>325</v>
          </cell>
          <cell r="G1905" t="str">
            <v>庄 婷</v>
          </cell>
          <cell r="H1905" t="str">
            <v>田宇慧</v>
          </cell>
          <cell r="I1905" t="str">
            <v>游珊</v>
          </cell>
          <cell r="J1905">
            <v>42.2</v>
          </cell>
          <cell r="K1905">
            <v>465967</v>
          </cell>
          <cell r="L1905">
            <v>17758</v>
          </cell>
          <cell r="M1905">
            <v>43074</v>
          </cell>
          <cell r="N1905">
            <v>1850</v>
          </cell>
          <cell r="O1905">
            <v>9644.1943127962095</v>
          </cell>
          <cell r="P1905">
            <v>9.1974949186651805E-2</v>
          </cell>
        </row>
        <row r="1906">
          <cell r="A1906">
            <v>192197</v>
          </cell>
          <cell r="B1906" t="str">
            <v>20160305</v>
          </cell>
          <cell r="C1906" t="str">
            <v>152733</v>
          </cell>
          <cell r="D1906" t="str">
            <v>韩国兰芝雪润无暇气垫BB霜特惠组(十周年特供)</v>
          </cell>
          <cell r="E1906" t="str">
            <v>美容美体</v>
          </cell>
          <cell r="F1906" t="str">
            <v>325</v>
          </cell>
          <cell r="G1906" t="str">
            <v>庄 婷</v>
          </cell>
          <cell r="H1906" t="str">
            <v>田宇慧</v>
          </cell>
          <cell r="I1906" t="str">
            <v>廖若如,游珊</v>
          </cell>
          <cell r="J1906">
            <v>37.299999999999997</v>
          </cell>
          <cell r="K1906">
            <v>268810</v>
          </cell>
          <cell r="L1906">
            <v>15023</v>
          </cell>
          <cell r="M1906">
            <v>24454</v>
          </cell>
          <cell r="N1906">
            <v>2120</v>
          </cell>
          <cell r="O1906">
            <v>6205.1742627345802</v>
          </cell>
          <cell r="P1906">
            <v>8.8002931592240694E-2</v>
          </cell>
        </row>
        <row r="1907">
          <cell r="A1907">
            <v>192197</v>
          </cell>
          <cell r="B1907" t="str">
            <v>20160305</v>
          </cell>
          <cell r="C1907" t="str">
            <v>123303</v>
          </cell>
          <cell r="D1907" t="str">
            <v>韩国兰芝雪润无暇气垫BB霜特惠组(十周年特供)</v>
          </cell>
          <cell r="E1907" t="str">
            <v>美容美体</v>
          </cell>
          <cell r="F1907" t="str">
            <v>325</v>
          </cell>
          <cell r="G1907" t="str">
            <v>庄 婷</v>
          </cell>
          <cell r="H1907" t="str">
            <v>高莹</v>
          </cell>
          <cell r="I1907" t="str">
            <v>廖若如,郑庆子</v>
          </cell>
          <cell r="J1907">
            <v>35.1</v>
          </cell>
          <cell r="K1907">
            <v>290582.5</v>
          </cell>
          <cell r="L1907">
            <v>12651</v>
          </cell>
          <cell r="M1907">
            <v>26272</v>
          </cell>
          <cell r="N1907">
            <v>2158</v>
          </cell>
          <cell r="O1907">
            <v>7231.2678062678096</v>
          </cell>
          <cell r="P1907">
            <v>8.6762385695756006E-2</v>
          </cell>
        </row>
        <row r="1908">
          <cell r="A1908">
            <v>192197</v>
          </cell>
          <cell r="B1908" t="str">
            <v>20160222</v>
          </cell>
          <cell r="C1908" t="str">
            <v>193258</v>
          </cell>
          <cell r="D1908" t="str">
            <v>韩国兰芝雪润无暇气垫BB霜特惠组(十周年特供)</v>
          </cell>
          <cell r="E1908" t="str">
            <v>美容美体</v>
          </cell>
          <cell r="F1908" t="str">
            <v>325</v>
          </cell>
          <cell r="G1908" t="str">
            <v>庄 婷</v>
          </cell>
          <cell r="H1908" t="str">
            <v>高莹</v>
          </cell>
          <cell r="I1908" t="str">
            <v>余琛</v>
          </cell>
          <cell r="J1908">
            <v>41.3</v>
          </cell>
          <cell r="K1908">
            <v>202823.27</v>
          </cell>
          <cell r="L1908">
            <v>12518.25</v>
          </cell>
          <cell r="M1908">
            <v>26520</v>
          </cell>
          <cell r="N1908">
            <v>1800</v>
          </cell>
          <cell r="O1908">
            <v>4009.32251815981</v>
          </cell>
          <cell r="P1908">
            <v>0.129896731047873</v>
          </cell>
        </row>
        <row r="1909">
          <cell r="A1909">
            <v>192197</v>
          </cell>
          <cell r="B1909" t="str">
            <v>20160222</v>
          </cell>
          <cell r="C1909" t="str">
            <v>163125</v>
          </cell>
          <cell r="D1909" t="str">
            <v>韩国兰芝雪润无暇气垫BB霜特惠组(十周年特供)</v>
          </cell>
          <cell r="E1909" t="str">
            <v>美容美体</v>
          </cell>
          <cell r="F1909" t="str">
            <v>325</v>
          </cell>
          <cell r="G1909" t="str">
            <v>庄 婷</v>
          </cell>
          <cell r="H1909" t="str">
            <v>高莹</v>
          </cell>
          <cell r="I1909" t="str">
            <v>陈莹,赵姬</v>
          </cell>
          <cell r="J1909">
            <v>39.1</v>
          </cell>
          <cell r="K1909">
            <v>172446.69</v>
          </cell>
          <cell r="L1909">
            <v>11020</v>
          </cell>
          <cell r="M1909">
            <v>20695</v>
          </cell>
          <cell r="N1909">
            <v>885</v>
          </cell>
          <cell r="O1909">
            <v>3621.9102301790299</v>
          </cell>
          <cell r="P1909">
            <v>0.122718244424141</v>
          </cell>
        </row>
        <row r="1910">
          <cell r="A1910">
            <v>192197</v>
          </cell>
          <cell r="B1910" t="str">
            <v>20160217</v>
          </cell>
          <cell r="C1910" t="str">
            <v>224126</v>
          </cell>
          <cell r="D1910" t="str">
            <v>韩国兰芝雪润无暇气垫BB霜特惠组(十周年特供)</v>
          </cell>
          <cell r="E1910" t="str">
            <v>美容美体</v>
          </cell>
          <cell r="F1910" t="str">
            <v>325</v>
          </cell>
          <cell r="G1910" t="str">
            <v>庄 婷</v>
          </cell>
          <cell r="H1910" t="str">
            <v>田宇慧</v>
          </cell>
          <cell r="I1910" t="str">
            <v>游珊</v>
          </cell>
          <cell r="J1910">
            <v>37.299999999999997</v>
          </cell>
          <cell r="K1910">
            <v>199775</v>
          </cell>
          <cell r="L1910">
            <v>6925</v>
          </cell>
          <cell r="M1910">
            <v>25930</v>
          </cell>
          <cell r="N1910">
            <v>1190</v>
          </cell>
          <cell r="O1910">
            <v>4506.97050938338</v>
          </cell>
          <cell r="P1910">
            <v>0.12828623282343801</v>
          </cell>
        </row>
        <row r="1911">
          <cell r="A1911">
            <v>192197</v>
          </cell>
          <cell r="B1911" t="str">
            <v>20160217</v>
          </cell>
          <cell r="C1911" t="str">
            <v>123128</v>
          </cell>
          <cell r="D1911" t="str">
            <v>韩国兰芝雪润无暇气垫BB霜特惠组(十周年特供)</v>
          </cell>
          <cell r="E1911" t="str">
            <v>美容美体</v>
          </cell>
          <cell r="F1911" t="str">
            <v>325</v>
          </cell>
          <cell r="G1911" t="str">
            <v>庄 婷</v>
          </cell>
          <cell r="H1911" t="str">
            <v>田宇慧</v>
          </cell>
          <cell r="I1911" t="str">
            <v>陈莹,余琛</v>
          </cell>
          <cell r="J1911">
            <v>37.200000000000003</v>
          </cell>
          <cell r="K1911">
            <v>134900</v>
          </cell>
          <cell r="L1911">
            <v>6035</v>
          </cell>
          <cell r="M1911">
            <v>13270</v>
          </cell>
          <cell r="N1911">
            <v>600</v>
          </cell>
          <cell r="O1911">
            <v>3123.52150537634</v>
          </cell>
          <cell r="P1911">
            <v>9.8319947231598995E-2</v>
          </cell>
        </row>
        <row r="1912">
          <cell r="A1912">
            <v>192197</v>
          </cell>
          <cell r="B1912" t="str">
            <v>20160210</v>
          </cell>
          <cell r="C1912" t="str">
            <v>224112</v>
          </cell>
          <cell r="D1912" t="str">
            <v>韩国兰芝雪润无暇气垫BB霜特惠组(十周年特供)</v>
          </cell>
          <cell r="E1912" t="str">
            <v>美容美体</v>
          </cell>
          <cell r="F1912" t="str">
            <v>325</v>
          </cell>
          <cell r="G1912" t="str">
            <v>庄 婷</v>
          </cell>
          <cell r="H1912" t="str">
            <v>田宇慧</v>
          </cell>
          <cell r="I1912" t="str">
            <v>郑庆子</v>
          </cell>
          <cell r="J1912">
            <v>38.9</v>
          </cell>
          <cell r="K1912">
            <v>142130.13</v>
          </cell>
          <cell r="L1912">
            <v>7509</v>
          </cell>
          <cell r="M1912">
            <v>18102</v>
          </cell>
          <cell r="N1912">
            <v>309</v>
          </cell>
          <cell r="O1912">
            <v>3003.2938303341898</v>
          </cell>
          <cell r="P1912">
            <v>0.132170930373263</v>
          </cell>
        </row>
        <row r="1913">
          <cell r="A1913">
            <v>192197</v>
          </cell>
          <cell r="B1913" t="str">
            <v>20160210</v>
          </cell>
          <cell r="C1913" t="str">
            <v>192913</v>
          </cell>
          <cell r="D1913" t="str">
            <v>韩国兰芝雪润无暇气垫BB霜特惠组(十周年特供)</v>
          </cell>
          <cell r="E1913" t="str">
            <v>美容美体</v>
          </cell>
          <cell r="F1913" t="str">
            <v>325</v>
          </cell>
          <cell r="G1913" t="str">
            <v>庄 婷</v>
          </cell>
          <cell r="H1913" t="str">
            <v>田宇慧</v>
          </cell>
          <cell r="I1913" t="str">
            <v>郑庆子</v>
          </cell>
          <cell r="J1913">
            <v>50.1</v>
          </cell>
          <cell r="K1913">
            <v>249543</v>
          </cell>
          <cell r="L1913">
            <v>13123</v>
          </cell>
          <cell r="M1913">
            <v>27623</v>
          </cell>
          <cell r="N1913">
            <v>2075</v>
          </cell>
          <cell r="O1913">
            <v>4209.0219560878204</v>
          </cell>
          <cell r="P1913">
            <v>0.10806192369511899</v>
          </cell>
        </row>
        <row r="1914">
          <cell r="A1914">
            <v>192197</v>
          </cell>
          <cell r="B1914" t="str">
            <v>20160210</v>
          </cell>
          <cell r="C1914" t="str">
            <v>120106</v>
          </cell>
          <cell r="D1914" t="str">
            <v>韩国兰芝雪润无暇气垫BB霜特惠组(十周年特供)</v>
          </cell>
          <cell r="E1914" t="str">
            <v>美容美体</v>
          </cell>
          <cell r="F1914" t="str">
            <v>325</v>
          </cell>
          <cell r="G1914" t="str">
            <v>庄 婷</v>
          </cell>
          <cell r="H1914" t="str">
            <v>田宇慧</v>
          </cell>
          <cell r="I1914" t="str">
            <v>郑庆子</v>
          </cell>
          <cell r="J1914">
            <v>43.5</v>
          </cell>
          <cell r="K1914">
            <v>129173.95</v>
          </cell>
          <cell r="L1914">
            <v>5791</v>
          </cell>
          <cell r="M1914">
            <v>17452</v>
          </cell>
          <cell r="N1914">
            <v>1477</v>
          </cell>
          <cell r="O1914">
            <v>2469.14827586207</v>
          </cell>
          <cell r="P1914">
            <v>0.129474939608755</v>
          </cell>
        </row>
        <row r="1915">
          <cell r="A1915">
            <v>192197</v>
          </cell>
          <cell r="B1915" t="str">
            <v>20160203</v>
          </cell>
          <cell r="C1915" t="str">
            <v>171132</v>
          </cell>
          <cell r="D1915" t="str">
            <v>韩国兰芝雪润无暇气垫BB霜特惠组(十周年特供)</v>
          </cell>
          <cell r="E1915" t="str">
            <v>美容美体</v>
          </cell>
          <cell r="F1915" t="str">
            <v>325</v>
          </cell>
          <cell r="G1915" t="str">
            <v>庄 婷</v>
          </cell>
          <cell r="H1915" t="str">
            <v>田宇慧,高莹</v>
          </cell>
          <cell r="I1915" t="str">
            <v>余琛,陈莹,郑庆子</v>
          </cell>
          <cell r="J1915">
            <v>37.5</v>
          </cell>
          <cell r="K1915">
            <v>108305</v>
          </cell>
          <cell r="L1915">
            <v>5010</v>
          </cell>
          <cell r="M1915">
            <v>16410</v>
          </cell>
          <cell r="N1915">
            <v>1185</v>
          </cell>
          <cell r="O1915">
            <v>2348.5333333333301</v>
          </cell>
          <cell r="P1915">
            <v>0.147393387869694</v>
          </cell>
        </row>
        <row r="1916">
          <cell r="A1916">
            <v>192197</v>
          </cell>
          <cell r="B1916" t="str">
            <v>20160131</v>
          </cell>
          <cell r="C1916" t="str">
            <v>185159</v>
          </cell>
          <cell r="D1916" t="str">
            <v>韩国兰芝雪润无暇气垫BB霜特惠组(十周年特供)</v>
          </cell>
          <cell r="E1916" t="str">
            <v>美容美体</v>
          </cell>
          <cell r="F1916" t="str">
            <v>325</v>
          </cell>
          <cell r="G1916" t="str">
            <v>庄 婷</v>
          </cell>
          <cell r="H1916" t="str">
            <v>田宇慧</v>
          </cell>
          <cell r="I1916" t="str">
            <v>孙娇</v>
          </cell>
          <cell r="J1916">
            <v>35.9</v>
          </cell>
          <cell r="K1916">
            <v>235650</v>
          </cell>
          <cell r="L1916">
            <v>12965</v>
          </cell>
          <cell r="M1916">
            <v>31070</v>
          </cell>
          <cell r="N1916">
            <v>965</v>
          </cell>
          <cell r="O1916">
            <v>5364.3454038997197</v>
          </cell>
          <cell r="P1916">
            <v>0.135190964815771</v>
          </cell>
        </row>
        <row r="1917">
          <cell r="A1917">
            <v>192197</v>
          </cell>
          <cell r="B1917" t="str">
            <v>20160121</v>
          </cell>
          <cell r="C1917" t="str">
            <v>143117</v>
          </cell>
          <cell r="D1917" t="str">
            <v>韩国兰芝雪润无暇气垫BB霜特惠组(十周年特供)</v>
          </cell>
          <cell r="E1917" t="str">
            <v>美容美体</v>
          </cell>
          <cell r="F1917" t="str">
            <v>325</v>
          </cell>
          <cell r="G1917" t="str">
            <v>庄 婷</v>
          </cell>
          <cell r="H1917" t="str">
            <v>田宇慧,王沛</v>
          </cell>
          <cell r="I1917" t="str">
            <v>游珊</v>
          </cell>
          <cell r="J1917">
            <v>37.299999999999997</v>
          </cell>
          <cell r="K1917">
            <v>118221</v>
          </cell>
          <cell r="L1917">
            <v>8039</v>
          </cell>
          <cell r="M1917">
            <v>22932</v>
          </cell>
          <cell r="N1917">
            <v>1605</v>
          </cell>
          <cell r="O1917">
            <v>2382.1715817694399</v>
          </cell>
          <cell r="P1917">
            <v>0.19356156177960099</v>
          </cell>
        </row>
        <row r="1918">
          <cell r="A1918">
            <v>192197</v>
          </cell>
          <cell r="B1918" t="str">
            <v>20160121</v>
          </cell>
          <cell r="C1918" t="str">
            <v>095055</v>
          </cell>
          <cell r="D1918" t="str">
            <v>韩国兰芝雪润无暇气垫BB霜特惠组(十周年特供)</v>
          </cell>
          <cell r="E1918" t="str">
            <v>美容美体</v>
          </cell>
          <cell r="F1918" t="str">
            <v>325</v>
          </cell>
          <cell r="G1918" t="str">
            <v>庄 婷</v>
          </cell>
          <cell r="H1918" t="str">
            <v>马静</v>
          </cell>
          <cell r="I1918" t="str">
            <v>郑庆子</v>
          </cell>
          <cell r="J1918">
            <v>33.4</v>
          </cell>
          <cell r="K1918">
            <v>117214</v>
          </cell>
          <cell r="L1918">
            <v>5059</v>
          </cell>
          <cell r="M1918">
            <v>21108</v>
          </cell>
          <cell r="N1918">
            <v>2215</v>
          </cell>
          <cell r="O1918">
            <v>2792.2754491017999</v>
          </cell>
          <cell r="P1918">
            <v>0.16845437118273801</v>
          </cell>
        </row>
        <row r="1919">
          <cell r="A1919">
            <v>192197</v>
          </cell>
          <cell r="B1919" t="str">
            <v>20160116</v>
          </cell>
          <cell r="C1919" t="str">
            <v>232226</v>
          </cell>
          <cell r="D1919" t="str">
            <v>韩国兰芝雪润无暇气垫BB霜特惠组(十周年特供)</v>
          </cell>
          <cell r="E1919" t="str">
            <v>美容美体</v>
          </cell>
          <cell r="F1919" t="str">
            <v>325</v>
          </cell>
          <cell r="G1919" t="str">
            <v>庄 婷</v>
          </cell>
          <cell r="H1919" t="str">
            <v>田宇慧,张燕</v>
          </cell>
          <cell r="I1919" t="str">
            <v>游珊</v>
          </cell>
          <cell r="J1919">
            <v>36.6</v>
          </cell>
          <cell r="K1919">
            <v>133320</v>
          </cell>
          <cell r="L1919">
            <v>5070</v>
          </cell>
          <cell r="M1919">
            <v>20170</v>
          </cell>
          <cell r="N1919">
            <v>2085</v>
          </cell>
          <cell r="O1919">
            <v>3009.9726775956301</v>
          </cell>
          <cell r="P1919">
            <v>0.14101364522417201</v>
          </cell>
        </row>
        <row r="1920">
          <cell r="A1920">
            <v>192197</v>
          </cell>
          <cell r="B1920" t="str">
            <v>20160116</v>
          </cell>
          <cell r="C1920" t="str">
            <v>193035</v>
          </cell>
          <cell r="D1920" t="str">
            <v>韩国兰芝雪润无暇气垫BB霜特惠组(十周年特供)</v>
          </cell>
          <cell r="E1920" t="str">
            <v>美容美体</v>
          </cell>
          <cell r="F1920" t="str">
            <v>325</v>
          </cell>
          <cell r="G1920" t="str">
            <v>庄 婷</v>
          </cell>
          <cell r="H1920" t="str">
            <v>田宇慧</v>
          </cell>
          <cell r="I1920" t="str">
            <v>游珊</v>
          </cell>
          <cell r="J1920">
            <v>49.3</v>
          </cell>
          <cell r="K1920">
            <v>436550</v>
          </cell>
          <cell r="L1920">
            <v>25350</v>
          </cell>
          <cell r="M1920">
            <v>57440</v>
          </cell>
          <cell r="N1920">
            <v>3045</v>
          </cell>
          <cell r="O1920">
            <v>7237.4239350912803</v>
          </cell>
          <cell r="P1920">
            <v>0.13228356031128399</v>
          </cell>
        </row>
        <row r="1921">
          <cell r="A1921">
            <v>192197</v>
          </cell>
          <cell r="B1921" t="str">
            <v>20160109</v>
          </cell>
          <cell r="C1921" t="str">
            <v>152138</v>
          </cell>
          <cell r="D1921" t="str">
            <v>韩国兰芝雪润无暇气垫BB霜特惠组(十周年特供)</v>
          </cell>
          <cell r="E1921" t="str">
            <v>美容美体</v>
          </cell>
          <cell r="F1921" t="str">
            <v>325</v>
          </cell>
          <cell r="G1921" t="str">
            <v>庄 婷</v>
          </cell>
          <cell r="H1921" t="str">
            <v>高莹,马静</v>
          </cell>
          <cell r="I1921" t="str">
            <v>游珊</v>
          </cell>
          <cell r="J1921">
            <v>32.4</v>
          </cell>
          <cell r="K1921">
            <v>117009.15</v>
          </cell>
          <cell r="L1921">
            <v>8140</v>
          </cell>
          <cell r="M1921">
            <v>18265</v>
          </cell>
          <cell r="N1921">
            <v>1620</v>
          </cell>
          <cell r="O1921">
            <v>2846.4243827160499</v>
          </cell>
          <cell r="P1921">
            <v>0.15288996010348199</v>
          </cell>
        </row>
        <row r="1922">
          <cell r="A1922">
            <v>192198</v>
          </cell>
          <cell r="B1922" t="str">
            <v>20160121</v>
          </cell>
          <cell r="C1922" t="str">
            <v>102620</v>
          </cell>
          <cell r="D1922" t="str">
            <v>美国Coach寇驰经典女香回馈组(2016春季大开仓)</v>
          </cell>
          <cell r="E1922" t="str">
            <v>美容美体</v>
          </cell>
          <cell r="F1922" t="str">
            <v>398</v>
          </cell>
          <cell r="G1922" t="str">
            <v>庄 婷</v>
          </cell>
          <cell r="H1922" t="str">
            <v>马静</v>
          </cell>
          <cell r="I1922" t="str">
            <v>郑庆子</v>
          </cell>
          <cell r="J1922">
            <v>41.4</v>
          </cell>
          <cell r="K1922">
            <v>136387</v>
          </cell>
          <cell r="L1922">
            <v>6176</v>
          </cell>
          <cell r="M1922">
            <v>24774</v>
          </cell>
          <cell r="N1922">
            <v>746</v>
          </cell>
          <cell r="O1922">
            <v>2564.8067632850202</v>
          </cell>
          <cell r="P1922">
            <v>0.184531260799779</v>
          </cell>
        </row>
        <row r="1923">
          <cell r="A1923">
            <v>192218</v>
          </cell>
          <cell r="B1923" t="str">
            <v>20160321</v>
          </cell>
          <cell r="C1923" t="str">
            <v>232459</v>
          </cell>
          <cell r="D1923" t="str">
            <v>唯眠纺天然乳胶枕健康套组</v>
          </cell>
          <cell r="E1923" t="str">
            <v>家纺用品</v>
          </cell>
          <cell r="F1923" t="str">
            <v>499</v>
          </cell>
          <cell r="G1923" t="str">
            <v>胡 超</v>
          </cell>
          <cell r="H1923" t="str">
            <v>傅周</v>
          </cell>
          <cell r="I1923" t="str">
            <v>曹雪晴</v>
          </cell>
          <cell r="J1923">
            <v>32.799999999999997</v>
          </cell>
          <cell r="K1923">
            <v>54841.120000000003</v>
          </cell>
          <cell r="L1923">
            <v>4066</v>
          </cell>
          <cell r="M1923">
            <v>6491</v>
          </cell>
          <cell r="N1923">
            <v>0</v>
          </cell>
          <cell r="O1923">
            <v>1350.1256097560999</v>
          </cell>
          <cell r="P1923">
            <v>0.12783820107170599</v>
          </cell>
        </row>
        <row r="1924">
          <cell r="A1924">
            <v>192218</v>
          </cell>
          <cell r="B1924" t="str">
            <v>20160314</v>
          </cell>
          <cell r="C1924" t="str">
            <v>140031</v>
          </cell>
          <cell r="D1924" t="str">
            <v>唯眠纺天然乳胶枕健康套组</v>
          </cell>
          <cell r="E1924" t="str">
            <v>家纺用品</v>
          </cell>
          <cell r="F1924" t="str">
            <v>499</v>
          </cell>
          <cell r="G1924" t="str">
            <v>胡 超</v>
          </cell>
          <cell r="H1924" t="str">
            <v>石林</v>
          </cell>
          <cell r="I1924" t="str">
            <v>张静,刘一帆</v>
          </cell>
          <cell r="J1924">
            <v>37.6</v>
          </cell>
          <cell r="K1924">
            <v>131232</v>
          </cell>
          <cell r="L1924">
            <v>7324</v>
          </cell>
          <cell r="M1924">
            <v>19532</v>
          </cell>
          <cell r="N1924">
            <v>1362</v>
          </cell>
          <cell r="O1924">
            <v>2812.1808510638298</v>
          </cell>
          <cell r="P1924">
            <v>0.146641056267553</v>
          </cell>
        </row>
        <row r="1925">
          <cell r="A1925">
            <v>192218</v>
          </cell>
          <cell r="B1925" t="str">
            <v>20160216</v>
          </cell>
          <cell r="C1925" t="str">
            <v>155150</v>
          </cell>
          <cell r="D1925" t="str">
            <v>唯眠纺天然乳胶枕健康套组</v>
          </cell>
          <cell r="E1925" t="str">
            <v>家纺用品</v>
          </cell>
          <cell r="F1925" t="str">
            <v>499</v>
          </cell>
          <cell r="G1925" t="str">
            <v>胡 超</v>
          </cell>
          <cell r="H1925" t="str">
            <v>余斌</v>
          </cell>
          <cell r="I1925" t="str">
            <v>潘丹,邓爱萍</v>
          </cell>
          <cell r="J1925">
            <v>36.5</v>
          </cell>
          <cell r="K1925">
            <v>91030</v>
          </cell>
          <cell r="L1925">
            <v>3473</v>
          </cell>
          <cell r="M1925">
            <v>10833</v>
          </cell>
          <cell r="N1925">
            <v>469</v>
          </cell>
          <cell r="O1925">
            <v>2114.8767123287698</v>
          </cell>
          <cell r="P1925">
            <v>0.11836860559407</v>
          </cell>
        </row>
        <row r="1926">
          <cell r="A1926">
            <v>192218</v>
          </cell>
          <cell r="B1926" t="str">
            <v>20160203</v>
          </cell>
          <cell r="C1926" t="str">
            <v>131200</v>
          </cell>
          <cell r="D1926" t="str">
            <v>唯眠纺天然乳胶枕健康套组</v>
          </cell>
          <cell r="E1926" t="str">
            <v>家纺用品</v>
          </cell>
          <cell r="F1926" t="str">
            <v>499</v>
          </cell>
          <cell r="G1926" t="str">
            <v>胡 超</v>
          </cell>
          <cell r="H1926" t="str">
            <v>石林</v>
          </cell>
          <cell r="I1926" t="str">
            <v>关雨薇,石俊</v>
          </cell>
          <cell r="J1926">
            <v>36.5</v>
          </cell>
          <cell r="K1926">
            <v>101190</v>
          </cell>
          <cell r="L1926">
            <v>4421</v>
          </cell>
          <cell r="M1926">
            <v>15398</v>
          </cell>
          <cell r="N1926">
            <v>1437</v>
          </cell>
          <cell r="O1926">
            <v>2268.7123287671202</v>
          </cell>
          <cell r="P1926">
            <v>0.14427140923229501</v>
          </cell>
        </row>
        <row r="1927">
          <cell r="A1927">
            <v>192218</v>
          </cell>
          <cell r="B1927" t="str">
            <v>20160201</v>
          </cell>
          <cell r="C1927" t="str">
            <v>232812</v>
          </cell>
          <cell r="D1927" t="str">
            <v>唯眠纺天然乳胶枕健康套组</v>
          </cell>
          <cell r="E1927" t="str">
            <v>家纺用品</v>
          </cell>
          <cell r="F1927" t="str">
            <v>499</v>
          </cell>
          <cell r="G1927" t="str">
            <v>胡 超</v>
          </cell>
          <cell r="H1927" t="str">
            <v>王沛</v>
          </cell>
          <cell r="I1927" t="str">
            <v>翟金彪,徐丹</v>
          </cell>
          <cell r="J1927">
            <v>31.2</v>
          </cell>
          <cell r="K1927">
            <v>127541</v>
          </cell>
          <cell r="L1927">
            <v>8318</v>
          </cell>
          <cell r="M1927">
            <v>14326</v>
          </cell>
          <cell r="N1927">
            <v>988</v>
          </cell>
          <cell r="O1927">
            <v>3393.75</v>
          </cell>
          <cell r="P1927">
            <v>0.111874386653582</v>
          </cell>
        </row>
        <row r="1928">
          <cell r="A1928">
            <v>192218</v>
          </cell>
          <cell r="B1928" t="str">
            <v>20160114</v>
          </cell>
          <cell r="C1928" t="str">
            <v>115349</v>
          </cell>
          <cell r="D1928" t="str">
            <v>唯眠纺天然乳胶枕健康套组</v>
          </cell>
          <cell r="E1928" t="str">
            <v>家纺用品</v>
          </cell>
          <cell r="F1928" t="str">
            <v>499</v>
          </cell>
          <cell r="G1928" t="str">
            <v>胡 超</v>
          </cell>
          <cell r="H1928" t="str">
            <v>傅周,曾嵘,唐南开</v>
          </cell>
          <cell r="I1928" t="str">
            <v>曹雪晴,张静,任芳</v>
          </cell>
          <cell r="J1928">
            <v>37.799999999999997</v>
          </cell>
          <cell r="K1928">
            <v>172913</v>
          </cell>
          <cell r="L1928">
            <v>6317</v>
          </cell>
          <cell r="M1928">
            <v>22722</v>
          </cell>
          <cell r="N1928">
            <v>948</v>
          </cell>
          <cell r="O1928">
            <v>3831.2698412698401</v>
          </cell>
          <cell r="P1928">
            <v>0.13069941655261799</v>
          </cell>
        </row>
        <row r="1929">
          <cell r="A1929">
            <v>192251</v>
          </cell>
          <cell r="B1929" t="str">
            <v>20160627</v>
          </cell>
          <cell r="C1929" t="str">
            <v>223736</v>
          </cell>
          <cell r="D1929" t="str">
            <v>艺术家霍广林《国韵山河》珍品佳作</v>
          </cell>
          <cell r="E1929" t="str">
            <v>投资收藏</v>
          </cell>
          <cell r="F1929" t="str">
            <v>19800</v>
          </cell>
          <cell r="G1929" t="str">
            <v>范 平</v>
          </cell>
          <cell r="H1929" t="str">
            <v>龙年</v>
          </cell>
          <cell r="I1929" t="str">
            <v>俞洋</v>
          </cell>
          <cell r="J1929">
            <v>41.2</v>
          </cell>
          <cell r="K1929">
            <v>336502</v>
          </cell>
          <cell r="L1929">
            <v>158332</v>
          </cell>
          <cell r="M1929">
            <v>118780</v>
          </cell>
          <cell r="N1929">
            <v>0</v>
          </cell>
          <cell r="O1929">
            <v>1441.50485436893</v>
          </cell>
          <cell r="P1929">
            <v>0.66666666666666696</v>
          </cell>
        </row>
        <row r="1930">
          <cell r="A1930">
            <v>192251</v>
          </cell>
          <cell r="B1930" t="str">
            <v>20160601</v>
          </cell>
          <cell r="C1930" t="str">
            <v>223633</v>
          </cell>
          <cell r="D1930" t="str">
            <v>艺术家霍广林《国韵山河》珍品佳作</v>
          </cell>
          <cell r="E1930" t="str">
            <v>投资收藏</v>
          </cell>
          <cell r="F1930" t="str">
            <v>19800</v>
          </cell>
          <cell r="G1930" t="str">
            <v>范 平</v>
          </cell>
          <cell r="H1930" t="str">
            <v>傅周</v>
          </cell>
          <cell r="I1930" t="str">
            <v>曹雪晴</v>
          </cell>
          <cell r="J1930">
            <v>44.9</v>
          </cell>
          <cell r="K1930">
            <v>395850</v>
          </cell>
          <cell r="L1930">
            <v>59390</v>
          </cell>
          <cell r="M1930">
            <v>59370</v>
          </cell>
          <cell r="N1930">
            <v>0</v>
          </cell>
          <cell r="O1930">
            <v>6171.2694877505601</v>
          </cell>
          <cell r="P1930">
            <v>0.17645485347441001</v>
          </cell>
        </row>
        <row r="1931">
          <cell r="A1931">
            <v>192251</v>
          </cell>
          <cell r="B1931" t="str">
            <v>20160508</v>
          </cell>
          <cell r="C1931" t="str">
            <v>231952</v>
          </cell>
          <cell r="D1931" t="str">
            <v>艺术家霍广林《国韵山河》珍品佳作</v>
          </cell>
          <cell r="E1931" t="str">
            <v>投资收藏</v>
          </cell>
          <cell r="F1931" t="str">
            <v>19800</v>
          </cell>
          <cell r="G1931" t="str">
            <v>范 平</v>
          </cell>
          <cell r="H1931" t="str">
            <v>楚令</v>
          </cell>
          <cell r="I1931" t="str">
            <v>李琦</v>
          </cell>
          <cell r="J1931">
            <v>36.4</v>
          </cell>
          <cell r="K1931">
            <v>376180</v>
          </cell>
          <cell r="L1931">
            <v>98990</v>
          </cell>
          <cell r="M1931">
            <v>118800</v>
          </cell>
          <cell r="N1931">
            <v>0</v>
          </cell>
          <cell r="O1931">
            <v>4351.37362637363</v>
          </cell>
          <cell r="P1931">
            <v>0.428586889858941</v>
          </cell>
        </row>
        <row r="1932">
          <cell r="A1932">
            <v>192251</v>
          </cell>
          <cell r="B1932" t="str">
            <v>20160503</v>
          </cell>
          <cell r="C1932" t="str">
            <v>231723</v>
          </cell>
          <cell r="D1932" t="str">
            <v>艺术家霍广林《国韵山河》珍品佳作</v>
          </cell>
          <cell r="E1932" t="str">
            <v>投资收藏</v>
          </cell>
          <cell r="F1932" t="str">
            <v>19800</v>
          </cell>
          <cell r="G1932" t="str">
            <v>范 平</v>
          </cell>
          <cell r="H1932" t="str">
            <v>楚令</v>
          </cell>
          <cell r="I1932" t="str">
            <v>李琦</v>
          </cell>
          <cell r="J1932">
            <v>41.2</v>
          </cell>
          <cell r="K1932">
            <v>316770</v>
          </cell>
          <cell r="L1932">
            <v>99000</v>
          </cell>
          <cell r="M1932">
            <v>98980</v>
          </cell>
          <cell r="N1932">
            <v>0</v>
          </cell>
          <cell r="O1932">
            <v>2883.25242718447</v>
          </cell>
          <cell r="P1932">
            <v>0.454516232722597</v>
          </cell>
        </row>
        <row r="1933">
          <cell r="A1933">
            <v>192251</v>
          </cell>
          <cell r="B1933" t="str">
            <v>20160414</v>
          </cell>
          <cell r="C1933" t="str">
            <v>231440</v>
          </cell>
          <cell r="D1933" t="str">
            <v>艺术家霍广林《国韵山河》珍品佳作</v>
          </cell>
          <cell r="E1933" t="str">
            <v>投资收藏</v>
          </cell>
          <cell r="F1933" t="str">
            <v>19800</v>
          </cell>
          <cell r="G1933" t="str">
            <v>范 平</v>
          </cell>
          <cell r="H1933" t="str">
            <v>楚令</v>
          </cell>
          <cell r="I1933" t="str">
            <v>李琦</v>
          </cell>
          <cell r="J1933">
            <v>42.3</v>
          </cell>
          <cell r="K1933">
            <v>376040</v>
          </cell>
          <cell r="L1933">
            <v>158350</v>
          </cell>
          <cell r="M1933">
            <v>19800</v>
          </cell>
          <cell r="N1933">
            <v>0</v>
          </cell>
          <cell r="O1933">
            <v>4678.2505910165501</v>
          </cell>
          <cell r="P1933">
            <v>9.0955027791814094E-2</v>
          </cell>
        </row>
        <row r="1934">
          <cell r="A1934">
            <v>192251</v>
          </cell>
          <cell r="B1934" t="str">
            <v>20160407</v>
          </cell>
          <cell r="C1934" t="str">
            <v>231218</v>
          </cell>
          <cell r="D1934" t="str">
            <v>艺术家霍广林《国韵山河》珍品佳作</v>
          </cell>
          <cell r="E1934" t="str">
            <v>投资收藏</v>
          </cell>
          <cell r="F1934" t="str">
            <v>19800</v>
          </cell>
          <cell r="G1934" t="str">
            <v>范 平</v>
          </cell>
          <cell r="H1934" t="str">
            <v>傅周</v>
          </cell>
          <cell r="I1934" t="str">
            <v>曹雪晴</v>
          </cell>
          <cell r="J1934">
            <v>44</v>
          </cell>
          <cell r="K1934">
            <v>336430</v>
          </cell>
          <cell r="L1934">
            <v>98970</v>
          </cell>
          <cell r="M1934">
            <v>118750</v>
          </cell>
          <cell r="N1934">
            <v>0</v>
          </cell>
          <cell r="O1934">
            <v>2697.95454545455</v>
          </cell>
          <cell r="P1934">
            <v>0.50008422471153002</v>
          </cell>
        </row>
        <row r="1935">
          <cell r="A1935">
            <v>192251</v>
          </cell>
          <cell r="B1935" t="str">
            <v>20160328</v>
          </cell>
          <cell r="C1935" t="str">
            <v>231308</v>
          </cell>
          <cell r="D1935" t="str">
            <v>艺术家霍广林《国韵山河》珍品佳作</v>
          </cell>
          <cell r="E1935" t="str">
            <v>投资收藏</v>
          </cell>
          <cell r="F1935" t="str">
            <v>19800</v>
          </cell>
          <cell r="G1935" t="str">
            <v>范 平</v>
          </cell>
          <cell r="H1935" t="str">
            <v>傅周,石林</v>
          </cell>
          <cell r="I1935" t="str">
            <v>曹雪晴</v>
          </cell>
          <cell r="J1935">
            <v>45.1</v>
          </cell>
          <cell r="K1935">
            <v>653280</v>
          </cell>
          <cell r="L1935">
            <v>257330</v>
          </cell>
          <cell r="M1935">
            <v>158380</v>
          </cell>
          <cell r="N1935">
            <v>0</v>
          </cell>
          <cell r="O1935">
            <v>5267.6274944567604</v>
          </cell>
          <cell r="P1935">
            <v>0.4</v>
          </cell>
        </row>
        <row r="1936">
          <cell r="A1936">
            <v>192251</v>
          </cell>
          <cell r="B1936" t="str">
            <v>20160213</v>
          </cell>
          <cell r="C1936" t="str">
            <v>224027</v>
          </cell>
          <cell r="D1936" t="str">
            <v>艺术家霍广林《国韵山河》珍品佳作</v>
          </cell>
          <cell r="E1936" t="str">
            <v>投资收藏</v>
          </cell>
          <cell r="F1936" t="str">
            <v>19800</v>
          </cell>
          <cell r="G1936" t="str">
            <v>范 平</v>
          </cell>
          <cell r="H1936" t="str">
            <v>傅周,赵文英,石林</v>
          </cell>
          <cell r="I1936" t="str">
            <v>曹雪晴</v>
          </cell>
          <cell r="J1936">
            <v>36.700000000000003</v>
          </cell>
          <cell r="K1936">
            <v>534105</v>
          </cell>
          <cell r="L1936">
            <v>59358</v>
          </cell>
          <cell r="M1936">
            <v>316448</v>
          </cell>
          <cell r="N1936">
            <v>0</v>
          </cell>
          <cell r="O1936">
            <v>4313.3242506812003</v>
          </cell>
          <cell r="P1936">
            <v>0.66656134741241102</v>
          </cell>
        </row>
        <row r="1937">
          <cell r="A1937">
            <v>192251</v>
          </cell>
          <cell r="B1937" t="str">
            <v>20160126</v>
          </cell>
          <cell r="C1937" t="str">
            <v>232500</v>
          </cell>
          <cell r="D1937" t="str">
            <v>艺术家霍广林《国韵山河》珍品佳作</v>
          </cell>
          <cell r="E1937" t="str">
            <v>投资收藏</v>
          </cell>
          <cell r="F1937" t="str">
            <v>19800</v>
          </cell>
          <cell r="G1937" t="str">
            <v>范 平</v>
          </cell>
          <cell r="H1937" t="str">
            <v>傅周</v>
          </cell>
          <cell r="I1937" t="str">
            <v>曹雪晴</v>
          </cell>
          <cell r="J1937">
            <v>33.6</v>
          </cell>
          <cell r="K1937">
            <v>613580</v>
          </cell>
          <cell r="L1937">
            <v>118750</v>
          </cell>
          <cell r="M1937">
            <v>257270</v>
          </cell>
          <cell r="N1937">
            <v>0</v>
          </cell>
          <cell r="O1937">
            <v>7070.23809523809</v>
          </cell>
          <cell r="P1937">
            <v>0.51991593072368303</v>
          </cell>
        </row>
        <row r="1938">
          <cell r="A1938">
            <v>192285</v>
          </cell>
          <cell r="B1938" t="str">
            <v>20160311</v>
          </cell>
          <cell r="C1938" t="str">
            <v>220702</v>
          </cell>
          <cell r="D1938" t="str">
            <v>意大利REALONE瑞欧电动三人位＋贵妃位时尚多功能牛皮转角沙发组</v>
          </cell>
          <cell r="E1938" t="str">
            <v>家具灯饰</v>
          </cell>
          <cell r="F1938" t="str">
            <v>9999</v>
          </cell>
          <cell r="G1938" t="str">
            <v>胡 超</v>
          </cell>
          <cell r="H1938" t="str">
            <v>傅周</v>
          </cell>
          <cell r="I1938" t="str">
            <v>曹雪晴</v>
          </cell>
          <cell r="J1938">
            <v>18.5</v>
          </cell>
          <cell r="K1938">
            <v>627387</v>
          </cell>
          <cell r="L1938">
            <v>79652</v>
          </cell>
          <cell r="M1938">
            <v>258924</v>
          </cell>
          <cell r="N1938">
            <v>0</v>
          </cell>
          <cell r="O1938">
            <v>15611.4054054054</v>
          </cell>
          <cell r="P1938">
            <v>0.47271764630706498</v>
          </cell>
        </row>
        <row r="1939">
          <cell r="A1939">
            <v>192285</v>
          </cell>
          <cell r="B1939" t="str">
            <v>20160304</v>
          </cell>
          <cell r="C1939" t="str">
            <v>215714</v>
          </cell>
          <cell r="D1939" t="str">
            <v>意大利REALONE瑞欧电动三人位＋贵妃位时尚多功能牛皮转角沙发组</v>
          </cell>
          <cell r="E1939" t="str">
            <v>家具灯饰</v>
          </cell>
          <cell r="F1939" t="str">
            <v>9999</v>
          </cell>
          <cell r="G1939" t="str">
            <v>胡 超</v>
          </cell>
          <cell r="H1939" t="str">
            <v>石林</v>
          </cell>
          <cell r="I1939" t="str">
            <v>石俊</v>
          </cell>
          <cell r="J1939">
            <v>14</v>
          </cell>
          <cell r="K1939">
            <v>238806</v>
          </cell>
          <cell r="L1939">
            <v>29877</v>
          </cell>
          <cell r="M1939">
            <v>129257</v>
          </cell>
          <cell r="N1939">
            <v>0</v>
          </cell>
          <cell r="O1939">
            <v>5690.8571428571404</v>
          </cell>
          <cell r="P1939">
            <v>0.61866471385015998</v>
          </cell>
        </row>
        <row r="1940">
          <cell r="A1940">
            <v>192285</v>
          </cell>
          <cell r="B1940" t="str">
            <v>20160222</v>
          </cell>
          <cell r="C1940" t="str">
            <v>185507</v>
          </cell>
          <cell r="D1940" t="str">
            <v>意大利REALONE瑞欧电动三人位＋贵妃位时尚多功能牛皮转角沙发组</v>
          </cell>
          <cell r="E1940" t="str">
            <v>家具灯饰</v>
          </cell>
          <cell r="F1940" t="str">
            <v>9999</v>
          </cell>
          <cell r="G1940" t="str">
            <v>胡 超</v>
          </cell>
          <cell r="H1940" t="str">
            <v>傅周</v>
          </cell>
          <cell r="I1940" t="str">
            <v>曹雪晴</v>
          </cell>
          <cell r="J1940">
            <v>17.600000000000001</v>
          </cell>
          <cell r="K1940">
            <v>188451</v>
          </cell>
          <cell r="L1940">
            <v>29777</v>
          </cell>
          <cell r="M1940">
            <v>99160</v>
          </cell>
          <cell r="N1940">
            <v>0</v>
          </cell>
          <cell r="O1940">
            <v>3381.4772727272698</v>
          </cell>
          <cell r="P1940">
            <v>0.62492909991555001</v>
          </cell>
        </row>
        <row r="1941">
          <cell r="A1941">
            <v>192285</v>
          </cell>
          <cell r="B1941" t="str">
            <v>20160104</v>
          </cell>
          <cell r="C1941" t="str">
            <v>205427</v>
          </cell>
          <cell r="D1941" t="str">
            <v>意大利REALONE瑞欧电动三人位＋贵妃位时尚多功能牛皮转角沙发组</v>
          </cell>
          <cell r="E1941" t="str">
            <v>家具灯饰</v>
          </cell>
          <cell r="F1941" t="str">
            <v>9999</v>
          </cell>
          <cell r="G1941" t="str">
            <v>胡 超</v>
          </cell>
          <cell r="H1941" t="str">
            <v>傅周</v>
          </cell>
          <cell r="I1941" t="str">
            <v>曹雪晴</v>
          </cell>
          <cell r="J1941">
            <v>15.9</v>
          </cell>
          <cell r="K1941">
            <v>159774</v>
          </cell>
          <cell r="L1941">
            <v>19978</v>
          </cell>
          <cell r="M1941">
            <v>69813</v>
          </cell>
          <cell r="N1941">
            <v>0</v>
          </cell>
          <cell r="O1941">
            <v>4401.4465408804999</v>
          </cell>
          <cell r="P1941">
            <v>0.49939197115797301</v>
          </cell>
        </row>
        <row r="1942">
          <cell r="A1942">
            <v>192285</v>
          </cell>
          <cell r="B1942" t="str">
            <v>20160104</v>
          </cell>
          <cell r="C1942" t="str">
            <v>135902</v>
          </cell>
          <cell r="D1942" t="str">
            <v>意大利REALONE瑞欧电动三人位＋贵妃位时尚多功能牛皮转角沙发组</v>
          </cell>
          <cell r="E1942" t="str">
            <v>家具灯饰</v>
          </cell>
          <cell r="F1942" t="str">
            <v>9999</v>
          </cell>
          <cell r="G1942" t="str">
            <v>胡 超</v>
          </cell>
          <cell r="H1942" t="str">
            <v>马强</v>
          </cell>
          <cell r="I1942" t="str">
            <v>刘一帆</v>
          </cell>
          <cell r="J1942">
            <v>19.899999999999999</v>
          </cell>
          <cell r="K1942">
            <v>209729</v>
          </cell>
          <cell r="L1942">
            <v>59964</v>
          </cell>
          <cell r="M1942">
            <v>79792</v>
          </cell>
          <cell r="N1942">
            <v>0</v>
          </cell>
          <cell r="O1942">
            <v>3516.2311557788898</v>
          </cell>
          <cell r="P1942">
            <v>0.53278135746002098</v>
          </cell>
        </row>
        <row r="1943">
          <cell r="A1943">
            <v>192324</v>
          </cell>
          <cell r="B1943" t="str">
            <v>20160221</v>
          </cell>
          <cell r="C1943" t="str">
            <v>182644</v>
          </cell>
          <cell r="D1943" t="str">
            <v>今昇 名媛气质手工双面羊毛大衣(2016春季大开仓)</v>
          </cell>
          <cell r="E1943" t="str">
            <v>服装</v>
          </cell>
          <cell r="F1943" t="str">
            <v>980</v>
          </cell>
          <cell r="G1943" t="str">
            <v>喻 冰</v>
          </cell>
          <cell r="H1943" t="str">
            <v>王娟</v>
          </cell>
          <cell r="I1943" t="str">
            <v>李珊,段鸿</v>
          </cell>
          <cell r="J1943">
            <v>15</v>
          </cell>
          <cell r="K1943">
            <v>238955</v>
          </cell>
          <cell r="L1943">
            <v>17560</v>
          </cell>
          <cell r="M1943">
            <v>98620</v>
          </cell>
          <cell r="N1943">
            <v>3945</v>
          </cell>
          <cell r="O1943">
            <v>8448</v>
          </cell>
          <cell r="P1943">
            <v>0.42762935025632898</v>
          </cell>
        </row>
        <row r="1944">
          <cell r="A1944">
            <v>192337</v>
          </cell>
          <cell r="B1944" t="str">
            <v>20160107</v>
          </cell>
          <cell r="C1944" t="str">
            <v>103124</v>
          </cell>
          <cell r="D1944" t="str">
            <v>澳大利亚原装进口G&amp;M鸸鹋（ér miáo）精油霜超值组</v>
          </cell>
          <cell r="E1944" t="str">
            <v>美容美体</v>
          </cell>
          <cell r="F1944" t="str">
            <v>298</v>
          </cell>
          <cell r="G1944" t="str">
            <v>甘 甜</v>
          </cell>
          <cell r="H1944" t="str">
            <v>田宇慧,张小寒</v>
          </cell>
          <cell r="I1944" t="str">
            <v>赵姬</v>
          </cell>
          <cell r="J1944">
            <v>37.4</v>
          </cell>
          <cell r="K1944">
            <v>79084</v>
          </cell>
          <cell r="L1944">
            <v>2680</v>
          </cell>
          <cell r="M1944">
            <v>6873</v>
          </cell>
          <cell r="N1944">
            <v>268</v>
          </cell>
          <cell r="O1944">
            <v>1866.2834224598901</v>
          </cell>
          <cell r="P1944">
            <v>8.6448353489346097E-2</v>
          </cell>
        </row>
        <row r="1945">
          <cell r="A1945">
            <v>192505</v>
          </cell>
          <cell r="B1945" t="str">
            <v>20160116</v>
          </cell>
          <cell r="C1945" t="str">
            <v>135912</v>
          </cell>
          <cell r="D1945" t="str">
            <v>New bunren总统慢跑鞋1+1时尚组合</v>
          </cell>
          <cell r="E1945" t="str">
            <v>鞋类</v>
          </cell>
          <cell r="F1945" t="str">
            <v>398</v>
          </cell>
          <cell r="G1945" t="str">
            <v>喻 冰</v>
          </cell>
          <cell r="H1945" t="str">
            <v>罗园,张燕</v>
          </cell>
          <cell r="I1945" t="str">
            <v>李珊,刘一帆</v>
          </cell>
          <cell r="J1945">
            <v>37.700000000000003</v>
          </cell>
          <cell r="K1945">
            <v>462949</v>
          </cell>
          <cell r="L1945">
            <v>45992</v>
          </cell>
          <cell r="M1945">
            <v>89918</v>
          </cell>
          <cell r="N1945">
            <v>6286</v>
          </cell>
          <cell r="O1945">
            <v>8841.5119363395206</v>
          </cell>
          <cell r="P1945">
            <v>0.200577037919977</v>
          </cell>
        </row>
        <row r="1946">
          <cell r="A1946">
            <v>192506</v>
          </cell>
          <cell r="B1946" t="str">
            <v>20160221</v>
          </cell>
          <cell r="C1946" t="str">
            <v>103035</v>
          </cell>
          <cell r="D1946" t="str">
            <v>宁夏原产早康特优级枸杞王(2016春季大开仓)</v>
          </cell>
          <cell r="E1946" t="str">
            <v>食品</v>
          </cell>
          <cell r="F1946" t="str">
            <v>228</v>
          </cell>
          <cell r="G1946" t="str">
            <v>莫 伏星</v>
          </cell>
          <cell r="H1946" t="str">
            <v>赵文英</v>
          </cell>
          <cell r="I1946" t="str">
            <v>陈航</v>
          </cell>
          <cell r="J1946">
            <v>8.3000000000000007</v>
          </cell>
          <cell r="K1946">
            <v>50338</v>
          </cell>
          <cell r="L1946">
            <v>1596</v>
          </cell>
          <cell r="M1946">
            <v>3826</v>
          </cell>
          <cell r="N1946">
            <v>674</v>
          </cell>
          <cell r="O1946">
            <v>5492.7710843373497</v>
          </cell>
          <cell r="P1946">
            <v>6.4667022280579398E-2</v>
          </cell>
        </row>
        <row r="1947">
          <cell r="A1947">
            <v>192536</v>
          </cell>
          <cell r="B1947" t="str">
            <v>20160105</v>
          </cell>
          <cell r="C1947" t="str">
            <v>171119</v>
          </cell>
          <cell r="D1947" t="str">
            <v>欧格斯家用制氧机</v>
          </cell>
          <cell r="E1947" t="str">
            <v>生活家电</v>
          </cell>
          <cell r="F1947" t="str">
            <v>998</v>
          </cell>
          <cell r="G1947" t="str">
            <v>马 升伟</v>
          </cell>
          <cell r="H1947" t="str">
            <v>马强,余斌</v>
          </cell>
          <cell r="I1947" t="str">
            <v>刘一帆</v>
          </cell>
          <cell r="J1947">
            <v>37.299999999999997</v>
          </cell>
          <cell r="K1947">
            <v>97832</v>
          </cell>
          <cell r="L1947">
            <v>4920</v>
          </cell>
          <cell r="M1947">
            <v>12904</v>
          </cell>
          <cell r="N1947">
            <v>0</v>
          </cell>
          <cell r="O1947">
            <v>2144.9865951742599</v>
          </cell>
          <cell r="P1947">
            <v>0.138884105390047</v>
          </cell>
        </row>
        <row r="1948">
          <cell r="A1948">
            <v>192570</v>
          </cell>
          <cell r="B1948" t="str">
            <v>20160131</v>
          </cell>
          <cell r="C1948" t="str">
            <v>114547</v>
          </cell>
          <cell r="D1948" t="str">
            <v>鹿王经典皇室蓝手工双面尼羊毛大衣</v>
          </cell>
          <cell r="E1948" t="str">
            <v>服装</v>
          </cell>
          <cell r="F1948" t="str">
            <v>1680</v>
          </cell>
          <cell r="G1948" t="str">
            <v>喻 冰</v>
          </cell>
          <cell r="H1948" t="str">
            <v>王娟</v>
          </cell>
          <cell r="I1948" t="str">
            <v>段鸿,孙娇</v>
          </cell>
          <cell r="J1948">
            <v>21.2</v>
          </cell>
          <cell r="K1948">
            <v>192865</v>
          </cell>
          <cell r="L1948">
            <v>33710</v>
          </cell>
          <cell r="M1948">
            <v>85890</v>
          </cell>
          <cell r="N1948">
            <v>2560</v>
          </cell>
          <cell r="O1948">
            <v>3576.6509433962301</v>
          </cell>
          <cell r="P1948">
            <v>0.52357764443467103</v>
          </cell>
        </row>
        <row r="1949">
          <cell r="A1949">
            <v>192573</v>
          </cell>
          <cell r="B1949" t="str">
            <v>20160216</v>
          </cell>
          <cell r="C1949" t="str">
            <v>174951</v>
          </cell>
          <cell r="D1949" t="str">
            <v>黄金种植带 北大荒长粒香米抢购组</v>
          </cell>
          <cell r="E1949" t="str">
            <v>食品</v>
          </cell>
          <cell r="F1949" t="str">
            <v>199</v>
          </cell>
          <cell r="G1949" t="str">
            <v>莫 伏星</v>
          </cell>
          <cell r="H1949" t="str">
            <v>赵文英</v>
          </cell>
          <cell r="I1949" t="str">
            <v>李亚师,邓爱萍</v>
          </cell>
          <cell r="J1949">
            <v>38.9</v>
          </cell>
          <cell r="K1949">
            <v>92993</v>
          </cell>
          <cell r="L1949">
            <v>2989</v>
          </cell>
          <cell r="M1949">
            <v>4114</v>
          </cell>
          <cell r="N1949">
            <v>189</v>
          </cell>
          <cell r="O1949">
            <v>2212.8277634961401</v>
          </cell>
          <cell r="P1949">
            <v>4.3609172925647699E-2</v>
          </cell>
        </row>
        <row r="1950">
          <cell r="A1950">
            <v>192573</v>
          </cell>
          <cell r="B1950" t="str">
            <v>20160204</v>
          </cell>
          <cell r="C1950" t="str">
            <v>163957</v>
          </cell>
          <cell r="D1950" t="str">
            <v>黄金种植带 北大荒长粒香米抢购组</v>
          </cell>
          <cell r="E1950" t="str">
            <v>食品</v>
          </cell>
          <cell r="F1950" t="str">
            <v>199</v>
          </cell>
          <cell r="G1950" t="str">
            <v>莫 伏星</v>
          </cell>
          <cell r="H1950" t="str">
            <v>龙年</v>
          </cell>
          <cell r="I1950" t="str">
            <v>俞洋</v>
          </cell>
          <cell r="J1950">
            <v>26.5</v>
          </cell>
          <cell r="K1950">
            <v>61336</v>
          </cell>
          <cell r="L1950">
            <v>2899</v>
          </cell>
          <cell r="M1950">
            <v>5555</v>
          </cell>
          <cell r="N1950">
            <v>895</v>
          </cell>
          <cell r="O1950">
            <v>2029.32075471698</v>
          </cell>
          <cell r="P1950">
            <v>7.9743997809606906E-2</v>
          </cell>
        </row>
        <row r="1951">
          <cell r="A1951">
            <v>192573</v>
          </cell>
          <cell r="B1951" t="str">
            <v>20160204</v>
          </cell>
          <cell r="C1951" t="str">
            <v>115130</v>
          </cell>
          <cell r="D1951" t="str">
            <v>黄金种植带 北大荒长粒香米抢购组</v>
          </cell>
          <cell r="E1951" t="str">
            <v>食品</v>
          </cell>
          <cell r="F1951" t="str">
            <v>199</v>
          </cell>
          <cell r="G1951" t="str">
            <v>莫 伏星</v>
          </cell>
          <cell r="H1951" t="str">
            <v>吴沛霖</v>
          </cell>
          <cell r="I1951" t="str">
            <v>宋歌,王叶霜</v>
          </cell>
          <cell r="J1951">
            <v>36.6</v>
          </cell>
          <cell r="K1951">
            <v>74445</v>
          </cell>
          <cell r="L1951">
            <v>3948</v>
          </cell>
          <cell r="M1951">
            <v>6445</v>
          </cell>
          <cell r="N1951">
            <v>865</v>
          </cell>
          <cell r="O1951">
            <v>1773.6885245901599</v>
          </cell>
          <cell r="P1951">
            <v>7.9152304353376696E-2</v>
          </cell>
        </row>
        <row r="1952">
          <cell r="A1952">
            <v>192573</v>
          </cell>
          <cell r="B1952" t="str">
            <v>20160121</v>
          </cell>
          <cell r="C1952" t="str">
            <v>111040</v>
          </cell>
          <cell r="D1952" t="str">
            <v>黄金种植带 北大荒长粒香米抢购组</v>
          </cell>
          <cell r="E1952" t="str">
            <v>食品</v>
          </cell>
          <cell r="F1952" t="str">
            <v>199</v>
          </cell>
          <cell r="G1952" t="str">
            <v>莫 伏星</v>
          </cell>
          <cell r="H1952" t="str">
            <v>马静,赵文英</v>
          </cell>
          <cell r="I1952" t="str">
            <v>李亚师,杨洋</v>
          </cell>
          <cell r="J1952">
            <v>38.4</v>
          </cell>
          <cell r="K1952">
            <v>198044</v>
          </cell>
          <cell r="L1952">
            <v>5213</v>
          </cell>
          <cell r="M1952">
            <v>8775</v>
          </cell>
          <cell r="N1952">
            <v>1383</v>
          </cell>
          <cell r="O1952">
            <v>4829.140625</v>
          </cell>
          <cell r="P1952">
            <v>3.8334085287116702E-2</v>
          </cell>
        </row>
        <row r="1953">
          <cell r="A1953">
            <v>192580</v>
          </cell>
          <cell r="B1953" t="str">
            <v>20160224</v>
          </cell>
          <cell r="C1953" t="str">
            <v>111223</v>
          </cell>
          <cell r="D1953" t="str">
            <v>三星On 5 双4G双卡双待手机G5500</v>
          </cell>
          <cell r="E1953" t="str">
            <v>手机</v>
          </cell>
          <cell r="F1953" t="str">
            <v>999</v>
          </cell>
          <cell r="G1953" t="str">
            <v>李 冕</v>
          </cell>
          <cell r="H1953" t="str">
            <v>石林</v>
          </cell>
          <cell r="I1953" t="str">
            <v>石俊</v>
          </cell>
          <cell r="J1953">
            <v>36.6</v>
          </cell>
          <cell r="K1953">
            <v>179789</v>
          </cell>
          <cell r="L1953">
            <v>12977</v>
          </cell>
          <cell r="M1953">
            <v>34330</v>
          </cell>
          <cell r="N1953">
            <v>1024</v>
          </cell>
          <cell r="O1953">
            <v>3647.7049180327899</v>
          </cell>
          <cell r="P1953">
            <v>0.19966189482770999</v>
          </cell>
        </row>
        <row r="1954">
          <cell r="A1954">
            <v>192580</v>
          </cell>
          <cell r="B1954" t="str">
            <v>20160127</v>
          </cell>
          <cell r="C1954" t="str">
            <v>111237</v>
          </cell>
          <cell r="D1954" t="str">
            <v>三星On 5 双4G双卡双待手机G5500</v>
          </cell>
          <cell r="E1954" t="str">
            <v>手机</v>
          </cell>
          <cell r="F1954" t="str">
            <v>999</v>
          </cell>
          <cell r="G1954" t="str">
            <v>李 冕</v>
          </cell>
          <cell r="H1954" t="str">
            <v>石林</v>
          </cell>
          <cell r="I1954" t="str">
            <v>石俊</v>
          </cell>
          <cell r="J1954">
            <v>35.1</v>
          </cell>
          <cell r="K1954">
            <v>206273</v>
          </cell>
          <cell r="L1954">
            <v>13906</v>
          </cell>
          <cell r="M1954">
            <v>45919</v>
          </cell>
          <cell r="N1954">
            <v>0</v>
          </cell>
          <cell r="O1954">
            <v>4172.3076923076896</v>
          </cell>
          <cell r="P1954">
            <v>0.23870518332146401</v>
          </cell>
        </row>
        <row r="1955">
          <cell r="A1955">
            <v>192582</v>
          </cell>
          <cell r="B1955" t="str">
            <v>20160531</v>
          </cell>
          <cell r="C1955" t="str">
            <v>224732</v>
          </cell>
          <cell r="D1955" t="str">
            <v>五粮液股份豪门盛宴佳品珍酿52度浓香型白酒 12瓶(2016夏折盛惠)</v>
          </cell>
          <cell r="E1955" t="str">
            <v>食品</v>
          </cell>
          <cell r="F1955" t="str">
            <v>888</v>
          </cell>
          <cell r="G1955" t="str">
            <v>莫 伏星</v>
          </cell>
          <cell r="H1955" t="str">
            <v>马强</v>
          </cell>
          <cell r="I1955" t="str">
            <v>刘一帆</v>
          </cell>
          <cell r="J1955">
            <v>15.4</v>
          </cell>
          <cell r="K1955">
            <v>85851</v>
          </cell>
          <cell r="L1955">
            <v>6216</v>
          </cell>
          <cell r="M1955">
            <v>6166</v>
          </cell>
          <cell r="N1955">
            <v>0</v>
          </cell>
          <cell r="O1955">
            <v>4770.7142857142899</v>
          </cell>
          <cell r="P1955">
            <v>7.7428266465750004E-2</v>
          </cell>
        </row>
        <row r="1956">
          <cell r="A1956">
            <v>192582</v>
          </cell>
          <cell r="B1956" t="str">
            <v>20160422</v>
          </cell>
          <cell r="C1956" t="str">
            <v>232157</v>
          </cell>
          <cell r="D1956" t="str">
            <v>五粮液股份豪门盛宴佳品珍酿52度浓香型白酒 12瓶(2016夏折盛惠)</v>
          </cell>
          <cell r="E1956" t="str">
            <v>食品</v>
          </cell>
          <cell r="F1956" t="str">
            <v>1188</v>
          </cell>
          <cell r="G1956" t="str">
            <v>莫 伏星</v>
          </cell>
          <cell r="H1956" t="str">
            <v>余斌</v>
          </cell>
          <cell r="I1956" t="str">
            <v>刘一帆</v>
          </cell>
          <cell r="J1956">
            <v>18.5</v>
          </cell>
          <cell r="K1956">
            <v>38829</v>
          </cell>
          <cell r="L1956">
            <v>7018</v>
          </cell>
          <cell r="M1956">
            <v>5930</v>
          </cell>
          <cell r="N1956">
            <v>0</v>
          </cell>
          <cell r="O1956">
            <v>1398.97297297297</v>
          </cell>
          <cell r="P1956">
            <v>0.18641350476250401</v>
          </cell>
        </row>
        <row r="1957">
          <cell r="A1957">
            <v>192582</v>
          </cell>
          <cell r="B1957" t="str">
            <v>20160213</v>
          </cell>
          <cell r="C1957" t="str">
            <v>201833</v>
          </cell>
          <cell r="D1957" t="str">
            <v>五粮液股份豪门盛宴佳品珍酿52度浓香型白酒 12瓶(2016夏折盛惠)</v>
          </cell>
          <cell r="E1957" t="str">
            <v>食品</v>
          </cell>
          <cell r="F1957" t="str">
            <v>1188</v>
          </cell>
          <cell r="G1957" t="str">
            <v>莫 伏星</v>
          </cell>
          <cell r="H1957" t="str">
            <v>赵文英</v>
          </cell>
          <cell r="I1957" t="str">
            <v>关雨薇,俞洋</v>
          </cell>
          <cell r="J1957">
            <v>24.7</v>
          </cell>
          <cell r="K1957">
            <v>206266</v>
          </cell>
          <cell r="L1957">
            <v>50538</v>
          </cell>
          <cell r="M1957">
            <v>20936</v>
          </cell>
          <cell r="N1957">
            <v>2344</v>
          </cell>
          <cell r="O1957">
            <v>5552.0647773279397</v>
          </cell>
          <cell r="P1957">
            <v>0.11938765026199499</v>
          </cell>
        </row>
        <row r="1958">
          <cell r="A1958">
            <v>192582</v>
          </cell>
          <cell r="B1958" t="str">
            <v>20160202</v>
          </cell>
          <cell r="C1958" t="str">
            <v>171012</v>
          </cell>
          <cell r="D1958" t="str">
            <v>五粮液股份豪门盛宴佳品珍酿52度浓香型白酒 12瓶(2016夏折盛惠)</v>
          </cell>
          <cell r="E1958" t="str">
            <v>食品</v>
          </cell>
          <cell r="F1958" t="str">
            <v>1188</v>
          </cell>
          <cell r="G1958" t="str">
            <v>莫 伏星</v>
          </cell>
          <cell r="H1958" t="str">
            <v>余斌</v>
          </cell>
          <cell r="I1958" t="str">
            <v>宋歌,杨洋</v>
          </cell>
          <cell r="J1958">
            <v>19.3</v>
          </cell>
          <cell r="K1958">
            <v>119658</v>
          </cell>
          <cell r="L1958">
            <v>13058</v>
          </cell>
          <cell r="M1958">
            <v>16612</v>
          </cell>
          <cell r="N1958">
            <v>0</v>
          </cell>
          <cell r="O1958">
            <v>4662.5906735751296</v>
          </cell>
          <cell r="P1958">
            <v>0.155834896810507</v>
          </cell>
        </row>
        <row r="1959">
          <cell r="A1959">
            <v>192582</v>
          </cell>
          <cell r="B1959" t="str">
            <v>20160122</v>
          </cell>
          <cell r="C1959" t="str">
            <v>155135</v>
          </cell>
          <cell r="D1959" t="str">
            <v>五粮液股份豪门盛宴佳品珍酿52度浓香型白酒 12瓶(2016夏折盛惠)</v>
          </cell>
          <cell r="E1959" t="str">
            <v>食品</v>
          </cell>
          <cell r="F1959" t="str">
            <v>1188</v>
          </cell>
          <cell r="G1959" t="str">
            <v>莫 伏星</v>
          </cell>
          <cell r="H1959" t="str">
            <v>余斌</v>
          </cell>
          <cell r="I1959" t="str">
            <v>杨洋</v>
          </cell>
          <cell r="J1959">
            <v>19.8</v>
          </cell>
          <cell r="K1959">
            <v>223117</v>
          </cell>
          <cell r="L1959">
            <v>24878</v>
          </cell>
          <cell r="M1959">
            <v>21294</v>
          </cell>
          <cell r="N1959">
            <v>3564</v>
          </cell>
          <cell r="O1959">
            <v>9116.6161616161608</v>
          </cell>
          <cell r="P1959">
            <v>8.9437497162515894E-2</v>
          </cell>
        </row>
        <row r="1960">
          <cell r="A1960">
            <v>192587</v>
          </cell>
          <cell r="B1960" t="str">
            <v>20160804</v>
          </cell>
          <cell r="C1960" t="str">
            <v>164942</v>
          </cell>
          <cell r="D1960" t="str">
            <v>德国原装进口德亚酸牛奶（200ml*48）</v>
          </cell>
          <cell r="E1960" t="str">
            <v>食品</v>
          </cell>
          <cell r="F1960" t="str">
            <v>298</v>
          </cell>
          <cell r="G1960" t="str">
            <v>赵 宇森</v>
          </cell>
          <cell r="H1960" t="str">
            <v>余斌</v>
          </cell>
          <cell r="I1960" t="str">
            <v>俞洋</v>
          </cell>
          <cell r="J1960">
            <v>37.200000000000003</v>
          </cell>
          <cell r="K1960">
            <v>102382</v>
          </cell>
          <cell r="L1960">
            <v>2322</v>
          </cell>
          <cell r="M1960">
            <v>2888</v>
          </cell>
          <cell r="N1960">
            <v>0</v>
          </cell>
          <cell r="O1960">
            <v>2612.1505376344098</v>
          </cell>
          <cell r="P1960">
            <v>2.8862682390565698E-2</v>
          </cell>
        </row>
        <row r="1961">
          <cell r="A1961">
            <v>192587</v>
          </cell>
          <cell r="B1961" t="str">
            <v>20160731</v>
          </cell>
          <cell r="C1961" t="str">
            <v>143050</v>
          </cell>
          <cell r="D1961" t="str">
            <v>德国原装进口德亚酸牛奶（200ml*48）</v>
          </cell>
          <cell r="E1961" t="str">
            <v>食品</v>
          </cell>
          <cell r="F1961" t="str">
            <v>298</v>
          </cell>
          <cell r="G1961" t="str">
            <v>赵 宇森</v>
          </cell>
          <cell r="H1961" t="str">
            <v>余斌</v>
          </cell>
          <cell r="I1961" t="str">
            <v>宋歌</v>
          </cell>
          <cell r="J1961">
            <v>25.5</v>
          </cell>
          <cell r="K1961">
            <v>120742</v>
          </cell>
          <cell r="L1961">
            <v>2778</v>
          </cell>
          <cell r="M1961">
            <v>6120</v>
          </cell>
          <cell r="N1961">
            <v>441</v>
          </cell>
          <cell r="O1961">
            <v>4403.3333333333303</v>
          </cell>
          <cell r="P1961">
            <v>4.8141805974704098E-2</v>
          </cell>
        </row>
        <row r="1962">
          <cell r="A1962">
            <v>192587</v>
          </cell>
          <cell r="B1962" t="str">
            <v>20160731</v>
          </cell>
          <cell r="C1962" t="str">
            <v>093005</v>
          </cell>
          <cell r="D1962" t="str">
            <v>德国原装进口德亚酸牛奶（200ml*48）</v>
          </cell>
          <cell r="E1962" t="str">
            <v>食品</v>
          </cell>
          <cell r="F1962" t="str">
            <v>298</v>
          </cell>
          <cell r="G1962" t="str">
            <v>赵 宇森</v>
          </cell>
          <cell r="H1962" t="str">
            <v>余斌</v>
          </cell>
          <cell r="I1962" t="str">
            <v>杨洋</v>
          </cell>
          <cell r="J1962">
            <v>27.9</v>
          </cell>
          <cell r="K1962">
            <v>169957.21</v>
          </cell>
          <cell r="L1962">
            <v>4013</v>
          </cell>
          <cell r="M1962">
            <v>8234</v>
          </cell>
          <cell r="N1962">
            <v>744</v>
          </cell>
          <cell r="O1962">
            <v>5679.3623655913998</v>
          </cell>
          <cell r="P1962">
            <v>4.5135651313173299E-2</v>
          </cell>
        </row>
        <row r="1963">
          <cell r="A1963">
            <v>192587</v>
          </cell>
          <cell r="B1963" t="str">
            <v>20160722</v>
          </cell>
          <cell r="C1963" t="str">
            <v>132658</v>
          </cell>
          <cell r="D1963" t="str">
            <v>德国原装进口德亚酸牛奶（200ml*48）</v>
          </cell>
          <cell r="E1963" t="str">
            <v>食品</v>
          </cell>
          <cell r="F1963" t="str">
            <v>298</v>
          </cell>
          <cell r="G1963" t="str">
            <v>赵 宇森</v>
          </cell>
          <cell r="H1963" t="str">
            <v>余斌</v>
          </cell>
          <cell r="I1963" t="str">
            <v>宋歌</v>
          </cell>
          <cell r="J1963">
            <v>31.1</v>
          </cell>
          <cell r="K1963">
            <v>86757</v>
          </cell>
          <cell r="L1963">
            <v>1210</v>
          </cell>
          <cell r="M1963">
            <v>4539</v>
          </cell>
          <cell r="N1963">
            <v>694</v>
          </cell>
          <cell r="O1963">
            <v>2627.07395498392</v>
          </cell>
          <cell r="P1963">
            <v>4.4946053046863103E-2</v>
          </cell>
        </row>
        <row r="1964">
          <cell r="A1964">
            <v>192587</v>
          </cell>
          <cell r="B1964" t="str">
            <v>20160722</v>
          </cell>
          <cell r="C1964" t="str">
            <v>093119</v>
          </cell>
          <cell r="D1964" t="str">
            <v>德国原装进口德亚酸牛奶（200ml*48）</v>
          </cell>
          <cell r="E1964" t="str">
            <v>食品</v>
          </cell>
          <cell r="F1964" t="str">
            <v>298</v>
          </cell>
          <cell r="G1964" t="str">
            <v>赵 宇森</v>
          </cell>
          <cell r="H1964" t="str">
            <v>阎格</v>
          </cell>
          <cell r="I1964" t="str">
            <v>陈航,张静</v>
          </cell>
          <cell r="J1964">
            <v>31.5</v>
          </cell>
          <cell r="K1964">
            <v>56640</v>
          </cell>
          <cell r="L1964">
            <v>526</v>
          </cell>
          <cell r="M1964">
            <v>1969</v>
          </cell>
          <cell r="N1964">
            <v>228</v>
          </cell>
          <cell r="O1964">
            <v>1726.12698412698</v>
          </cell>
          <cell r="P1964">
            <v>3.1026125387603801E-2</v>
          </cell>
        </row>
        <row r="1965">
          <cell r="A1965">
            <v>192587</v>
          </cell>
          <cell r="B1965" t="str">
            <v>20160706</v>
          </cell>
          <cell r="C1965" t="str">
            <v>180610</v>
          </cell>
          <cell r="D1965" t="str">
            <v>德国原装进口德亚酸牛奶（200ml*48）</v>
          </cell>
          <cell r="E1965" t="str">
            <v>食品</v>
          </cell>
          <cell r="F1965" t="str">
            <v>298</v>
          </cell>
          <cell r="G1965" t="str">
            <v>赵 宇森</v>
          </cell>
          <cell r="H1965" t="str">
            <v>毛祥宇,马强</v>
          </cell>
          <cell r="I1965" t="str">
            <v>俞洋,张静,刘一帆</v>
          </cell>
          <cell r="J1965">
            <v>36.799999999999997</v>
          </cell>
          <cell r="K1965">
            <v>115863</v>
          </cell>
          <cell r="L1965">
            <v>754</v>
          </cell>
          <cell r="M1965">
            <v>5220</v>
          </cell>
          <cell r="N1965">
            <v>268</v>
          </cell>
          <cell r="O1965">
            <v>2993.39673913043</v>
          </cell>
          <cell r="P1965">
            <v>4.3020093997862899E-2</v>
          </cell>
        </row>
        <row r="1966">
          <cell r="A1966">
            <v>192587</v>
          </cell>
          <cell r="B1966" t="str">
            <v>20160702</v>
          </cell>
          <cell r="C1966" t="str">
            <v>104636</v>
          </cell>
          <cell r="D1966" t="str">
            <v>德国原装进口德亚酸牛奶（200ml*48）</v>
          </cell>
          <cell r="E1966" t="str">
            <v>食品</v>
          </cell>
          <cell r="F1966" t="str">
            <v>298</v>
          </cell>
          <cell r="G1966" t="str">
            <v>赵 宇森</v>
          </cell>
          <cell r="H1966" t="str">
            <v>毛祥宇</v>
          </cell>
          <cell r="I1966" t="str">
            <v>杨洋</v>
          </cell>
          <cell r="J1966">
            <v>31.6</v>
          </cell>
          <cell r="K1966">
            <v>158732</v>
          </cell>
          <cell r="L1966">
            <v>4133</v>
          </cell>
          <cell r="M1966">
            <v>7447</v>
          </cell>
          <cell r="N1966">
            <v>739</v>
          </cell>
          <cell r="O1966">
            <v>4680.0949367088597</v>
          </cell>
          <cell r="P1966">
            <v>4.33896726369511E-2</v>
          </cell>
        </row>
        <row r="1967">
          <cell r="A1967">
            <v>192587</v>
          </cell>
          <cell r="B1967" t="str">
            <v>20160622</v>
          </cell>
          <cell r="C1967" t="str">
            <v>181921</v>
          </cell>
          <cell r="D1967" t="str">
            <v>德国原装进口德亚酸牛奶（200ml*48）</v>
          </cell>
          <cell r="E1967" t="str">
            <v>食品</v>
          </cell>
          <cell r="F1967" t="str">
            <v>298</v>
          </cell>
          <cell r="G1967" t="str">
            <v>赵 宇森</v>
          </cell>
          <cell r="H1967" t="str">
            <v>赵文英,毛祥宇</v>
          </cell>
          <cell r="I1967" t="str">
            <v>杨洋,王浩</v>
          </cell>
          <cell r="J1967">
            <v>33.1</v>
          </cell>
          <cell r="K1967">
            <v>125482</v>
          </cell>
          <cell r="L1967">
            <v>4443</v>
          </cell>
          <cell r="M1967">
            <v>6340</v>
          </cell>
          <cell r="N1967">
            <v>1002</v>
          </cell>
          <cell r="O1967">
            <v>3495.4984894259801</v>
          </cell>
          <cell r="P1967">
            <v>4.4101487950164803E-2</v>
          </cell>
        </row>
        <row r="1968">
          <cell r="A1968">
            <v>192587</v>
          </cell>
          <cell r="B1968" t="str">
            <v>20160616</v>
          </cell>
          <cell r="C1968" t="str">
            <v>165851</v>
          </cell>
          <cell r="D1968" t="str">
            <v>德国原装进口德亚酸牛奶（200ml*48）</v>
          </cell>
          <cell r="E1968" t="str">
            <v>食品</v>
          </cell>
          <cell r="F1968" t="str">
            <v>298</v>
          </cell>
          <cell r="G1968" t="str">
            <v>赵 宇森</v>
          </cell>
          <cell r="H1968" t="str">
            <v>张燕</v>
          </cell>
          <cell r="I1968" t="str">
            <v>杨洋,陈航</v>
          </cell>
          <cell r="J1968">
            <v>38.5</v>
          </cell>
          <cell r="K1968">
            <v>102131</v>
          </cell>
          <cell r="L1968">
            <v>2054</v>
          </cell>
          <cell r="M1968">
            <v>6668</v>
          </cell>
          <cell r="N1968">
            <v>1300</v>
          </cell>
          <cell r="O1968">
            <v>2459.9740259740302</v>
          </cell>
          <cell r="P1968">
            <v>5.3638698202384198E-2</v>
          </cell>
        </row>
        <row r="1969">
          <cell r="A1969">
            <v>192587</v>
          </cell>
          <cell r="B1969" t="str">
            <v>20160616</v>
          </cell>
          <cell r="C1969" t="str">
            <v>093121</v>
          </cell>
          <cell r="D1969" t="str">
            <v>德国原装进口德亚酸牛奶（200ml*48）</v>
          </cell>
          <cell r="E1969" t="str">
            <v>食品</v>
          </cell>
          <cell r="F1969" t="str">
            <v>298</v>
          </cell>
          <cell r="G1969" t="str">
            <v>赵 宇森</v>
          </cell>
          <cell r="H1969" t="str">
            <v>毛祥宇</v>
          </cell>
          <cell r="I1969" t="str">
            <v>宋歌</v>
          </cell>
          <cell r="J1969">
            <v>37</v>
          </cell>
          <cell r="K1969">
            <v>88349</v>
          </cell>
          <cell r="L1969">
            <v>0</v>
          </cell>
          <cell r="M1969">
            <v>7116</v>
          </cell>
          <cell r="N1969">
            <v>1608</v>
          </cell>
          <cell r="O1969">
            <v>2238.9459459459499</v>
          </cell>
          <cell r="P1969">
            <v>6.2343659803732902E-2</v>
          </cell>
        </row>
        <row r="1970">
          <cell r="A1970">
            <v>192587</v>
          </cell>
          <cell r="B1970" t="str">
            <v>20160613</v>
          </cell>
          <cell r="C1970" t="str">
            <v>160248</v>
          </cell>
          <cell r="D1970" t="str">
            <v>德国原装进口德亚酸牛奶（200ml*48）</v>
          </cell>
          <cell r="E1970" t="str">
            <v>食品</v>
          </cell>
          <cell r="F1970" t="str">
            <v>298</v>
          </cell>
          <cell r="G1970" t="str">
            <v>赵 宇森</v>
          </cell>
          <cell r="H1970" t="str">
            <v>龙年</v>
          </cell>
          <cell r="I1970" t="str">
            <v>俞洋,关雨薇</v>
          </cell>
          <cell r="J1970">
            <v>30.9</v>
          </cell>
          <cell r="K1970">
            <v>98393</v>
          </cell>
          <cell r="L1970">
            <v>3622</v>
          </cell>
          <cell r="M1970">
            <v>4669</v>
          </cell>
          <cell r="N1970">
            <v>0</v>
          </cell>
          <cell r="O1970">
            <v>2915.9223300970898</v>
          </cell>
          <cell r="P1970">
            <v>4.9266125713562203E-2</v>
          </cell>
        </row>
        <row r="1971">
          <cell r="A1971">
            <v>192587</v>
          </cell>
          <cell r="B1971" t="str">
            <v>20160609</v>
          </cell>
          <cell r="C1971" t="str">
            <v>151253</v>
          </cell>
          <cell r="D1971" t="str">
            <v>德国原装进口德亚酸牛奶（200ml*48）</v>
          </cell>
          <cell r="E1971" t="str">
            <v>食品</v>
          </cell>
          <cell r="F1971" t="str">
            <v>298</v>
          </cell>
          <cell r="G1971" t="str">
            <v>赵 宇森</v>
          </cell>
          <cell r="H1971" t="str">
            <v>毛祥宇</v>
          </cell>
          <cell r="I1971" t="str">
            <v>俞洋,关雨薇</v>
          </cell>
          <cell r="J1971">
            <v>35.9</v>
          </cell>
          <cell r="K1971">
            <v>173183</v>
          </cell>
          <cell r="L1971">
            <v>5245</v>
          </cell>
          <cell r="M1971">
            <v>6726</v>
          </cell>
          <cell r="N1971">
            <v>754</v>
          </cell>
          <cell r="O1971">
            <v>4511.5877437325898</v>
          </cell>
          <cell r="P1971">
            <v>3.55607426550274E-2</v>
          </cell>
        </row>
        <row r="1972">
          <cell r="A1972">
            <v>192587</v>
          </cell>
          <cell r="B1972" t="str">
            <v>20160609</v>
          </cell>
          <cell r="C1972" t="str">
            <v>104649</v>
          </cell>
          <cell r="D1972" t="str">
            <v>德国原装进口德亚酸牛奶（200ml*48）</v>
          </cell>
          <cell r="E1972" t="str">
            <v>食品</v>
          </cell>
          <cell r="F1972" t="str">
            <v>298</v>
          </cell>
          <cell r="G1972" t="str">
            <v>赵 宇森</v>
          </cell>
          <cell r="H1972" t="str">
            <v>余斌</v>
          </cell>
          <cell r="I1972" t="str">
            <v>杨洋</v>
          </cell>
          <cell r="J1972">
            <v>40.5</v>
          </cell>
          <cell r="K1972">
            <v>191641</v>
          </cell>
          <cell r="L1972">
            <v>4997</v>
          </cell>
          <cell r="M1972">
            <v>5889</v>
          </cell>
          <cell r="N1972">
            <v>506</v>
          </cell>
          <cell r="O1972">
            <v>4475.5802469135797</v>
          </cell>
          <cell r="P1972">
            <v>2.88410021216862E-2</v>
          </cell>
        </row>
        <row r="1973">
          <cell r="A1973">
            <v>192587</v>
          </cell>
          <cell r="B1973" t="str">
            <v>20160517</v>
          </cell>
          <cell r="C1973" t="str">
            <v>133739</v>
          </cell>
          <cell r="D1973" t="str">
            <v>德国原装进口德亚酸牛奶（200ml*48）</v>
          </cell>
          <cell r="E1973" t="str">
            <v>食品</v>
          </cell>
          <cell r="F1973" t="str">
            <v>298</v>
          </cell>
          <cell r="G1973" t="str">
            <v>赵 宇森</v>
          </cell>
          <cell r="H1973" t="str">
            <v>毛祥宇</v>
          </cell>
          <cell r="I1973" t="str">
            <v>杨洋,王浩</v>
          </cell>
          <cell r="J1973">
            <v>34.4</v>
          </cell>
          <cell r="K1973">
            <v>303056</v>
          </cell>
          <cell r="L1973">
            <v>11096</v>
          </cell>
          <cell r="M1973">
            <v>10184</v>
          </cell>
          <cell r="N1973">
            <v>2097</v>
          </cell>
          <cell r="O1973">
            <v>8252.1220930232594</v>
          </cell>
          <cell r="P1973">
            <v>2.76989998629949E-2</v>
          </cell>
        </row>
        <row r="1974">
          <cell r="A1974">
            <v>192587</v>
          </cell>
          <cell r="B1974" t="str">
            <v>20160509</v>
          </cell>
          <cell r="C1974" t="str">
            <v>152235</v>
          </cell>
          <cell r="D1974" t="str">
            <v>德国原装进口德亚酸牛奶（200ml*48）</v>
          </cell>
          <cell r="E1974" t="str">
            <v>食品</v>
          </cell>
          <cell r="F1974" t="str">
            <v>298</v>
          </cell>
          <cell r="G1974" t="str">
            <v>赵 宇森</v>
          </cell>
          <cell r="H1974" t="str">
            <v>毛祥宇</v>
          </cell>
          <cell r="I1974" t="str">
            <v>杨洋</v>
          </cell>
          <cell r="J1974">
            <v>36.200000000000003</v>
          </cell>
          <cell r="K1974">
            <v>153183</v>
          </cell>
          <cell r="L1974">
            <v>5924</v>
          </cell>
          <cell r="M1974">
            <v>5428</v>
          </cell>
          <cell r="N1974">
            <v>1012</v>
          </cell>
          <cell r="O1974">
            <v>3945.9392265193401</v>
          </cell>
          <cell r="P1974">
            <v>2.9987980361132399E-2</v>
          </cell>
        </row>
        <row r="1975">
          <cell r="A1975">
            <v>192587</v>
          </cell>
          <cell r="B1975" t="str">
            <v>20160428</v>
          </cell>
          <cell r="C1975" t="str">
            <v>151356</v>
          </cell>
          <cell r="D1975" t="str">
            <v>德国原装进口德亚酸牛奶（200ml*48）</v>
          </cell>
          <cell r="E1975" t="str">
            <v>食品</v>
          </cell>
          <cell r="F1975" t="str">
            <v>298</v>
          </cell>
          <cell r="G1975" t="str">
            <v>赵 宇森</v>
          </cell>
          <cell r="H1975" t="str">
            <v>吴沛霖</v>
          </cell>
          <cell r="I1975" t="str">
            <v>宋歌,王叶霜</v>
          </cell>
          <cell r="J1975">
            <v>34.799999999999997</v>
          </cell>
          <cell r="K1975">
            <v>104528</v>
          </cell>
          <cell r="L1975">
            <v>3530</v>
          </cell>
          <cell r="M1975">
            <v>3482</v>
          </cell>
          <cell r="N1975">
            <v>168</v>
          </cell>
          <cell r="O1975">
            <v>2807.0114942528699</v>
          </cell>
          <cell r="P1975">
            <v>3.2812530941206799E-2</v>
          </cell>
        </row>
        <row r="1976">
          <cell r="A1976">
            <v>192587</v>
          </cell>
          <cell r="B1976" t="str">
            <v>20160421</v>
          </cell>
          <cell r="C1976" t="str">
            <v>163212</v>
          </cell>
          <cell r="D1976" t="str">
            <v>德国原装进口德亚酸牛奶（200ml*48）</v>
          </cell>
          <cell r="E1976" t="str">
            <v>食品</v>
          </cell>
          <cell r="F1976" t="str">
            <v>298</v>
          </cell>
          <cell r="G1976" t="str">
            <v>赵 宇森</v>
          </cell>
          <cell r="H1976" t="str">
            <v>吴沛霖,张燕</v>
          </cell>
          <cell r="I1976" t="str">
            <v>王叶霜</v>
          </cell>
          <cell r="J1976">
            <v>25.9</v>
          </cell>
          <cell r="K1976">
            <v>67322.080000000002</v>
          </cell>
          <cell r="L1976">
            <v>1290</v>
          </cell>
          <cell r="M1976">
            <v>4356</v>
          </cell>
          <cell r="N1976">
            <v>248</v>
          </cell>
          <cell r="O1976">
            <v>2390.8911196911199</v>
          </cell>
          <cell r="P1976">
            <v>6.2212185349908702E-2</v>
          </cell>
        </row>
        <row r="1977">
          <cell r="A1977">
            <v>192587</v>
          </cell>
          <cell r="B1977" t="str">
            <v>20160413</v>
          </cell>
          <cell r="C1977" t="str">
            <v>112544</v>
          </cell>
          <cell r="D1977" t="str">
            <v>德国原装进口德亚酸牛奶（200ml*48）</v>
          </cell>
          <cell r="E1977" t="str">
            <v>食品</v>
          </cell>
          <cell r="F1977" t="str">
            <v>298</v>
          </cell>
          <cell r="G1977" t="str">
            <v>赵 宇森</v>
          </cell>
          <cell r="H1977" t="str">
            <v>余斌,石林</v>
          </cell>
          <cell r="I1977" t="str">
            <v>俞洋,关雨薇</v>
          </cell>
          <cell r="J1977">
            <v>33.200000000000003</v>
          </cell>
          <cell r="K1977">
            <v>126906</v>
          </cell>
          <cell r="L1977">
            <v>3870</v>
          </cell>
          <cell r="M1977">
            <v>3910</v>
          </cell>
          <cell r="N1977">
            <v>506</v>
          </cell>
          <cell r="O1977">
            <v>3603.3734939759001</v>
          </cell>
          <cell r="P1977">
            <v>2.7666699177476502E-2</v>
          </cell>
        </row>
        <row r="1978">
          <cell r="A1978">
            <v>192587</v>
          </cell>
          <cell r="B1978" t="str">
            <v>20160405</v>
          </cell>
          <cell r="C1978" t="str">
            <v>152256</v>
          </cell>
          <cell r="D1978" t="str">
            <v>德国原装进口德亚酸牛奶（200ml*48）</v>
          </cell>
          <cell r="E1978" t="str">
            <v>食品</v>
          </cell>
          <cell r="F1978" t="str">
            <v>298</v>
          </cell>
          <cell r="G1978" t="str">
            <v>赵 宇森</v>
          </cell>
          <cell r="H1978" t="str">
            <v>赵文英</v>
          </cell>
          <cell r="I1978" t="str">
            <v>俞洋,关雨薇</v>
          </cell>
          <cell r="J1978">
            <v>35.5</v>
          </cell>
          <cell r="K1978">
            <v>98788</v>
          </cell>
          <cell r="L1978">
            <v>3006</v>
          </cell>
          <cell r="M1978">
            <v>4208</v>
          </cell>
          <cell r="N1978">
            <v>526</v>
          </cell>
          <cell r="O1978">
            <v>2594.3661971831002</v>
          </cell>
          <cell r="P1978">
            <v>3.8441460817272601E-2</v>
          </cell>
        </row>
        <row r="1979">
          <cell r="A1979">
            <v>192587</v>
          </cell>
          <cell r="B1979" t="str">
            <v>20160326</v>
          </cell>
          <cell r="C1979" t="str">
            <v>172205</v>
          </cell>
          <cell r="D1979" t="str">
            <v>德国原装进口德亚酸牛奶（200ml*48）</v>
          </cell>
          <cell r="E1979" t="str">
            <v>食品</v>
          </cell>
          <cell r="F1979" t="str">
            <v>298</v>
          </cell>
          <cell r="G1979" t="str">
            <v>赵 宇森</v>
          </cell>
          <cell r="H1979" t="str">
            <v>吴沛霖</v>
          </cell>
          <cell r="I1979" t="str">
            <v>杨洋,王浩</v>
          </cell>
          <cell r="J1979">
            <v>26</v>
          </cell>
          <cell r="K1979">
            <v>102204</v>
          </cell>
          <cell r="L1979">
            <v>4654</v>
          </cell>
          <cell r="M1979">
            <v>3414</v>
          </cell>
          <cell r="N1979">
            <v>258</v>
          </cell>
          <cell r="O1979">
            <v>3630.5384615384601</v>
          </cell>
          <cell r="P1979">
            <v>3.2352639671963099E-2</v>
          </cell>
        </row>
        <row r="1980">
          <cell r="A1980">
            <v>192587</v>
          </cell>
          <cell r="B1980" t="str">
            <v>20160321</v>
          </cell>
          <cell r="C1980" t="str">
            <v>145035</v>
          </cell>
          <cell r="D1980" t="str">
            <v>德国原装进口德亚酸牛奶（200ml*48）</v>
          </cell>
          <cell r="E1980" t="str">
            <v>食品</v>
          </cell>
          <cell r="F1980" t="str">
            <v>298</v>
          </cell>
          <cell r="G1980" t="str">
            <v>赵 宇森</v>
          </cell>
          <cell r="H1980" t="str">
            <v>赵文英</v>
          </cell>
          <cell r="I1980" t="str">
            <v>杨洋</v>
          </cell>
          <cell r="J1980">
            <v>38.299999999999997</v>
          </cell>
          <cell r="K1980">
            <v>134682</v>
          </cell>
          <cell r="L1980">
            <v>6678</v>
          </cell>
          <cell r="M1980">
            <v>5220</v>
          </cell>
          <cell r="N1980">
            <v>764</v>
          </cell>
          <cell r="O1980">
            <v>3225.7963446475201</v>
          </cell>
          <cell r="P1980">
            <v>3.4811412143370503E-2</v>
          </cell>
        </row>
        <row r="1981">
          <cell r="A1981">
            <v>192587</v>
          </cell>
          <cell r="B1981" t="str">
            <v>20160306</v>
          </cell>
          <cell r="C1981" t="str">
            <v>171553</v>
          </cell>
          <cell r="D1981" t="str">
            <v>德国原装进口德亚酸牛奶（200ml*48）</v>
          </cell>
          <cell r="E1981" t="str">
            <v>食品</v>
          </cell>
          <cell r="F1981" t="str">
            <v>298</v>
          </cell>
          <cell r="G1981" t="str">
            <v>赵 宇森</v>
          </cell>
          <cell r="H1981" t="str">
            <v>赵文英</v>
          </cell>
          <cell r="I1981" t="str">
            <v>杨洋,王叶霜</v>
          </cell>
          <cell r="J1981">
            <v>39.6</v>
          </cell>
          <cell r="K1981">
            <v>200153</v>
          </cell>
          <cell r="L1981">
            <v>6086</v>
          </cell>
          <cell r="M1981">
            <v>6194</v>
          </cell>
          <cell r="N1981">
            <v>728</v>
          </cell>
          <cell r="O1981">
            <v>4762.6515151515196</v>
          </cell>
          <cell r="P1981">
            <v>2.81655304611294E-2</v>
          </cell>
        </row>
        <row r="1982">
          <cell r="A1982">
            <v>192587</v>
          </cell>
          <cell r="B1982" t="str">
            <v>20160301</v>
          </cell>
          <cell r="C1982" t="str">
            <v>123133</v>
          </cell>
          <cell r="D1982" t="str">
            <v>德国原装进口德亚酸牛奶（200ml*48）</v>
          </cell>
          <cell r="E1982" t="str">
            <v>食品</v>
          </cell>
          <cell r="F1982" t="str">
            <v>298</v>
          </cell>
          <cell r="G1982" t="str">
            <v>赵 宇森</v>
          </cell>
          <cell r="H1982" t="str">
            <v>赵文英</v>
          </cell>
          <cell r="I1982" t="str">
            <v>杨洋,陈航</v>
          </cell>
          <cell r="J1982">
            <v>37.1</v>
          </cell>
          <cell r="K1982">
            <v>167264</v>
          </cell>
          <cell r="L1982">
            <v>5824</v>
          </cell>
          <cell r="M1982">
            <v>8772</v>
          </cell>
          <cell r="N1982">
            <v>0</v>
          </cell>
          <cell r="O1982">
            <v>4115.0404312668497</v>
          </cell>
          <cell r="P1982">
            <v>5.4335976214073302E-2</v>
          </cell>
        </row>
        <row r="1983">
          <cell r="A1983">
            <v>192587</v>
          </cell>
          <cell r="B1983" t="str">
            <v>20160226</v>
          </cell>
          <cell r="C1983" t="str">
            <v>102702</v>
          </cell>
          <cell r="D1983" t="str">
            <v>德国原装进口德亚酸牛奶（200ml*48）</v>
          </cell>
          <cell r="E1983" t="str">
            <v>食品</v>
          </cell>
          <cell r="F1983" t="str">
            <v>298</v>
          </cell>
          <cell r="G1983" t="str">
            <v>赵 宇森</v>
          </cell>
          <cell r="H1983" t="str">
            <v>余斌</v>
          </cell>
          <cell r="I1983" t="str">
            <v>关雨薇,俞洋</v>
          </cell>
          <cell r="J1983">
            <v>31.3</v>
          </cell>
          <cell r="K1983">
            <v>103671</v>
          </cell>
          <cell r="L1983">
            <v>2004</v>
          </cell>
          <cell r="M1983">
            <v>5493</v>
          </cell>
          <cell r="N1983">
            <v>516</v>
          </cell>
          <cell r="O1983">
            <v>3089.1373801916902</v>
          </cell>
          <cell r="P1983">
            <v>4.8953937855941501E-2</v>
          </cell>
        </row>
        <row r="1984">
          <cell r="A1984">
            <v>192587</v>
          </cell>
          <cell r="B1984" t="str">
            <v>20160214</v>
          </cell>
          <cell r="C1984" t="str">
            <v>165648</v>
          </cell>
          <cell r="D1984" t="str">
            <v>德国原装进口德亚酸牛奶（200ml*48）</v>
          </cell>
          <cell r="E1984" t="str">
            <v>食品</v>
          </cell>
          <cell r="F1984" t="str">
            <v>298</v>
          </cell>
          <cell r="G1984" t="str">
            <v>赵 宇森</v>
          </cell>
          <cell r="H1984" t="str">
            <v>龙年</v>
          </cell>
          <cell r="I1984" t="str">
            <v>关雨薇,陈航</v>
          </cell>
          <cell r="J1984">
            <v>37</v>
          </cell>
          <cell r="K1984">
            <v>144412</v>
          </cell>
          <cell r="L1984">
            <v>5330</v>
          </cell>
          <cell r="M1984">
            <v>10620</v>
          </cell>
          <cell r="N1984">
            <v>698</v>
          </cell>
          <cell r="O1984">
            <v>3490.8108108108099</v>
          </cell>
          <cell r="P1984">
            <v>7.1339209962468203E-2</v>
          </cell>
        </row>
        <row r="1985">
          <cell r="A1985">
            <v>192587</v>
          </cell>
          <cell r="B1985" t="str">
            <v>20160206</v>
          </cell>
          <cell r="C1985" t="str">
            <v>152132</v>
          </cell>
          <cell r="D1985" t="str">
            <v>德国原装进口德亚酸牛奶（200ml*48）</v>
          </cell>
          <cell r="E1985" t="str">
            <v>食品</v>
          </cell>
          <cell r="F1985" t="str">
            <v>298</v>
          </cell>
          <cell r="G1985" t="str">
            <v>赵 宇森</v>
          </cell>
          <cell r="H1985" t="str">
            <v>田宇慧</v>
          </cell>
          <cell r="I1985" t="str">
            <v>张静,俞洋</v>
          </cell>
          <cell r="J1985">
            <v>16.5</v>
          </cell>
          <cell r="K1985">
            <v>35402</v>
          </cell>
          <cell r="L1985">
            <v>2404</v>
          </cell>
          <cell r="M1985">
            <v>2446</v>
          </cell>
          <cell r="N1985">
            <v>474</v>
          </cell>
          <cell r="O1985">
            <v>1880.3636363636399</v>
          </cell>
          <cell r="P1985">
            <v>5.9761197648342299E-2</v>
          </cell>
        </row>
        <row r="1986">
          <cell r="A1986">
            <v>192587</v>
          </cell>
          <cell r="B1986" t="str">
            <v>20160122</v>
          </cell>
          <cell r="C1986" t="str">
            <v>213504</v>
          </cell>
          <cell r="D1986" t="str">
            <v>德国原装进口德亚酸牛奶（200ml*48）</v>
          </cell>
          <cell r="E1986" t="str">
            <v>食品</v>
          </cell>
          <cell r="F1986" t="str">
            <v>298</v>
          </cell>
          <cell r="G1986" t="str">
            <v>赵 宇森</v>
          </cell>
          <cell r="H1986" t="str">
            <v>张燕</v>
          </cell>
          <cell r="I1986" t="str">
            <v>刘一帆</v>
          </cell>
          <cell r="J1986">
            <v>23.1</v>
          </cell>
          <cell r="K1986">
            <v>217303</v>
          </cell>
          <cell r="L1986">
            <v>7570</v>
          </cell>
          <cell r="M1986">
            <v>14265</v>
          </cell>
          <cell r="N1986">
            <v>1289</v>
          </cell>
          <cell r="O1986">
            <v>8517.6190476190495</v>
          </cell>
          <cell r="P1986">
            <v>6.1869138380703098E-2</v>
          </cell>
        </row>
        <row r="1987">
          <cell r="A1987">
            <v>192587</v>
          </cell>
          <cell r="B1987" t="str">
            <v>20160119</v>
          </cell>
          <cell r="C1987" t="str">
            <v>095106</v>
          </cell>
          <cell r="D1987" t="str">
            <v>德国原装进口德亚酸牛奶（200ml*48）</v>
          </cell>
          <cell r="E1987" t="str">
            <v>食品</v>
          </cell>
          <cell r="F1987" t="str">
            <v>298</v>
          </cell>
          <cell r="G1987" t="str">
            <v>赵 宇森</v>
          </cell>
          <cell r="H1987" t="str">
            <v>张燕</v>
          </cell>
          <cell r="I1987" t="str">
            <v>关雨薇,俞洋</v>
          </cell>
          <cell r="J1987">
            <v>37.5</v>
          </cell>
          <cell r="K1987">
            <v>139290</v>
          </cell>
          <cell r="L1987">
            <v>4228</v>
          </cell>
          <cell r="M1987">
            <v>11244</v>
          </cell>
          <cell r="N1987">
            <v>764</v>
          </cell>
          <cell r="O1987">
            <v>3322.1866666666701</v>
          </cell>
          <cell r="P1987">
            <v>7.7593993869482195E-2</v>
          </cell>
        </row>
        <row r="1988">
          <cell r="A1988">
            <v>192587</v>
          </cell>
          <cell r="B1988" t="str">
            <v>20160110</v>
          </cell>
          <cell r="C1988" t="str">
            <v>171242</v>
          </cell>
          <cell r="D1988" t="str">
            <v>德国原装进口德亚酸牛奶（200ml*48）</v>
          </cell>
          <cell r="E1988" t="str">
            <v>食品</v>
          </cell>
          <cell r="F1988" t="str">
            <v>298</v>
          </cell>
          <cell r="G1988" t="str">
            <v>赵 宇森</v>
          </cell>
          <cell r="H1988" t="str">
            <v>龙年</v>
          </cell>
          <cell r="I1988" t="str">
            <v>陈航</v>
          </cell>
          <cell r="J1988">
            <v>36</v>
          </cell>
          <cell r="K1988">
            <v>158903</v>
          </cell>
          <cell r="L1988">
            <v>8544</v>
          </cell>
          <cell r="M1988">
            <v>6868</v>
          </cell>
          <cell r="N1988">
            <v>754</v>
          </cell>
          <cell r="O1988">
            <v>4006.8055555555602</v>
          </cell>
          <cell r="P1988">
            <v>4.0662680650975301E-2</v>
          </cell>
        </row>
        <row r="1989">
          <cell r="A1989">
            <v>192587</v>
          </cell>
          <cell r="B1989" t="str">
            <v>20160101</v>
          </cell>
          <cell r="C1989" t="str">
            <v>162817</v>
          </cell>
          <cell r="D1989" t="str">
            <v>德国原装进口德亚酸牛奶（200ml*48）</v>
          </cell>
          <cell r="E1989" t="str">
            <v>食品</v>
          </cell>
          <cell r="F1989" t="str">
            <v>298</v>
          </cell>
          <cell r="G1989" t="str">
            <v>赵 宇森</v>
          </cell>
          <cell r="H1989" t="str">
            <v>赵文英</v>
          </cell>
          <cell r="I1989" t="str">
            <v>杨洋</v>
          </cell>
          <cell r="J1989">
            <v>43.2</v>
          </cell>
          <cell r="K1989">
            <v>170416</v>
          </cell>
          <cell r="L1989">
            <v>8058</v>
          </cell>
          <cell r="M1989">
            <v>8218</v>
          </cell>
          <cell r="N1989">
            <v>536</v>
          </cell>
          <cell r="O1989">
            <v>3580.4629629629599</v>
          </cell>
          <cell r="P1989">
            <v>4.7315192352702103E-2</v>
          </cell>
        </row>
        <row r="1990">
          <cell r="A1990">
            <v>192588</v>
          </cell>
          <cell r="B1990" t="str">
            <v>20160111</v>
          </cell>
          <cell r="C1990" t="str">
            <v>162314</v>
          </cell>
          <cell r="D1990" t="str">
            <v>“北参南葛“葛佬纯天然有机养颜葛根粉2+6礼盒组</v>
          </cell>
          <cell r="E1990" t="str">
            <v>食品</v>
          </cell>
          <cell r="F1990" t="str">
            <v>298</v>
          </cell>
          <cell r="G1990" t="str">
            <v>赵 宇森</v>
          </cell>
          <cell r="H1990" t="str">
            <v>龙年,余斌</v>
          </cell>
          <cell r="I1990" t="str">
            <v>张静,俞洋</v>
          </cell>
          <cell r="J1990">
            <v>31.1</v>
          </cell>
          <cell r="K1990">
            <v>65321.21</v>
          </cell>
          <cell r="L1990">
            <v>2254</v>
          </cell>
          <cell r="M1990">
            <v>5054</v>
          </cell>
          <cell r="N1990">
            <v>248</v>
          </cell>
          <cell r="O1990">
            <v>1873.3508038585201</v>
          </cell>
          <cell r="P1990">
            <v>7.62044174777987E-2</v>
          </cell>
        </row>
        <row r="1991">
          <cell r="A1991">
            <v>192590</v>
          </cell>
          <cell r="B1991" t="str">
            <v>20160807</v>
          </cell>
          <cell r="C1991" t="str">
            <v>141052</v>
          </cell>
          <cell r="D1991" t="str">
            <v>千年传承东阿阿胶阿胶膏尊享组(2016超级折扣日)</v>
          </cell>
          <cell r="E1991" t="str">
            <v>食品</v>
          </cell>
          <cell r="F1991" t="str">
            <v>368</v>
          </cell>
          <cell r="G1991" t="str">
            <v>莫 伏星</v>
          </cell>
          <cell r="H1991" t="str">
            <v>余斌</v>
          </cell>
          <cell r="I1991" t="str">
            <v>俞洋</v>
          </cell>
          <cell r="J1991">
            <v>9.5</v>
          </cell>
          <cell r="K1991">
            <v>40937</v>
          </cell>
          <cell r="L1991">
            <v>328</v>
          </cell>
          <cell r="M1991">
            <v>1840</v>
          </cell>
          <cell r="N1991">
            <v>0</v>
          </cell>
          <cell r="O1991">
            <v>4080.9473684210502</v>
          </cell>
          <cell r="P1991">
            <v>4.53101529217661E-2</v>
          </cell>
        </row>
        <row r="1992">
          <cell r="A1992">
            <v>192590</v>
          </cell>
          <cell r="B1992" t="str">
            <v>20160531</v>
          </cell>
          <cell r="C1992" t="str">
            <v>164006</v>
          </cell>
          <cell r="D1992" t="str">
            <v>千年传承东阿阿胶阿胶膏尊享组(2016超级折扣日)</v>
          </cell>
          <cell r="E1992" t="str">
            <v>食品</v>
          </cell>
          <cell r="F1992" t="str">
            <v>368</v>
          </cell>
          <cell r="G1992" t="str">
            <v>莫 伏星</v>
          </cell>
          <cell r="H1992" t="str">
            <v>龙年</v>
          </cell>
          <cell r="I1992" t="str">
            <v>宋歌</v>
          </cell>
          <cell r="J1992">
            <v>11.9</v>
          </cell>
          <cell r="K1992">
            <v>24406</v>
          </cell>
          <cell r="L1992">
            <v>2546</v>
          </cell>
          <cell r="M1992">
            <v>2158</v>
          </cell>
          <cell r="N1992">
            <v>0</v>
          </cell>
          <cell r="O1992">
            <v>1655.6302521008399</v>
          </cell>
          <cell r="P1992">
            <v>9.8719121683440103E-2</v>
          </cell>
        </row>
        <row r="1993">
          <cell r="A1993">
            <v>192600</v>
          </cell>
          <cell r="B1993" t="str">
            <v>20160504</v>
          </cell>
          <cell r="C1993" t="str">
            <v>153005</v>
          </cell>
          <cell r="D1993" t="str">
            <v>嫒芬妮儿深V托提无钢圈内里蚕丝调整型内衣6件组</v>
          </cell>
          <cell r="E1993" t="str">
            <v>内衣</v>
          </cell>
          <cell r="F1993" t="str">
            <v>298</v>
          </cell>
          <cell r="G1993" t="str">
            <v>喻 冰</v>
          </cell>
          <cell r="H1993" t="str">
            <v>王娟</v>
          </cell>
          <cell r="I1993" t="str">
            <v>段鸿</v>
          </cell>
          <cell r="J1993">
            <v>36.799999999999997</v>
          </cell>
          <cell r="K1993">
            <v>108983</v>
          </cell>
          <cell r="L1993">
            <v>6058</v>
          </cell>
          <cell r="M1993">
            <v>26378</v>
          </cell>
          <cell r="N1993">
            <v>1142</v>
          </cell>
          <cell r="O1993">
            <v>2111.1141304347798</v>
          </cell>
          <cell r="P1993">
            <v>0.245188243866893</v>
          </cell>
        </row>
        <row r="1994">
          <cell r="A1994">
            <v>192600</v>
          </cell>
          <cell r="B1994" t="str">
            <v>20160425</v>
          </cell>
          <cell r="C1994" t="str">
            <v>100105</v>
          </cell>
          <cell r="D1994" t="str">
            <v>嫒芬妮儿深V托提无钢圈内里蚕丝调整型内衣6件组</v>
          </cell>
          <cell r="E1994" t="str">
            <v>内衣</v>
          </cell>
          <cell r="F1994" t="str">
            <v>298</v>
          </cell>
          <cell r="G1994" t="str">
            <v>喻 冰</v>
          </cell>
          <cell r="H1994" t="str">
            <v>王娟</v>
          </cell>
          <cell r="I1994" t="str">
            <v>段鸿</v>
          </cell>
          <cell r="J1994">
            <v>32.6</v>
          </cell>
          <cell r="K1994">
            <v>108947</v>
          </cell>
          <cell r="L1994">
            <v>6772</v>
          </cell>
          <cell r="M1994">
            <v>37385</v>
          </cell>
          <cell r="N1994">
            <v>1122</v>
          </cell>
          <cell r="O1994">
            <v>2021.84049079755</v>
          </cell>
          <cell r="P1994">
            <v>0.35491069243944201</v>
          </cell>
        </row>
        <row r="1995">
          <cell r="A1995">
            <v>192600</v>
          </cell>
          <cell r="B1995" t="str">
            <v>20160325</v>
          </cell>
          <cell r="C1995" t="str">
            <v>113104</v>
          </cell>
          <cell r="D1995" t="str">
            <v>嫒芬妮儿深V托提无钢圈内里蚕丝调整型内衣6件组</v>
          </cell>
          <cell r="E1995" t="str">
            <v>内衣</v>
          </cell>
          <cell r="F1995" t="str">
            <v>358</v>
          </cell>
          <cell r="G1995" t="str">
            <v>喻 冰</v>
          </cell>
          <cell r="H1995" t="str">
            <v>杨思思</v>
          </cell>
          <cell r="I1995" t="str">
            <v>孙娇</v>
          </cell>
          <cell r="J1995">
            <v>37.299999999999997</v>
          </cell>
          <cell r="K1995">
            <v>62745.46</v>
          </cell>
          <cell r="L1995">
            <v>2814</v>
          </cell>
          <cell r="M1995">
            <v>15532</v>
          </cell>
          <cell r="N1995">
            <v>358</v>
          </cell>
          <cell r="O1995">
            <v>1199.9319034852499</v>
          </cell>
          <cell r="P1995">
            <v>0.25318922649306402</v>
          </cell>
        </row>
        <row r="1996">
          <cell r="A1996">
            <v>192600</v>
          </cell>
          <cell r="B1996" t="str">
            <v>20160322</v>
          </cell>
          <cell r="C1996" t="str">
            <v>232054</v>
          </cell>
          <cell r="D1996" t="str">
            <v>嫒芬妮儿深V托提无钢圈内里蚕丝调整型内衣6件组</v>
          </cell>
          <cell r="E1996" t="str">
            <v>内衣</v>
          </cell>
          <cell r="F1996" t="str">
            <v>358</v>
          </cell>
          <cell r="G1996" t="str">
            <v>喻 冰</v>
          </cell>
          <cell r="H1996" t="str">
            <v>罗园</v>
          </cell>
          <cell r="I1996" t="str">
            <v>张征南</v>
          </cell>
          <cell r="J1996">
            <v>38</v>
          </cell>
          <cell r="K1996">
            <v>72766</v>
          </cell>
          <cell r="L1996">
            <v>4196</v>
          </cell>
          <cell r="M1996">
            <v>18694</v>
          </cell>
          <cell r="N1996">
            <v>1024</v>
          </cell>
          <cell r="O1996">
            <v>1339.4736842105301</v>
          </cell>
          <cell r="P1996">
            <v>0.25769286860142898</v>
          </cell>
        </row>
        <row r="1997">
          <cell r="A1997">
            <v>192600</v>
          </cell>
          <cell r="B1997" t="str">
            <v>20160308</v>
          </cell>
          <cell r="C1997" t="str">
            <v>151000</v>
          </cell>
          <cell r="D1997" t="str">
            <v>嫒芬妮儿深V托提无钢圈内里蚕丝调整型内衣6件组</v>
          </cell>
          <cell r="E1997" t="str">
            <v>内衣</v>
          </cell>
          <cell r="F1997" t="str">
            <v>358</v>
          </cell>
          <cell r="G1997" t="str">
            <v>喻 冰</v>
          </cell>
          <cell r="H1997" t="str">
            <v>王娟</v>
          </cell>
          <cell r="I1997" t="str">
            <v>李珊,段鸿,孙娇</v>
          </cell>
          <cell r="J1997">
            <v>38.799999999999997</v>
          </cell>
          <cell r="K1997">
            <v>237194.82</v>
          </cell>
          <cell r="L1997">
            <v>16022</v>
          </cell>
          <cell r="M1997">
            <v>51682</v>
          </cell>
          <cell r="N1997">
            <v>1326</v>
          </cell>
          <cell r="O1997">
            <v>4402.4953608247397</v>
          </cell>
          <cell r="P1997">
            <v>0.227677162139543</v>
          </cell>
        </row>
        <row r="1998">
          <cell r="A1998">
            <v>192601</v>
          </cell>
          <cell r="B1998" t="str">
            <v>20160805</v>
          </cell>
          <cell r="C1998" t="str">
            <v>170555</v>
          </cell>
          <cell r="D1998" t="str">
            <v>力克优胶原蛋白透明质酸维生素C粉(2016超级折扣日)</v>
          </cell>
          <cell r="E1998" t="str">
            <v>美容美体</v>
          </cell>
          <cell r="F1998" t="str">
            <v>218</v>
          </cell>
          <cell r="G1998" t="str">
            <v>杨 媛</v>
          </cell>
          <cell r="H1998" t="str">
            <v>张小寒</v>
          </cell>
          <cell r="I1998" t="str">
            <v>赵姬</v>
          </cell>
          <cell r="J1998">
            <v>6.5</v>
          </cell>
          <cell r="K1998">
            <v>9134</v>
          </cell>
          <cell r="L1998">
            <v>208</v>
          </cell>
          <cell r="M1998">
            <v>218</v>
          </cell>
          <cell r="N1998">
            <v>0</v>
          </cell>
          <cell r="O1998">
            <v>1339.6923076923099</v>
          </cell>
          <cell r="P1998">
            <v>2.4423033833744098E-2</v>
          </cell>
        </row>
        <row r="1999">
          <cell r="A1999">
            <v>192601</v>
          </cell>
          <cell r="B1999" t="str">
            <v>20160401</v>
          </cell>
          <cell r="C1999" t="str">
            <v>160623</v>
          </cell>
          <cell r="D1999" t="str">
            <v>力克优胶原蛋白透明质酸维生素C粉(2016超级折扣日)</v>
          </cell>
          <cell r="E1999" t="str">
            <v>美容美体</v>
          </cell>
          <cell r="F1999" t="str">
            <v>298</v>
          </cell>
          <cell r="G1999" t="str">
            <v>杨 媛</v>
          </cell>
          <cell r="H1999" t="str">
            <v>田宇慧,楚令</v>
          </cell>
          <cell r="I1999" t="str">
            <v>赵姬</v>
          </cell>
          <cell r="J1999">
            <v>32.299999999999997</v>
          </cell>
          <cell r="K1999">
            <v>87071</v>
          </cell>
          <cell r="L1999">
            <v>4162</v>
          </cell>
          <cell r="M1999">
            <v>6376</v>
          </cell>
          <cell r="N1999">
            <v>0</v>
          </cell>
          <cell r="O1999">
            <v>2369.4427244581998</v>
          </cell>
          <cell r="P1999">
            <v>7.6903593096045095E-2</v>
          </cell>
        </row>
        <row r="2000">
          <cell r="A2000">
            <v>192601</v>
          </cell>
          <cell r="B2000" t="str">
            <v>20160224</v>
          </cell>
          <cell r="C2000" t="str">
            <v>175119</v>
          </cell>
          <cell r="D2000" t="str">
            <v>力克优胶原蛋白透明质酸维生素C粉(2016超级折扣日)</v>
          </cell>
          <cell r="E2000" t="str">
            <v>美容美体</v>
          </cell>
          <cell r="F2000" t="str">
            <v>298</v>
          </cell>
          <cell r="G2000" t="str">
            <v>杨 媛</v>
          </cell>
          <cell r="H2000" t="str">
            <v>田宇慧</v>
          </cell>
          <cell r="I2000" t="str">
            <v>陈莹,余琛</v>
          </cell>
          <cell r="J2000">
            <v>37.1</v>
          </cell>
          <cell r="K2000">
            <v>132547</v>
          </cell>
          <cell r="L2000">
            <v>6679</v>
          </cell>
          <cell r="M2000">
            <v>14402</v>
          </cell>
          <cell r="N2000">
            <v>1182</v>
          </cell>
          <cell r="O2000">
            <v>3036.3342318059299</v>
          </cell>
          <cell r="P2000">
            <v>0.105030667048019</v>
          </cell>
        </row>
        <row r="2001">
          <cell r="A2001">
            <v>192601</v>
          </cell>
          <cell r="B2001" t="str">
            <v>20160108</v>
          </cell>
          <cell r="C2001" t="str">
            <v>143147</v>
          </cell>
          <cell r="D2001" t="str">
            <v>力克优胶原蛋白透明质酸维生素C粉(2016超级折扣日)</v>
          </cell>
          <cell r="E2001" t="str">
            <v>美容美体</v>
          </cell>
          <cell r="F2001" t="str">
            <v>298</v>
          </cell>
          <cell r="G2001" t="str">
            <v>杨 媛</v>
          </cell>
          <cell r="H2001" t="str">
            <v>张小寒</v>
          </cell>
          <cell r="I2001" t="str">
            <v>郑庆子</v>
          </cell>
          <cell r="J2001">
            <v>34</v>
          </cell>
          <cell r="K2001">
            <v>142451</v>
          </cell>
          <cell r="L2001">
            <v>7944</v>
          </cell>
          <cell r="M2001">
            <v>22199</v>
          </cell>
          <cell r="N2001">
            <v>288</v>
          </cell>
          <cell r="O2001">
            <v>3311.6470588235302</v>
          </cell>
          <cell r="P2001">
            <v>0.16289858520374401</v>
          </cell>
        </row>
        <row r="2002">
          <cell r="A2002">
            <v>192607</v>
          </cell>
          <cell r="B2002" t="str">
            <v>20160104</v>
          </cell>
          <cell r="C2002" t="str">
            <v>163216</v>
          </cell>
          <cell r="D2002" t="str">
            <v>现代空气炸锅</v>
          </cell>
          <cell r="E2002" t="str">
            <v>厨房</v>
          </cell>
          <cell r="F2002" t="str">
            <v>899</v>
          </cell>
          <cell r="G2002" t="str">
            <v>邬 若海</v>
          </cell>
          <cell r="H2002" t="str">
            <v>王沛</v>
          </cell>
          <cell r="I2002" t="str">
            <v>翟金彪</v>
          </cell>
          <cell r="J2002">
            <v>37.200000000000003</v>
          </cell>
          <cell r="K2002">
            <v>112838</v>
          </cell>
          <cell r="L2002">
            <v>5354</v>
          </cell>
          <cell r="M2002">
            <v>15103</v>
          </cell>
          <cell r="N2002">
            <v>0</v>
          </cell>
          <cell r="O2002">
            <v>2483.3602150537599</v>
          </cell>
          <cell r="P2002">
            <v>0.140513936958059</v>
          </cell>
        </row>
        <row r="2003">
          <cell r="A2003">
            <v>192616</v>
          </cell>
          <cell r="B2003" t="str">
            <v>20160211</v>
          </cell>
          <cell r="C2003" t="str">
            <v>120122</v>
          </cell>
          <cell r="D2003" t="str">
            <v>梦洁家纺维多利亚花园拉舍尔加厚毛毯</v>
          </cell>
          <cell r="E2003" t="str">
            <v>家纺用品</v>
          </cell>
          <cell r="F2003" t="str">
            <v>298</v>
          </cell>
          <cell r="G2003" t="str">
            <v>周 霞</v>
          </cell>
          <cell r="H2003" t="str">
            <v>杨思思</v>
          </cell>
          <cell r="I2003" t="str">
            <v>任芳</v>
          </cell>
          <cell r="J2003">
            <v>39.200000000000003</v>
          </cell>
          <cell r="K2003">
            <v>82884</v>
          </cell>
          <cell r="L2003">
            <v>2952</v>
          </cell>
          <cell r="M2003">
            <v>9380</v>
          </cell>
          <cell r="N2003">
            <v>550</v>
          </cell>
          <cell r="O2003">
            <v>1813.82653061224</v>
          </cell>
          <cell r="P2003">
            <v>0.11046889856377901</v>
          </cell>
        </row>
        <row r="2004">
          <cell r="A2004">
            <v>192616</v>
          </cell>
          <cell r="B2004" t="str">
            <v>20160103</v>
          </cell>
          <cell r="C2004" t="str">
            <v>095407</v>
          </cell>
          <cell r="D2004" t="str">
            <v>梦洁家纺维多利亚花园拉舍尔加厚毛毯</v>
          </cell>
          <cell r="E2004" t="str">
            <v>家纺用品</v>
          </cell>
          <cell r="F2004" t="str">
            <v>298</v>
          </cell>
          <cell r="G2004" t="str">
            <v>周 霞</v>
          </cell>
          <cell r="H2004" t="str">
            <v>高莹</v>
          </cell>
          <cell r="I2004" t="str">
            <v>关雨薇,任芳</v>
          </cell>
          <cell r="J2004">
            <v>36.5</v>
          </cell>
          <cell r="K2004">
            <v>109507</v>
          </cell>
          <cell r="L2004">
            <v>5294</v>
          </cell>
          <cell r="M2004">
            <v>14337</v>
          </cell>
          <cell r="N2004">
            <v>2056</v>
          </cell>
          <cell r="O2004">
            <v>2518.6849315068498</v>
          </cell>
          <cell r="P2004">
            <v>0.11784518246284099</v>
          </cell>
        </row>
        <row r="2005">
          <cell r="A2005">
            <v>192617</v>
          </cell>
          <cell r="B2005" t="str">
            <v>20160627</v>
          </cell>
          <cell r="C2005" t="str">
            <v>133244</v>
          </cell>
          <cell r="D2005" t="str">
            <v>韩束玫瑰花颜凝肌奢宠尊享组（林志玲签名款）</v>
          </cell>
          <cell r="E2005" t="str">
            <v>美容美体</v>
          </cell>
          <cell r="F2005" t="str">
            <v>399</v>
          </cell>
          <cell r="G2005" t="str">
            <v>庄 婷</v>
          </cell>
          <cell r="H2005" t="str">
            <v>高莹</v>
          </cell>
          <cell r="I2005" t="str">
            <v>游珊</v>
          </cell>
          <cell r="J2005">
            <v>34.6</v>
          </cell>
          <cell r="K2005">
            <v>55623</v>
          </cell>
          <cell r="L2005">
            <v>823</v>
          </cell>
          <cell r="M2005">
            <v>5466</v>
          </cell>
          <cell r="N2005">
            <v>0</v>
          </cell>
          <cell r="O2005">
            <v>1425.8381502890199</v>
          </cell>
          <cell r="P2005">
            <v>9.9744525547445298E-2</v>
          </cell>
        </row>
        <row r="2006">
          <cell r="A2006">
            <v>192617</v>
          </cell>
          <cell r="B2006" t="str">
            <v>20160502</v>
          </cell>
          <cell r="C2006" t="str">
            <v>151405</v>
          </cell>
          <cell r="D2006" t="str">
            <v>韩束玫瑰花颜凝肌奢宠尊享组（林志玲签名款）</v>
          </cell>
          <cell r="E2006" t="str">
            <v>美容美体</v>
          </cell>
          <cell r="F2006" t="str">
            <v>399</v>
          </cell>
          <cell r="G2006" t="str">
            <v>庄 婷</v>
          </cell>
          <cell r="H2006" t="str">
            <v>田宇慧</v>
          </cell>
          <cell r="I2006" t="str">
            <v>游珊</v>
          </cell>
          <cell r="J2006">
            <v>36.200000000000003</v>
          </cell>
          <cell r="K2006">
            <v>83793</v>
          </cell>
          <cell r="L2006">
            <v>3781</v>
          </cell>
          <cell r="M2006">
            <v>5165</v>
          </cell>
          <cell r="N2006">
            <v>682</v>
          </cell>
          <cell r="O2006">
            <v>2086.4364640884</v>
          </cell>
          <cell r="P2006">
            <v>5.6029095635654703E-2</v>
          </cell>
        </row>
        <row r="2007">
          <cell r="A2007">
            <v>192617</v>
          </cell>
          <cell r="B2007" t="str">
            <v>20160330</v>
          </cell>
          <cell r="C2007" t="str">
            <v>105052</v>
          </cell>
          <cell r="D2007" t="str">
            <v>韩束玫瑰花颜凝肌奢宠尊享组（林志玲签名款）</v>
          </cell>
          <cell r="E2007" t="str">
            <v>美容美体</v>
          </cell>
          <cell r="F2007" t="str">
            <v>399</v>
          </cell>
          <cell r="G2007" t="str">
            <v>庄 婷</v>
          </cell>
          <cell r="H2007" t="str">
            <v>张小寒</v>
          </cell>
          <cell r="I2007" t="str">
            <v>郑庆子</v>
          </cell>
          <cell r="J2007">
            <v>33.299999999999997</v>
          </cell>
          <cell r="K2007">
            <v>58229</v>
          </cell>
          <cell r="L2007">
            <v>7091</v>
          </cell>
          <cell r="M2007">
            <v>5087</v>
          </cell>
          <cell r="N2007">
            <v>0</v>
          </cell>
          <cell r="O2007">
            <v>1382.9129129129101</v>
          </cell>
          <cell r="P2007">
            <v>9.9475927881418902E-2</v>
          </cell>
        </row>
        <row r="2008">
          <cell r="A2008">
            <v>192617</v>
          </cell>
          <cell r="B2008" t="str">
            <v>20160310</v>
          </cell>
          <cell r="C2008" t="str">
            <v>172513</v>
          </cell>
          <cell r="D2008" t="str">
            <v>韩束玫瑰花颜凝肌奢宠尊享组（林志玲签名款）</v>
          </cell>
          <cell r="E2008" t="str">
            <v>美容美体</v>
          </cell>
          <cell r="F2008" t="str">
            <v>399</v>
          </cell>
          <cell r="G2008" t="str">
            <v>庄 婷</v>
          </cell>
          <cell r="H2008" t="str">
            <v>余斌,张小寒</v>
          </cell>
          <cell r="I2008" t="str">
            <v>陈莹,郑庆子</v>
          </cell>
          <cell r="J2008">
            <v>43.2</v>
          </cell>
          <cell r="K2008">
            <v>181831</v>
          </cell>
          <cell r="L2008">
            <v>12992</v>
          </cell>
          <cell r="M2008">
            <v>15426</v>
          </cell>
          <cell r="N2008">
            <v>798</v>
          </cell>
          <cell r="O2008">
            <v>3569.6990740740698</v>
          </cell>
          <cell r="P2008">
            <v>8.6638750525648706E-2</v>
          </cell>
        </row>
        <row r="2009">
          <cell r="A2009">
            <v>192617</v>
          </cell>
          <cell r="B2009" t="str">
            <v>20160301</v>
          </cell>
          <cell r="C2009" t="str">
            <v>214214</v>
          </cell>
          <cell r="D2009" t="str">
            <v>韩束玫瑰花颜凝肌奢宠尊享组（林志玲签名款）</v>
          </cell>
          <cell r="E2009" t="str">
            <v>美容美体</v>
          </cell>
          <cell r="F2009" t="str">
            <v>399</v>
          </cell>
          <cell r="G2009" t="str">
            <v>庄 婷</v>
          </cell>
          <cell r="H2009" t="str">
            <v>张小寒</v>
          </cell>
          <cell r="I2009" t="str">
            <v>游珊</v>
          </cell>
          <cell r="J2009">
            <v>55</v>
          </cell>
          <cell r="K2009">
            <v>497646</v>
          </cell>
          <cell r="L2009">
            <v>17889</v>
          </cell>
          <cell r="M2009">
            <v>39175</v>
          </cell>
          <cell r="N2009">
            <v>3122</v>
          </cell>
          <cell r="O2009">
            <v>8067.3454545454497</v>
          </cell>
          <cell r="P2009">
            <v>7.5148460574832696E-2</v>
          </cell>
        </row>
        <row r="2010">
          <cell r="A2010">
            <v>192617</v>
          </cell>
          <cell r="B2010" t="str">
            <v>20160301</v>
          </cell>
          <cell r="C2010" t="str">
            <v>134147</v>
          </cell>
          <cell r="D2010" t="str">
            <v>韩束玫瑰花颜凝肌奢宠尊享组（林志玲签名款）</v>
          </cell>
          <cell r="E2010" t="str">
            <v>美容美体</v>
          </cell>
          <cell r="F2010" t="str">
            <v>399</v>
          </cell>
          <cell r="G2010" t="str">
            <v>庄 婷</v>
          </cell>
          <cell r="H2010" t="str">
            <v>高莹</v>
          </cell>
          <cell r="I2010" t="str">
            <v>陈莹,郑庆子</v>
          </cell>
          <cell r="J2010">
            <v>46.2</v>
          </cell>
          <cell r="K2010">
            <v>123558</v>
          </cell>
          <cell r="L2010">
            <v>6144</v>
          </cell>
          <cell r="M2010">
            <v>15261</v>
          </cell>
          <cell r="N2010">
            <v>2753</v>
          </cell>
          <cell r="O2010">
            <v>2270.69264069264</v>
          </cell>
          <cell r="P2010">
            <v>0.106529034016386</v>
          </cell>
        </row>
        <row r="2011">
          <cell r="A2011">
            <v>192617</v>
          </cell>
          <cell r="B2011" t="str">
            <v>20160214</v>
          </cell>
          <cell r="C2011" t="str">
            <v>102050</v>
          </cell>
          <cell r="D2011" t="str">
            <v>韩束玫瑰花颜凝肌奢宠尊享组（林志玲签名款）</v>
          </cell>
          <cell r="E2011" t="str">
            <v>美容美体</v>
          </cell>
          <cell r="F2011" t="str">
            <v>399</v>
          </cell>
          <cell r="G2011" t="str">
            <v>庄 婷</v>
          </cell>
          <cell r="H2011" t="str">
            <v>高莹</v>
          </cell>
          <cell r="I2011" t="str">
            <v>游珊</v>
          </cell>
          <cell r="J2011">
            <v>47.3</v>
          </cell>
          <cell r="K2011">
            <v>268050</v>
          </cell>
          <cell r="L2011">
            <v>9425</v>
          </cell>
          <cell r="M2011">
            <v>24518</v>
          </cell>
          <cell r="N2011">
            <v>2256</v>
          </cell>
          <cell r="O2011">
            <v>4997.1035940803404</v>
          </cell>
          <cell r="P2011">
            <v>8.6078298695021704E-2</v>
          </cell>
        </row>
        <row r="2012">
          <cell r="A2012">
            <v>192617</v>
          </cell>
          <cell r="B2012" t="str">
            <v>20160207</v>
          </cell>
          <cell r="C2012" t="str">
            <v>164108</v>
          </cell>
          <cell r="D2012" t="str">
            <v>韩束玫瑰花颜凝肌奢宠尊享组（林志玲签名款）</v>
          </cell>
          <cell r="E2012" t="str">
            <v>美容美体</v>
          </cell>
          <cell r="F2012" t="str">
            <v>399</v>
          </cell>
          <cell r="G2012" t="str">
            <v>庄 婷</v>
          </cell>
          <cell r="H2012" t="str">
            <v>高莹</v>
          </cell>
          <cell r="I2012" t="str">
            <v>郑庆子</v>
          </cell>
          <cell r="J2012">
            <v>38.299999999999997</v>
          </cell>
          <cell r="K2012">
            <v>79370</v>
          </cell>
          <cell r="L2012">
            <v>2982</v>
          </cell>
          <cell r="M2012">
            <v>6094</v>
          </cell>
          <cell r="N2012">
            <v>746</v>
          </cell>
          <cell r="O2012">
            <v>1854.83028720627</v>
          </cell>
          <cell r="P2012">
            <v>7.0010996491595506E-2</v>
          </cell>
        </row>
        <row r="2013">
          <cell r="A2013">
            <v>192617</v>
          </cell>
          <cell r="B2013" t="str">
            <v>20160126</v>
          </cell>
          <cell r="C2013" t="str">
            <v>185235</v>
          </cell>
          <cell r="D2013" t="str">
            <v>韩束玫瑰花颜凝肌奢宠尊享组（林志玲签名款）</v>
          </cell>
          <cell r="E2013" t="str">
            <v>美容美体</v>
          </cell>
          <cell r="F2013" t="str">
            <v>399</v>
          </cell>
          <cell r="G2013" t="str">
            <v>庄 婷</v>
          </cell>
          <cell r="H2013" t="str">
            <v>张小寒</v>
          </cell>
          <cell r="I2013" t="str">
            <v>陈莹,游珊</v>
          </cell>
          <cell r="J2013">
            <v>35</v>
          </cell>
          <cell r="K2013">
            <v>272584</v>
          </cell>
          <cell r="L2013">
            <v>9047</v>
          </cell>
          <cell r="M2013">
            <v>27595</v>
          </cell>
          <cell r="N2013">
            <v>3152</v>
          </cell>
          <cell r="O2013">
            <v>6831.25714285714</v>
          </cell>
          <cell r="P2013">
            <v>9.2749784660218507E-2</v>
          </cell>
        </row>
        <row r="2014">
          <cell r="A2014">
            <v>192617</v>
          </cell>
          <cell r="B2014" t="str">
            <v>20160126</v>
          </cell>
          <cell r="C2014" t="str">
            <v>103323</v>
          </cell>
          <cell r="D2014" t="str">
            <v>韩束玫瑰花颜凝肌奢宠尊享组（林志玲签名款）</v>
          </cell>
          <cell r="E2014" t="str">
            <v>美容美体</v>
          </cell>
          <cell r="F2014" t="str">
            <v>399</v>
          </cell>
          <cell r="G2014" t="str">
            <v>庄 婷</v>
          </cell>
          <cell r="H2014" t="str">
            <v>高莹,张小寒</v>
          </cell>
          <cell r="I2014" t="str">
            <v>郑庆子</v>
          </cell>
          <cell r="J2014">
            <v>35.4</v>
          </cell>
          <cell r="K2014">
            <v>143050</v>
          </cell>
          <cell r="L2014">
            <v>6234</v>
          </cell>
          <cell r="M2014">
            <v>15346</v>
          </cell>
          <cell r="N2014">
            <v>1187</v>
          </cell>
          <cell r="O2014">
            <v>3464.8870056497199</v>
          </cell>
          <cell r="P2014">
            <v>0.103489357969828</v>
          </cell>
        </row>
        <row r="2015">
          <cell r="A2015">
            <v>192617</v>
          </cell>
          <cell r="B2015" t="str">
            <v>20160104</v>
          </cell>
          <cell r="C2015" t="str">
            <v>111257</v>
          </cell>
          <cell r="D2015" t="str">
            <v>韩束玫瑰花颜凝肌奢宠尊享组（林志玲签名款）</v>
          </cell>
          <cell r="E2015" t="str">
            <v>美容美体</v>
          </cell>
          <cell r="F2015" t="str">
            <v>399</v>
          </cell>
          <cell r="G2015" t="str">
            <v>庄 婷</v>
          </cell>
          <cell r="H2015" t="str">
            <v>张小寒</v>
          </cell>
          <cell r="I2015" t="str">
            <v>赵姬</v>
          </cell>
          <cell r="J2015">
            <v>35.9</v>
          </cell>
          <cell r="K2015">
            <v>97915</v>
          </cell>
          <cell r="L2015">
            <v>3122</v>
          </cell>
          <cell r="M2015">
            <v>8693</v>
          </cell>
          <cell r="N2015">
            <v>389</v>
          </cell>
          <cell r="O2015">
            <v>2409.1643454038999</v>
          </cell>
          <cell r="P2015">
            <v>8.7601405167048202E-2</v>
          </cell>
        </row>
        <row r="2016">
          <cell r="A2016">
            <v>192621</v>
          </cell>
          <cell r="B2016" t="str">
            <v>20160202</v>
          </cell>
          <cell r="C2016" t="str">
            <v>123730</v>
          </cell>
          <cell r="D2016" t="str">
            <v>北美电器*ACA时尚多功能营养原汁机超值组</v>
          </cell>
          <cell r="E2016" t="str">
            <v>厨房</v>
          </cell>
          <cell r="F2016" t="str">
            <v>998</v>
          </cell>
          <cell r="G2016" t="str">
            <v>潘 银龙</v>
          </cell>
          <cell r="H2016" t="str">
            <v>张燕</v>
          </cell>
          <cell r="I2016" t="str">
            <v>徐丹,陈佳</v>
          </cell>
          <cell r="J2016">
            <v>34</v>
          </cell>
          <cell r="K2016">
            <v>106466</v>
          </cell>
          <cell r="L2016">
            <v>10963</v>
          </cell>
          <cell r="M2016">
            <v>18907</v>
          </cell>
          <cell r="N2016">
            <v>0</v>
          </cell>
          <cell r="O2016">
            <v>2252.8235294117599</v>
          </cell>
          <cell r="P2016">
            <v>0.19797283854957401</v>
          </cell>
        </row>
        <row r="2017">
          <cell r="A2017">
            <v>192656</v>
          </cell>
          <cell r="B2017" t="str">
            <v>20160202</v>
          </cell>
          <cell r="C2017" t="str">
            <v>171012</v>
          </cell>
          <cell r="D2017" t="str">
            <v>五粮液股份豪门盛宴佳品珍酿52度浓香型白酒 6瓶(2016夏折盛惠)</v>
          </cell>
          <cell r="E2017" t="str">
            <v>食品</v>
          </cell>
          <cell r="F2017" t="str">
            <v>698</v>
          </cell>
          <cell r="G2017" t="str">
            <v>莫 伏星</v>
          </cell>
          <cell r="H2017" t="str">
            <v>余斌</v>
          </cell>
          <cell r="I2017" t="str">
            <v>宋歌,杨洋</v>
          </cell>
          <cell r="J2017">
            <v>19.3</v>
          </cell>
          <cell r="K2017">
            <v>29096</v>
          </cell>
          <cell r="L2017">
            <v>3480</v>
          </cell>
          <cell r="M2017">
            <v>4836</v>
          </cell>
          <cell r="N2017">
            <v>0</v>
          </cell>
          <cell r="O2017">
            <v>1076.6839378238301</v>
          </cell>
          <cell r="P2017">
            <v>0.18878825733916299</v>
          </cell>
        </row>
        <row r="2018">
          <cell r="A2018">
            <v>192656</v>
          </cell>
          <cell r="B2018" t="str">
            <v>20160122</v>
          </cell>
          <cell r="C2018" t="str">
            <v>155135</v>
          </cell>
          <cell r="D2018" t="str">
            <v>五粮液股份豪门盛宴佳品珍酿52度浓香型白酒 6瓶(2016夏折盛惠)</v>
          </cell>
          <cell r="E2018" t="str">
            <v>食品</v>
          </cell>
          <cell r="F2018" t="str">
            <v>698</v>
          </cell>
          <cell r="G2018" t="str">
            <v>莫 伏星</v>
          </cell>
          <cell r="H2018" t="str">
            <v>余斌</v>
          </cell>
          <cell r="I2018" t="str">
            <v>杨洋</v>
          </cell>
          <cell r="J2018">
            <v>19.8</v>
          </cell>
          <cell r="K2018">
            <v>45488</v>
          </cell>
          <cell r="L2018">
            <v>5474</v>
          </cell>
          <cell r="M2018">
            <v>2772</v>
          </cell>
          <cell r="N2018">
            <v>0</v>
          </cell>
          <cell r="O2018">
            <v>1880.9090909090901</v>
          </cell>
          <cell r="P2018">
            <v>6.9275753486279804E-2</v>
          </cell>
        </row>
        <row r="2019">
          <cell r="A2019">
            <v>192708</v>
          </cell>
          <cell r="B2019" t="str">
            <v>20160303</v>
          </cell>
          <cell r="C2019" t="str">
            <v>145118</v>
          </cell>
          <cell r="D2019" t="str">
            <v>韩愢安全有效急救焗油笔</v>
          </cell>
          <cell r="E2019" t="str">
            <v>美容美体</v>
          </cell>
          <cell r="F2019" t="str">
            <v>298</v>
          </cell>
          <cell r="G2019" t="str">
            <v>杨 媛</v>
          </cell>
          <cell r="H2019" t="str">
            <v>田宇慧</v>
          </cell>
          <cell r="I2019" t="str">
            <v>郑庆子</v>
          </cell>
          <cell r="J2019">
            <v>37.1</v>
          </cell>
          <cell r="K2019">
            <v>113068</v>
          </cell>
          <cell r="L2019">
            <v>3714</v>
          </cell>
          <cell r="M2019">
            <v>23636</v>
          </cell>
          <cell r="N2019">
            <v>884</v>
          </cell>
          <cell r="O2019">
            <v>2334.2857142857101</v>
          </cell>
          <cell r="P2019">
            <v>0.208058232895002</v>
          </cell>
        </row>
        <row r="2020">
          <cell r="A2020">
            <v>192708</v>
          </cell>
          <cell r="B2020" t="str">
            <v>20160224</v>
          </cell>
          <cell r="C2020" t="str">
            <v>171108</v>
          </cell>
          <cell r="D2020" t="str">
            <v>韩愢安全有效急救焗油笔</v>
          </cell>
          <cell r="E2020" t="str">
            <v>美容美体</v>
          </cell>
          <cell r="F2020" t="str">
            <v>298</v>
          </cell>
          <cell r="G2020" t="str">
            <v>杨 媛</v>
          </cell>
          <cell r="H2020" t="str">
            <v>田宇慧</v>
          </cell>
          <cell r="I2020" t="str">
            <v>陈莹,郑庆子</v>
          </cell>
          <cell r="J2020">
            <v>37.799999999999997</v>
          </cell>
          <cell r="K2020">
            <v>118325.74</v>
          </cell>
          <cell r="L2020">
            <v>4946</v>
          </cell>
          <cell r="M2020">
            <v>25246</v>
          </cell>
          <cell r="N2020">
            <v>894</v>
          </cell>
          <cell r="O2020">
            <v>2355.2312169312199</v>
          </cell>
          <cell r="P2020">
            <v>0.21478264106091599</v>
          </cell>
        </row>
        <row r="2021">
          <cell r="A2021">
            <v>192708</v>
          </cell>
          <cell r="B2021" t="str">
            <v>20160217</v>
          </cell>
          <cell r="C2021" t="str">
            <v>175121</v>
          </cell>
          <cell r="D2021" t="str">
            <v>韩愢安全有效急救焗油笔</v>
          </cell>
          <cell r="E2021" t="str">
            <v>美容美体</v>
          </cell>
          <cell r="F2021" t="str">
            <v>298</v>
          </cell>
          <cell r="G2021" t="str">
            <v>杨 媛</v>
          </cell>
          <cell r="H2021" t="str">
            <v>田宇慧</v>
          </cell>
          <cell r="I2021" t="str">
            <v>陈莹,郑庆子</v>
          </cell>
          <cell r="J2021">
            <v>36.200000000000003</v>
          </cell>
          <cell r="K2021">
            <v>126878</v>
          </cell>
          <cell r="L2021">
            <v>6567</v>
          </cell>
          <cell r="M2021">
            <v>26857</v>
          </cell>
          <cell r="N2021">
            <v>1345</v>
          </cell>
          <cell r="O2021">
            <v>2618.7569060773499</v>
          </cell>
          <cell r="P2021">
            <v>0.21205043595348699</v>
          </cell>
        </row>
        <row r="2022">
          <cell r="A2022">
            <v>192708</v>
          </cell>
          <cell r="B2022" t="str">
            <v>20160201</v>
          </cell>
          <cell r="C2022" t="str">
            <v>110423</v>
          </cell>
          <cell r="D2022" t="str">
            <v>韩愢安全有效急救焗油笔</v>
          </cell>
          <cell r="E2022" t="str">
            <v>美容美体</v>
          </cell>
          <cell r="F2022" t="str">
            <v>298</v>
          </cell>
          <cell r="G2022" t="str">
            <v>杨 媛</v>
          </cell>
          <cell r="H2022" t="str">
            <v>田宇慧</v>
          </cell>
          <cell r="I2022" t="str">
            <v>陈莹,郑庆子</v>
          </cell>
          <cell r="J2022">
            <v>37.200000000000003</v>
          </cell>
          <cell r="K2022">
            <v>144169</v>
          </cell>
          <cell r="L2022">
            <v>7568</v>
          </cell>
          <cell r="M2022">
            <v>29538</v>
          </cell>
          <cell r="N2022">
            <v>3158</v>
          </cell>
          <cell r="O2022">
            <v>2962.93010752688</v>
          </cell>
          <cell r="P2022">
            <v>0.193117180694138</v>
          </cell>
        </row>
        <row r="2023">
          <cell r="A2023">
            <v>192708</v>
          </cell>
          <cell r="B2023" t="str">
            <v>20160127</v>
          </cell>
          <cell r="C2023" t="str">
            <v>170822</v>
          </cell>
          <cell r="D2023" t="str">
            <v>韩愢安全有效急救焗油笔</v>
          </cell>
          <cell r="E2023" t="str">
            <v>美容美体</v>
          </cell>
          <cell r="F2023" t="str">
            <v>298</v>
          </cell>
          <cell r="G2023" t="str">
            <v>杨 媛</v>
          </cell>
          <cell r="H2023" t="str">
            <v>田宇慧</v>
          </cell>
          <cell r="I2023" t="str">
            <v>李珊,郑庆子</v>
          </cell>
          <cell r="J2023">
            <v>38.1</v>
          </cell>
          <cell r="K2023">
            <v>176183</v>
          </cell>
          <cell r="L2023">
            <v>9291</v>
          </cell>
          <cell r="M2023">
            <v>41301</v>
          </cell>
          <cell r="N2023">
            <v>2925</v>
          </cell>
          <cell r="O2023">
            <v>3373.12335958005</v>
          </cell>
          <cell r="P2023">
            <v>0.22994511420559399</v>
          </cell>
        </row>
        <row r="2024">
          <cell r="A2024">
            <v>192708</v>
          </cell>
          <cell r="B2024" t="str">
            <v>20160107</v>
          </cell>
          <cell r="C2024" t="str">
            <v>155612</v>
          </cell>
          <cell r="D2024" t="str">
            <v>韩愢安全有效急救焗油笔</v>
          </cell>
          <cell r="E2024" t="str">
            <v>美容美体</v>
          </cell>
          <cell r="F2024" t="str">
            <v>298</v>
          </cell>
          <cell r="G2024" t="str">
            <v>杨 媛</v>
          </cell>
          <cell r="H2024" t="str">
            <v>田宇慧,张小寒</v>
          </cell>
          <cell r="I2024" t="str">
            <v>郑庆子</v>
          </cell>
          <cell r="J2024">
            <v>32.9</v>
          </cell>
          <cell r="K2024">
            <v>113201</v>
          </cell>
          <cell r="L2024">
            <v>3446</v>
          </cell>
          <cell r="M2024">
            <v>21700</v>
          </cell>
          <cell r="N2024">
            <v>1162</v>
          </cell>
          <cell r="O2024">
            <v>2711.7629179331302</v>
          </cell>
          <cell r="P2024">
            <v>0.18712587125871299</v>
          </cell>
        </row>
        <row r="2025">
          <cell r="A2025">
            <v>192732</v>
          </cell>
          <cell r="B2025" t="str">
            <v>20160407</v>
          </cell>
          <cell r="C2025" t="str">
            <v>124233</v>
          </cell>
          <cell r="D2025" t="str">
            <v>唐安麒angel life加速清脂纤体酵精1+1特惠组</v>
          </cell>
          <cell r="E2025" t="str">
            <v>美容美体</v>
          </cell>
          <cell r="F2025" t="str">
            <v>972</v>
          </cell>
          <cell r="G2025" t="str">
            <v>闻 娟</v>
          </cell>
          <cell r="H2025" t="str">
            <v>王娟</v>
          </cell>
          <cell r="I2025" t="str">
            <v>赵姬</v>
          </cell>
          <cell r="J2025">
            <v>18.100000000000001</v>
          </cell>
          <cell r="K2025">
            <v>46720</v>
          </cell>
          <cell r="L2025">
            <v>0</v>
          </cell>
          <cell r="M2025">
            <v>9470</v>
          </cell>
          <cell r="N2025">
            <v>0</v>
          </cell>
          <cell r="O2025">
            <v>2058.0110497237602</v>
          </cell>
          <cell r="P2025">
            <v>0.202696917808219</v>
          </cell>
        </row>
        <row r="2026">
          <cell r="A2026">
            <v>192732</v>
          </cell>
          <cell r="B2026" t="str">
            <v>20160327</v>
          </cell>
          <cell r="C2026" t="str">
            <v>183444</v>
          </cell>
          <cell r="D2026" t="str">
            <v>唐安麒angel life加速清脂纤体酵精1+1特惠组</v>
          </cell>
          <cell r="E2026" t="str">
            <v>美容美体</v>
          </cell>
          <cell r="F2026" t="str">
            <v>972</v>
          </cell>
          <cell r="G2026" t="str">
            <v>闻 娟</v>
          </cell>
          <cell r="H2026" t="str">
            <v>王娟</v>
          </cell>
          <cell r="I2026" t="str">
            <v>赵姬,段鸿</v>
          </cell>
          <cell r="J2026">
            <v>17.100000000000001</v>
          </cell>
          <cell r="K2026">
            <v>107934</v>
          </cell>
          <cell r="L2026">
            <v>2916</v>
          </cell>
          <cell r="M2026">
            <v>18398</v>
          </cell>
          <cell r="N2026">
            <v>0</v>
          </cell>
          <cell r="O2026">
            <v>5065.49707602339</v>
          </cell>
          <cell r="P2026">
            <v>0.17518901521643901</v>
          </cell>
        </row>
        <row r="2027">
          <cell r="A2027">
            <v>192732</v>
          </cell>
          <cell r="B2027" t="str">
            <v>20160327</v>
          </cell>
          <cell r="C2027" t="str">
            <v>143103</v>
          </cell>
          <cell r="D2027" t="str">
            <v>唐安麒angel life加速清脂纤体酵精1+1特惠组</v>
          </cell>
          <cell r="E2027" t="str">
            <v>美容美体</v>
          </cell>
          <cell r="F2027" t="str">
            <v>972</v>
          </cell>
          <cell r="G2027" t="str">
            <v>闻 娟</v>
          </cell>
          <cell r="H2027" t="str">
            <v>王娟</v>
          </cell>
          <cell r="I2027" t="str">
            <v>赵姬</v>
          </cell>
          <cell r="J2027">
            <v>18.100000000000001</v>
          </cell>
          <cell r="K2027">
            <v>84791</v>
          </cell>
          <cell r="L2027">
            <v>4850</v>
          </cell>
          <cell r="M2027">
            <v>13458</v>
          </cell>
          <cell r="N2027">
            <v>962</v>
          </cell>
          <cell r="O2027">
            <v>3726.2430939226501</v>
          </cell>
          <cell r="P2027">
            <v>0.15631528252085899</v>
          </cell>
        </row>
        <row r="2028">
          <cell r="A2028">
            <v>192732</v>
          </cell>
          <cell r="B2028" t="str">
            <v>20160327</v>
          </cell>
          <cell r="C2028" t="str">
            <v>120239</v>
          </cell>
          <cell r="D2028" t="str">
            <v>唐安麒angel life加速清脂纤体酵精1+1特惠组</v>
          </cell>
          <cell r="E2028" t="str">
            <v>美容美体</v>
          </cell>
          <cell r="F2028" t="str">
            <v>972</v>
          </cell>
          <cell r="G2028" t="str">
            <v>闻 娟</v>
          </cell>
          <cell r="H2028" t="str">
            <v>王娟</v>
          </cell>
          <cell r="I2028" t="str">
            <v>段鸿</v>
          </cell>
          <cell r="J2028">
            <v>16.399999999999999</v>
          </cell>
          <cell r="K2028">
            <v>110606.35</v>
          </cell>
          <cell r="L2028">
            <v>6794</v>
          </cell>
          <cell r="M2028">
            <v>13578</v>
          </cell>
          <cell r="N2028">
            <v>0</v>
          </cell>
          <cell r="O2028">
            <v>5502.0945121951199</v>
          </cell>
          <cell r="P2028">
            <v>0.13079368687829501</v>
          </cell>
        </row>
        <row r="2029">
          <cell r="A2029">
            <v>192732</v>
          </cell>
          <cell r="B2029" t="str">
            <v>20160320</v>
          </cell>
          <cell r="C2029" t="str">
            <v>210926</v>
          </cell>
          <cell r="D2029" t="str">
            <v>唐安麒angel life加速清脂纤体酵精1+1特惠组</v>
          </cell>
          <cell r="E2029" t="str">
            <v>美容美体</v>
          </cell>
          <cell r="F2029" t="str">
            <v>972</v>
          </cell>
          <cell r="G2029" t="str">
            <v>闻 娟</v>
          </cell>
          <cell r="H2029" t="str">
            <v>田宇慧,楚令</v>
          </cell>
          <cell r="I2029" t="str">
            <v>李琦</v>
          </cell>
          <cell r="J2029">
            <v>18.899999999999999</v>
          </cell>
          <cell r="K2029">
            <v>356389.11</v>
          </cell>
          <cell r="L2029">
            <v>18243</v>
          </cell>
          <cell r="M2029">
            <v>63812</v>
          </cell>
          <cell r="N2029">
            <v>1934</v>
          </cell>
          <cell r="O2029">
            <v>14617.360317460299</v>
          </cell>
          <cell r="P2029">
            <v>0.18299190252403</v>
          </cell>
        </row>
        <row r="2030">
          <cell r="A2030">
            <v>192732</v>
          </cell>
          <cell r="B2030" t="str">
            <v>20160320</v>
          </cell>
          <cell r="C2030" t="str">
            <v>125235</v>
          </cell>
          <cell r="D2030" t="str">
            <v>唐安麒angel life加速清脂纤体酵精1+1特惠组</v>
          </cell>
          <cell r="E2030" t="str">
            <v>美容美体</v>
          </cell>
          <cell r="F2030" t="str">
            <v>972</v>
          </cell>
          <cell r="G2030" t="str">
            <v>闻 娟</v>
          </cell>
          <cell r="H2030" t="str">
            <v>王娟</v>
          </cell>
          <cell r="I2030" t="str">
            <v>赵姬</v>
          </cell>
          <cell r="J2030">
            <v>18.5</v>
          </cell>
          <cell r="K2030">
            <v>145106.21</v>
          </cell>
          <cell r="L2030">
            <v>11594</v>
          </cell>
          <cell r="M2030">
            <v>22211</v>
          </cell>
          <cell r="N2030">
            <v>0</v>
          </cell>
          <cell r="O2030">
            <v>6016.2816216216197</v>
          </cell>
          <cell r="P2030">
            <v>0.16635931649996699</v>
          </cell>
        </row>
        <row r="2031">
          <cell r="A2031">
            <v>192732</v>
          </cell>
          <cell r="B2031" t="str">
            <v>20160320</v>
          </cell>
          <cell r="C2031" t="str">
            <v>100142</v>
          </cell>
          <cell r="D2031" t="str">
            <v>唐安麒angel life加速清脂纤体酵精1+1特惠组</v>
          </cell>
          <cell r="E2031" t="str">
            <v>美容美体</v>
          </cell>
          <cell r="F2031" t="str">
            <v>972</v>
          </cell>
          <cell r="G2031" t="str">
            <v>闻 娟</v>
          </cell>
          <cell r="H2031" t="str">
            <v>王娟</v>
          </cell>
          <cell r="I2031" t="str">
            <v>段鸿</v>
          </cell>
          <cell r="J2031">
            <v>18.3</v>
          </cell>
          <cell r="K2031">
            <v>282277</v>
          </cell>
          <cell r="L2031">
            <v>20232</v>
          </cell>
          <cell r="M2031">
            <v>42558</v>
          </cell>
          <cell r="N2031">
            <v>972</v>
          </cell>
          <cell r="O2031">
            <v>12046.939890710401</v>
          </cell>
          <cell r="P2031">
            <v>0.15869793356103001</v>
          </cell>
        </row>
        <row r="2032">
          <cell r="A2032">
            <v>192734</v>
          </cell>
          <cell r="B2032" t="str">
            <v>20160122</v>
          </cell>
          <cell r="C2032" t="str">
            <v>183049</v>
          </cell>
          <cell r="D2032" t="str">
            <v>艾美特欧式对流取暖器</v>
          </cell>
          <cell r="E2032" t="str">
            <v>生活家电</v>
          </cell>
          <cell r="F2032" t="str">
            <v>249</v>
          </cell>
          <cell r="G2032" t="str">
            <v>马 升伟</v>
          </cell>
          <cell r="H2032" t="str">
            <v>马强</v>
          </cell>
          <cell r="I2032" t="str">
            <v>刘一帆</v>
          </cell>
          <cell r="J2032">
            <v>18.399999999999999</v>
          </cell>
          <cell r="K2032">
            <v>61152</v>
          </cell>
          <cell r="L2032">
            <v>1851</v>
          </cell>
          <cell r="M2032">
            <v>12700</v>
          </cell>
          <cell r="N2032">
            <v>418</v>
          </cell>
          <cell r="O2032">
            <v>2555.3804347826099</v>
          </cell>
          <cell r="P2032">
            <v>0.20711286487580299</v>
          </cell>
        </row>
        <row r="2033">
          <cell r="A2033">
            <v>192734</v>
          </cell>
          <cell r="B2033" t="str">
            <v>20160102</v>
          </cell>
          <cell r="C2033" t="str">
            <v>182136</v>
          </cell>
          <cell r="D2033" t="str">
            <v>艾美特欧式对流取暖器</v>
          </cell>
          <cell r="E2033" t="str">
            <v>生活家电</v>
          </cell>
          <cell r="F2033" t="str">
            <v>249</v>
          </cell>
          <cell r="G2033" t="str">
            <v>马 升伟</v>
          </cell>
          <cell r="H2033" t="str">
            <v>马强</v>
          </cell>
          <cell r="I2033" t="str">
            <v>刘一帆</v>
          </cell>
          <cell r="J2033">
            <v>17.3</v>
          </cell>
          <cell r="K2033">
            <v>30235</v>
          </cell>
          <cell r="L2033">
            <v>1154</v>
          </cell>
          <cell r="M2033">
            <v>5850</v>
          </cell>
          <cell r="N2033">
            <v>567</v>
          </cell>
          <cell r="O2033">
            <v>1375.6069364161799</v>
          </cell>
          <cell r="P2033">
            <v>0.181665004642206</v>
          </cell>
        </row>
        <row r="2034">
          <cell r="A2034">
            <v>192734</v>
          </cell>
          <cell r="B2034" t="str">
            <v>20160102</v>
          </cell>
          <cell r="C2034" t="str">
            <v>093318</v>
          </cell>
          <cell r="D2034" t="str">
            <v>艾美特欧式对流取暖器</v>
          </cell>
          <cell r="E2034" t="str">
            <v>生活家电</v>
          </cell>
          <cell r="F2034" t="str">
            <v>249</v>
          </cell>
          <cell r="G2034" t="str">
            <v>马 升伟</v>
          </cell>
          <cell r="H2034" t="str">
            <v>马强</v>
          </cell>
          <cell r="I2034" t="str">
            <v>刘一帆</v>
          </cell>
          <cell r="J2034">
            <v>16.100000000000001</v>
          </cell>
          <cell r="K2034">
            <v>30166</v>
          </cell>
          <cell r="L2034">
            <v>1726</v>
          </cell>
          <cell r="M2034">
            <v>3741</v>
          </cell>
          <cell r="N2034">
            <v>0</v>
          </cell>
          <cell r="O2034">
            <v>1534.0993788819901</v>
          </cell>
          <cell r="P2034">
            <v>0.13154008438818601</v>
          </cell>
        </row>
        <row r="2035">
          <cell r="A2035">
            <v>192735</v>
          </cell>
          <cell r="B2035" t="str">
            <v>20160324</v>
          </cell>
          <cell r="C2035" t="str">
            <v>205721</v>
          </cell>
          <cell r="D2035" t="str">
            <v>喜满堂“绿翠臻品” 翡翠吊坠</v>
          </cell>
          <cell r="E2035" t="str">
            <v>珠宝首饰</v>
          </cell>
          <cell r="F2035" t="str">
            <v>19800</v>
          </cell>
          <cell r="G2035" t="str">
            <v>冯 玺谕</v>
          </cell>
          <cell r="H2035" t="str">
            <v>曾嵘</v>
          </cell>
          <cell r="I2035" t="str">
            <v>王文亮</v>
          </cell>
          <cell r="J2035">
            <v>46.5</v>
          </cell>
          <cell r="K2035">
            <v>395925</v>
          </cell>
          <cell r="L2035">
            <v>98950</v>
          </cell>
          <cell r="M2035">
            <v>237575</v>
          </cell>
          <cell r="N2035">
            <v>0</v>
          </cell>
          <cell r="O2035">
            <v>1277.41935483871</v>
          </cell>
          <cell r="P2035">
            <v>0.799983163565957</v>
          </cell>
        </row>
        <row r="2036">
          <cell r="A2036">
            <v>192735</v>
          </cell>
          <cell r="B2036" t="str">
            <v>20160218</v>
          </cell>
          <cell r="C2036" t="str">
            <v>211017</v>
          </cell>
          <cell r="D2036" t="str">
            <v>喜满堂“绿翠臻品” 翡翠吊坠</v>
          </cell>
          <cell r="E2036" t="str">
            <v>珠宝首饰</v>
          </cell>
          <cell r="F2036" t="str">
            <v>19800</v>
          </cell>
          <cell r="G2036" t="str">
            <v>冯 玺谕</v>
          </cell>
          <cell r="H2036" t="str">
            <v>曾嵘</v>
          </cell>
          <cell r="I2036" t="str">
            <v>王文亮</v>
          </cell>
          <cell r="J2036">
            <v>37.200000000000003</v>
          </cell>
          <cell r="K2036">
            <v>673020</v>
          </cell>
          <cell r="L2036">
            <v>118760</v>
          </cell>
          <cell r="M2036">
            <v>455290</v>
          </cell>
          <cell r="N2036">
            <v>0</v>
          </cell>
          <cell r="O2036">
            <v>2660.4838709677401</v>
          </cell>
          <cell r="P2036">
            <v>0.82143759246562997</v>
          </cell>
        </row>
        <row r="2037">
          <cell r="A2037">
            <v>192738</v>
          </cell>
          <cell r="B2037" t="str">
            <v>20160312</v>
          </cell>
          <cell r="C2037" t="str">
            <v>105242</v>
          </cell>
          <cell r="D2037" t="str">
            <v>娜露可 迷迭香防晒1+1特惠组</v>
          </cell>
          <cell r="E2037" t="str">
            <v>美容美体</v>
          </cell>
          <cell r="F2037" t="str">
            <v>399</v>
          </cell>
          <cell r="G2037" t="str">
            <v>闻 娟</v>
          </cell>
          <cell r="H2037" t="str">
            <v>张小寒</v>
          </cell>
          <cell r="I2037" t="str">
            <v>赵姬</v>
          </cell>
          <cell r="J2037">
            <v>35.9</v>
          </cell>
          <cell r="K2037">
            <v>127979.48</v>
          </cell>
          <cell r="L2037">
            <v>3491</v>
          </cell>
          <cell r="M2037">
            <v>14094</v>
          </cell>
          <cell r="N2037">
            <v>1157</v>
          </cell>
          <cell r="O2037">
            <v>3107.2835654596101</v>
          </cell>
          <cell r="P2037">
            <v>0.103921262433279</v>
          </cell>
        </row>
        <row r="2038">
          <cell r="A2038">
            <v>192739</v>
          </cell>
          <cell r="B2038" t="str">
            <v>20160424</v>
          </cell>
          <cell r="C2038" t="str">
            <v>124512</v>
          </cell>
          <cell r="D2038" t="str">
            <v>AMPM 焕颜细肤精华套组</v>
          </cell>
          <cell r="E2038" t="str">
            <v>美容美体</v>
          </cell>
          <cell r="F2038" t="str">
            <v>399</v>
          </cell>
          <cell r="G2038" t="str">
            <v>闻 娟</v>
          </cell>
          <cell r="H2038" t="str">
            <v>张小寒</v>
          </cell>
          <cell r="I2038" t="str">
            <v>赵姬</v>
          </cell>
          <cell r="J2038">
            <v>32.799999999999997</v>
          </cell>
          <cell r="K2038">
            <v>67429</v>
          </cell>
          <cell r="L2038">
            <v>2224</v>
          </cell>
          <cell r="M2038">
            <v>11002</v>
          </cell>
          <cell r="N2038">
            <v>813</v>
          </cell>
          <cell r="O2038">
            <v>1677.3170731707301</v>
          </cell>
          <cell r="P2038">
            <v>0.15626102292769001</v>
          </cell>
        </row>
        <row r="2039">
          <cell r="A2039">
            <v>192739</v>
          </cell>
          <cell r="B2039" t="str">
            <v>20160331</v>
          </cell>
          <cell r="C2039" t="str">
            <v>164027</v>
          </cell>
          <cell r="D2039" t="str">
            <v>AMPM 焕颜细肤精华套组</v>
          </cell>
          <cell r="E2039" t="str">
            <v>美容美体</v>
          </cell>
          <cell r="F2039" t="str">
            <v>399</v>
          </cell>
          <cell r="G2039" t="str">
            <v>闻 娟</v>
          </cell>
          <cell r="H2039" t="str">
            <v>余斌,楚令</v>
          </cell>
          <cell r="I2039" t="str">
            <v>李琦</v>
          </cell>
          <cell r="J2039">
            <v>38.6</v>
          </cell>
          <cell r="K2039">
            <v>96273</v>
          </cell>
          <cell r="L2039">
            <v>4688</v>
          </cell>
          <cell r="M2039">
            <v>15964</v>
          </cell>
          <cell r="N2039">
            <v>1157</v>
          </cell>
          <cell r="O2039">
            <v>1989.0673575129499</v>
          </cell>
          <cell r="P2039">
            <v>0.161674946770759</v>
          </cell>
        </row>
        <row r="2040">
          <cell r="A2040">
            <v>192739</v>
          </cell>
          <cell r="B2040" t="str">
            <v>20160321</v>
          </cell>
          <cell r="C2040" t="str">
            <v>105121</v>
          </cell>
          <cell r="D2040" t="str">
            <v>AMPM 焕颜细肤精华套组</v>
          </cell>
          <cell r="E2040" t="str">
            <v>美容美体</v>
          </cell>
          <cell r="F2040" t="str">
            <v>399</v>
          </cell>
          <cell r="G2040" t="str">
            <v>闻 娟</v>
          </cell>
          <cell r="H2040" t="str">
            <v>楚令</v>
          </cell>
          <cell r="I2040" t="str">
            <v>李琦</v>
          </cell>
          <cell r="J2040">
            <v>38.200000000000003</v>
          </cell>
          <cell r="K2040">
            <v>102233</v>
          </cell>
          <cell r="L2040">
            <v>3850</v>
          </cell>
          <cell r="M2040">
            <v>19226</v>
          </cell>
          <cell r="N2040">
            <v>1187</v>
          </cell>
          <cell r="O2040">
            <v>2103.24607329843</v>
          </cell>
          <cell r="P2040">
            <v>0.183354847890388</v>
          </cell>
        </row>
        <row r="2041">
          <cell r="A2041">
            <v>192739</v>
          </cell>
          <cell r="B2041" t="str">
            <v>20160312</v>
          </cell>
          <cell r="C2041" t="str">
            <v>154553</v>
          </cell>
          <cell r="D2041" t="str">
            <v>AMPM 焕颜细肤精华套组</v>
          </cell>
          <cell r="E2041" t="str">
            <v>美容美体</v>
          </cell>
          <cell r="F2041" t="str">
            <v>399</v>
          </cell>
          <cell r="G2041" t="str">
            <v>闻 娟</v>
          </cell>
          <cell r="H2041" t="str">
            <v>张小寒</v>
          </cell>
          <cell r="I2041" t="str">
            <v>赵姬</v>
          </cell>
          <cell r="J2041">
            <v>37.4</v>
          </cell>
          <cell r="K2041">
            <v>247759.88</v>
          </cell>
          <cell r="L2041">
            <v>13999</v>
          </cell>
          <cell r="M2041">
            <v>34746</v>
          </cell>
          <cell r="N2041">
            <v>1526</v>
          </cell>
          <cell r="O2041">
            <v>5362.0556149732602</v>
          </cell>
          <cell r="P2041">
            <v>0.142111032436223</v>
          </cell>
        </row>
        <row r="2042">
          <cell r="A2042">
            <v>192739</v>
          </cell>
          <cell r="B2042" t="str">
            <v>20160312</v>
          </cell>
          <cell r="C2042" t="str">
            <v>113122</v>
          </cell>
          <cell r="D2042" t="str">
            <v>AMPM 焕颜细肤精华套组</v>
          </cell>
          <cell r="E2042" t="str">
            <v>美容美体</v>
          </cell>
          <cell r="F2042" t="str">
            <v>399</v>
          </cell>
          <cell r="G2042" t="str">
            <v>闻 娟</v>
          </cell>
          <cell r="H2042" t="str">
            <v>张小寒</v>
          </cell>
          <cell r="I2042" t="str">
            <v>赵姬</v>
          </cell>
          <cell r="J2042">
            <v>37</v>
          </cell>
          <cell r="K2042">
            <v>243666</v>
          </cell>
          <cell r="L2042">
            <v>21599</v>
          </cell>
          <cell r="M2042">
            <v>29425</v>
          </cell>
          <cell r="N2042">
            <v>738</v>
          </cell>
          <cell r="O2042">
            <v>5226.4864864864903</v>
          </cell>
          <cell r="P2042">
            <v>0.12918173344080799</v>
          </cell>
        </row>
        <row r="2043">
          <cell r="A2043">
            <v>192742</v>
          </cell>
          <cell r="B2043" t="str">
            <v>20160424</v>
          </cell>
          <cell r="C2043" t="str">
            <v>231546</v>
          </cell>
          <cell r="D2043" t="str">
            <v>中国生肖邮票一二三轮大全套(含80猴票）</v>
          </cell>
          <cell r="E2043" t="str">
            <v>投资收藏</v>
          </cell>
          <cell r="F2043" t="str">
            <v>29800</v>
          </cell>
          <cell r="G2043" t="str">
            <v>范 平</v>
          </cell>
          <cell r="H2043" t="str">
            <v>傅周</v>
          </cell>
          <cell r="I2043" t="str">
            <v>曹雪晴</v>
          </cell>
          <cell r="J2043">
            <v>41.2</v>
          </cell>
          <cell r="K2043">
            <v>119190</v>
          </cell>
          <cell r="L2043">
            <v>29800</v>
          </cell>
          <cell r="M2043">
            <v>0</v>
          </cell>
          <cell r="N2043">
            <v>0</v>
          </cell>
          <cell r="O2043">
            <v>2169.6601941747599</v>
          </cell>
          <cell r="P2043">
            <v>0</v>
          </cell>
        </row>
        <row r="2044">
          <cell r="A2044">
            <v>192742</v>
          </cell>
          <cell r="B2044" t="str">
            <v>20160406</v>
          </cell>
          <cell r="C2044" t="str">
            <v>214019</v>
          </cell>
          <cell r="D2044" t="str">
            <v>中国生肖邮票一二三轮大全套(含80猴票）</v>
          </cell>
          <cell r="E2044" t="str">
            <v>投资收藏</v>
          </cell>
          <cell r="F2044" t="str">
            <v>29800</v>
          </cell>
          <cell r="G2044" t="str">
            <v>范 平</v>
          </cell>
          <cell r="H2044" t="str">
            <v>傅周,唐南开</v>
          </cell>
          <cell r="I2044" t="str">
            <v>曹雪晴</v>
          </cell>
          <cell r="J2044">
            <v>48.6</v>
          </cell>
          <cell r="K2044">
            <v>655450</v>
          </cell>
          <cell r="L2044">
            <v>357540</v>
          </cell>
          <cell r="M2044">
            <v>119180</v>
          </cell>
          <cell r="N2044">
            <v>0</v>
          </cell>
          <cell r="O2044">
            <v>3677.5720164609102</v>
          </cell>
          <cell r="P2044">
            <v>0.40005370749555202</v>
          </cell>
        </row>
        <row r="2045">
          <cell r="A2045">
            <v>192742</v>
          </cell>
          <cell r="B2045" t="str">
            <v>20160323</v>
          </cell>
          <cell r="C2045" t="str">
            <v>222845</v>
          </cell>
          <cell r="D2045" t="str">
            <v>中国生肖邮票一二三轮大全套(含80猴票）</v>
          </cell>
          <cell r="E2045" t="str">
            <v>投资收藏</v>
          </cell>
          <cell r="F2045" t="str">
            <v>29800</v>
          </cell>
          <cell r="G2045" t="str">
            <v>范 平</v>
          </cell>
          <cell r="H2045" t="str">
            <v>傅周</v>
          </cell>
          <cell r="I2045" t="str">
            <v>曹雪晴</v>
          </cell>
          <cell r="J2045">
            <v>50.1</v>
          </cell>
          <cell r="K2045">
            <v>953480</v>
          </cell>
          <cell r="L2045">
            <v>327740</v>
          </cell>
          <cell r="M2045">
            <v>149025</v>
          </cell>
          <cell r="N2045">
            <v>0</v>
          </cell>
          <cell r="O2045">
            <v>9515.2694610778399</v>
          </cell>
          <cell r="P2045">
            <v>0.238158020903251</v>
          </cell>
        </row>
        <row r="2046">
          <cell r="A2046">
            <v>192742</v>
          </cell>
          <cell r="B2046" t="str">
            <v>20160316</v>
          </cell>
          <cell r="C2046" t="str">
            <v>223140</v>
          </cell>
          <cell r="D2046" t="str">
            <v>中国生肖邮票一二三轮大全套(含80猴票）</v>
          </cell>
          <cell r="E2046" t="str">
            <v>投资收藏</v>
          </cell>
          <cell r="F2046" t="str">
            <v>29800</v>
          </cell>
          <cell r="G2046" t="str">
            <v>范 平</v>
          </cell>
          <cell r="H2046" t="str">
            <v>傅周</v>
          </cell>
          <cell r="I2046" t="str">
            <v>曹雪晴</v>
          </cell>
          <cell r="J2046">
            <v>43.8</v>
          </cell>
          <cell r="K2046">
            <v>417155</v>
          </cell>
          <cell r="L2046">
            <v>208575</v>
          </cell>
          <cell r="M2046">
            <v>59600</v>
          </cell>
          <cell r="N2046">
            <v>0</v>
          </cell>
          <cell r="O2046">
            <v>3401.3698630137001</v>
          </cell>
          <cell r="P2046">
            <v>0.28574168184869098</v>
          </cell>
        </row>
        <row r="2047">
          <cell r="A2047">
            <v>192742</v>
          </cell>
          <cell r="B2047" t="str">
            <v>20160306</v>
          </cell>
          <cell r="C2047" t="str">
            <v>223057</v>
          </cell>
          <cell r="D2047" t="str">
            <v>中国生肖邮票一二三轮大全套(含80猴票）</v>
          </cell>
          <cell r="E2047" t="str">
            <v>投资收藏</v>
          </cell>
          <cell r="F2047" t="str">
            <v>29800</v>
          </cell>
          <cell r="G2047" t="str">
            <v>范 平</v>
          </cell>
          <cell r="H2047" t="str">
            <v>赵文英</v>
          </cell>
          <cell r="I2047" t="str">
            <v>俞洋</v>
          </cell>
          <cell r="J2047">
            <v>47.6</v>
          </cell>
          <cell r="K2047">
            <v>357284</v>
          </cell>
          <cell r="L2047">
            <v>208408</v>
          </cell>
          <cell r="M2047">
            <v>59534</v>
          </cell>
          <cell r="N2047">
            <v>0</v>
          </cell>
          <cell r="O2047">
            <v>1876.9327731092401</v>
          </cell>
          <cell r="P2047">
            <v>0.39988984121013499</v>
          </cell>
        </row>
        <row r="2048">
          <cell r="A2048">
            <v>192742</v>
          </cell>
          <cell r="B2048" t="str">
            <v>20160224</v>
          </cell>
          <cell r="C2048" t="str">
            <v>220617</v>
          </cell>
          <cell r="D2048" t="str">
            <v>中国生肖邮票一二三轮大全套(含80猴票）</v>
          </cell>
          <cell r="E2048" t="str">
            <v>投资收藏</v>
          </cell>
          <cell r="F2048" t="str">
            <v>29800</v>
          </cell>
          <cell r="G2048" t="str">
            <v>范 平</v>
          </cell>
          <cell r="H2048" t="str">
            <v>傅周</v>
          </cell>
          <cell r="I2048" t="str">
            <v>曹雪晴</v>
          </cell>
          <cell r="J2048">
            <v>40.5</v>
          </cell>
          <cell r="K2048">
            <v>1340472</v>
          </cell>
          <cell r="L2048">
            <v>565970</v>
          </cell>
          <cell r="M2048">
            <v>238390</v>
          </cell>
          <cell r="N2048">
            <v>0</v>
          </cell>
          <cell r="O2048">
            <v>13237.333333333299</v>
          </cell>
          <cell r="P2048">
            <v>0.30779778489920001</v>
          </cell>
        </row>
        <row r="2049">
          <cell r="A2049">
            <v>192742</v>
          </cell>
          <cell r="B2049" t="str">
            <v>20160113</v>
          </cell>
          <cell r="C2049" t="str">
            <v>210520</v>
          </cell>
          <cell r="D2049" t="str">
            <v>中国生肖邮票一二三轮大全套(含80猴票）</v>
          </cell>
          <cell r="E2049" t="str">
            <v>投资收藏</v>
          </cell>
          <cell r="F2049" t="str">
            <v>29800</v>
          </cell>
          <cell r="G2049" t="str">
            <v>范 平</v>
          </cell>
          <cell r="H2049" t="str">
            <v>傅周</v>
          </cell>
          <cell r="I2049" t="str">
            <v>曹雪晴</v>
          </cell>
          <cell r="J2049">
            <v>60.2</v>
          </cell>
          <cell r="K2049">
            <v>1191425</v>
          </cell>
          <cell r="L2049">
            <v>387230</v>
          </cell>
          <cell r="M2049">
            <v>357425</v>
          </cell>
          <cell r="N2049">
            <v>0</v>
          </cell>
          <cell r="O2049">
            <v>7421.4285714285697</v>
          </cell>
          <cell r="P2049">
            <v>0.44445066184196602</v>
          </cell>
        </row>
        <row r="2050">
          <cell r="A2050">
            <v>192745</v>
          </cell>
          <cell r="B2050" t="str">
            <v>20160208</v>
          </cell>
          <cell r="C2050" t="str">
            <v>231916</v>
          </cell>
          <cell r="D2050" t="str">
            <v>第一二三轮生肖邮票大全纯金版</v>
          </cell>
          <cell r="E2050" t="str">
            <v>投资收藏</v>
          </cell>
          <cell r="F2050" t="str">
            <v>3980</v>
          </cell>
          <cell r="G2050" t="str">
            <v>范 平</v>
          </cell>
          <cell r="H2050" t="str">
            <v>赵文英</v>
          </cell>
          <cell r="I2050" t="str">
            <v>俞洋</v>
          </cell>
          <cell r="J2050">
            <v>39.9</v>
          </cell>
          <cell r="K2050">
            <v>79091</v>
          </cell>
          <cell r="L2050">
            <v>3964</v>
          </cell>
          <cell r="M2050">
            <v>27699</v>
          </cell>
          <cell r="N2050">
            <v>0</v>
          </cell>
          <cell r="O2050">
            <v>1188.67167919799</v>
          </cell>
          <cell r="P2050">
            <v>0.36869567532311998</v>
          </cell>
        </row>
        <row r="2051">
          <cell r="A2051">
            <v>192745</v>
          </cell>
          <cell r="B2051" t="str">
            <v>20160204</v>
          </cell>
          <cell r="C2051" t="str">
            <v>232408</v>
          </cell>
          <cell r="D2051" t="str">
            <v>第一二三轮生肖邮票大全纯金版</v>
          </cell>
          <cell r="E2051" t="str">
            <v>投资收藏</v>
          </cell>
          <cell r="F2051" t="str">
            <v>3980</v>
          </cell>
          <cell r="G2051" t="str">
            <v>范 平</v>
          </cell>
          <cell r="H2051" t="str">
            <v>傅周</v>
          </cell>
          <cell r="I2051" t="str">
            <v>曹雪晴</v>
          </cell>
          <cell r="J2051">
            <v>34.6</v>
          </cell>
          <cell r="K2051">
            <v>154550</v>
          </cell>
          <cell r="L2051">
            <v>3950</v>
          </cell>
          <cell r="M2051">
            <v>59455</v>
          </cell>
          <cell r="N2051">
            <v>0</v>
          </cell>
          <cell r="O2051">
            <v>2634.2485549132898</v>
          </cell>
          <cell r="P2051">
            <v>0.39478751660026601</v>
          </cell>
        </row>
        <row r="2052">
          <cell r="A2052">
            <v>192749</v>
          </cell>
          <cell r="B2052" t="str">
            <v>20160413</v>
          </cell>
          <cell r="C2052" t="str">
            <v>140137</v>
          </cell>
          <cell r="D2052" t="str">
            <v>韩国原装进口卡其乐马油皂3+4回馈组</v>
          </cell>
          <cell r="E2052" t="str">
            <v>美容美体</v>
          </cell>
          <cell r="F2052" t="str">
            <v>298</v>
          </cell>
          <cell r="G2052" t="str">
            <v>杨 媛</v>
          </cell>
          <cell r="H2052" t="str">
            <v>田宇慧</v>
          </cell>
          <cell r="I2052" t="str">
            <v>游珊</v>
          </cell>
          <cell r="J2052">
            <v>36.799999999999997</v>
          </cell>
          <cell r="K2052">
            <v>82364</v>
          </cell>
          <cell r="L2052">
            <v>2382</v>
          </cell>
          <cell r="M2052">
            <v>7609</v>
          </cell>
          <cell r="N2052">
            <v>278</v>
          </cell>
          <cell r="O2052">
            <v>1974.2119565217399</v>
          </cell>
          <cell r="P2052">
            <v>9.1658123077692499E-2</v>
          </cell>
        </row>
        <row r="2053">
          <cell r="A2053">
            <v>192749</v>
          </cell>
          <cell r="B2053" t="str">
            <v>20160321</v>
          </cell>
          <cell r="C2053" t="str">
            <v>161125</v>
          </cell>
          <cell r="D2053" t="str">
            <v>韩国原装进口卡其乐马油皂3+4回馈组</v>
          </cell>
          <cell r="E2053" t="str">
            <v>美容美体</v>
          </cell>
          <cell r="F2053" t="str">
            <v>298</v>
          </cell>
          <cell r="G2053" t="str">
            <v>杨 媛</v>
          </cell>
          <cell r="H2053" t="str">
            <v>田宇慧</v>
          </cell>
          <cell r="I2053" t="str">
            <v>郑庆子</v>
          </cell>
          <cell r="J2053">
            <v>32</v>
          </cell>
          <cell r="K2053">
            <v>74156</v>
          </cell>
          <cell r="L2053">
            <v>2632</v>
          </cell>
          <cell r="M2053">
            <v>8064</v>
          </cell>
          <cell r="N2053">
            <v>0</v>
          </cell>
          <cell r="O2053">
            <v>1983.125</v>
          </cell>
          <cell r="P2053">
            <v>0.11274537218276399</v>
          </cell>
        </row>
        <row r="2054">
          <cell r="A2054">
            <v>192749</v>
          </cell>
          <cell r="B2054" t="str">
            <v>20160302</v>
          </cell>
          <cell r="C2054" t="str">
            <v>122606</v>
          </cell>
          <cell r="D2054" t="str">
            <v>韩国原装进口卡其乐马油皂3+4回馈组</v>
          </cell>
          <cell r="E2054" t="str">
            <v>美容美体</v>
          </cell>
          <cell r="F2054" t="str">
            <v>298</v>
          </cell>
          <cell r="G2054" t="str">
            <v>杨 媛</v>
          </cell>
          <cell r="H2054" t="str">
            <v>田宇慧</v>
          </cell>
          <cell r="I2054" t="str">
            <v>陈莹,余琛</v>
          </cell>
          <cell r="J2054">
            <v>37.299999999999997</v>
          </cell>
          <cell r="K2054">
            <v>154790.79</v>
          </cell>
          <cell r="L2054">
            <v>4077</v>
          </cell>
          <cell r="M2054">
            <v>14613</v>
          </cell>
          <cell r="N2054">
            <v>919</v>
          </cell>
          <cell r="O2054">
            <v>3673.4528150134101</v>
          </cell>
          <cell r="P2054">
            <v>9.0860962357857206E-2</v>
          </cell>
        </row>
        <row r="2055">
          <cell r="A2055">
            <v>192749</v>
          </cell>
          <cell r="B2055" t="str">
            <v>20160210</v>
          </cell>
          <cell r="C2055" t="str">
            <v>165322</v>
          </cell>
          <cell r="D2055" t="str">
            <v>韩国原装进口卡其乐马油皂3+4回馈组</v>
          </cell>
          <cell r="E2055" t="str">
            <v>美容美体</v>
          </cell>
          <cell r="F2055" t="str">
            <v>298</v>
          </cell>
          <cell r="G2055" t="str">
            <v>杨 媛</v>
          </cell>
          <cell r="H2055" t="str">
            <v>吴沛霖</v>
          </cell>
          <cell r="I2055" t="str">
            <v>游珊</v>
          </cell>
          <cell r="J2055">
            <v>35.9</v>
          </cell>
          <cell r="K2055">
            <v>50669.63</v>
          </cell>
          <cell r="L2055">
            <v>1358</v>
          </cell>
          <cell r="M2055">
            <v>5260</v>
          </cell>
          <cell r="N2055">
            <v>0</v>
          </cell>
          <cell r="O2055">
            <v>1227.0649025069599</v>
          </cell>
          <cell r="P2055">
            <v>0.10666854857566101</v>
          </cell>
        </row>
        <row r="2056">
          <cell r="A2056">
            <v>192750</v>
          </cell>
          <cell r="B2056" t="str">
            <v>20160311</v>
          </cell>
          <cell r="C2056" t="str">
            <v>220702</v>
          </cell>
          <cell r="D2056" t="str">
            <v>意大利REALONE瑞欧电动两人位＋贵妃位时尚多功能牛皮转角沙发</v>
          </cell>
          <cell r="E2056" t="str">
            <v>家具灯饰</v>
          </cell>
          <cell r="F2056" t="str">
            <v>7999</v>
          </cell>
          <cell r="G2056" t="str">
            <v>胡 超</v>
          </cell>
          <cell r="H2056" t="str">
            <v>傅周</v>
          </cell>
          <cell r="I2056" t="str">
            <v>曹雪晴</v>
          </cell>
          <cell r="J2056">
            <v>18.5</v>
          </cell>
          <cell r="K2056">
            <v>127304</v>
          </cell>
          <cell r="L2056">
            <v>23857</v>
          </cell>
          <cell r="M2056">
            <v>55713</v>
          </cell>
          <cell r="N2056">
            <v>0</v>
          </cell>
          <cell r="O2056">
            <v>2580.2162162162199</v>
          </cell>
          <cell r="P2056">
            <v>0.53856564230958803</v>
          </cell>
        </row>
        <row r="2057">
          <cell r="A2057">
            <v>192750</v>
          </cell>
          <cell r="B2057" t="str">
            <v>20160222</v>
          </cell>
          <cell r="C2057" t="str">
            <v>185507</v>
          </cell>
          <cell r="D2057" t="str">
            <v>意大利REALONE瑞欧电动两人位＋贵妃位时尚多功能牛皮转角沙发</v>
          </cell>
          <cell r="E2057" t="str">
            <v>家具灯饰</v>
          </cell>
          <cell r="F2057" t="str">
            <v>7999</v>
          </cell>
          <cell r="G2057" t="str">
            <v>胡 超</v>
          </cell>
          <cell r="H2057" t="str">
            <v>傅周</v>
          </cell>
          <cell r="I2057" t="str">
            <v>曹雪晴</v>
          </cell>
          <cell r="J2057">
            <v>17.600000000000001</v>
          </cell>
          <cell r="K2057">
            <v>63352</v>
          </cell>
          <cell r="L2057">
            <v>0</v>
          </cell>
          <cell r="M2057">
            <v>31676</v>
          </cell>
          <cell r="N2057">
            <v>0</v>
          </cell>
          <cell r="O2057">
            <v>1799.77272727273</v>
          </cell>
          <cell r="P2057">
            <v>0.5</v>
          </cell>
        </row>
        <row r="2058">
          <cell r="A2058">
            <v>192750</v>
          </cell>
          <cell r="B2058" t="str">
            <v>20160104</v>
          </cell>
          <cell r="C2058" t="str">
            <v>205427</v>
          </cell>
          <cell r="D2058" t="str">
            <v>意大利REALONE瑞欧电动两人位＋贵妃位时尚多功能牛皮转角沙发</v>
          </cell>
          <cell r="E2058" t="str">
            <v>家具灯饰</v>
          </cell>
          <cell r="F2058" t="str">
            <v>7999</v>
          </cell>
          <cell r="G2058" t="str">
            <v>胡 超</v>
          </cell>
          <cell r="H2058" t="str">
            <v>傅周</v>
          </cell>
          <cell r="I2058" t="str">
            <v>曹雪晴</v>
          </cell>
          <cell r="J2058">
            <v>15.9</v>
          </cell>
          <cell r="K2058">
            <v>31886</v>
          </cell>
          <cell r="L2058">
            <v>7899</v>
          </cell>
          <cell r="M2058">
            <v>7989</v>
          </cell>
          <cell r="N2058">
            <v>0</v>
          </cell>
          <cell r="O2058">
            <v>1006.16352201258</v>
          </cell>
          <cell r="P2058">
            <v>0.33305540501104802</v>
          </cell>
        </row>
        <row r="2059">
          <cell r="A2059">
            <v>192751</v>
          </cell>
          <cell r="B2059" t="str">
            <v>20160109</v>
          </cell>
          <cell r="C2059" t="str">
            <v>144300</v>
          </cell>
          <cell r="D2059" t="str">
            <v>倩碧经典三部曲超值组（原装进口）</v>
          </cell>
          <cell r="E2059" t="str">
            <v>美容美体</v>
          </cell>
          <cell r="F2059" t="str">
            <v>399</v>
          </cell>
          <cell r="G2059" t="str">
            <v>庄 婷</v>
          </cell>
          <cell r="H2059" t="str">
            <v>高莹</v>
          </cell>
          <cell r="I2059" t="str">
            <v>游珊</v>
          </cell>
          <cell r="J2059">
            <v>36.6</v>
          </cell>
          <cell r="K2059">
            <v>67053</v>
          </cell>
          <cell r="L2059">
            <v>1556</v>
          </cell>
          <cell r="M2059">
            <v>7072</v>
          </cell>
          <cell r="N2059">
            <v>379</v>
          </cell>
          <cell r="O2059">
            <v>1606.6666666666699</v>
          </cell>
          <cell r="P2059">
            <v>0.10218788646808299</v>
          </cell>
        </row>
        <row r="2060">
          <cell r="A2060">
            <v>192831</v>
          </cell>
          <cell r="B2060" t="str">
            <v>20160607</v>
          </cell>
          <cell r="C2060" t="str">
            <v>194042</v>
          </cell>
          <cell r="D2060" t="str">
            <v>京城之霜 蜂皇安瓶套组</v>
          </cell>
          <cell r="E2060" t="str">
            <v>美容美体</v>
          </cell>
          <cell r="F2060" t="str">
            <v>1580</v>
          </cell>
          <cell r="G2060" t="str">
            <v>闻 娟</v>
          </cell>
          <cell r="H2060" t="str">
            <v>王娟</v>
          </cell>
          <cell r="I2060" t="str">
            <v>段鸿</v>
          </cell>
          <cell r="J2060">
            <v>31.9</v>
          </cell>
          <cell r="K2060">
            <v>106500</v>
          </cell>
          <cell r="L2060">
            <v>9470</v>
          </cell>
          <cell r="M2060">
            <v>28270</v>
          </cell>
          <cell r="N2060">
            <v>3160</v>
          </cell>
          <cell r="O2060">
            <v>2254.54545454545</v>
          </cell>
          <cell r="P2060">
            <v>0.25878594249201298</v>
          </cell>
        </row>
        <row r="2061">
          <cell r="A2061">
            <v>192831</v>
          </cell>
          <cell r="B2061" t="str">
            <v>20160515</v>
          </cell>
          <cell r="C2061" t="str">
            <v>210958</v>
          </cell>
          <cell r="D2061" t="str">
            <v>京城之霜 蜂皇安瓶套组</v>
          </cell>
          <cell r="E2061" t="str">
            <v>美容美体</v>
          </cell>
          <cell r="F2061" t="str">
            <v>1580</v>
          </cell>
          <cell r="G2061" t="str">
            <v>闻 娟</v>
          </cell>
          <cell r="H2061" t="str">
            <v>高莹</v>
          </cell>
          <cell r="I2061" t="str">
            <v>赵姬</v>
          </cell>
          <cell r="J2061">
            <v>43.7</v>
          </cell>
          <cell r="K2061">
            <v>136590</v>
          </cell>
          <cell r="L2061">
            <v>9410</v>
          </cell>
          <cell r="M2061">
            <v>28360</v>
          </cell>
          <cell r="N2061">
            <v>0</v>
          </cell>
          <cell r="O2061">
            <v>2261.32723112128</v>
          </cell>
          <cell r="P2061">
            <v>0.222991036326466</v>
          </cell>
        </row>
        <row r="2062">
          <cell r="A2062">
            <v>192831</v>
          </cell>
          <cell r="B2062" t="str">
            <v>20160316</v>
          </cell>
          <cell r="C2062" t="str">
            <v>192715</v>
          </cell>
          <cell r="D2062" t="str">
            <v>京城之霜 蜂皇安瓶套组</v>
          </cell>
          <cell r="E2062" t="str">
            <v>美容美体</v>
          </cell>
          <cell r="F2062" t="str">
            <v>1580</v>
          </cell>
          <cell r="G2062" t="str">
            <v>闻 娟</v>
          </cell>
          <cell r="H2062" t="str">
            <v>楚令</v>
          </cell>
          <cell r="I2062" t="str">
            <v>李琦</v>
          </cell>
          <cell r="J2062">
            <v>42.9</v>
          </cell>
          <cell r="K2062">
            <v>178945</v>
          </cell>
          <cell r="L2062">
            <v>12500</v>
          </cell>
          <cell r="M2062">
            <v>20455</v>
          </cell>
          <cell r="N2062">
            <v>0</v>
          </cell>
          <cell r="O2062">
            <v>3403.0303030302998</v>
          </cell>
          <cell r="P2062">
            <v>0.12289344828622099</v>
          </cell>
        </row>
        <row r="2063">
          <cell r="A2063">
            <v>192831</v>
          </cell>
          <cell r="B2063" t="str">
            <v>20160312</v>
          </cell>
          <cell r="C2063" t="str">
            <v>210624</v>
          </cell>
          <cell r="D2063" t="str">
            <v>京城之霜 蜂皇安瓶套组</v>
          </cell>
          <cell r="E2063" t="str">
            <v>美容美体</v>
          </cell>
          <cell r="F2063" t="str">
            <v>1580</v>
          </cell>
          <cell r="G2063" t="str">
            <v>闻 娟</v>
          </cell>
          <cell r="H2063" t="str">
            <v>马静</v>
          </cell>
          <cell r="I2063" t="str">
            <v>陈莹,余琛</v>
          </cell>
          <cell r="J2063">
            <v>47.7</v>
          </cell>
          <cell r="K2063">
            <v>603970</v>
          </cell>
          <cell r="L2063">
            <v>42415</v>
          </cell>
          <cell r="M2063">
            <v>61330</v>
          </cell>
          <cell r="N2063">
            <v>4690</v>
          </cell>
          <cell r="O2063">
            <v>10585.2201257862</v>
          </cell>
          <cell r="P2063">
            <v>0.100862782808452</v>
          </cell>
        </row>
        <row r="2064">
          <cell r="A2064">
            <v>193009</v>
          </cell>
          <cell r="B2064" t="str">
            <v>20160206</v>
          </cell>
          <cell r="C2064" t="str">
            <v>104108</v>
          </cell>
          <cell r="D2064" t="str">
            <v>鑫鼎好佳泰国进口桂圆干分享组</v>
          </cell>
          <cell r="E2064" t="str">
            <v>食品</v>
          </cell>
          <cell r="F2064" t="str">
            <v>199</v>
          </cell>
          <cell r="G2064" t="str">
            <v>莫 伏星</v>
          </cell>
          <cell r="H2064" t="str">
            <v>龙年</v>
          </cell>
          <cell r="I2064" t="str">
            <v>宋歌,杨洋</v>
          </cell>
          <cell r="J2064">
            <v>28.6</v>
          </cell>
          <cell r="K2064">
            <v>46294</v>
          </cell>
          <cell r="L2064">
            <v>901</v>
          </cell>
          <cell r="M2064">
            <v>4107</v>
          </cell>
          <cell r="N2064">
            <v>173</v>
          </cell>
          <cell r="O2064">
            <v>1449.61538461538</v>
          </cell>
          <cell r="P2064">
            <v>8.6665344876963396E-2</v>
          </cell>
        </row>
        <row r="2065">
          <cell r="A2065">
            <v>193009</v>
          </cell>
          <cell r="B2065" t="str">
            <v>20160128</v>
          </cell>
          <cell r="C2065" t="str">
            <v>163837</v>
          </cell>
          <cell r="D2065" t="str">
            <v>鑫鼎好佳泰国进口桂圆干分享组</v>
          </cell>
          <cell r="E2065" t="str">
            <v>食品</v>
          </cell>
          <cell r="F2065" t="str">
            <v>199</v>
          </cell>
          <cell r="G2065" t="str">
            <v>莫 伏星</v>
          </cell>
          <cell r="H2065" t="str">
            <v>吴沛霖</v>
          </cell>
          <cell r="I2065" t="str">
            <v>王叶霜,陈航</v>
          </cell>
          <cell r="J2065">
            <v>24.6</v>
          </cell>
          <cell r="K2065">
            <v>70018.36</v>
          </cell>
          <cell r="L2065">
            <v>3173</v>
          </cell>
          <cell r="M2065">
            <v>6103</v>
          </cell>
          <cell r="N2065">
            <v>766</v>
          </cell>
          <cell r="O2065">
            <v>2500.33983739837</v>
          </cell>
          <cell r="P2065">
            <v>7.9840994199148599E-2</v>
          </cell>
        </row>
        <row r="2066">
          <cell r="A2066">
            <v>193009</v>
          </cell>
          <cell r="B2066" t="str">
            <v>20160118</v>
          </cell>
          <cell r="C2066" t="str">
            <v>183202</v>
          </cell>
          <cell r="D2066" t="str">
            <v>鑫鼎好佳泰国进口桂圆干分享组</v>
          </cell>
          <cell r="E2066" t="str">
            <v>食品</v>
          </cell>
          <cell r="F2066" t="str">
            <v>199</v>
          </cell>
          <cell r="G2066" t="str">
            <v>莫 伏星</v>
          </cell>
          <cell r="H2066" t="str">
            <v>吴沛霖</v>
          </cell>
          <cell r="I2066" t="str">
            <v>关雨薇,陈航</v>
          </cell>
          <cell r="J2066">
            <v>17.600000000000001</v>
          </cell>
          <cell r="K2066">
            <v>79475.48</v>
          </cell>
          <cell r="L2066">
            <v>1900</v>
          </cell>
          <cell r="M2066">
            <v>5810</v>
          </cell>
          <cell r="N2066">
            <v>776</v>
          </cell>
          <cell r="O2066">
            <v>4121.6750000000002</v>
          </cell>
          <cell r="P2066">
            <v>6.4891638440393806E-2</v>
          </cell>
        </row>
        <row r="2067">
          <cell r="A2067">
            <v>193009</v>
          </cell>
          <cell r="B2067" t="str">
            <v>20160118</v>
          </cell>
          <cell r="C2067" t="str">
            <v>093142</v>
          </cell>
          <cell r="D2067" t="str">
            <v>鑫鼎好佳泰国进口桂圆干分享组</v>
          </cell>
          <cell r="E2067" t="str">
            <v>食品</v>
          </cell>
          <cell r="F2067" t="str">
            <v>199</v>
          </cell>
          <cell r="G2067" t="str">
            <v>莫 伏星</v>
          </cell>
          <cell r="H2067" t="str">
            <v>龙年</v>
          </cell>
          <cell r="I2067" t="str">
            <v>俞洋</v>
          </cell>
          <cell r="J2067">
            <v>16.5</v>
          </cell>
          <cell r="K2067">
            <v>40491</v>
          </cell>
          <cell r="L2067">
            <v>1671</v>
          </cell>
          <cell r="M2067">
            <v>1801</v>
          </cell>
          <cell r="N2067">
            <v>0</v>
          </cell>
          <cell r="O2067">
            <v>2243.5757575757598</v>
          </cell>
          <cell r="P2067">
            <v>4.6393611540443101E-2</v>
          </cell>
        </row>
        <row r="2068">
          <cell r="A2068">
            <v>193009</v>
          </cell>
          <cell r="B2068" t="str">
            <v>20160109</v>
          </cell>
          <cell r="C2068" t="str">
            <v>155502</v>
          </cell>
          <cell r="D2068" t="str">
            <v>鑫鼎好佳泰国进口桂圆干分享组</v>
          </cell>
          <cell r="E2068" t="str">
            <v>食品</v>
          </cell>
          <cell r="F2068" t="str">
            <v>199</v>
          </cell>
          <cell r="G2068" t="str">
            <v>莫 伏星</v>
          </cell>
          <cell r="H2068" t="str">
            <v>高莹,余斌</v>
          </cell>
          <cell r="I2068" t="str">
            <v>俞洋</v>
          </cell>
          <cell r="J2068">
            <v>31.6</v>
          </cell>
          <cell r="K2068">
            <v>114401.82</v>
          </cell>
          <cell r="L2068">
            <v>6118</v>
          </cell>
          <cell r="M2068">
            <v>6198</v>
          </cell>
          <cell r="N2068">
            <v>577</v>
          </cell>
          <cell r="O2068">
            <v>3248.8234177215199</v>
          </cell>
          <cell r="P2068">
            <v>5.1909879056723299E-2</v>
          </cell>
        </row>
        <row r="2069">
          <cell r="A2069">
            <v>193011</v>
          </cell>
          <cell r="B2069" t="str">
            <v>20160531</v>
          </cell>
          <cell r="C2069" t="str">
            <v>101950</v>
          </cell>
          <cell r="D2069" t="str">
            <v>HUSKEY哈仕奇德国设计全家福欧式保温壶套组(2016夏折盛惠)</v>
          </cell>
          <cell r="E2069" t="str">
            <v>生活用品</v>
          </cell>
          <cell r="F2069" t="str">
            <v>199</v>
          </cell>
          <cell r="G2069" t="str">
            <v>陈 刚</v>
          </cell>
          <cell r="H2069"/>
          <cell r="I2069"/>
          <cell r="J2069">
            <v>9.1</v>
          </cell>
          <cell r="K2069">
            <v>74219.58</v>
          </cell>
          <cell r="L2069">
            <v>3044</v>
          </cell>
          <cell r="M2069">
            <v>8168</v>
          </cell>
          <cell r="N2069">
            <v>199</v>
          </cell>
          <cell r="O2069">
            <v>6945.7780219780198</v>
          </cell>
          <cell r="P2069">
            <v>0.111962557944733</v>
          </cell>
        </row>
        <row r="2070">
          <cell r="A2070">
            <v>193011</v>
          </cell>
          <cell r="B2070" t="str">
            <v>20160531</v>
          </cell>
          <cell r="C2070" t="str">
            <v>093115</v>
          </cell>
          <cell r="D2070" t="str">
            <v>HUSKEY哈仕奇德国设计全家福欧式保温壶套组(2016夏折盛惠)</v>
          </cell>
          <cell r="E2070" t="str">
            <v>生活用品</v>
          </cell>
          <cell r="F2070" t="str">
            <v>199</v>
          </cell>
          <cell r="G2070" t="str">
            <v>陈 刚</v>
          </cell>
          <cell r="H2070" t="str">
            <v>张燕</v>
          </cell>
          <cell r="I2070" t="str">
            <v>翟金彪</v>
          </cell>
          <cell r="J2070">
            <v>18.5</v>
          </cell>
          <cell r="K2070">
            <v>139314</v>
          </cell>
          <cell r="L2070">
            <v>5402</v>
          </cell>
          <cell r="M2070">
            <v>14132</v>
          </cell>
          <cell r="N2070">
            <v>1691</v>
          </cell>
          <cell r="O2070">
            <v>6566</v>
          </cell>
          <cell r="P2070">
            <v>9.2904295358145594E-2</v>
          </cell>
        </row>
        <row r="2071">
          <cell r="A2071">
            <v>193011</v>
          </cell>
          <cell r="B2071" t="str">
            <v>20160411</v>
          </cell>
          <cell r="C2071" t="str">
            <v>145422</v>
          </cell>
          <cell r="D2071" t="str">
            <v>HUSKEY哈仕奇德国设计全家福欧式保温壶套组(2016夏折盛惠)</v>
          </cell>
          <cell r="E2071" t="str">
            <v>生活用品</v>
          </cell>
          <cell r="F2071" t="str">
            <v>288</v>
          </cell>
          <cell r="G2071" t="str">
            <v>陈 刚</v>
          </cell>
          <cell r="H2071" t="str">
            <v>石林,唐南开</v>
          </cell>
          <cell r="I2071" t="str">
            <v>翟金彪,徐丹</v>
          </cell>
          <cell r="J2071">
            <v>34.5</v>
          </cell>
          <cell r="K2071">
            <v>69000</v>
          </cell>
          <cell r="L2071">
            <v>2194</v>
          </cell>
          <cell r="M2071">
            <v>10586</v>
          </cell>
          <cell r="N2071">
            <v>576</v>
          </cell>
          <cell r="O2071">
            <v>1646.26086956522</v>
          </cell>
          <cell r="P2071">
            <v>0.14983684100230499</v>
          </cell>
        </row>
        <row r="2072">
          <cell r="A2072">
            <v>193011</v>
          </cell>
          <cell r="B2072" t="str">
            <v>20160411</v>
          </cell>
          <cell r="C2072" t="str">
            <v>093201</v>
          </cell>
          <cell r="D2072" t="str">
            <v>HUSKEY哈仕奇德国设计全家福欧式保温壶套组(2016夏折盛惠)</v>
          </cell>
          <cell r="E2072" t="str">
            <v>生活用品</v>
          </cell>
          <cell r="F2072" t="str">
            <v>288</v>
          </cell>
          <cell r="G2072" t="str">
            <v>陈 刚</v>
          </cell>
          <cell r="H2072" t="str">
            <v>唐南开</v>
          </cell>
          <cell r="I2072" t="str">
            <v>徐丹,翟金彪</v>
          </cell>
          <cell r="J2072">
            <v>26.5</v>
          </cell>
          <cell r="K2072">
            <v>53888</v>
          </cell>
          <cell r="L2072">
            <v>814</v>
          </cell>
          <cell r="M2072">
            <v>5024</v>
          </cell>
          <cell r="N2072">
            <v>1122</v>
          </cell>
          <cell r="O2072">
            <v>1855.5471698113199</v>
          </cell>
          <cell r="P2072">
            <v>7.3519990956023698E-2</v>
          </cell>
        </row>
        <row r="2073">
          <cell r="A2073">
            <v>193011</v>
          </cell>
          <cell r="B2073" t="str">
            <v>20160308</v>
          </cell>
          <cell r="C2073" t="str">
            <v>155517</v>
          </cell>
          <cell r="D2073" t="str">
            <v>HUSKEY哈仕奇德国设计全家福欧式保温壶套组(2016夏折盛惠)</v>
          </cell>
          <cell r="E2073" t="str">
            <v>生活用品</v>
          </cell>
          <cell r="F2073" t="str">
            <v>288</v>
          </cell>
          <cell r="G2073" t="str">
            <v>陈 刚</v>
          </cell>
          <cell r="H2073" t="str">
            <v>唐南开</v>
          </cell>
          <cell r="I2073" t="str">
            <v>徐丹,翟金彪</v>
          </cell>
          <cell r="J2073">
            <v>33.9</v>
          </cell>
          <cell r="K2073">
            <v>310847</v>
          </cell>
          <cell r="L2073">
            <v>9964</v>
          </cell>
          <cell r="M2073">
            <v>19933</v>
          </cell>
          <cell r="N2073">
            <v>1636</v>
          </cell>
          <cell r="O2073">
            <v>8335.8702064896806</v>
          </cell>
          <cell r="P2073">
            <v>6.0811012918642798E-2</v>
          </cell>
        </row>
        <row r="2074">
          <cell r="A2074">
            <v>193011</v>
          </cell>
          <cell r="B2074" t="str">
            <v>20160303</v>
          </cell>
          <cell r="C2074" t="str">
            <v>185107</v>
          </cell>
          <cell r="D2074" t="str">
            <v>HUSKEY哈仕奇德国设计全家福欧式保温壶套组(2016夏折盛惠)</v>
          </cell>
          <cell r="E2074" t="str">
            <v>生活用品</v>
          </cell>
          <cell r="F2074" t="str">
            <v>288</v>
          </cell>
          <cell r="G2074" t="str">
            <v>陈 刚</v>
          </cell>
          <cell r="H2074" t="str">
            <v>唐南开</v>
          </cell>
          <cell r="I2074" t="str">
            <v>邓爱萍</v>
          </cell>
          <cell r="J2074">
            <v>37</v>
          </cell>
          <cell r="K2074">
            <v>186248</v>
          </cell>
          <cell r="L2074">
            <v>3276</v>
          </cell>
          <cell r="M2074">
            <v>18205</v>
          </cell>
          <cell r="N2074">
            <v>1340</v>
          </cell>
          <cell r="O2074">
            <v>4489.3783783783801</v>
          </cell>
          <cell r="P2074">
            <v>9.2172572852676896E-2</v>
          </cell>
        </row>
        <row r="2075">
          <cell r="A2075">
            <v>193011</v>
          </cell>
          <cell r="B2075" t="str">
            <v>20160214</v>
          </cell>
          <cell r="C2075" t="str">
            <v>115050</v>
          </cell>
          <cell r="D2075" t="str">
            <v>HUSKEY哈仕奇德国设计全家福欧式保温壶套组(2016夏折盛惠)</v>
          </cell>
          <cell r="E2075" t="str">
            <v>生活用品</v>
          </cell>
          <cell r="F2075" t="str">
            <v>288</v>
          </cell>
          <cell r="G2075" t="str">
            <v>陈 刚</v>
          </cell>
          <cell r="H2075" t="str">
            <v>石林</v>
          </cell>
          <cell r="I2075" t="str">
            <v>张佳聃,石俊</v>
          </cell>
          <cell r="J2075">
            <v>38</v>
          </cell>
          <cell r="K2075">
            <v>253682</v>
          </cell>
          <cell r="L2075">
            <v>9058</v>
          </cell>
          <cell r="M2075">
            <v>23560</v>
          </cell>
          <cell r="N2075">
            <v>1064</v>
          </cell>
          <cell r="O2075">
            <v>5845.4736842105303</v>
          </cell>
          <cell r="P2075">
            <v>9.1961540977173101E-2</v>
          </cell>
        </row>
        <row r="2076">
          <cell r="A2076">
            <v>193011</v>
          </cell>
          <cell r="B2076" t="str">
            <v>20160209</v>
          </cell>
          <cell r="C2076" t="str">
            <v>232643</v>
          </cell>
          <cell r="D2076" t="str">
            <v>HUSKEY哈仕奇德国设计全家福欧式保温壶套组(2016夏折盛惠)</v>
          </cell>
          <cell r="E2076" t="str">
            <v>生活用品</v>
          </cell>
          <cell r="F2076" t="str">
            <v>288</v>
          </cell>
          <cell r="G2076" t="str">
            <v>陈 刚</v>
          </cell>
          <cell r="H2076" t="str">
            <v>龙年</v>
          </cell>
          <cell r="I2076" t="str">
            <v>宋歌</v>
          </cell>
          <cell r="J2076">
            <v>32.5</v>
          </cell>
          <cell r="K2076">
            <v>117772.64</v>
          </cell>
          <cell r="L2076">
            <v>2884</v>
          </cell>
          <cell r="M2076">
            <v>9685</v>
          </cell>
          <cell r="N2076">
            <v>1346</v>
          </cell>
          <cell r="O2076">
            <v>3278.4504615384599</v>
          </cell>
          <cell r="P2076">
            <v>7.2583329387483395E-2</v>
          </cell>
        </row>
        <row r="2077">
          <cell r="A2077">
            <v>193011</v>
          </cell>
          <cell r="B2077" t="str">
            <v>20160206</v>
          </cell>
          <cell r="C2077" t="str">
            <v>204711</v>
          </cell>
          <cell r="D2077" t="str">
            <v>HUSKEY哈仕奇德国设计全家福欧式保温壶套组(2016夏折盛惠)</v>
          </cell>
          <cell r="E2077" t="str">
            <v>生活用品</v>
          </cell>
          <cell r="F2077" t="str">
            <v>288</v>
          </cell>
          <cell r="G2077" t="str">
            <v>陈 刚</v>
          </cell>
          <cell r="H2077" t="str">
            <v>王沛</v>
          </cell>
          <cell r="I2077" t="str">
            <v>徐丹,陈佳</v>
          </cell>
          <cell r="J2077">
            <v>28.6</v>
          </cell>
          <cell r="K2077">
            <v>152746</v>
          </cell>
          <cell r="L2077">
            <v>7179</v>
          </cell>
          <cell r="M2077">
            <v>13940</v>
          </cell>
          <cell r="N2077">
            <v>1088</v>
          </cell>
          <cell r="O2077">
            <v>4640.3846153846198</v>
          </cell>
          <cell r="P2077">
            <v>8.8289241380257899E-2</v>
          </cell>
        </row>
        <row r="2078">
          <cell r="A2078">
            <v>193011</v>
          </cell>
          <cell r="B2078" t="str">
            <v>20160202</v>
          </cell>
          <cell r="C2078" t="str">
            <v>095044</v>
          </cell>
          <cell r="D2078" t="str">
            <v>HUSKEY哈仕奇德国设计全家福欧式保温壶套组(2016夏折盛惠)</v>
          </cell>
          <cell r="E2078" t="str">
            <v>生活用品</v>
          </cell>
          <cell r="F2078" t="str">
            <v>288</v>
          </cell>
          <cell r="G2078" t="str">
            <v>陈 刚</v>
          </cell>
          <cell r="H2078" t="str">
            <v>唐南开</v>
          </cell>
          <cell r="I2078" t="str">
            <v>关雨薇,翟金彪</v>
          </cell>
          <cell r="J2078">
            <v>37.9</v>
          </cell>
          <cell r="K2078">
            <v>122075</v>
          </cell>
          <cell r="L2078">
            <v>5620</v>
          </cell>
          <cell r="M2078">
            <v>14856</v>
          </cell>
          <cell r="N2078">
            <v>2284</v>
          </cell>
          <cell r="O2078">
            <v>2740.9762532981499</v>
          </cell>
          <cell r="P2078">
            <v>0.107955862779614</v>
          </cell>
        </row>
        <row r="2079">
          <cell r="A2079">
            <v>193011</v>
          </cell>
          <cell r="B2079" t="str">
            <v>20160129</v>
          </cell>
          <cell r="C2079" t="str">
            <v>205252</v>
          </cell>
          <cell r="D2079" t="str">
            <v>HUSKEY哈仕奇德国设计全家福欧式保温壶套组(2016夏折盛惠)</v>
          </cell>
          <cell r="E2079" t="str">
            <v>生活用品</v>
          </cell>
          <cell r="F2079" t="str">
            <v>288</v>
          </cell>
          <cell r="G2079" t="str">
            <v>陈 刚</v>
          </cell>
          <cell r="H2079" t="str">
            <v>马强,唐南开</v>
          </cell>
          <cell r="I2079" t="str">
            <v>徐丹,翟金彪</v>
          </cell>
          <cell r="J2079">
            <v>25.7</v>
          </cell>
          <cell r="K2079">
            <v>385917</v>
          </cell>
          <cell r="L2079">
            <v>7080</v>
          </cell>
          <cell r="M2079">
            <v>33897</v>
          </cell>
          <cell r="N2079">
            <v>5422</v>
          </cell>
          <cell r="O2079">
            <v>13632.762645914399</v>
          </cell>
          <cell r="P2079">
            <v>7.5164252699709902E-2</v>
          </cell>
        </row>
        <row r="2080">
          <cell r="A2080">
            <v>193011</v>
          </cell>
          <cell r="B2080" t="str">
            <v>20160121</v>
          </cell>
          <cell r="C2080" t="str">
            <v>171120</v>
          </cell>
          <cell r="D2080" t="str">
            <v>HUSKEY哈仕奇德国设计全家福欧式保温壶套组(2016夏折盛惠)</v>
          </cell>
          <cell r="E2080" t="str">
            <v>生活用品</v>
          </cell>
          <cell r="F2080" t="str">
            <v>288</v>
          </cell>
          <cell r="G2080" t="str">
            <v>陈 刚</v>
          </cell>
          <cell r="H2080" t="str">
            <v>龙年,马强</v>
          </cell>
          <cell r="I2080" t="str">
            <v>刘一帆</v>
          </cell>
          <cell r="J2080">
            <v>38.1</v>
          </cell>
          <cell r="K2080">
            <v>152491</v>
          </cell>
          <cell r="L2080">
            <v>6757</v>
          </cell>
          <cell r="M2080">
            <v>14661</v>
          </cell>
          <cell r="N2080">
            <v>1924</v>
          </cell>
          <cell r="O2080">
            <v>3490.73490813648</v>
          </cell>
          <cell r="P2080">
            <v>8.7398959748582999E-2</v>
          </cell>
        </row>
        <row r="2081">
          <cell r="A2081">
            <v>193011</v>
          </cell>
          <cell r="B2081" t="str">
            <v>20160114</v>
          </cell>
          <cell r="C2081" t="str">
            <v>223146</v>
          </cell>
          <cell r="D2081" t="str">
            <v>HUSKEY哈仕奇德国设计全家福欧式保温壶套组(2016夏折盛惠)</v>
          </cell>
          <cell r="E2081" t="str">
            <v>生活用品</v>
          </cell>
          <cell r="F2081" t="str">
            <v>288</v>
          </cell>
          <cell r="G2081" t="str">
            <v>陈 刚</v>
          </cell>
          <cell r="H2081" t="str">
            <v>田宇慧,唐南开</v>
          </cell>
          <cell r="I2081" t="str">
            <v>徐丹,翟金彪</v>
          </cell>
          <cell r="J2081">
            <v>38</v>
          </cell>
          <cell r="K2081">
            <v>480028</v>
          </cell>
          <cell r="L2081">
            <v>13227</v>
          </cell>
          <cell r="M2081">
            <v>41059</v>
          </cell>
          <cell r="N2081">
            <v>3972</v>
          </cell>
          <cell r="O2081">
            <v>11308.2631578947</v>
          </cell>
          <cell r="P2081">
            <v>7.9449272816467797E-2</v>
          </cell>
        </row>
        <row r="2082">
          <cell r="A2082">
            <v>193011</v>
          </cell>
          <cell r="B2082" t="str">
            <v>20160114</v>
          </cell>
          <cell r="C2082" t="str">
            <v>095302</v>
          </cell>
          <cell r="D2082" t="str">
            <v>HUSKEY哈仕奇德国设计全家福欧式保温壶套组(2016夏折盛惠)</v>
          </cell>
          <cell r="E2082" t="str">
            <v>生活用品</v>
          </cell>
          <cell r="F2082" t="str">
            <v>288</v>
          </cell>
          <cell r="G2082" t="str">
            <v>陈 刚</v>
          </cell>
          <cell r="H2082" t="str">
            <v>唐南开</v>
          </cell>
          <cell r="I2082" t="str">
            <v>徐丹,翟金彪</v>
          </cell>
          <cell r="J2082">
            <v>35.9</v>
          </cell>
          <cell r="K2082">
            <v>160383</v>
          </cell>
          <cell r="L2082">
            <v>3817</v>
          </cell>
          <cell r="M2082">
            <v>18514</v>
          </cell>
          <cell r="N2082">
            <v>1703</v>
          </cell>
          <cell r="O2082">
            <v>3892.89693593315</v>
          </cell>
          <cell r="P2082">
            <v>0.10737324834255201</v>
          </cell>
        </row>
        <row r="2083">
          <cell r="A2083">
            <v>193011</v>
          </cell>
          <cell r="B2083" t="str">
            <v>20160109</v>
          </cell>
          <cell r="C2083" t="str">
            <v>183317</v>
          </cell>
          <cell r="D2083" t="str">
            <v>HUSKEY哈仕奇德国设计全家福欧式保温壶套组(2016夏折盛惠)</v>
          </cell>
          <cell r="E2083" t="str">
            <v>生活用品</v>
          </cell>
          <cell r="F2083" t="str">
            <v>288</v>
          </cell>
          <cell r="G2083" t="str">
            <v>陈 刚</v>
          </cell>
          <cell r="H2083" t="str">
            <v>唐南开</v>
          </cell>
          <cell r="I2083" t="str">
            <v>翟金彪</v>
          </cell>
          <cell r="J2083">
            <v>17.5</v>
          </cell>
          <cell r="K2083">
            <v>147407</v>
          </cell>
          <cell r="L2083">
            <v>6697</v>
          </cell>
          <cell r="M2083">
            <v>15550</v>
          </cell>
          <cell r="N2083">
            <v>1142</v>
          </cell>
          <cell r="O2083">
            <v>7217.25714285714</v>
          </cell>
          <cell r="P2083">
            <v>0.10239499680193299</v>
          </cell>
        </row>
        <row r="2084">
          <cell r="A2084">
            <v>193011</v>
          </cell>
          <cell r="B2084" t="str">
            <v>20160109</v>
          </cell>
          <cell r="C2084" t="str">
            <v>093226</v>
          </cell>
          <cell r="D2084" t="str">
            <v>HUSKEY哈仕奇德国设计全家福欧式保温壶套组(2016夏折盛惠)</v>
          </cell>
          <cell r="E2084" t="str">
            <v>生活用品</v>
          </cell>
          <cell r="F2084" t="str">
            <v>288</v>
          </cell>
          <cell r="G2084" t="str">
            <v>陈 刚</v>
          </cell>
          <cell r="H2084" t="str">
            <v>唐南开</v>
          </cell>
          <cell r="I2084" t="str">
            <v>翟金彪</v>
          </cell>
          <cell r="J2084">
            <v>16.8</v>
          </cell>
          <cell r="K2084">
            <v>83721</v>
          </cell>
          <cell r="L2084">
            <v>3842</v>
          </cell>
          <cell r="M2084">
            <v>9602</v>
          </cell>
          <cell r="N2084">
            <v>566</v>
          </cell>
          <cell r="O2084">
            <v>4216.8452380952403</v>
          </cell>
          <cell r="P2084">
            <v>0.113121095657181</v>
          </cell>
        </row>
        <row r="2085">
          <cell r="A2085">
            <v>193018</v>
          </cell>
          <cell r="B2085" t="str">
            <v>20160403</v>
          </cell>
          <cell r="C2085" t="str">
            <v>231610</v>
          </cell>
          <cell r="D2085" t="str">
            <v>科沃斯智能超薄扫地机器人</v>
          </cell>
          <cell r="E2085" t="str">
            <v>生活家电</v>
          </cell>
          <cell r="F2085" t="str">
            <v>1299</v>
          </cell>
          <cell r="G2085" t="str">
            <v>马 升伟</v>
          </cell>
          <cell r="H2085" t="str">
            <v>傅周</v>
          </cell>
          <cell r="I2085" t="str">
            <v>石俊</v>
          </cell>
          <cell r="J2085">
            <v>42.2</v>
          </cell>
          <cell r="K2085">
            <v>98079</v>
          </cell>
          <cell r="L2085">
            <v>3912</v>
          </cell>
          <cell r="M2085">
            <v>20729</v>
          </cell>
          <cell r="N2085">
            <v>0</v>
          </cell>
          <cell r="O2085">
            <v>1740.2369668246399</v>
          </cell>
          <cell r="P2085">
            <v>0.220130194229401</v>
          </cell>
        </row>
        <row r="2086">
          <cell r="A2086">
            <v>193018</v>
          </cell>
          <cell r="B2086" t="str">
            <v>20160322</v>
          </cell>
          <cell r="C2086" t="str">
            <v>171107</v>
          </cell>
          <cell r="D2086" t="str">
            <v>科沃斯智能超薄扫地机器人</v>
          </cell>
          <cell r="E2086" t="str">
            <v>生活家电</v>
          </cell>
          <cell r="F2086" t="str">
            <v>1299</v>
          </cell>
          <cell r="G2086" t="str">
            <v>马 升伟</v>
          </cell>
          <cell r="H2086" t="str">
            <v>傅周</v>
          </cell>
          <cell r="I2086" t="str">
            <v>曹雪晴</v>
          </cell>
          <cell r="J2086">
            <v>35.4</v>
          </cell>
          <cell r="K2086">
            <v>72454</v>
          </cell>
          <cell r="L2086">
            <v>9033</v>
          </cell>
          <cell r="M2086">
            <v>3857</v>
          </cell>
          <cell r="N2086">
            <v>0</v>
          </cell>
          <cell r="O2086">
            <v>1682.5988700564999</v>
          </cell>
          <cell r="P2086">
            <v>6.0815818104413402E-2</v>
          </cell>
        </row>
        <row r="2087">
          <cell r="A2087">
            <v>193018</v>
          </cell>
          <cell r="B2087" t="str">
            <v>20160310</v>
          </cell>
          <cell r="C2087" t="str">
            <v>101916</v>
          </cell>
          <cell r="D2087" t="str">
            <v>科沃斯智能超薄扫地机器人</v>
          </cell>
          <cell r="E2087" t="str">
            <v>生活家电</v>
          </cell>
          <cell r="F2087" t="str">
            <v>1299</v>
          </cell>
          <cell r="G2087" t="str">
            <v>马 升伟</v>
          </cell>
          <cell r="H2087" t="str">
            <v>傅周,唐南开</v>
          </cell>
          <cell r="I2087" t="str">
            <v>廖若如,曹雪晴</v>
          </cell>
          <cell r="J2087">
            <v>31.8</v>
          </cell>
          <cell r="K2087">
            <v>145783</v>
          </cell>
          <cell r="L2087">
            <v>15507</v>
          </cell>
          <cell r="M2087">
            <v>16756</v>
          </cell>
          <cell r="N2087">
            <v>0</v>
          </cell>
          <cell r="O2087">
            <v>3569.8113207547199</v>
          </cell>
          <cell r="P2087">
            <v>0.128619239153797</v>
          </cell>
        </row>
        <row r="2088">
          <cell r="A2088">
            <v>193020</v>
          </cell>
          <cell r="B2088" t="str">
            <v>20160227</v>
          </cell>
          <cell r="C2088" t="str">
            <v>174916</v>
          </cell>
          <cell r="D2088" t="str">
            <v>泰国原产混合坚果仁新春祝福十全十美劲爆装(开春扫货)</v>
          </cell>
          <cell r="E2088" t="str">
            <v>食品</v>
          </cell>
          <cell r="F2088" t="str">
            <v>248</v>
          </cell>
          <cell r="G2088" t="str">
            <v>莫 伏星</v>
          </cell>
          <cell r="H2088" t="str">
            <v>余斌</v>
          </cell>
          <cell r="I2088" t="str">
            <v>关雨薇,俞洋</v>
          </cell>
          <cell r="J2088">
            <v>11.8</v>
          </cell>
          <cell r="K2088">
            <v>30984</v>
          </cell>
          <cell r="L2088">
            <v>1190</v>
          </cell>
          <cell r="M2088">
            <v>2430</v>
          </cell>
          <cell r="N2088">
            <v>0</v>
          </cell>
          <cell r="O2088">
            <v>2318.9830508474602</v>
          </cell>
          <cell r="P2088">
            <v>8.1560045646774507E-2</v>
          </cell>
        </row>
        <row r="2089">
          <cell r="A2089">
            <v>193020</v>
          </cell>
          <cell r="B2089" t="str">
            <v>20160213</v>
          </cell>
          <cell r="C2089" t="str">
            <v>102640</v>
          </cell>
          <cell r="D2089" t="str">
            <v>泰国原产混合坚果仁新春祝福十全十美劲爆装(开春扫货)</v>
          </cell>
          <cell r="E2089" t="str">
            <v>食品</v>
          </cell>
          <cell r="F2089" t="str">
            <v>298</v>
          </cell>
          <cell r="G2089" t="str">
            <v>莫 伏星</v>
          </cell>
          <cell r="H2089" t="str">
            <v>余斌</v>
          </cell>
          <cell r="I2089" t="str">
            <v>俞洋</v>
          </cell>
          <cell r="J2089">
            <v>30.9</v>
          </cell>
          <cell r="K2089">
            <v>40987</v>
          </cell>
          <cell r="L2089">
            <v>554</v>
          </cell>
          <cell r="M2089">
            <v>2500</v>
          </cell>
          <cell r="N2089">
            <v>0</v>
          </cell>
          <cell r="O2089">
            <v>1227.6051779935301</v>
          </cell>
          <cell r="P2089">
            <v>6.1830682858061502E-2</v>
          </cell>
        </row>
        <row r="2090">
          <cell r="A2090">
            <v>193020</v>
          </cell>
          <cell r="B2090" t="str">
            <v>20160129</v>
          </cell>
          <cell r="C2090" t="str">
            <v>163218</v>
          </cell>
          <cell r="D2090" t="str">
            <v>泰国原产混合坚果仁新春祝福十全十美劲爆装(开春扫货)</v>
          </cell>
          <cell r="E2090" t="str">
            <v>食品</v>
          </cell>
          <cell r="F2090" t="str">
            <v>298</v>
          </cell>
          <cell r="G2090" t="str">
            <v>莫 伏星</v>
          </cell>
          <cell r="H2090" t="str">
            <v>龙年</v>
          </cell>
          <cell r="I2090" t="str">
            <v>王叶霜,陈航</v>
          </cell>
          <cell r="J2090">
            <v>35.9</v>
          </cell>
          <cell r="K2090">
            <v>117147</v>
          </cell>
          <cell r="L2090">
            <v>3326</v>
          </cell>
          <cell r="M2090">
            <v>8372</v>
          </cell>
          <cell r="N2090">
            <v>586</v>
          </cell>
          <cell r="O2090">
            <v>2953.6211699164301</v>
          </cell>
          <cell r="P2090">
            <v>6.84056544925805E-2</v>
          </cell>
        </row>
        <row r="2091">
          <cell r="A2091">
            <v>193020</v>
          </cell>
          <cell r="B2091" t="str">
            <v>20160118</v>
          </cell>
          <cell r="C2091" t="str">
            <v>123113</v>
          </cell>
          <cell r="D2091" t="str">
            <v>泰国原产混合坚果仁新春祝福十全十美劲爆装(开春扫货)</v>
          </cell>
          <cell r="E2091" t="str">
            <v>食品</v>
          </cell>
          <cell r="F2091" t="str">
            <v>298</v>
          </cell>
          <cell r="G2091" t="str">
            <v>莫 伏星</v>
          </cell>
          <cell r="H2091" t="str">
            <v>龙年</v>
          </cell>
          <cell r="I2091" t="str">
            <v>陈航</v>
          </cell>
          <cell r="J2091">
            <v>37.4</v>
          </cell>
          <cell r="K2091">
            <v>130012</v>
          </cell>
          <cell r="L2091">
            <v>3714</v>
          </cell>
          <cell r="M2091">
            <v>7265</v>
          </cell>
          <cell r="N2091">
            <v>278</v>
          </cell>
          <cell r="O2091">
            <v>3190.1336898395698</v>
          </cell>
          <cell r="P2091">
            <v>5.5321541117040601E-2</v>
          </cell>
        </row>
        <row r="2092">
          <cell r="A2092">
            <v>193055</v>
          </cell>
          <cell r="B2092" t="str">
            <v>20160802</v>
          </cell>
          <cell r="C2092" t="str">
            <v>232157</v>
          </cell>
          <cell r="D2092" t="str">
            <v>百年品牌*德国高斯畅享生活淋浴花洒单卫组（特价）</v>
          </cell>
          <cell r="E2092" t="str">
            <v>家装建材</v>
          </cell>
          <cell r="F2092" t="str">
            <v>799</v>
          </cell>
          <cell r="G2092" t="str">
            <v>张 志华</v>
          </cell>
          <cell r="H2092" t="str">
            <v>唐南开</v>
          </cell>
          <cell r="I2092" t="str">
            <v>翟金彪</v>
          </cell>
          <cell r="J2092">
            <v>18.899999999999999</v>
          </cell>
          <cell r="K2092">
            <v>39750</v>
          </cell>
          <cell r="L2092">
            <v>3191</v>
          </cell>
          <cell r="M2092">
            <v>6332</v>
          </cell>
          <cell r="N2092">
            <v>0</v>
          </cell>
          <cell r="O2092">
            <v>1599.31216931217</v>
          </cell>
          <cell r="P2092">
            <v>0.17319948576274</v>
          </cell>
        </row>
        <row r="2093">
          <cell r="A2093">
            <v>193055</v>
          </cell>
          <cell r="B2093" t="str">
            <v>20160703</v>
          </cell>
          <cell r="C2093" t="str">
            <v>223732</v>
          </cell>
          <cell r="D2093" t="str">
            <v>百年品牌*德国高斯畅享生活淋浴花洒单卫组（特价）</v>
          </cell>
          <cell r="E2093" t="str">
            <v>家装建材</v>
          </cell>
          <cell r="F2093" t="str">
            <v>799</v>
          </cell>
          <cell r="G2093" t="str">
            <v>张 志华</v>
          </cell>
          <cell r="H2093" t="str">
            <v>王沛</v>
          </cell>
          <cell r="I2093" t="str">
            <v>翟金彪</v>
          </cell>
          <cell r="J2093">
            <v>18.8</v>
          </cell>
          <cell r="K2093">
            <v>72408</v>
          </cell>
          <cell r="L2093">
            <v>3915</v>
          </cell>
          <cell r="M2093">
            <v>18027</v>
          </cell>
          <cell r="N2093">
            <v>799</v>
          </cell>
          <cell r="O2093">
            <v>2726.86170212766</v>
          </cell>
          <cell r="P2093">
            <v>0.25152935336457699</v>
          </cell>
        </row>
        <row r="2094">
          <cell r="A2094">
            <v>193055</v>
          </cell>
          <cell r="B2094" t="str">
            <v>20160604</v>
          </cell>
          <cell r="C2094" t="str">
            <v>194115</v>
          </cell>
          <cell r="D2094" t="str">
            <v>百年品牌*德国高斯畅享生活淋浴花洒单卫组（特价）</v>
          </cell>
          <cell r="E2094" t="str">
            <v>家装建材</v>
          </cell>
          <cell r="F2094" t="str">
            <v>799</v>
          </cell>
          <cell r="G2094" t="str">
            <v>张 志华</v>
          </cell>
          <cell r="H2094" t="str">
            <v>唐南开</v>
          </cell>
          <cell r="I2094" t="str">
            <v>曹雪晴</v>
          </cell>
          <cell r="J2094">
            <v>20.399999999999999</v>
          </cell>
          <cell r="K2094">
            <v>87789</v>
          </cell>
          <cell r="L2094">
            <v>4764</v>
          </cell>
          <cell r="M2094">
            <v>15860</v>
          </cell>
          <cell r="N2094">
            <v>1598</v>
          </cell>
          <cell r="O2094">
            <v>3370.73529411765</v>
          </cell>
          <cell r="P2094">
            <v>0.17177958446251099</v>
          </cell>
        </row>
        <row r="2095">
          <cell r="A2095">
            <v>193055</v>
          </cell>
          <cell r="B2095" t="str">
            <v>20160520</v>
          </cell>
          <cell r="C2095" t="str">
            <v>215105</v>
          </cell>
          <cell r="D2095" t="str">
            <v>百年品牌*德国高斯畅享生活淋浴花洒单卫组（特价）</v>
          </cell>
          <cell r="E2095" t="str">
            <v>家装建材</v>
          </cell>
          <cell r="F2095" t="str">
            <v>799</v>
          </cell>
          <cell r="G2095" t="str">
            <v>张 志华</v>
          </cell>
          <cell r="H2095" t="str">
            <v>唐南开</v>
          </cell>
          <cell r="I2095" t="str">
            <v>曹雪晴</v>
          </cell>
          <cell r="J2095">
            <v>21.7</v>
          </cell>
          <cell r="K2095">
            <v>128674</v>
          </cell>
          <cell r="L2095">
            <v>11016</v>
          </cell>
          <cell r="M2095">
            <v>24343</v>
          </cell>
          <cell r="N2095">
            <v>799</v>
          </cell>
          <cell r="O2095">
            <v>4337.0506912442397</v>
          </cell>
          <cell r="P2095">
            <v>0.20010539019871201</v>
          </cell>
        </row>
        <row r="2096">
          <cell r="A2096">
            <v>193055</v>
          </cell>
          <cell r="B2096" t="str">
            <v>20160509</v>
          </cell>
          <cell r="C2096" t="str">
            <v>215109</v>
          </cell>
          <cell r="D2096" t="str">
            <v>百年品牌*德国高斯畅享生活淋浴花洒单卫组（特价）</v>
          </cell>
          <cell r="E2096" t="str">
            <v>家装建材</v>
          </cell>
          <cell r="F2096" t="str">
            <v>799</v>
          </cell>
          <cell r="G2096" t="str">
            <v>张 志华</v>
          </cell>
          <cell r="H2096" t="str">
            <v>唐南开</v>
          </cell>
          <cell r="I2096" t="str">
            <v>曹雪晴</v>
          </cell>
          <cell r="J2096">
            <v>18.3</v>
          </cell>
          <cell r="K2096">
            <v>178989</v>
          </cell>
          <cell r="L2096">
            <v>16589</v>
          </cell>
          <cell r="M2096">
            <v>31550</v>
          </cell>
          <cell r="N2096">
            <v>2377</v>
          </cell>
          <cell r="O2096">
            <v>7280.1639344262303</v>
          </cell>
          <cell r="P2096">
            <v>0.179636699507389</v>
          </cell>
        </row>
        <row r="2097">
          <cell r="A2097">
            <v>193055</v>
          </cell>
          <cell r="B2097" t="str">
            <v>20160422</v>
          </cell>
          <cell r="C2097" t="str">
            <v>201407</v>
          </cell>
          <cell r="D2097" t="str">
            <v>百年品牌*德国高斯畅享生活淋浴花洒单卫组（特价）</v>
          </cell>
          <cell r="E2097" t="str">
            <v>家装建材</v>
          </cell>
          <cell r="F2097" t="str">
            <v>799</v>
          </cell>
          <cell r="G2097" t="str">
            <v>张 志华</v>
          </cell>
          <cell r="H2097" t="str">
            <v>唐南开</v>
          </cell>
          <cell r="I2097" t="str">
            <v>曹雪晴</v>
          </cell>
          <cell r="J2097">
            <v>27</v>
          </cell>
          <cell r="K2097">
            <v>126835</v>
          </cell>
          <cell r="L2097">
            <v>11825</v>
          </cell>
          <cell r="M2097">
            <v>17418</v>
          </cell>
          <cell r="N2097">
            <v>799</v>
          </cell>
          <cell r="O2097">
            <v>3644.1111111111099</v>
          </cell>
          <cell r="P2097">
            <v>0.14450047821928499</v>
          </cell>
        </row>
        <row r="2098">
          <cell r="A2098">
            <v>193055</v>
          </cell>
          <cell r="B2098" t="str">
            <v>20160419</v>
          </cell>
          <cell r="C2098" t="str">
            <v>215547</v>
          </cell>
          <cell r="D2098" t="str">
            <v>百年品牌*德国高斯畅享生活淋浴花洒单卫组（特价）</v>
          </cell>
          <cell r="E2098" t="str">
            <v>家装建材</v>
          </cell>
          <cell r="F2098" t="str">
            <v>799</v>
          </cell>
          <cell r="G2098" t="str">
            <v>张 志华</v>
          </cell>
          <cell r="H2098" t="str">
            <v>张燕</v>
          </cell>
          <cell r="I2098" t="str">
            <v>陈佳</v>
          </cell>
          <cell r="J2098">
            <v>20.9</v>
          </cell>
          <cell r="K2098">
            <v>96613</v>
          </cell>
          <cell r="L2098">
            <v>9508</v>
          </cell>
          <cell r="M2098">
            <v>19131</v>
          </cell>
          <cell r="N2098">
            <v>1598</v>
          </cell>
          <cell r="O2098">
            <v>3328.8038277512001</v>
          </cell>
          <cell r="P2098">
            <v>0.20128580448883501</v>
          </cell>
        </row>
        <row r="2099">
          <cell r="A2099">
            <v>193055</v>
          </cell>
          <cell r="B2099" t="str">
            <v>20160406</v>
          </cell>
          <cell r="C2099" t="str">
            <v>200938</v>
          </cell>
          <cell r="D2099" t="str">
            <v>百年品牌*德国高斯畅享生活淋浴花洒单卫组（特价）</v>
          </cell>
          <cell r="E2099" t="str">
            <v>家装建材</v>
          </cell>
          <cell r="F2099" t="str">
            <v>799</v>
          </cell>
          <cell r="G2099" t="str">
            <v>张 志华</v>
          </cell>
          <cell r="H2099" t="str">
            <v>唐南开</v>
          </cell>
          <cell r="I2099" t="str">
            <v>曹雪晴</v>
          </cell>
          <cell r="J2099">
            <v>19.899999999999999</v>
          </cell>
          <cell r="K2099">
            <v>148073</v>
          </cell>
          <cell r="L2099">
            <v>14222</v>
          </cell>
          <cell r="M2099">
            <v>30232</v>
          </cell>
          <cell r="N2099">
            <v>1568</v>
          </cell>
          <cell r="O2099">
            <v>5285.7788944723598</v>
          </cell>
          <cell r="P2099">
            <v>0.214148568184026</v>
          </cell>
        </row>
        <row r="2100">
          <cell r="A2100">
            <v>193055</v>
          </cell>
          <cell r="B2100" t="str">
            <v>20160406</v>
          </cell>
          <cell r="C2100" t="str">
            <v>112123</v>
          </cell>
          <cell r="D2100" t="str">
            <v>百年品牌*德国高斯畅享生活淋浴花洒单卫组（特价）</v>
          </cell>
          <cell r="E2100" t="str">
            <v>家装建材</v>
          </cell>
          <cell r="F2100" t="str">
            <v>799</v>
          </cell>
          <cell r="G2100" t="str">
            <v>张 志华</v>
          </cell>
          <cell r="H2100" t="str">
            <v>余斌,张燕,唐南开</v>
          </cell>
          <cell r="I2100" t="str">
            <v>陈佳</v>
          </cell>
          <cell r="J2100">
            <v>18.399999999999999</v>
          </cell>
          <cell r="K2100">
            <v>38112</v>
          </cell>
          <cell r="L2100">
            <v>3196</v>
          </cell>
          <cell r="M2100">
            <v>7940</v>
          </cell>
          <cell r="N2100">
            <v>799</v>
          </cell>
          <cell r="O2100">
            <v>1509.51086956522</v>
          </cell>
          <cell r="P2100">
            <v>0.204519418031848</v>
          </cell>
        </row>
        <row r="2101">
          <cell r="A2101">
            <v>193055</v>
          </cell>
          <cell r="B2101" t="str">
            <v>20160318</v>
          </cell>
          <cell r="C2101" t="str">
            <v>191455</v>
          </cell>
          <cell r="D2101" t="str">
            <v>百年品牌*德国高斯畅享生活淋浴花洒单卫组（特价）</v>
          </cell>
          <cell r="E2101" t="str">
            <v>家装建材</v>
          </cell>
          <cell r="F2101" t="str">
            <v>799</v>
          </cell>
          <cell r="G2101" t="str">
            <v>张 志华</v>
          </cell>
          <cell r="H2101" t="str">
            <v>唐南开</v>
          </cell>
          <cell r="I2101" t="str">
            <v>石俊</v>
          </cell>
          <cell r="J2101">
            <v>22.3</v>
          </cell>
          <cell r="K2101">
            <v>158799</v>
          </cell>
          <cell r="L2101">
            <v>20464</v>
          </cell>
          <cell r="M2101">
            <v>25817</v>
          </cell>
          <cell r="N2101">
            <v>1598</v>
          </cell>
          <cell r="O2101">
            <v>5117.3094170403601</v>
          </cell>
          <cell r="P2101">
            <v>0.17507499909639601</v>
          </cell>
        </row>
        <row r="2102">
          <cell r="A2102">
            <v>193055</v>
          </cell>
          <cell r="B2102" t="str">
            <v>20160318</v>
          </cell>
          <cell r="C2102" t="str">
            <v>115946</v>
          </cell>
          <cell r="D2102" t="str">
            <v>百年品牌*德国高斯畅享生活淋浴花洒单卫组（特价）</v>
          </cell>
          <cell r="E2102" t="str">
            <v>家装建材</v>
          </cell>
          <cell r="F2102" t="str">
            <v>799</v>
          </cell>
          <cell r="G2102" t="str">
            <v>张 志华</v>
          </cell>
          <cell r="H2102" t="str">
            <v>唐南开</v>
          </cell>
          <cell r="I2102" t="str">
            <v>曹雪晴</v>
          </cell>
          <cell r="J2102">
            <v>24.9</v>
          </cell>
          <cell r="K2102">
            <v>165964</v>
          </cell>
          <cell r="L2102">
            <v>30763</v>
          </cell>
          <cell r="M2102">
            <v>32369</v>
          </cell>
          <cell r="N2102">
            <v>3955</v>
          </cell>
          <cell r="O2102">
            <v>4288.6345381526098</v>
          </cell>
          <cell r="P2102">
            <v>0.21016116744698601</v>
          </cell>
        </row>
        <row r="2103">
          <cell r="A2103">
            <v>193056</v>
          </cell>
          <cell r="B2103" t="str">
            <v>20160802</v>
          </cell>
          <cell r="C2103" t="str">
            <v>232157</v>
          </cell>
          <cell r="D2103" t="str">
            <v>百年品牌*德国高斯“畅享生活”淋浴花洒双卫组（特价）</v>
          </cell>
          <cell r="E2103" t="str">
            <v>家装建材</v>
          </cell>
          <cell r="F2103" t="str">
            <v>1399</v>
          </cell>
          <cell r="G2103" t="str">
            <v>张 志华</v>
          </cell>
          <cell r="H2103" t="str">
            <v>唐南开</v>
          </cell>
          <cell r="I2103" t="str">
            <v>翟金彪</v>
          </cell>
          <cell r="J2103">
            <v>18.899999999999999</v>
          </cell>
          <cell r="K2103">
            <v>110376</v>
          </cell>
          <cell r="L2103">
            <v>5586</v>
          </cell>
          <cell r="M2103">
            <v>6975</v>
          </cell>
          <cell r="N2103">
            <v>0</v>
          </cell>
          <cell r="O2103">
            <v>5175.3968253968296</v>
          </cell>
          <cell r="P2103">
            <v>6.6561694818207798E-2</v>
          </cell>
        </row>
        <row r="2104">
          <cell r="A2104">
            <v>193056</v>
          </cell>
          <cell r="B2104" t="str">
            <v>20160703</v>
          </cell>
          <cell r="C2104" t="str">
            <v>223732</v>
          </cell>
          <cell r="D2104" t="str">
            <v>百年品牌*德国高斯“畅享生活”淋浴花洒双卫组（特价）</v>
          </cell>
          <cell r="E2104" t="str">
            <v>家装建材</v>
          </cell>
          <cell r="F2104" t="str">
            <v>1399</v>
          </cell>
          <cell r="G2104" t="str">
            <v>张 志华</v>
          </cell>
          <cell r="H2104" t="str">
            <v>王沛</v>
          </cell>
          <cell r="I2104" t="str">
            <v>翟金彪</v>
          </cell>
          <cell r="J2104">
            <v>18.8</v>
          </cell>
          <cell r="K2104">
            <v>171986</v>
          </cell>
          <cell r="L2104">
            <v>6935</v>
          </cell>
          <cell r="M2104">
            <v>25102</v>
          </cell>
          <cell r="N2104">
            <v>2788</v>
          </cell>
          <cell r="O2104">
            <v>7592.3936170212801</v>
          </cell>
          <cell r="P2104">
            <v>0.13519457622189501</v>
          </cell>
        </row>
        <row r="2105">
          <cell r="A2105">
            <v>193056</v>
          </cell>
          <cell r="B2105" t="str">
            <v>20160604</v>
          </cell>
          <cell r="C2105" t="str">
            <v>194115</v>
          </cell>
          <cell r="D2105" t="str">
            <v>百年品牌*德国高斯“畅享生活”淋浴花洒双卫组（特价）</v>
          </cell>
          <cell r="E2105" t="str">
            <v>家装建材</v>
          </cell>
          <cell r="F2105" t="str">
            <v>1399</v>
          </cell>
          <cell r="G2105" t="str">
            <v>张 志华</v>
          </cell>
          <cell r="H2105" t="str">
            <v>唐南开</v>
          </cell>
          <cell r="I2105" t="str">
            <v>曹雪晴</v>
          </cell>
          <cell r="J2105">
            <v>20.399999999999999</v>
          </cell>
          <cell r="K2105">
            <v>177048</v>
          </cell>
          <cell r="L2105">
            <v>9763</v>
          </cell>
          <cell r="M2105">
            <v>20925</v>
          </cell>
          <cell r="N2105">
            <v>0</v>
          </cell>
          <cell r="O2105">
            <v>7174.50980392157</v>
          </cell>
          <cell r="P2105">
            <v>0.12508593119526601</v>
          </cell>
        </row>
        <row r="2106">
          <cell r="A2106">
            <v>193056</v>
          </cell>
          <cell r="B2106" t="str">
            <v>20160520</v>
          </cell>
          <cell r="C2106" t="str">
            <v>215105</v>
          </cell>
          <cell r="D2106" t="str">
            <v>百年品牌*德国高斯“畅享生活”淋浴花洒双卫组（特价）</v>
          </cell>
          <cell r="E2106" t="str">
            <v>家装建材</v>
          </cell>
          <cell r="F2106" t="str">
            <v>1399</v>
          </cell>
          <cell r="G2106" t="str">
            <v>张 志华</v>
          </cell>
          <cell r="H2106" t="str">
            <v>唐南开</v>
          </cell>
          <cell r="I2106" t="str">
            <v>曹雪晴</v>
          </cell>
          <cell r="J2106">
            <v>21.7</v>
          </cell>
          <cell r="K2106">
            <v>222094</v>
          </cell>
          <cell r="L2106">
            <v>13771</v>
          </cell>
          <cell r="M2106">
            <v>40379</v>
          </cell>
          <cell r="N2106">
            <v>2798</v>
          </cell>
          <cell r="O2106">
            <v>7868.2949308755797</v>
          </cell>
          <cell r="P2106">
            <v>0.18039774772828701</v>
          </cell>
        </row>
        <row r="2107">
          <cell r="A2107">
            <v>193056</v>
          </cell>
          <cell r="B2107" t="str">
            <v>20160509</v>
          </cell>
          <cell r="C2107" t="str">
            <v>215109</v>
          </cell>
          <cell r="D2107" t="str">
            <v>百年品牌*德国高斯“畅享生活”淋浴花洒双卫组（特价）</v>
          </cell>
          <cell r="E2107" t="str">
            <v>家装建材</v>
          </cell>
          <cell r="F2107" t="str">
            <v>1399</v>
          </cell>
          <cell r="G2107" t="str">
            <v>张 志华</v>
          </cell>
          <cell r="H2107" t="str">
            <v>唐南开</v>
          </cell>
          <cell r="I2107" t="str">
            <v>曹雪晴</v>
          </cell>
          <cell r="J2107">
            <v>18.3</v>
          </cell>
          <cell r="K2107">
            <v>257955</v>
          </cell>
          <cell r="L2107">
            <v>11142</v>
          </cell>
          <cell r="M2107">
            <v>43299</v>
          </cell>
          <cell r="N2107">
            <v>4177</v>
          </cell>
          <cell r="O2107">
            <v>11349.234972677599</v>
          </cell>
          <cell r="P2107">
            <v>0.158508668506116</v>
          </cell>
        </row>
        <row r="2108">
          <cell r="A2108">
            <v>193056</v>
          </cell>
          <cell r="B2108" t="str">
            <v>20160422</v>
          </cell>
          <cell r="C2108" t="str">
            <v>201407</v>
          </cell>
          <cell r="D2108" t="str">
            <v>百年品牌*德国高斯“畅享生活”淋浴花洒双卫组（特价）</v>
          </cell>
          <cell r="E2108" t="str">
            <v>家装建材</v>
          </cell>
          <cell r="F2108" t="str">
            <v>1399</v>
          </cell>
          <cell r="G2108" t="str">
            <v>张 志华</v>
          </cell>
          <cell r="H2108" t="str">
            <v>唐南开</v>
          </cell>
          <cell r="I2108" t="str">
            <v>曹雪晴</v>
          </cell>
          <cell r="J2108">
            <v>27</v>
          </cell>
          <cell r="K2108">
            <v>215310</v>
          </cell>
          <cell r="L2108">
            <v>11187</v>
          </cell>
          <cell r="M2108">
            <v>23653</v>
          </cell>
          <cell r="N2108">
            <v>0</v>
          </cell>
          <cell r="O2108">
            <v>6684.0740740740703</v>
          </cell>
          <cell r="P2108">
            <v>0.11587621189185</v>
          </cell>
        </row>
        <row r="2109">
          <cell r="A2109">
            <v>193056</v>
          </cell>
          <cell r="B2109" t="str">
            <v>20160419</v>
          </cell>
          <cell r="C2109" t="str">
            <v>215547</v>
          </cell>
          <cell r="D2109" t="str">
            <v>百年品牌*德国高斯“畅享生活”淋浴花洒双卫组（特价）</v>
          </cell>
          <cell r="E2109" t="str">
            <v>家装建材</v>
          </cell>
          <cell r="F2109" t="str">
            <v>1399</v>
          </cell>
          <cell r="G2109" t="str">
            <v>张 志华</v>
          </cell>
          <cell r="H2109" t="str">
            <v>张燕</v>
          </cell>
          <cell r="I2109" t="str">
            <v>陈佳</v>
          </cell>
          <cell r="J2109">
            <v>20.9</v>
          </cell>
          <cell r="K2109">
            <v>209020</v>
          </cell>
          <cell r="L2109">
            <v>13970</v>
          </cell>
          <cell r="M2109">
            <v>22224</v>
          </cell>
          <cell r="N2109">
            <v>0</v>
          </cell>
          <cell r="O2109">
            <v>8269.18660287081</v>
          </cell>
          <cell r="P2109">
            <v>0.113940015380672</v>
          </cell>
        </row>
        <row r="2110">
          <cell r="A2110">
            <v>193056</v>
          </cell>
          <cell r="B2110" t="str">
            <v>20160406</v>
          </cell>
          <cell r="C2110" t="str">
            <v>200938</v>
          </cell>
          <cell r="D2110" t="str">
            <v>百年品牌*德国高斯“畅享生活”淋浴花洒双卫组（特价）</v>
          </cell>
          <cell r="E2110" t="str">
            <v>家装建材</v>
          </cell>
          <cell r="F2110" t="str">
            <v>1399</v>
          </cell>
          <cell r="G2110" t="str">
            <v>张 志华</v>
          </cell>
          <cell r="H2110" t="str">
            <v>唐南开</v>
          </cell>
          <cell r="I2110" t="str">
            <v>曹雪晴</v>
          </cell>
          <cell r="J2110">
            <v>19.899999999999999</v>
          </cell>
          <cell r="K2110">
            <v>294733</v>
          </cell>
          <cell r="L2110">
            <v>22224</v>
          </cell>
          <cell r="M2110">
            <v>34845</v>
          </cell>
          <cell r="N2110">
            <v>2798</v>
          </cell>
          <cell r="O2110">
            <v>12083.517587939699</v>
          </cell>
          <cell r="P2110">
            <v>0.117599785695151</v>
          </cell>
        </row>
        <row r="2111">
          <cell r="A2111">
            <v>193056</v>
          </cell>
          <cell r="B2111" t="str">
            <v>20160406</v>
          </cell>
          <cell r="C2111" t="str">
            <v>112123</v>
          </cell>
          <cell r="D2111" t="str">
            <v>百年品牌*德国高斯“畅享生活”淋浴花洒双卫组（特价）</v>
          </cell>
          <cell r="E2111" t="str">
            <v>家装建材</v>
          </cell>
          <cell r="F2111" t="str">
            <v>1399</v>
          </cell>
          <cell r="G2111" t="str">
            <v>张 志华</v>
          </cell>
          <cell r="H2111" t="str">
            <v>余斌,张燕,唐南开</v>
          </cell>
          <cell r="I2111" t="str">
            <v>陈佳</v>
          </cell>
          <cell r="J2111">
            <v>18.399999999999999</v>
          </cell>
          <cell r="K2111">
            <v>86448</v>
          </cell>
          <cell r="L2111">
            <v>8364</v>
          </cell>
          <cell r="M2111">
            <v>8394</v>
          </cell>
          <cell r="N2111">
            <v>1399</v>
          </cell>
          <cell r="O2111">
            <v>3863.5326086956502</v>
          </cell>
          <cell r="P2111">
            <v>8.95830131653092E-2</v>
          </cell>
        </row>
        <row r="2112">
          <cell r="A2112">
            <v>193056</v>
          </cell>
          <cell r="B2112" t="str">
            <v>20160318</v>
          </cell>
          <cell r="C2112" t="str">
            <v>191455</v>
          </cell>
          <cell r="D2112" t="str">
            <v>百年品牌*德国高斯“畅享生活”淋浴花洒双卫组（特价）</v>
          </cell>
          <cell r="E2112" t="str">
            <v>家装建材</v>
          </cell>
          <cell r="F2112" t="str">
            <v>1399</v>
          </cell>
          <cell r="G2112" t="str">
            <v>张 志华</v>
          </cell>
          <cell r="H2112" t="str">
            <v>唐南开</v>
          </cell>
          <cell r="I2112" t="str">
            <v>石俊</v>
          </cell>
          <cell r="J2112">
            <v>22.3</v>
          </cell>
          <cell r="K2112">
            <v>245337</v>
          </cell>
          <cell r="L2112">
            <v>23633</v>
          </cell>
          <cell r="M2112">
            <v>42694</v>
          </cell>
          <cell r="N2112">
            <v>3797</v>
          </cell>
          <cell r="O2112">
            <v>8197.6233183856493</v>
          </cell>
          <cell r="P2112">
            <v>0.17544563923068601</v>
          </cell>
        </row>
        <row r="2113">
          <cell r="A2113">
            <v>193056</v>
          </cell>
          <cell r="B2113" t="str">
            <v>20160318</v>
          </cell>
          <cell r="C2113" t="str">
            <v>115946</v>
          </cell>
          <cell r="D2113" t="str">
            <v>百年品牌*德国高斯“畅享生活”淋浴花洒双卫组（特价）</v>
          </cell>
          <cell r="E2113" t="str">
            <v>家装建材</v>
          </cell>
          <cell r="F2113" t="str">
            <v>1399</v>
          </cell>
          <cell r="G2113" t="str">
            <v>张 志华</v>
          </cell>
          <cell r="H2113" t="str">
            <v>唐南开</v>
          </cell>
          <cell r="I2113" t="str">
            <v>曹雪晴</v>
          </cell>
          <cell r="J2113">
            <v>24.9</v>
          </cell>
          <cell r="K2113">
            <v>291488</v>
          </cell>
          <cell r="L2113">
            <v>32656</v>
          </cell>
          <cell r="M2113">
            <v>38712</v>
          </cell>
          <cell r="N2113">
            <v>6795</v>
          </cell>
          <cell r="O2113">
            <v>9113.0522088353391</v>
          </cell>
          <cell r="P2113">
            <v>0.123311646164307</v>
          </cell>
        </row>
        <row r="2114">
          <cell r="A2114">
            <v>193061</v>
          </cell>
          <cell r="B2114" t="str">
            <v>20160106</v>
          </cell>
          <cell r="C2114" t="str">
            <v>135116</v>
          </cell>
          <cell r="D2114" t="str">
            <v>兽王 富贵狐狸毛女士皮衣羽绒服</v>
          </cell>
          <cell r="E2114" t="str">
            <v>服装</v>
          </cell>
          <cell r="F2114" t="str">
            <v>1680</v>
          </cell>
          <cell r="G2114" t="str">
            <v>黄 翙</v>
          </cell>
          <cell r="H2114" t="str">
            <v>杨思思</v>
          </cell>
          <cell r="I2114" t="str">
            <v>孙娇</v>
          </cell>
          <cell r="J2114">
            <v>35.4</v>
          </cell>
          <cell r="K2114">
            <v>325325</v>
          </cell>
          <cell r="L2114">
            <v>25010</v>
          </cell>
          <cell r="M2114">
            <v>153330</v>
          </cell>
          <cell r="N2114">
            <v>3310</v>
          </cell>
          <cell r="O2114">
            <v>4245.6214689265498</v>
          </cell>
          <cell r="P2114">
            <v>0.49954214741188402</v>
          </cell>
        </row>
        <row r="2115">
          <cell r="A2115">
            <v>193063</v>
          </cell>
          <cell r="B2115" t="str">
            <v>20160223</v>
          </cell>
          <cell r="C2115" t="str">
            <v>211126</v>
          </cell>
          <cell r="D2115" t="str">
            <v>爱华尚 赵薇同款“千年灵韵”套组</v>
          </cell>
          <cell r="E2115" t="str">
            <v>珠宝首饰</v>
          </cell>
          <cell r="F2115" t="str">
            <v>9800</v>
          </cell>
          <cell r="G2115" t="str">
            <v>范 平</v>
          </cell>
          <cell r="H2115" t="str">
            <v>龙年</v>
          </cell>
          <cell r="I2115" t="str">
            <v>赵姬</v>
          </cell>
          <cell r="J2115">
            <v>41.4</v>
          </cell>
          <cell r="K2115">
            <v>529060</v>
          </cell>
          <cell r="L2115">
            <v>195950</v>
          </cell>
          <cell r="M2115">
            <v>254720</v>
          </cell>
          <cell r="N2115">
            <v>0</v>
          </cell>
          <cell r="O2115">
            <v>1893.47826086957</v>
          </cell>
          <cell r="P2115">
            <v>0.76467233046140903</v>
          </cell>
        </row>
        <row r="2116">
          <cell r="A2116">
            <v>193063</v>
          </cell>
          <cell r="B2116" t="str">
            <v>20160209</v>
          </cell>
          <cell r="C2116" t="str">
            <v>215641</v>
          </cell>
          <cell r="D2116" t="str">
            <v>爱华尚 赵薇同款“千年灵韵”套组</v>
          </cell>
          <cell r="E2116" t="str">
            <v>珠宝首饰</v>
          </cell>
          <cell r="F2116" t="str">
            <v>9800</v>
          </cell>
          <cell r="G2116" t="str">
            <v>范 平</v>
          </cell>
          <cell r="H2116" t="str">
            <v>马强</v>
          </cell>
          <cell r="I2116" t="str">
            <v>曹雪晴</v>
          </cell>
          <cell r="J2116">
            <v>47.5</v>
          </cell>
          <cell r="K2116">
            <v>342324</v>
          </cell>
          <cell r="L2116">
            <v>88016</v>
          </cell>
          <cell r="M2116">
            <v>146722</v>
          </cell>
          <cell r="N2116">
            <v>0</v>
          </cell>
          <cell r="O2116">
            <v>2264.9684210526302</v>
          </cell>
          <cell r="P2116">
            <v>0.57694606540101001</v>
          </cell>
        </row>
        <row r="2117">
          <cell r="A2117">
            <v>193063</v>
          </cell>
          <cell r="B2117" t="str">
            <v>20160111</v>
          </cell>
          <cell r="C2117" t="str">
            <v>223533</v>
          </cell>
          <cell r="D2117" t="str">
            <v>爱华尚 赵薇同款“千年灵韵”套组</v>
          </cell>
          <cell r="E2117" t="str">
            <v>珠宝首饰</v>
          </cell>
          <cell r="F2117" t="str">
            <v>9800</v>
          </cell>
          <cell r="G2117" t="str">
            <v>范 平</v>
          </cell>
          <cell r="H2117" t="str">
            <v>龙年</v>
          </cell>
          <cell r="I2117" t="str">
            <v>赵姬</v>
          </cell>
          <cell r="J2117">
            <v>42.8</v>
          </cell>
          <cell r="K2117">
            <v>400787</v>
          </cell>
          <cell r="L2117">
            <v>78285</v>
          </cell>
          <cell r="M2117">
            <v>254132</v>
          </cell>
          <cell r="N2117">
            <v>0</v>
          </cell>
          <cell r="O2117">
            <v>1597.4299065420601</v>
          </cell>
          <cell r="P2117">
            <v>0.78800131472052903</v>
          </cell>
        </row>
        <row r="2118">
          <cell r="A2118">
            <v>193097</v>
          </cell>
          <cell r="B2118" t="str">
            <v>20160117</v>
          </cell>
          <cell r="C2118" t="str">
            <v>201111</v>
          </cell>
          <cell r="D2118" t="str">
            <v>法国原瓶原装进口伯爵荣耀干红超值组</v>
          </cell>
          <cell r="E2118" t="str">
            <v>食品</v>
          </cell>
          <cell r="F2118" t="str">
            <v>398</v>
          </cell>
          <cell r="G2118" t="str">
            <v>赵 宇森</v>
          </cell>
          <cell r="H2118" t="str">
            <v>田宇慧</v>
          </cell>
          <cell r="I2118" t="str">
            <v>俞洋</v>
          </cell>
          <cell r="J2118">
            <v>27.5</v>
          </cell>
          <cell r="K2118">
            <v>356643</v>
          </cell>
          <cell r="L2118">
            <v>9698</v>
          </cell>
          <cell r="M2118">
            <v>20540</v>
          </cell>
          <cell r="N2118">
            <v>1487</v>
          </cell>
          <cell r="O2118">
            <v>11923.345454545501</v>
          </cell>
          <cell r="P2118">
            <v>5.4916485321881002E-2</v>
          </cell>
        </row>
        <row r="2119">
          <cell r="A2119">
            <v>193097</v>
          </cell>
          <cell r="B2119" t="str">
            <v>20160105</v>
          </cell>
          <cell r="C2119" t="str">
            <v>123317</v>
          </cell>
          <cell r="D2119" t="str">
            <v>法国原瓶原装进口伯爵荣耀干红超值组</v>
          </cell>
          <cell r="E2119" t="str">
            <v>食品</v>
          </cell>
          <cell r="F2119" t="str">
            <v>398</v>
          </cell>
          <cell r="G2119" t="str">
            <v>赵 宇森</v>
          </cell>
          <cell r="H2119" t="str">
            <v>余斌</v>
          </cell>
          <cell r="I2119" t="str">
            <v>俞洋</v>
          </cell>
          <cell r="J2119">
            <v>36.5</v>
          </cell>
          <cell r="K2119">
            <v>238626</v>
          </cell>
          <cell r="L2119">
            <v>9828</v>
          </cell>
          <cell r="M2119">
            <v>14664</v>
          </cell>
          <cell r="N2119">
            <v>3452</v>
          </cell>
          <cell r="O2119">
            <v>5961.2602739725999</v>
          </cell>
          <cell r="P2119">
            <v>4.9003924859483003E-2</v>
          </cell>
        </row>
        <row r="2120">
          <cell r="A2120">
            <v>193101</v>
          </cell>
          <cell r="B2120" t="str">
            <v>20160805</v>
          </cell>
          <cell r="C2120" t="str">
            <v>234046</v>
          </cell>
          <cell r="D2120" t="str">
            <v>三星4G全网通5.5英寸双卡双待智能手机ON 7(2016超级折扣日)</v>
          </cell>
          <cell r="E2120" t="str">
            <v>手机</v>
          </cell>
          <cell r="F2120" t="str">
            <v>999</v>
          </cell>
          <cell r="G2120" t="str">
            <v>李 冕</v>
          </cell>
          <cell r="H2120" t="str">
            <v>石林</v>
          </cell>
          <cell r="I2120" t="str">
            <v>石俊</v>
          </cell>
          <cell r="J2120">
            <v>17</v>
          </cell>
          <cell r="K2120">
            <v>96658</v>
          </cell>
          <cell r="L2120">
            <v>0</v>
          </cell>
          <cell r="M2120">
            <v>2987</v>
          </cell>
          <cell r="N2120">
            <v>0</v>
          </cell>
          <cell r="O2120">
            <v>5510.0588235294099</v>
          </cell>
          <cell r="P2120">
            <v>3.09027705932256E-2</v>
          </cell>
        </row>
        <row r="2121">
          <cell r="A2121">
            <v>193101</v>
          </cell>
          <cell r="B2121" t="str">
            <v>20160805</v>
          </cell>
          <cell r="C2121" t="str">
            <v>202822</v>
          </cell>
          <cell r="D2121" t="str">
            <v>三星4G全网通5.5英寸双卡双待智能手机ON 7(2016超级折扣日)</v>
          </cell>
          <cell r="E2121" t="str">
            <v>手机</v>
          </cell>
          <cell r="F2121" t="str">
            <v>999</v>
          </cell>
          <cell r="G2121" t="str">
            <v>李 冕</v>
          </cell>
          <cell r="H2121" t="str">
            <v>石林</v>
          </cell>
          <cell r="I2121" t="str">
            <v>石俊</v>
          </cell>
          <cell r="J2121">
            <v>25</v>
          </cell>
          <cell r="K2121">
            <v>342166</v>
          </cell>
          <cell r="L2121">
            <v>25844</v>
          </cell>
          <cell r="M2121">
            <v>16873</v>
          </cell>
          <cell r="N2121">
            <v>0</v>
          </cell>
          <cell r="O2121">
            <v>11977.96</v>
          </cell>
          <cell r="P2121">
            <v>5.3341215596765301E-2</v>
          </cell>
        </row>
        <row r="2122">
          <cell r="A2122">
            <v>193101</v>
          </cell>
          <cell r="B2122" t="str">
            <v>20160301</v>
          </cell>
          <cell r="C2122" t="str">
            <v>205803</v>
          </cell>
          <cell r="D2122" t="str">
            <v>三星4G全网通5.5英寸双卡双待智能手机ON 7(2016超级折扣日)</v>
          </cell>
          <cell r="E2122" t="str">
            <v>手机</v>
          </cell>
          <cell r="F2122" t="str">
            <v>1398</v>
          </cell>
          <cell r="G2122" t="str">
            <v>李 冕</v>
          </cell>
          <cell r="H2122" t="str">
            <v>傅周</v>
          </cell>
          <cell r="I2122" t="str">
            <v>曹雪晴</v>
          </cell>
          <cell r="J2122">
            <v>20.3</v>
          </cell>
          <cell r="K2122">
            <v>145092</v>
          </cell>
          <cell r="L2122">
            <v>1398</v>
          </cell>
          <cell r="M2122">
            <v>15248</v>
          </cell>
          <cell r="N2122">
            <v>0</v>
          </cell>
          <cell r="O2122">
            <v>6327.3891625615797</v>
          </cell>
          <cell r="P2122">
            <v>0.10611438195053401</v>
          </cell>
        </row>
        <row r="2123">
          <cell r="A2123">
            <v>193101</v>
          </cell>
          <cell r="B2123" t="str">
            <v>20160222</v>
          </cell>
          <cell r="C2123" t="str">
            <v>111313</v>
          </cell>
          <cell r="D2123" t="str">
            <v>三星4G全网通5.5英寸双卡双待智能手机ON 7(2016超级折扣日)</v>
          </cell>
          <cell r="E2123" t="str">
            <v>手机</v>
          </cell>
          <cell r="F2123" t="str">
            <v>1398</v>
          </cell>
          <cell r="G2123" t="str">
            <v>李 冕</v>
          </cell>
          <cell r="H2123" t="str">
            <v>傅周</v>
          </cell>
          <cell r="I2123" t="str">
            <v>张征南,曹雪晴</v>
          </cell>
          <cell r="J2123">
            <v>17.8</v>
          </cell>
          <cell r="K2123">
            <v>104214</v>
          </cell>
          <cell r="L2123">
            <v>14678</v>
          </cell>
          <cell r="M2123">
            <v>20030</v>
          </cell>
          <cell r="N2123">
            <v>2666</v>
          </cell>
          <cell r="O2123">
            <v>4054.6067415730299</v>
          </cell>
          <cell r="P2123">
            <v>0.19393316654753401</v>
          </cell>
        </row>
        <row r="2124">
          <cell r="A2124">
            <v>193101</v>
          </cell>
          <cell r="B2124" t="str">
            <v>20160214</v>
          </cell>
          <cell r="C2124" t="str">
            <v>201826</v>
          </cell>
          <cell r="D2124" t="str">
            <v>三星4G全网通5.5英寸双卡双待智能手机ON 7(2016超级折扣日)</v>
          </cell>
          <cell r="E2124" t="str">
            <v>手机</v>
          </cell>
          <cell r="F2124" t="str">
            <v>1398</v>
          </cell>
          <cell r="G2124" t="str">
            <v>李 冕</v>
          </cell>
          <cell r="H2124" t="str">
            <v>石林</v>
          </cell>
          <cell r="I2124" t="str">
            <v>石俊</v>
          </cell>
          <cell r="J2124">
            <v>24</v>
          </cell>
          <cell r="K2124">
            <v>700229</v>
          </cell>
          <cell r="L2124">
            <v>67571</v>
          </cell>
          <cell r="M2124">
            <v>132248</v>
          </cell>
          <cell r="N2124">
            <v>5528</v>
          </cell>
          <cell r="O2124">
            <v>21080.75</v>
          </cell>
          <cell r="P2124">
            <v>0.20029779122369401</v>
          </cell>
        </row>
        <row r="2125">
          <cell r="A2125">
            <v>193101</v>
          </cell>
          <cell r="B2125" t="str">
            <v>20160211</v>
          </cell>
          <cell r="C2125" t="str">
            <v>220045</v>
          </cell>
          <cell r="D2125" t="str">
            <v>三星4G全网通5.5英寸双卡双待智能手机ON 7(2016超级折扣日)</v>
          </cell>
          <cell r="E2125" t="str">
            <v>手机</v>
          </cell>
          <cell r="F2125" t="str">
            <v>1398</v>
          </cell>
          <cell r="G2125" t="str">
            <v>李 冕</v>
          </cell>
          <cell r="H2125" t="str">
            <v>石林</v>
          </cell>
          <cell r="I2125" t="str">
            <v>石俊</v>
          </cell>
          <cell r="J2125">
            <v>19.399999999999999</v>
          </cell>
          <cell r="K2125">
            <v>99361</v>
          </cell>
          <cell r="L2125">
            <v>4146</v>
          </cell>
          <cell r="M2125">
            <v>30370</v>
          </cell>
          <cell r="N2125">
            <v>2750</v>
          </cell>
          <cell r="O2125">
            <v>3484.2783505154598</v>
          </cell>
          <cell r="P2125">
            <v>0.29008034448353698</v>
          </cell>
        </row>
        <row r="2126">
          <cell r="A2126">
            <v>193101</v>
          </cell>
          <cell r="B2126" t="str">
            <v>20160202</v>
          </cell>
          <cell r="C2126" t="str">
            <v>223916</v>
          </cell>
          <cell r="D2126" t="str">
            <v>三星4G全网通5.5英寸双卡双待智能手机ON 7(2016超级折扣日)</v>
          </cell>
          <cell r="E2126" t="str">
            <v>手机</v>
          </cell>
          <cell r="F2126" t="str">
            <v>1398</v>
          </cell>
          <cell r="G2126" t="str">
            <v>李 冕</v>
          </cell>
          <cell r="H2126" t="str">
            <v>傅周</v>
          </cell>
          <cell r="I2126" t="str">
            <v>张征南,曹雪晴</v>
          </cell>
          <cell r="J2126">
            <v>17.5</v>
          </cell>
          <cell r="K2126">
            <v>157509</v>
          </cell>
          <cell r="L2126">
            <v>19492</v>
          </cell>
          <cell r="M2126">
            <v>36348</v>
          </cell>
          <cell r="N2126">
            <v>2786</v>
          </cell>
          <cell r="O2126">
            <v>5968.8571428571404</v>
          </cell>
          <cell r="P2126">
            <v>0.24317294246360999</v>
          </cell>
        </row>
        <row r="2127">
          <cell r="A2127">
            <v>193101</v>
          </cell>
          <cell r="B2127" t="str">
            <v>20160125</v>
          </cell>
          <cell r="C2127" t="str">
            <v>224720</v>
          </cell>
          <cell r="D2127" t="str">
            <v>三星4G全网通5.5英寸双卡双待智能手机ON 7(2016超级折扣日)</v>
          </cell>
          <cell r="E2127" t="str">
            <v>手机</v>
          </cell>
          <cell r="F2127" t="str">
            <v>1398</v>
          </cell>
          <cell r="G2127" t="str">
            <v>李 冕</v>
          </cell>
          <cell r="H2127" t="str">
            <v>石林</v>
          </cell>
          <cell r="I2127" t="str">
            <v>石俊</v>
          </cell>
          <cell r="J2127">
            <v>21.8</v>
          </cell>
          <cell r="K2127">
            <v>79446</v>
          </cell>
          <cell r="L2127">
            <v>9811</v>
          </cell>
          <cell r="M2127">
            <v>23656</v>
          </cell>
          <cell r="N2127">
            <v>0</v>
          </cell>
          <cell r="O2127">
            <v>2109.1284403669702</v>
          </cell>
          <cell r="P2127">
            <v>0.33971422416888097</v>
          </cell>
        </row>
        <row r="2128">
          <cell r="A2128">
            <v>193101</v>
          </cell>
          <cell r="B2128" t="str">
            <v>20160116</v>
          </cell>
          <cell r="C2128" t="str">
            <v>211737</v>
          </cell>
          <cell r="D2128" t="str">
            <v>三星4G全网通5.5英寸双卡双待智能手机ON 7(2016超级折扣日)</v>
          </cell>
          <cell r="E2128" t="str">
            <v>手机</v>
          </cell>
          <cell r="F2128" t="str">
            <v>1398</v>
          </cell>
          <cell r="G2128" t="str">
            <v>李 冕</v>
          </cell>
          <cell r="H2128" t="str">
            <v>石林</v>
          </cell>
          <cell r="I2128" t="str">
            <v>石俊</v>
          </cell>
          <cell r="J2128">
            <v>45</v>
          </cell>
          <cell r="K2128">
            <v>892047.75</v>
          </cell>
          <cell r="L2128">
            <v>105840.83</v>
          </cell>
          <cell r="M2128">
            <v>166292.60999999999</v>
          </cell>
          <cell r="N2128">
            <v>5519.11</v>
          </cell>
          <cell r="O2128">
            <v>13898.520444444401</v>
          </cell>
          <cell r="P2128">
            <v>0.204492603550221</v>
          </cell>
        </row>
        <row r="2129">
          <cell r="A2129">
            <v>193101</v>
          </cell>
          <cell r="B2129" t="str">
            <v>20160110</v>
          </cell>
          <cell r="C2129" t="str">
            <v>131734</v>
          </cell>
          <cell r="D2129" t="str">
            <v>三星4G全网通5.5英寸双卡双待智能手机ON 7(2016超级折扣日)</v>
          </cell>
          <cell r="E2129" t="str">
            <v>手机</v>
          </cell>
          <cell r="F2129" t="str">
            <v>1398</v>
          </cell>
          <cell r="G2129" t="str">
            <v>李 冕</v>
          </cell>
          <cell r="H2129" t="str">
            <v>石林</v>
          </cell>
          <cell r="I2129" t="str">
            <v>石俊</v>
          </cell>
          <cell r="J2129">
            <v>41.8</v>
          </cell>
          <cell r="K2129">
            <v>397330</v>
          </cell>
          <cell r="L2129">
            <v>55640</v>
          </cell>
          <cell r="M2129">
            <v>83700</v>
          </cell>
          <cell r="N2129">
            <v>9761</v>
          </cell>
          <cell r="O2129">
            <v>6405.5263157894697</v>
          </cell>
          <cell r="P2129">
            <v>0.216392051274547</v>
          </cell>
        </row>
        <row r="2130">
          <cell r="A2130">
            <v>193101</v>
          </cell>
          <cell r="B2130" t="str">
            <v>20160101</v>
          </cell>
          <cell r="C2130" t="str">
            <v>220255</v>
          </cell>
          <cell r="D2130" t="str">
            <v>三星4G全网通5.5英寸双卡双待智能手机ON 7(2016超级折扣日)</v>
          </cell>
          <cell r="E2130" t="str">
            <v>手机</v>
          </cell>
          <cell r="F2130" t="str">
            <v>1398</v>
          </cell>
          <cell r="G2130" t="str">
            <v>李 冕</v>
          </cell>
          <cell r="H2130" t="str">
            <v>石林</v>
          </cell>
          <cell r="I2130" t="str">
            <v>石俊</v>
          </cell>
          <cell r="J2130">
            <v>34.700000000000003</v>
          </cell>
          <cell r="K2130">
            <v>558015</v>
          </cell>
          <cell r="L2130">
            <v>48845</v>
          </cell>
          <cell r="M2130">
            <v>126868</v>
          </cell>
          <cell r="N2130">
            <v>1398</v>
          </cell>
          <cell r="O2130">
            <v>11057.6368876081</v>
          </cell>
          <cell r="P2130">
            <v>0.246420645364024</v>
          </cell>
        </row>
        <row r="2131">
          <cell r="A2131">
            <v>193107</v>
          </cell>
          <cell r="B2131" t="str">
            <v>20160220</v>
          </cell>
          <cell r="C2131" t="str">
            <v>144400</v>
          </cell>
          <cell r="D2131" t="str">
            <v>斯诺曼80支奢华尊享95%白鹅绒被加赠特惠组1.5M(2016春季大开仓)</v>
          </cell>
          <cell r="E2131" t="str">
            <v>家纺用品</v>
          </cell>
          <cell r="F2131" t="str">
            <v>1088</v>
          </cell>
          <cell r="G2131" t="str">
            <v>胡 超</v>
          </cell>
          <cell r="H2131" t="str">
            <v>张燕</v>
          </cell>
          <cell r="I2131" t="str">
            <v>邓爱萍,王叶霜,陈航</v>
          </cell>
          <cell r="J2131">
            <v>7.6</v>
          </cell>
          <cell r="K2131">
            <v>95364</v>
          </cell>
          <cell r="L2131">
            <v>8669</v>
          </cell>
          <cell r="M2131">
            <v>22798</v>
          </cell>
          <cell r="N2131">
            <v>0</v>
          </cell>
          <cell r="O2131">
            <v>8407.5</v>
          </cell>
          <cell r="P2131">
            <v>0.26296787588672899</v>
          </cell>
        </row>
        <row r="2132">
          <cell r="A2132">
            <v>193107</v>
          </cell>
          <cell r="B2132" t="str">
            <v>20160203</v>
          </cell>
          <cell r="C2132" t="str">
            <v>110226</v>
          </cell>
          <cell r="D2132" t="str">
            <v>斯诺曼80支奢华尊享95%白鹅绒被加赠特惠组1.5M(2016春季大开仓)</v>
          </cell>
          <cell r="E2132" t="str">
            <v>家纺用品</v>
          </cell>
          <cell r="F2132" t="str">
            <v>1388</v>
          </cell>
          <cell r="G2132" t="str">
            <v>胡 超</v>
          </cell>
          <cell r="H2132" t="str">
            <v>石林</v>
          </cell>
          <cell r="I2132" t="str">
            <v>石俊</v>
          </cell>
          <cell r="J2132">
            <v>20.8</v>
          </cell>
          <cell r="K2132">
            <v>61895</v>
          </cell>
          <cell r="L2132">
            <v>19227</v>
          </cell>
          <cell r="M2132">
            <v>15173</v>
          </cell>
          <cell r="N2132">
            <v>0</v>
          </cell>
          <cell r="O2132">
            <v>1321.875</v>
          </cell>
          <cell r="P2132">
            <v>0.35560607481016199</v>
          </cell>
        </row>
        <row r="2133">
          <cell r="A2133">
            <v>193107</v>
          </cell>
          <cell r="B2133" t="str">
            <v>20160121</v>
          </cell>
          <cell r="C2133" t="str">
            <v>193321</v>
          </cell>
          <cell r="D2133" t="str">
            <v>斯诺曼80支奢华尊享95%白鹅绒被加赠特惠组1.5M(2016春季大开仓)</v>
          </cell>
          <cell r="E2133" t="str">
            <v>家纺用品</v>
          </cell>
          <cell r="F2133" t="str">
            <v>1388</v>
          </cell>
          <cell r="G2133" t="str">
            <v>胡 超</v>
          </cell>
          <cell r="H2133" t="str">
            <v>龙年</v>
          </cell>
          <cell r="I2133" t="str">
            <v>陈航,张静</v>
          </cell>
          <cell r="J2133">
            <v>17.3</v>
          </cell>
          <cell r="K2133">
            <v>114634</v>
          </cell>
          <cell r="L2133">
            <v>63588</v>
          </cell>
          <cell r="M2133">
            <v>6900</v>
          </cell>
          <cell r="N2133">
            <v>0</v>
          </cell>
          <cell r="O2133">
            <v>2551.79190751445</v>
          </cell>
          <cell r="P2133">
            <v>0.13517219762567101</v>
          </cell>
        </row>
        <row r="2134">
          <cell r="A2134">
            <v>193107</v>
          </cell>
          <cell r="B2134" t="str">
            <v>20160115</v>
          </cell>
          <cell r="C2134" t="str">
            <v>220151</v>
          </cell>
          <cell r="D2134" t="str">
            <v>斯诺曼80支奢华尊享95%白鹅绒被加赠特惠组1.5M(2016春季大开仓)</v>
          </cell>
          <cell r="E2134" t="str">
            <v>家纺用品</v>
          </cell>
          <cell r="F2134" t="str">
            <v>1388</v>
          </cell>
          <cell r="G2134" t="str">
            <v>胡 超</v>
          </cell>
          <cell r="H2134" t="str">
            <v>罗园</v>
          </cell>
          <cell r="I2134" t="str">
            <v>任芳,潘丹</v>
          </cell>
          <cell r="J2134">
            <v>18</v>
          </cell>
          <cell r="K2134">
            <v>63008</v>
          </cell>
          <cell r="L2134">
            <v>5417</v>
          </cell>
          <cell r="M2134">
            <v>19172</v>
          </cell>
          <cell r="N2134">
            <v>4124</v>
          </cell>
          <cell r="O2134">
            <v>2363.5</v>
          </cell>
          <cell r="P2134">
            <v>0.26129082669167097</v>
          </cell>
        </row>
        <row r="2135">
          <cell r="A2135">
            <v>193108</v>
          </cell>
          <cell r="B2135" t="str">
            <v>20160220</v>
          </cell>
          <cell r="C2135" t="str">
            <v>144400</v>
          </cell>
          <cell r="D2135" t="str">
            <v>斯诺曼80支奢华尊享95%白鹅绒被加赠特惠组1.8M(2016春季大开仓)</v>
          </cell>
          <cell r="E2135" t="str">
            <v>家纺用品</v>
          </cell>
          <cell r="F2135" t="str">
            <v>1288</v>
          </cell>
          <cell r="G2135" t="str">
            <v>胡 超</v>
          </cell>
          <cell r="H2135" t="str">
            <v>张燕</v>
          </cell>
          <cell r="I2135" t="str">
            <v>邓爱萍,王叶霜,陈航</v>
          </cell>
          <cell r="J2135">
            <v>7.6</v>
          </cell>
          <cell r="K2135">
            <v>202804</v>
          </cell>
          <cell r="L2135">
            <v>19250</v>
          </cell>
          <cell r="M2135">
            <v>32090</v>
          </cell>
          <cell r="N2135">
            <v>2576</v>
          </cell>
          <cell r="O2135">
            <v>20268.421052631598</v>
          </cell>
          <cell r="P2135">
            <v>0.16079191954411201</v>
          </cell>
        </row>
        <row r="2136">
          <cell r="A2136">
            <v>193108</v>
          </cell>
          <cell r="B2136" t="str">
            <v>20160203</v>
          </cell>
          <cell r="C2136" t="str">
            <v>110226</v>
          </cell>
          <cell r="D2136" t="str">
            <v>斯诺曼80支奢华尊享95%白鹅绒被加赠特惠组1.8M(2016春季大开仓)</v>
          </cell>
          <cell r="E2136" t="str">
            <v>家纺用品</v>
          </cell>
          <cell r="F2136" t="str">
            <v>1588</v>
          </cell>
          <cell r="G2136" t="str">
            <v>胡 超</v>
          </cell>
          <cell r="H2136" t="str">
            <v>石林</v>
          </cell>
          <cell r="I2136" t="str">
            <v>石俊</v>
          </cell>
          <cell r="J2136">
            <v>20.8</v>
          </cell>
          <cell r="K2136">
            <v>120902.85</v>
          </cell>
          <cell r="L2136">
            <v>26737.85</v>
          </cell>
          <cell r="M2136">
            <v>17318</v>
          </cell>
          <cell r="N2136">
            <v>1573</v>
          </cell>
          <cell r="O2136">
            <v>3770.1923076923099</v>
          </cell>
          <cell r="P2136">
            <v>0.167206499230075</v>
          </cell>
        </row>
        <row r="2137">
          <cell r="A2137">
            <v>193108</v>
          </cell>
          <cell r="B2137" t="str">
            <v>20160121</v>
          </cell>
          <cell r="C2137" t="str">
            <v>193321</v>
          </cell>
          <cell r="D2137" t="str">
            <v>斯诺曼80支奢华尊享95%白鹅绒被加赠特惠组1.8M(2016春季大开仓)</v>
          </cell>
          <cell r="E2137" t="str">
            <v>家纺用品</v>
          </cell>
          <cell r="F2137" t="str">
            <v>1588</v>
          </cell>
          <cell r="G2137" t="str">
            <v>胡 超</v>
          </cell>
          <cell r="H2137" t="str">
            <v>龙年</v>
          </cell>
          <cell r="I2137" t="str">
            <v>陈航,张静</v>
          </cell>
          <cell r="J2137">
            <v>17.3</v>
          </cell>
          <cell r="K2137">
            <v>320579</v>
          </cell>
          <cell r="L2137">
            <v>201061</v>
          </cell>
          <cell r="M2137">
            <v>22072</v>
          </cell>
          <cell r="N2137">
            <v>3176</v>
          </cell>
          <cell r="O2137">
            <v>5816.3005780346803</v>
          </cell>
          <cell r="P2137">
            <v>0.15810170852925901</v>
          </cell>
        </row>
        <row r="2138">
          <cell r="A2138">
            <v>193108</v>
          </cell>
          <cell r="B2138" t="str">
            <v>20160115</v>
          </cell>
          <cell r="C2138" t="str">
            <v>220151</v>
          </cell>
          <cell r="D2138" t="str">
            <v>斯诺曼80支奢华尊享95%白鹅绒被加赠特惠组1.8M(2016春季大开仓)</v>
          </cell>
          <cell r="E2138" t="str">
            <v>家纺用品</v>
          </cell>
          <cell r="F2138" t="str">
            <v>1588</v>
          </cell>
          <cell r="G2138" t="str">
            <v>胡 超</v>
          </cell>
          <cell r="H2138" t="str">
            <v>罗园</v>
          </cell>
          <cell r="I2138" t="str">
            <v>任芳,潘丹</v>
          </cell>
          <cell r="J2138">
            <v>18</v>
          </cell>
          <cell r="K2138">
            <v>188375</v>
          </cell>
          <cell r="L2138">
            <v>15770</v>
          </cell>
          <cell r="M2138">
            <v>44194</v>
          </cell>
          <cell r="N2138">
            <v>1568</v>
          </cell>
          <cell r="O2138">
            <v>7221.0555555555602</v>
          </cell>
          <cell r="P2138">
            <v>0.24695692477042999</v>
          </cell>
        </row>
        <row r="2139">
          <cell r="A2139">
            <v>193166</v>
          </cell>
          <cell r="B2139" t="str">
            <v>20160229</v>
          </cell>
          <cell r="C2139" t="str">
            <v>225103</v>
          </cell>
          <cell r="D2139" t="str">
            <v>嘉祥翼 超大银狐毛领水貂大衣(开春扫货)</v>
          </cell>
          <cell r="E2139" t="str">
            <v>服装</v>
          </cell>
          <cell r="F2139" t="str">
            <v>7999</v>
          </cell>
          <cell r="G2139" t="str">
            <v>黄 翙</v>
          </cell>
          <cell r="H2139" t="str">
            <v>杨思思</v>
          </cell>
          <cell r="I2139" t="str">
            <v>张佳聃,段鸿</v>
          </cell>
          <cell r="J2139">
            <v>21</v>
          </cell>
          <cell r="K2139">
            <v>247849</v>
          </cell>
          <cell r="L2139">
            <v>95928</v>
          </cell>
          <cell r="M2139">
            <v>71961</v>
          </cell>
          <cell r="N2139">
            <v>0</v>
          </cell>
          <cell r="O2139">
            <v>3807.61904761905</v>
          </cell>
          <cell r="P2139">
            <v>0.473673817312946</v>
          </cell>
        </row>
        <row r="2140">
          <cell r="A2140">
            <v>193166</v>
          </cell>
          <cell r="B2140" t="str">
            <v>20160227</v>
          </cell>
          <cell r="C2140" t="str">
            <v>230108</v>
          </cell>
          <cell r="D2140" t="str">
            <v>嘉祥翼 超大银狐毛领水貂大衣(开春扫货)</v>
          </cell>
          <cell r="E2140" t="str">
            <v>服装</v>
          </cell>
          <cell r="F2140" t="str">
            <v>7999</v>
          </cell>
          <cell r="G2140" t="str">
            <v>黄 翙</v>
          </cell>
          <cell r="H2140" t="str">
            <v>杨思思</v>
          </cell>
          <cell r="I2140" t="str">
            <v>李珊,张征南</v>
          </cell>
          <cell r="J2140">
            <v>19.3</v>
          </cell>
          <cell r="K2140">
            <v>183867</v>
          </cell>
          <cell r="L2140">
            <v>31986</v>
          </cell>
          <cell r="M2140">
            <v>95888</v>
          </cell>
          <cell r="N2140">
            <v>0</v>
          </cell>
          <cell r="O2140">
            <v>2901.1917098445601</v>
          </cell>
          <cell r="P2140">
            <v>0.63133637518846997</v>
          </cell>
        </row>
        <row r="2141">
          <cell r="A2141">
            <v>193166</v>
          </cell>
          <cell r="B2141" t="str">
            <v>20160108</v>
          </cell>
          <cell r="C2141" t="str">
            <v>210558</v>
          </cell>
          <cell r="D2141" t="str">
            <v>嘉祥翼 超大银狐毛领水貂大衣(开春扫货)</v>
          </cell>
          <cell r="E2141" t="str">
            <v>服装</v>
          </cell>
          <cell r="F2141" t="str">
            <v>9999</v>
          </cell>
          <cell r="G2141" t="str">
            <v>黄 翙</v>
          </cell>
          <cell r="H2141" t="str">
            <v>王娟</v>
          </cell>
          <cell r="I2141" t="str">
            <v>段鸿</v>
          </cell>
          <cell r="J2141">
            <v>51.8</v>
          </cell>
          <cell r="K2141">
            <v>568568</v>
          </cell>
          <cell r="L2141">
            <v>139626</v>
          </cell>
          <cell r="M2141">
            <v>339271</v>
          </cell>
          <cell r="N2141">
            <v>0</v>
          </cell>
          <cell r="O2141">
            <v>1731.1003861003901</v>
          </cell>
          <cell r="P2141">
            <v>0.79094842659380504</v>
          </cell>
        </row>
        <row r="2142">
          <cell r="A2142">
            <v>193167</v>
          </cell>
          <cell r="B2142" t="str">
            <v>20160805</v>
          </cell>
          <cell r="C2142" t="str">
            <v>164611</v>
          </cell>
          <cell r="D2142" t="str">
            <v>Rellet逆转时光眼霜4+4超值特惠组(2016超级折扣日)</v>
          </cell>
          <cell r="E2142" t="str">
            <v>美容美体</v>
          </cell>
          <cell r="F2142" t="str">
            <v>189</v>
          </cell>
          <cell r="G2142" t="str">
            <v>杨 媛</v>
          </cell>
          <cell r="H2142" t="str">
            <v>张小寒</v>
          </cell>
          <cell r="I2142" t="str">
            <v>赵姬</v>
          </cell>
          <cell r="J2142">
            <v>17.7</v>
          </cell>
          <cell r="K2142">
            <v>62422.22</v>
          </cell>
          <cell r="L2142">
            <v>1134</v>
          </cell>
          <cell r="M2142">
            <v>905</v>
          </cell>
          <cell r="N2142">
            <v>0</v>
          </cell>
          <cell r="O2142">
            <v>3411.4813559322001</v>
          </cell>
          <cell r="P2142">
            <v>1.47662960353556E-2</v>
          </cell>
        </row>
        <row r="2143">
          <cell r="A2143">
            <v>193167</v>
          </cell>
          <cell r="B2143" t="str">
            <v>20160405</v>
          </cell>
          <cell r="C2143" t="str">
            <v>173936</v>
          </cell>
          <cell r="D2143" t="str">
            <v>Rellet逆转时光眼霜4+4超值特惠组(2016超级折扣日)</v>
          </cell>
          <cell r="E2143" t="str">
            <v>美容美体</v>
          </cell>
          <cell r="F2143" t="str">
            <v>199</v>
          </cell>
          <cell r="G2143" t="str">
            <v>杨 媛</v>
          </cell>
          <cell r="H2143" t="str">
            <v>田宇慧</v>
          </cell>
          <cell r="I2143" t="str">
            <v>游珊</v>
          </cell>
          <cell r="J2143">
            <v>27.1</v>
          </cell>
          <cell r="K2143">
            <v>76189</v>
          </cell>
          <cell r="L2143">
            <v>3138</v>
          </cell>
          <cell r="M2143">
            <v>10237</v>
          </cell>
          <cell r="N2143">
            <v>587</v>
          </cell>
          <cell r="O2143">
            <v>2339.5202952029499</v>
          </cell>
          <cell r="P2143">
            <v>0.13209949213563099</v>
          </cell>
        </row>
        <row r="2144">
          <cell r="A2144">
            <v>193167</v>
          </cell>
          <cell r="B2144" t="str">
            <v>20160405</v>
          </cell>
          <cell r="C2144" t="str">
            <v>093154</v>
          </cell>
          <cell r="D2144" t="str">
            <v>Rellet逆转时光眼霜4+4超值特惠组(2016超级折扣日)</v>
          </cell>
          <cell r="E2144" t="str">
            <v>美容美体</v>
          </cell>
          <cell r="F2144" t="str">
            <v>199</v>
          </cell>
          <cell r="G2144" t="str">
            <v>杨 媛</v>
          </cell>
          <cell r="H2144" t="str">
            <v>田宇慧</v>
          </cell>
          <cell r="I2144" t="str">
            <v>游珊</v>
          </cell>
          <cell r="J2144">
            <v>26.9</v>
          </cell>
          <cell r="K2144">
            <v>55365</v>
          </cell>
          <cell r="L2144">
            <v>955</v>
          </cell>
          <cell r="M2144">
            <v>4701</v>
          </cell>
          <cell r="N2144">
            <v>199</v>
          </cell>
          <cell r="O2144">
            <v>1855.31598513011</v>
          </cell>
          <cell r="P2144">
            <v>8.2742142988421294E-2</v>
          </cell>
        </row>
        <row r="2145">
          <cell r="A2145">
            <v>193167</v>
          </cell>
          <cell r="B2145" t="str">
            <v>20160315</v>
          </cell>
          <cell r="C2145" t="str">
            <v>185710</v>
          </cell>
          <cell r="D2145" t="str">
            <v>Rellet逆转时光眼霜4+4超值特惠组(2016超级折扣日)</v>
          </cell>
          <cell r="E2145" t="str">
            <v>美容美体</v>
          </cell>
          <cell r="F2145" t="str">
            <v>199</v>
          </cell>
          <cell r="G2145" t="str">
            <v>杨 媛</v>
          </cell>
          <cell r="H2145" t="str">
            <v>田宇慧</v>
          </cell>
          <cell r="I2145" t="str">
            <v>赵姬</v>
          </cell>
          <cell r="J2145">
            <v>25.8</v>
          </cell>
          <cell r="K2145">
            <v>112701</v>
          </cell>
          <cell r="L2145">
            <v>5402</v>
          </cell>
          <cell r="M2145">
            <v>12829</v>
          </cell>
          <cell r="N2145">
            <v>0</v>
          </cell>
          <cell r="O2145">
            <v>3661.6279069767402</v>
          </cell>
          <cell r="P2145">
            <v>0.119563090056757</v>
          </cell>
        </row>
        <row r="2146">
          <cell r="A2146">
            <v>193167</v>
          </cell>
          <cell r="B2146" t="str">
            <v>20160315</v>
          </cell>
          <cell r="C2146" t="str">
            <v>093158</v>
          </cell>
          <cell r="D2146" t="str">
            <v>Rellet逆转时光眼霜4+4超值特惠组(2016超级折扣日)</v>
          </cell>
          <cell r="E2146" t="str">
            <v>美容美体</v>
          </cell>
          <cell r="F2146" t="str">
            <v>199</v>
          </cell>
          <cell r="G2146" t="str">
            <v>杨 媛</v>
          </cell>
          <cell r="H2146" t="str">
            <v>张小寒</v>
          </cell>
          <cell r="I2146" t="str">
            <v>陈莹,郑庆子</v>
          </cell>
          <cell r="J2146">
            <v>26.6</v>
          </cell>
          <cell r="K2146">
            <v>86992</v>
          </cell>
          <cell r="L2146">
            <v>7292</v>
          </cell>
          <cell r="M2146">
            <v>7984</v>
          </cell>
          <cell r="N2146">
            <v>965</v>
          </cell>
          <cell r="O2146">
            <v>2732.3684210526299</v>
          </cell>
          <cell r="P2146">
            <v>8.8067754077791702E-2</v>
          </cell>
        </row>
        <row r="2147">
          <cell r="A2147">
            <v>193167</v>
          </cell>
          <cell r="B2147" t="str">
            <v>20160306</v>
          </cell>
          <cell r="C2147" t="str">
            <v>151812</v>
          </cell>
          <cell r="D2147" t="str">
            <v>Rellet逆转时光眼霜4+4超值特惠组(2016超级折扣日)</v>
          </cell>
          <cell r="E2147" t="str">
            <v>美容美体</v>
          </cell>
          <cell r="F2147" t="str">
            <v>199</v>
          </cell>
          <cell r="G2147" t="str">
            <v>杨 媛</v>
          </cell>
          <cell r="H2147" t="str">
            <v>田宇慧</v>
          </cell>
          <cell r="I2147" t="str">
            <v>游珊</v>
          </cell>
          <cell r="J2147">
            <v>37</v>
          </cell>
          <cell r="K2147">
            <v>143230</v>
          </cell>
          <cell r="L2147">
            <v>5113</v>
          </cell>
          <cell r="M2147">
            <v>13048</v>
          </cell>
          <cell r="N2147">
            <v>985</v>
          </cell>
          <cell r="O2147">
            <v>3406.86486486487</v>
          </cell>
          <cell r="P2147">
            <v>8.7338995199722005E-2</v>
          </cell>
        </row>
        <row r="2148">
          <cell r="A2148">
            <v>193167</v>
          </cell>
          <cell r="B2148" t="str">
            <v>20160302</v>
          </cell>
          <cell r="C2148" t="str">
            <v>232851</v>
          </cell>
          <cell r="D2148" t="str">
            <v>Rellet逆转时光眼霜4+4超值特惠组(2016超级折扣日)</v>
          </cell>
          <cell r="E2148" t="str">
            <v>美容美体</v>
          </cell>
          <cell r="F2148" t="str">
            <v>199</v>
          </cell>
          <cell r="G2148" t="str">
            <v>杨 媛</v>
          </cell>
          <cell r="H2148" t="str">
            <v>高莹</v>
          </cell>
          <cell r="I2148" t="str">
            <v>游珊</v>
          </cell>
          <cell r="J2148">
            <v>27.7</v>
          </cell>
          <cell r="K2148">
            <v>83673</v>
          </cell>
          <cell r="L2148">
            <v>2303</v>
          </cell>
          <cell r="M2148">
            <v>8690</v>
          </cell>
          <cell r="N2148">
            <v>577</v>
          </cell>
          <cell r="O2148">
            <v>2644.65703971119</v>
          </cell>
          <cell r="P2148">
            <v>9.97050510015976E-2</v>
          </cell>
        </row>
        <row r="2149">
          <cell r="A2149">
            <v>193167</v>
          </cell>
          <cell r="B2149" t="str">
            <v>20160302</v>
          </cell>
          <cell r="C2149" t="str">
            <v>182726</v>
          </cell>
          <cell r="D2149" t="str">
            <v>Rellet逆转时光眼霜4+4超值特惠组(2016超级折扣日)</v>
          </cell>
          <cell r="E2149" t="str">
            <v>美容美体</v>
          </cell>
          <cell r="F2149" t="str">
            <v>199</v>
          </cell>
          <cell r="G2149" t="str">
            <v>杨 媛</v>
          </cell>
          <cell r="H2149" t="str">
            <v>田宇慧</v>
          </cell>
          <cell r="I2149" t="str">
            <v>郑庆子</v>
          </cell>
          <cell r="J2149">
            <v>18.100000000000001</v>
          </cell>
          <cell r="K2149">
            <v>76195</v>
          </cell>
          <cell r="L2149">
            <v>2437</v>
          </cell>
          <cell r="M2149">
            <v>6794</v>
          </cell>
          <cell r="N2149">
            <v>0</v>
          </cell>
          <cell r="O2149">
            <v>3699.66850828729</v>
          </cell>
          <cell r="P2149">
            <v>9.21120420835706E-2</v>
          </cell>
        </row>
        <row r="2150">
          <cell r="A2150">
            <v>193167</v>
          </cell>
          <cell r="B2150" t="str">
            <v>20160302</v>
          </cell>
          <cell r="C2150" t="str">
            <v>093111</v>
          </cell>
          <cell r="D2150" t="str">
            <v>Rellet逆转时光眼霜4+4超值特惠组(2016超级折扣日)</v>
          </cell>
          <cell r="E2150" t="str">
            <v>美容美体</v>
          </cell>
          <cell r="F2150" t="str">
            <v>199</v>
          </cell>
          <cell r="G2150" t="str">
            <v>杨 媛</v>
          </cell>
          <cell r="H2150" t="str">
            <v>田宇慧</v>
          </cell>
          <cell r="I2150" t="str">
            <v>郑庆子</v>
          </cell>
          <cell r="J2150">
            <v>17.600000000000001</v>
          </cell>
          <cell r="K2150">
            <v>59663</v>
          </cell>
          <cell r="L2150">
            <v>3611</v>
          </cell>
          <cell r="M2150">
            <v>8764</v>
          </cell>
          <cell r="N2150">
            <v>597</v>
          </cell>
          <cell r="O2150">
            <v>2720.7386363636401</v>
          </cell>
          <cell r="P2150">
            <v>0.14570398915292901</v>
          </cell>
        </row>
        <row r="2151">
          <cell r="A2151">
            <v>193167</v>
          </cell>
          <cell r="B2151" t="str">
            <v>20160224</v>
          </cell>
          <cell r="C2151" t="str">
            <v>131126</v>
          </cell>
          <cell r="D2151" t="str">
            <v>Rellet逆转时光眼霜4+4超值特惠组(2016超级折扣日)</v>
          </cell>
          <cell r="E2151" t="str">
            <v>美容美体</v>
          </cell>
          <cell r="F2151" t="str">
            <v>199</v>
          </cell>
          <cell r="G2151" t="str">
            <v>杨 媛</v>
          </cell>
          <cell r="H2151" t="str">
            <v>田宇慧</v>
          </cell>
          <cell r="I2151" t="str">
            <v>陈莹,游珊</v>
          </cell>
          <cell r="J2151">
            <v>32.1</v>
          </cell>
          <cell r="K2151">
            <v>161209.43</v>
          </cell>
          <cell r="L2151">
            <v>4606</v>
          </cell>
          <cell r="M2151">
            <v>16206</v>
          </cell>
          <cell r="N2151">
            <v>965</v>
          </cell>
          <cell r="O2151">
            <v>4403.8140186915898</v>
          </cell>
          <cell r="P2151">
            <v>9.7322261715468206E-2</v>
          </cell>
        </row>
        <row r="2152">
          <cell r="A2152">
            <v>193167</v>
          </cell>
          <cell r="B2152" t="str">
            <v>20160215</v>
          </cell>
          <cell r="C2152" t="str">
            <v>195826</v>
          </cell>
          <cell r="D2152" t="str">
            <v>Rellet逆转时光眼霜4+4超值特惠组(2016超级折扣日)</v>
          </cell>
          <cell r="E2152" t="str">
            <v>美容美体</v>
          </cell>
          <cell r="F2152" t="str">
            <v>199</v>
          </cell>
          <cell r="G2152" t="str">
            <v>杨 媛</v>
          </cell>
          <cell r="H2152" t="str">
            <v>马静</v>
          </cell>
          <cell r="I2152" t="str">
            <v>余琛</v>
          </cell>
          <cell r="J2152">
            <v>17.600000000000001</v>
          </cell>
          <cell r="K2152">
            <v>104175.75</v>
          </cell>
          <cell r="L2152">
            <v>5198</v>
          </cell>
          <cell r="M2152">
            <v>8451</v>
          </cell>
          <cell r="N2152">
            <v>557</v>
          </cell>
          <cell r="O2152">
            <v>5175.2130681818198</v>
          </cell>
          <cell r="P2152">
            <v>7.9755298539318203E-2</v>
          </cell>
        </row>
        <row r="2153">
          <cell r="A2153">
            <v>193167</v>
          </cell>
          <cell r="B2153" t="str">
            <v>20160215</v>
          </cell>
          <cell r="C2153" t="str">
            <v>150019</v>
          </cell>
          <cell r="D2153" t="str">
            <v>Rellet逆转时光眼霜4+4超值特惠组(2016超级折扣日)</v>
          </cell>
          <cell r="E2153" t="str">
            <v>美容美体</v>
          </cell>
          <cell r="F2153" t="str">
            <v>199</v>
          </cell>
          <cell r="G2153" t="str">
            <v>杨 媛</v>
          </cell>
          <cell r="H2153" t="str">
            <v>田宇慧,楚令</v>
          </cell>
          <cell r="I2153" t="str">
            <v>孙娇</v>
          </cell>
          <cell r="J2153">
            <v>38.5</v>
          </cell>
          <cell r="K2153">
            <v>183424.24</v>
          </cell>
          <cell r="L2153">
            <v>4979</v>
          </cell>
          <cell r="M2153">
            <v>17907</v>
          </cell>
          <cell r="N2153">
            <v>1353</v>
          </cell>
          <cell r="O2153">
            <v>4204.96727272727</v>
          </cell>
          <cell r="P2153">
            <v>9.2767955032031099E-2</v>
          </cell>
        </row>
        <row r="2154">
          <cell r="A2154">
            <v>193167</v>
          </cell>
          <cell r="B2154" t="str">
            <v>20160211</v>
          </cell>
          <cell r="C2154" t="str">
            <v>145117</v>
          </cell>
          <cell r="D2154" t="str">
            <v>Rellet逆转时光眼霜4+4超值特惠组(2016超级折扣日)</v>
          </cell>
          <cell r="E2154" t="str">
            <v>美容美体</v>
          </cell>
          <cell r="F2154" t="str">
            <v>199</v>
          </cell>
          <cell r="G2154" t="str">
            <v>杨 媛</v>
          </cell>
          <cell r="H2154" t="str">
            <v>高莹</v>
          </cell>
          <cell r="I2154" t="str">
            <v>陈莹,张征南</v>
          </cell>
          <cell r="J2154">
            <v>29</v>
          </cell>
          <cell r="K2154">
            <v>69093.78</v>
          </cell>
          <cell r="L2154">
            <v>2729</v>
          </cell>
          <cell r="M2154">
            <v>7401</v>
          </cell>
          <cell r="N2154">
            <v>381</v>
          </cell>
          <cell r="O2154">
            <v>2046.37172413793</v>
          </cell>
          <cell r="P2154">
            <v>0.105778999041359</v>
          </cell>
        </row>
        <row r="2155">
          <cell r="A2155">
            <v>193167</v>
          </cell>
          <cell r="B2155" t="str">
            <v>20160206</v>
          </cell>
          <cell r="C2155" t="str">
            <v>165633</v>
          </cell>
          <cell r="D2155" t="str">
            <v>Rellet逆转时光眼霜4+4超值特惠组(2016超级折扣日)</v>
          </cell>
          <cell r="E2155" t="str">
            <v>美容美体</v>
          </cell>
          <cell r="F2155" t="str">
            <v>199</v>
          </cell>
          <cell r="G2155" t="str">
            <v>杨 媛</v>
          </cell>
          <cell r="H2155" t="str">
            <v>吴沛霖,楚令</v>
          </cell>
          <cell r="I2155" t="str">
            <v>陈莹,游珊</v>
          </cell>
          <cell r="J2155">
            <v>28.4</v>
          </cell>
          <cell r="K2155">
            <v>50837</v>
          </cell>
          <cell r="L2155">
            <v>2979</v>
          </cell>
          <cell r="M2155">
            <v>8020</v>
          </cell>
          <cell r="N2155">
            <v>505</v>
          </cell>
          <cell r="O2155">
            <v>1420.52816901408</v>
          </cell>
          <cell r="P2155">
            <v>0.15702703832170201</v>
          </cell>
        </row>
        <row r="2156">
          <cell r="A2156">
            <v>193167</v>
          </cell>
          <cell r="B2156" t="str">
            <v>20160204</v>
          </cell>
          <cell r="C2156" t="str">
            <v>152132</v>
          </cell>
          <cell r="D2156" t="str">
            <v>Rellet逆转时光眼霜4+4超值特惠组(2016超级折扣日)</v>
          </cell>
          <cell r="E2156" t="str">
            <v>美容美体</v>
          </cell>
          <cell r="F2156" t="str">
            <v>199</v>
          </cell>
          <cell r="G2156" t="str">
            <v>杨 媛</v>
          </cell>
          <cell r="H2156" t="str">
            <v>高莹</v>
          </cell>
          <cell r="I2156" t="str">
            <v>游珊</v>
          </cell>
          <cell r="J2156">
            <v>36.1</v>
          </cell>
          <cell r="K2156">
            <v>110540</v>
          </cell>
          <cell r="L2156">
            <v>3387</v>
          </cell>
          <cell r="M2156">
            <v>11882</v>
          </cell>
          <cell r="N2156">
            <v>920</v>
          </cell>
          <cell r="O2156">
            <v>2664.57063711911</v>
          </cell>
          <cell r="P2156">
            <v>0.102302315380811</v>
          </cell>
        </row>
        <row r="2157">
          <cell r="A2157">
            <v>193167</v>
          </cell>
          <cell r="B2157" t="str">
            <v>20160131</v>
          </cell>
          <cell r="C2157" t="str">
            <v>183129</v>
          </cell>
          <cell r="D2157" t="str">
            <v>Rellet逆转时光眼霜4+4超值特惠组(2016超级折扣日)</v>
          </cell>
          <cell r="E2157" t="str">
            <v>美容美体</v>
          </cell>
          <cell r="F2157" t="str">
            <v>199</v>
          </cell>
          <cell r="G2157" t="str">
            <v>杨 媛</v>
          </cell>
          <cell r="H2157" t="str">
            <v>田宇慧</v>
          </cell>
          <cell r="I2157" t="str">
            <v>孙娇</v>
          </cell>
          <cell r="J2157">
            <v>17.5</v>
          </cell>
          <cell r="K2157">
            <v>111607</v>
          </cell>
          <cell r="L2157">
            <v>4964</v>
          </cell>
          <cell r="M2157">
            <v>10859</v>
          </cell>
          <cell r="N2157">
            <v>985</v>
          </cell>
          <cell r="O2157">
            <v>5529.6571428571397</v>
          </cell>
          <cell r="P2157">
            <v>9.2589293249439694E-2</v>
          </cell>
        </row>
        <row r="2158">
          <cell r="A2158">
            <v>193167</v>
          </cell>
          <cell r="B2158" t="str">
            <v>20160131</v>
          </cell>
          <cell r="C2158" t="str">
            <v>093144</v>
          </cell>
          <cell r="D2158" t="str">
            <v>Rellet逆转时光眼霜4+4超值特惠组(2016超级折扣日)</v>
          </cell>
          <cell r="E2158" t="str">
            <v>美容美体</v>
          </cell>
          <cell r="F2158" t="str">
            <v>199</v>
          </cell>
          <cell r="G2158" t="str">
            <v>杨 媛</v>
          </cell>
          <cell r="H2158" t="str">
            <v>田宇慧</v>
          </cell>
          <cell r="I2158" t="str">
            <v>郑庆子</v>
          </cell>
          <cell r="J2158">
            <v>17.2</v>
          </cell>
          <cell r="K2158">
            <v>75290</v>
          </cell>
          <cell r="L2158">
            <v>3462</v>
          </cell>
          <cell r="M2158">
            <v>8949</v>
          </cell>
          <cell r="N2158">
            <v>1552</v>
          </cell>
          <cell r="O2158">
            <v>3745.9883720930202</v>
          </cell>
          <cell r="P2158">
            <v>0.1029821239628</v>
          </cell>
        </row>
        <row r="2159">
          <cell r="A2159">
            <v>193167</v>
          </cell>
          <cell r="B2159" t="str">
            <v>20160121</v>
          </cell>
          <cell r="C2159" t="str">
            <v>220211</v>
          </cell>
          <cell r="D2159" t="str">
            <v>Rellet逆转时光眼霜4+4超值特惠组(2016超级折扣日)</v>
          </cell>
          <cell r="E2159" t="str">
            <v>美容美体</v>
          </cell>
          <cell r="F2159" t="str">
            <v>199</v>
          </cell>
          <cell r="G2159" t="str">
            <v>杨 媛</v>
          </cell>
          <cell r="H2159" t="str">
            <v>田宇慧</v>
          </cell>
          <cell r="I2159" t="str">
            <v>游珊</v>
          </cell>
          <cell r="J2159">
            <v>27.5</v>
          </cell>
          <cell r="K2159">
            <v>224407.9</v>
          </cell>
          <cell r="L2159">
            <v>6073</v>
          </cell>
          <cell r="M2159">
            <v>28413</v>
          </cell>
          <cell r="N2159">
            <v>1363</v>
          </cell>
          <cell r="O2159">
            <v>6955.8145454545502</v>
          </cell>
          <cell r="P2159">
            <v>0.12389224077323401</v>
          </cell>
        </row>
        <row r="2160">
          <cell r="A2160">
            <v>193167</v>
          </cell>
          <cell r="B2160" t="str">
            <v>20160114</v>
          </cell>
          <cell r="C2160" t="str">
            <v>220013</v>
          </cell>
          <cell r="D2160" t="str">
            <v>Rellet逆转时光眼霜4+4超值特惠组(2016超级折扣日)</v>
          </cell>
          <cell r="E2160" t="str">
            <v>美容美体</v>
          </cell>
          <cell r="F2160" t="str">
            <v>199</v>
          </cell>
          <cell r="G2160" t="str">
            <v>杨 媛</v>
          </cell>
          <cell r="H2160" t="str">
            <v>田宇慧</v>
          </cell>
          <cell r="I2160" t="str">
            <v>游珊</v>
          </cell>
          <cell r="J2160">
            <v>28.3</v>
          </cell>
          <cell r="K2160">
            <v>223458</v>
          </cell>
          <cell r="L2160">
            <v>9215</v>
          </cell>
          <cell r="M2160">
            <v>20092</v>
          </cell>
          <cell r="N2160">
            <v>1258</v>
          </cell>
          <cell r="O2160">
            <v>6904.9116607773803</v>
          </cell>
          <cell r="P2160">
            <v>8.7909523298310796E-2</v>
          </cell>
        </row>
        <row r="2161">
          <cell r="A2161">
            <v>193171</v>
          </cell>
          <cell r="B2161" t="str">
            <v>20160119</v>
          </cell>
          <cell r="C2161" t="str">
            <v>232655</v>
          </cell>
          <cell r="D2161" t="str">
            <v>FancyFuel知肤泉奢宠淡纹面霜组</v>
          </cell>
          <cell r="E2161" t="str">
            <v>美容美体</v>
          </cell>
          <cell r="F2161" t="str">
            <v>598</v>
          </cell>
          <cell r="G2161" t="str">
            <v>李 欢</v>
          </cell>
          <cell r="H2161" t="str">
            <v>楚令</v>
          </cell>
          <cell r="I2161" t="str">
            <v>李琦</v>
          </cell>
          <cell r="J2161">
            <v>33.200000000000003</v>
          </cell>
          <cell r="K2161">
            <v>109585</v>
          </cell>
          <cell r="L2161">
            <v>6468</v>
          </cell>
          <cell r="M2161">
            <v>34449</v>
          </cell>
          <cell r="N2161">
            <v>1754</v>
          </cell>
          <cell r="O2161">
            <v>2121.1445783132499</v>
          </cell>
          <cell r="P2161">
            <v>0.31706702095677702</v>
          </cell>
        </row>
        <row r="2162">
          <cell r="A2162">
            <v>193176</v>
          </cell>
          <cell r="B2162" t="str">
            <v>20160114</v>
          </cell>
          <cell r="C2162" t="str">
            <v>231621</v>
          </cell>
          <cell r="D2162" t="str">
            <v>三个爸爸智能空气净化器守护天使款超值组</v>
          </cell>
          <cell r="E2162" t="str">
            <v>生活家电</v>
          </cell>
          <cell r="F2162" t="str">
            <v>2799</v>
          </cell>
          <cell r="G2162" t="str">
            <v>周 紫妍</v>
          </cell>
          <cell r="H2162" t="str">
            <v>田宇慧,傅周</v>
          </cell>
          <cell r="I2162" t="str">
            <v>曹雪晴</v>
          </cell>
          <cell r="J2162">
            <v>43.1</v>
          </cell>
          <cell r="K2162">
            <v>135831</v>
          </cell>
          <cell r="L2162">
            <v>13965</v>
          </cell>
          <cell r="M2162">
            <v>11126</v>
          </cell>
          <cell r="N2162">
            <v>0</v>
          </cell>
          <cell r="O2162">
            <v>2569.3735498839901</v>
          </cell>
          <cell r="P2162">
            <v>9.1296998342441704E-2</v>
          </cell>
        </row>
        <row r="2163">
          <cell r="A2163">
            <v>193205</v>
          </cell>
          <cell r="B2163" t="str">
            <v>20160108</v>
          </cell>
          <cell r="C2163" t="str">
            <v>123206</v>
          </cell>
          <cell r="D2163" t="str">
            <v>万多福美国加州进口开心果分享组</v>
          </cell>
          <cell r="E2163" t="str">
            <v>食品</v>
          </cell>
          <cell r="F2163" t="str">
            <v>298</v>
          </cell>
          <cell r="G2163" t="str">
            <v>莫 伏星</v>
          </cell>
          <cell r="H2163" t="str">
            <v>龙年</v>
          </cell>
          <cell r="I2163" t="str">
            <v>陈航</v>
          </cell>
          <cell r="J2163">
            <v>37</v>
          </cell>
          <cell r="K2163">
            <v>155313</v>
          </cell>
          <cell r="L2163">
            <v>8019</v>
          </cell>
          <cell r="M2163">
            <v>10864</v>
          </cell>
          <cell r="N2163">
            <v>874</v>
          </cell>
          <cell r="O2163">
            <v>3710.9189189189201</v>
          </cell>
          <cell r="P2163">
            <v>6.7823536600268894E-2</v>
          </cell>
        </row>
        <row r="2164">
          <cell r="A2164">
            <v>193208</v>
          </cell>
          <cell r="B2164" t="str">
            <v>20160228</v>
          </cell>
          <cell r="C2164" t="str">
            <v>143633</v>
          </cell>
          <cell r="D2164" t="str">
            <v>上海春竹时尚先生纯羊绒衫(开春扫货)</v>
          </cell>
          <cell r="E2164" t="str">
            <v>服装</v>
          </cell>
          <cell r="F2164" t="str">
            <v>798</v>
          </cell>
          <cell r="G2164" t="str">
            <v>黄 翙</v>
          </cell>
          <cell r="H2164" t="str">
            <v>杨思思</v>
          </cell>
          <cell r="I2164" t="str">
            <v>游珊,王叶霜</v>
          </cell>
          <cell r="J2164">
            <v>13.3</v>
          </cell>
          <cell r="K2164">
            <v>31815</v>
          </cell>
          <cell r="L2164">
            <v>6334</v>
          </cell>
          <cell r="M2164">
            <v>5566</v>
          </cell>
          <cell r="N2164">
            <v>0</v>
          </cell>
          <cell r="O2164">
            <v>1497.3684210526301</v>
          </cell>
          <cell r="P2164">
            <v>0.21843726698324201</v>
          </cell>
        </row>
        <row r="2165">
          <cell r="A2165">
            <v>193208</v>
          </cell>
          <cell r="B2165" t="str">
            <v>20160221</v>
          </cell>
          <cell r="C2165" t="str">
            <v>234724</v>
          </cell>
          <cell r="D2165" t="str">
            <v>上海春竹时尚先生纯羊绒衫(开春扫货)</v>
          </cell>
          <cell r="E2165" t="str">
            <v>服装</v>
          </cell>
          <cell r="F2165" t="str">
            <v>798</v>
          </cell>
          <cell r="G2165" t="str">
            <v>黄 翙</v>
          </cell>
          <cell r="H2165" t="str">
            <v>田宇慧</v>
          </cell>
          <cell r="I2165" t="str">
            <v>李珊,张征南</v>
          </cell>
          <cell r="J2165">
            <v>11.4</v>
          </cell>
          <cell r="K2165">
            <v>60428</v>
          </cell>
          <cell r="L2165">
            <v>5566</v>
          </cell>
          <cell r="M2165">
            <v>15092</v>
          </cell>
          <cell r="N2165">
            <v>788</v>
          </cell>
          <cell r="O2165">
            <v>3557.7192982456099</v>
          </cell>
          <cell r="P2165">
            <v>0.26072691480441801</v>
          </cell>
        </row>
        <row r="2166">
          <cell r="A2166">
            <v>193208</v>
          </cell>
          <cell r="B2166" t="str">
            <v>20160220</v>
          </cell>
          <cell r="C2166" t="str">
            <v>181714</v>
          </cell>
          <cell r="D2166" t="str">
            <v>上海春竹时尚先生纯羊绒衫(开春扫货)</v>
          </cell>
          <cell r="E2166" t="str">
            <v>服装</v>
          </cell>
          <cell r="F2166" t="str">
            <v>798</v>
          </cell>
          <cell r="G2166" t="str">
            <v>黄 翙</v>
          </cell>
          <cell r="H2166" t="str">
            <v>张燕</v>
          </cell>
          <cell r="I2166" t="str">
            <v>张征南,孙娇</v>
          </cell>
          <cell r="J2166">
            <v>9.4</v>
          </cell>
          <cell r="K2166">
            <v>65864</v>
          </cell>
          <cell r="L2166">
            <v>6354</v>
          </cell>
          <cell r="M2166">
            <v>15112</v>
          </cell>
          <cell r="N2166">
            <v>798</v>
          </cell>
          <cell r="O2166">
            <v>4808.0851063829796</v>
          </cell>
          <cell r="P2166">
            <v>0.24053100319274101</v>
          </cell>
        </row>
        <row r="2167">
          <cell r="A2167">
            <v>193216</v>
          </cell>
          <cell r="B2167" t="str">
            <v>20160708</v>
          </cell>
          <cell r="C2167" t="str">
            <v>161327</v>
          </cell>
          <cell r="D2167" t="str">
            <v>健康好油爱度金色亚麻籽油1+1超值特惠组</v>
          </cell>
          <cell r="E2167" t="str">
            <v>食品</v>
          </cell>
          <cell r="F2167" t="str">
            <v>299</v>
          </cell>
          <cell r="G2167" t="str">
            <v>莫 伏星</v>
          </cell>
          <cell r="H2167" t="str">
            <v>唐南开</v>
          </cell>
          <cell r="I2167" t="str">
            <v>宋歌</v>
          </cell>
          <cell r="J2167">
            <v>36.4</v>
          </cell>
          <cell r="K2167">
            <v>70607</v>
          </cell>
          <cell r="L2167">
            <v>1475</v>
          </cell>
          <cell r="M2167">
            <v>4225</v>
          </cell>
          <cell r="N2167">
            <v>0</v>
          </cell>
          <cell r="O2167">
            <v>1783.1593406593399</v>
          </cell>
          <cell r="P2167">
            <v>6.1114968466122799E-2</v>
          </cell>
        </row>
        <row r="2168">
          <cell r="A2168">
            <v>193216</v>
          </cell>
          <cell r="B2168" t="str">
            <v>20160608</v>
          </cell>
          <cell r="C2168" t="str">
            <v>112830</v>
          </cell>
          <cell r="D2168" t="str">
            <v>健康好油爱度金色亚麻籽油1+1超值特惠组</v>
          </cell>
          <cell r="E2168" t="str">
            <v>食品</v>
          </cell>
          <cell r="F2168" t="str">
            <v>299</v>
          </cell>
          <cell r="G2168" t="str">
            <v>莫 伏星</v>
          </cell>
          <cell r="H2168" t="str">
            <v>赵文英</v>
          </cell>
          <cell r="I2168" t="str">
            <v>杨洋,陈航</v>
          </cell>
          <cell r="J2168">
            <v>33</v>
          </cell>
          <cell r="K2168">
            <v>140702</v>
          </cell>
          <cell r="L2168">
            <v>2112</v>
          </cell>
          <cell r="M2168">
            <v>8219</v>
          </cell>
          <cell r="N2168">
            <v>538</v>
          </cell>
          <cell r="O2168">
            <v>3966.9393939393899</v>
          </cell>
          <cell r="P2168">
            <v>5.5422469153618599E-2</v>
          </cell>
        </row>
        <row r="2169">
          <cell r="A2169">
            <v>193216</v>
          </cell>
          <cell r="B2169" t="str">
            <v>20160408</v>
          </cell>
          <cell r="C2169" t="str">
            <v>171712</v>
          </cell>
          <cell r="D2169" t="str">
            <v>健康好油爱度金色亚麻籽油1+1超值特惠组</v>
          </cell>
          <cell r="E2169" t="str">
            <v>食品</v>
          </cell>
          <cell r="F2169" t="str">
            <v>299</v>
          </cell>
          <cell r="G2169" t="str">
            <v>莫 伏星</v>
          </cell>
          <cell r="H2169" t="str">
            <v>吴沛霖</v>
          </cell>
          <cell r="I2169" t="str">
            <v>宋歌,王叶霜</v>
          </cell>
          <cell r="J2169">
            <v>36</v>
          </cell>
          <cell r="K2169">
            <v>85224</v>
          </cell>
          <cell r="L2169">
            <v>4056</v>
          </cell>
          <cell r="M2169">
            <v>6004</v>
          </cell>
          <cell r="N2169">
            <v>857</v>
          </cell>
          <cell r="O2169">
            <v>2111.6944444444398</v>
          </cell>
          <cell r="P2169">
            <v>6.3411689335698795E-2</v>
          </cell>
        </row>
        <row r="2170">
          <cell r="A2170">
            <v>193216</v>
          </cell>
          <cell r="B2170" t="str">
            <v>20160329</v>
          </cell>
          <cell r="C2170" t="str">
            <v>162511</v>
          </cell>
          <cell r="D2170" t="str">
            <v>健康好油爱度金色亚麻籽油1+1超值特惠组</v>
          </cell>
          <cell r="E2170" t="str">
            <v>食品</v>
          </cell>
          <cell r="F2170" t="str">
            <v>299</v>
          </cell>
          <cell r="G2170" t="str">
            <v>莫 伏星</v>
          </cell>
          <cell r="H2170" t="str">
            <v>余斌</v>
          </cell>
          <cell r="I2170" t="str">
            <v>杨洋,王浩</v>
          </cell>
          <cell r="J2170">
            <v>32.9</v>
          </cell>
          <cell r="K2170">
            <v>134316</v>
          </cell>
          <cell r="L2170">
            <v>6407</v>
          </cell>
          <cell r="M2170">
            <v>4574</v>
          </cell>
          <cell r="N2170">
            <v>289</v>
          </cell>
          <cell r="O2170">
            <v>3757.5683890577502</v>
          </cell>
          <cell r="P2170">
            <v>3.35003791758203E-2</v>
          </cell>
        </row>
        <row r="2171">
          <cell r="A2171">
            <v>193216</v>
          </cell>
          <cell r="B2171" t="str">
            <v>20160324</v>
          </cell>
          <cell r="C2171" t="str">
            <v>171252</v>
          </cell>
          <cell r="D2171" t="str">
            <v>健康好油爱度金色亚麻籽油1+1超值特惠组</v>
          </cell>
          <cell r="E2171" t="str">
            <v>食品</v>
          </cell>
          <cell r="F2171" t="str">
            <v>299</v>
          </cell>
          <cell r="G2171" t="str">
            <v>莫 伏星</v>
          </cell>
          <cell r="H2171" t="str">
            <v>余斌</v>
          </cell>
          <cell r="I2171" t="str">
            <v>杨洋,陈航</v>
          </cell>
          <cell r="J2171">
            <v>37.700000000000003</v>
          </cell>
          <cell r="K2171">
            <v>164325</v>
          </cell>
          <cell r="L2171">
            <v>4702</v>
          </cell>
          <cell r="M2171">
            <v>8677</v>
          </cell>
          <cell r="N2171">
            <v>1315</v>
          </cell>
          <cell r="O2171">
            <v>4038.7533156498698</v>
          </cell>
          <cell r="P2171">
            <v>4.6121173013914003E-2</v>
          </cell>
        </row>
        <row r="2172">
          <cell r="A2172">
            <v>193216</v>
          </cell>
          <cell r="B2172" t="str">
            <v>20160309</v>
          </cell>
          <cell r="C2172" t="str">
            <v>170319</v>
          </cell>
          <cell r="D2172" t="str">
            <v>健康好油爱度金色亚麻籽油1+1超值特惠组</v>
          </cell>
          <cell r="E2172" t="str">
            <v>食品</v>
          </cell>
          <cell r="F2172" t="str">
            <v>299</v>
          </cell>
          <cell r="G2172" t="str">
            <v>莫 伏星</v>
          </cell>
          <cell r="H2172" t="str">
            <v>余斌</v>
          </cell>
          <cell r="I2172" t="str">
            <v>杨洋,王叶霜</v>
          </cell>
          <cell r="J2172">
            <v>36.799999999999997</v>
          </cell>
          <cell r="K2172">
            <v>154706</v>
          </cell>
          <cell r="L2172">
            <v>7006</v>
          </cell>
          <cell r="M2172">
            <v>7699</v>
          </cell>
          <cell r="N2172">
            <v>598</v>
          </cell>
          <cell r="O2172">
            <v>3820.625</v>
          </cell>
          <cell r="P2172">
            <v>4.8077183480027097E-2</v>
          </cell>
        </row>
        <row r="2173">
          <cell r="A2173">
            <v>193216</v>
          </cell>
          <cell r="B2173" t="str">
            <v>20160127</v>
          </cell>
          <cell r="C2173" t="str">
            <v>095110</v>
          </cell>
          <cell r="D2173" t="str">
            <v>健康好油爱度金色亚麻籽油1+1超值特惠组</v>
          </cell>
          <cell r="E2173" t="str">
            <v>食品</v>
          </cell>
          <cell r="F2173" t="str">
            <v>299</v>
          </cell>
          <cell r="G2173" t="str">
            <v>莫 伏星</v>
          </cell>
          <cell r="H2173" t="str">
            <v>余斌</v>
          </cell>
          <cell r="I2173" t="str">
            <v>李亚师,杨洋</v>
          </cell>
          <cell r="J2173">
            <v>35.9</v>
          </cell>
          <cell r="K2173">
            <v>129082</v>
          </cell>
          <cell r="L2173">
            <v>4534</v>
          </cell>
          <cell r="M2173">
            <v>10942</v>
          </cell>
          <cell r="N2173">
            <v>1395</v>
          </cell>
          <cell r="O2173">
            <v>3203.3704735376</v>
          </cell>
          <cell r="P2173">
            <v>7.6653177891254795E-2</v>
          </cell>
        </row>
        <row r="2174">
          <cell r="A2174">
            <v>193216</v>
          </cell>
          <cell r="B2174" t="str">
            <v>20160114</v>
          </cell>
          <cell r="C2174" t="str">
            <v>140241</v>
          </cell>
          <cell r="D2174" t="str">
            <v>健康好油爱度金色亚麻籽油1+1超值特惠组</v>
          </cell>
          <cell r="E2174" t="str">
            <v>食品</v>
          </cell>
          <cell r="F2174" t="str">
            <v>299</v>
          </cell>
          <cell r="G2174" t="str">
            <v>莫 伏星</v>
          </cell>
          <cell r="H2174" t="str">
            <v>余斌</v>
          </cell>
          <cell r="I2174" t="str">
            <v>杨洋</v>
          </cell>
          <cell r="J2174">
            <v>36</v>
          </cell>
          <cell r="K2174">
            <v>175763.11</v>
          </cell>
          <cell r="L2174">
            <v>4797</v>
          </cell>
          <cell r="M2174">
            <v>8006</v>
          </cell>
          <cell r="N2174">
            <v>573</v>
          </cell>
          <cell r="O2174">
            <v>4542.5863888888898</v>
          </cell>
          <cell r="P2174">
            <v>4.3476452730895003E-2</v>
          </cell>
        </row>
        <row r="2175">
          <cell r="A2175">
            <v>193247</v>
          </cell>
          <cell r="B2175" t="str">
            <v>20160204</v>
          </cell>
          <cell r="C2175" t="str">
            <v>224637</v>
          </cell>
          <cell r="D2175" t="str">
            <v>次玛陀西藏那曲冬虫夏草礼盒</v>
          </cell>
          <cell r="E2175" t="str">
            <v>食品</v>
          </cell>
          <cell r="F2175" t="str">
            <v>999</v>
          </cell>
          <cell r="G2175" t="str">
            <v>赵 宇森</v>
          </cell>
          <cell r="H2175" t="str">
            <v>傅周</v>
          </cell>
          <cell r="I2175" t="str">
            <v>曹雪晴</v>
          </cell>
          <cell r="J2175">
            <v>16.600000000000001</v>
          </cell>
          <cell r="K2175">
            <v>29525</v>
          </cell>
          <cell r="L2175">
            <v>2942</v>
          </cell>
          <cell r="M2175">
            <v>6893</v>
          </cell>
          <cell r="N2175">
            <v>969</v>
          </cell>
          <cell r="O2175">
            <v>1244.51807228916</v>
          </cell>
          <cell r="P2175">
            <v>0.222849189331528</v>
          </cell>
        </row>
        <row r="2176">
          <cell r="A2176">
            <v>193247</v>
          </cell>
          <cell r="B2176" t="str">
            <v>20160117</v>
          </cell>
          <cell r="C2176" t="str">
            <v>204817</v>
          </cell>
          <cell r="D2176" t="str">
            <v>次玛陀西藏那曲冬虫夏草礼盒</v>
          </cell>
          <cell r="E2176" t="str">
            <v>食品</v>
          </cell>
          <cell r="F2176" t="str">
            <v>999</v>
          </cell>
          <cell r="G2176" t="str">
            <v>赵 宇森</v>
          </cell>
          <cell r="H2176" t="str">
            <v>田宇慧,傅周</v>
          </cell>
          <cell r="I2176" t="str">
            <v>曹雪晴</v>
          </cell>
          <cell r="J2176">
            <v>20.399999999999999</v>
          </cell>
          <cell r="K2176">
            <v>42601</v>
          </cell>
          <cell r="L2176">
            <v>4815</v>
          </cell>
          <cell r="M2176">
            <v>12587</v>
          </cell>
          <cell r="N2176">
            <v>1938</v>
          </cell>
          <cell r="O2176">
            <v>1330.24509803922</v>
          </cell>
          <cell r="P2176">
            <v>0.28182395596252602</v>
          </cell>
        </row>
        <row r="2177">
          <cell r="A2177">
            <v>193248</v>
          </cell>
          <cell r="B2177" t="str">
            <v>20160206</v>
          </cell>
          <cell r="C2177" t="str">
            <v>111032</v>
          </cell>
          <cell r="D2177" t="str">
            <v>怀山堂铁棍怀山粉健康特惠组</v>
          </cell>
          <cell r="E2177" t="str">
            <v>食品</v>
          </cell>
          <cell r="F2177" t="str">
            <v>298</v>
          </cell>
          <cell r="G2177" t="str">
            <v>赵 宇森</v>
          </cell>
          <cell r="H2177" t="str">
            <v>龙年</v>
          </cell>
          <cell r="I2177" t="str">
            <v>宋歌,杨洋</v>
          </cell>
          <cell r="J2177">
            <v>38.799999999999997</v>
          </cell>
          <cell r="K2177">
            <v>52969</v>
          </cell>
          <cell r="L2177">
            <v>2835</v>
          </cell>
          <cell r="M2177">
            <v>7707</v>
          </cell>
          <cell r="N2177">
            <v>282</v>
          </cell>
          <cell r="O2177">
            <v>1100.74742268041</v>
          </cell>
          <cell r="P2177">
            <v>0.148103083735589</v>
          </cell>
        </row>
        <row r="2178">
          <cell r="A2178">
            <v>193250</v>
          </cell>
          <cell r="B2178" t="str">
            <v>20160521</v>
          </cell>
          <cell r="C2178" t="str">
            <v>215146</v>
          </cell>
          <cell r="D2178" t="str">
            <v>东芝48英寸安卓智能网络液晶电视</v>
          </cell>
          <cell r="E2178" t="str">
            <v>大家电</v>
          </cell>
          <cell r="F2178" t="str">
            <v>2999</v>
          </cell>
          <cell r="G2178" t="str">
            <v>马 升伟</v>
          </cell>
          <cell r="H2178" t="str">
            <v>石林</v>
          </cell>
          <cell r="I2178" t="str">
            <v>石俊</v>
          </cell>
          <cell r="J2178">
            <v>9.8000000000000007</v>
          </cell>
          <cell r="K2178">
            <v>95768</v>
          </cell>
          <cell r="L2178">
            <v>14995</v>
          </cell>
          <cell r="M2178">
            <v>26871</v>
          </cell>
          <cell r="N2178">
            <v>0</v>
          </cell>
          <cell r="O2178">
            <v>5500.2040816326498</v>
          </cell>
          <cell r="P2178">
            <v>0.33267304668639303</v>
          </cell>
        </row>
        <row r="2179">
          <cell r="A2179">
            <v>193250</v>
          </cell>
          <cell r="B2179" t="str">
            <v>20160408</v>
          </cell>
          <cell r="C2179" t="str">
            <v>202937</v>
          </cell>
          <cell r="D2179" t="str">
            <v>东芝48英寸安卓智能网络液晶电视</v>
          </cell>
          <cell r="E2179" t="str">
            <v>大家电</v>
          </cell>
          <cell r="F2179" t="str">
            <v>2999</v>
          </cell>
          <cell r="G2179" t="str">
            <v>马 升伟</v>
          </cell>
          <cell r="H2179" t="str">
            <v>石林</v>
          </cell>
          <cell r="I2179" t="str">
            <v>石俊</v>
          </cell>
          <cell r="J2179">
            <v>9.6999999999999993</v>
          </cell>
          <cell r="K2179">
            <v>29760</v>
          </cell>
          <cell r="L2179">
            <v>5958</v>
          </cell>
          <cell r="M2179">
            <v>0</v>
          </cell>
          <cell r="N2179">
            <v>0</v>
          </cell>
          <cell r="O2179">
            <v>2453.81443298969</v>
          </cell>
          <cell r="P2179">
            <v>0</v>
          </cell>
        </row>
        <row r="2180">
          <cell r="A2180">
            <v>193250</v>
          </cell>
          <cell r="B2180" t="str">
            <v>20160126</v>
          </cell>
          <cell r="C2180" t="str">
            <v>123159</v>
          </cell>
          <cell r="D2180" t="str">
            <v>东芝48英寸安卓智能网络液晶电视</v>
          </cell>
          <cell r="E2180" t="str">
            <v>大家电</v>
          </cell>
          <cell r="F2180" t="str">
            <v>2999</v>
          </cell>
          <cell r="G2180" t="str">
            <v>马 升伟</v>
          </cell>
          <cell r="H2180" t="str">
            <v>石林</v>
          </cell>
          <cell r="I2180" t="str">
            <v>石俊</v>
          </cell>
          <cell r="J2180">
            <v>11.6</v>
          </cell>
          <cell r="K2180">
            <v>86961</v>
          </cell>
          <cell r="L2180">
            <v>5998</v>
          </cell>
          <cell r="M2180">
            <v>20993</v>
          </cell>
          <cell r="N2180">
            <v>5998</v>
          </cell>
          <cell r="O2180">
            <v>5686.8965517241404</v>
          </cell>
          <cell r="P2180">
            <v>0.18520805800180301</v>
          </cell>
        </row>
        <row r="2181">
          <cell r="A2181">
            <v>193250</v>
          </cell>
          <cell r="B2181" t="str">
            <v>20160105</v>
          </cell>
          <cell r="C2181" t="str">
            <v>202320</v>
          </cell>
          <cell r="D2181" t="str">
            <v>东芝48英寸安卓智能网络液晶电视</v>
          </cell>
          <cell r="E2181" t="str">
            <v>大家电</v>
          </cell>
          <cell r="F2181" t="str">
            <v>2999</v>
          </cell>
          <cell r="G2181" t="str">
            <v>马 升伟</v>
          </cell>
          <cell r="H2181" t="str">
            <v>石林</v>
          </cell>
          <cell r="I2181" t="str">
            <v>石俊</v>
          </cell>
          <cell r="J2181">
            <v>9</v>
          </cell>
          <cell r="K2181">
            <v>104255</v>
          </cell>
          <cell r="L2181">
            <v>23752</v>
          </cell>
          <cell r="M2181">
            <v>35698</v>
          </cell>
          <cell r="N2181">
            <v>0</v>
          </cell>
          <cell r="O2181">
            <v>4978.3333333333303</v>
          </cell>
          <cell r="P2181">
            <v>0.44343689055066299</v>
          </cell>
        </row>
        <row r="2182">
          <cell r="A2182">
            <v>193261</v>
          </cell>
          <cell r="B2182" t="str">
            <v>20160228</v>
          </cell>
          <cell r="C2182" t="str">
            <v>152205</v>
          </cell>
          <cell r="D2182" t="str">
            <v>波司登康博 女式修身加厚中长款羽绒服(开春扫货)</v>
          </cell>
          <cell r="E2182" t="str">
            <v>服装</v>
          </cell>
          <cell r="F2182" t="str">
            <v>278</v>
          </cell>
          <cell r="G2182" t="str">
            <v>黄 翙</v>
          </cell>
          <cell r="H2182" t="str">
            <v>杨思思</v>
          </cell>
          <cell r="I2182" t="str">
            <v>游珊,王叶霜</v>
          </cell>
          <cell r="J2182">
            <v>13.8</v>
          </cell>
          <cell r="K2182">
            <v>36714</v>
          </cell>
          <cell r="L2182">
            <v>1946</v>
          </cell>
          <cell r="M2182">
            <v>13219</v>
          </cell>
          <cell r="N2182">
            <v>1102</v>
          </cell>
          <cell r="O2182">
            <v>1641.3768115942</v>
          </cell>
          <cell r="P2182">
            <v>0.34851012425218603</v>
          </cell>
        </row>
        <row r="2183">
          <cell r="A2183">
            <v>193262</v>
          </cell>
          <cell r="B2183" t="str">
            <v>20160228</v>
          </cell>
          <cell r="C2183" t="str">
            <v>171818</v>
          </cell>
          <cell r="D2183" t="str">
            <v>波司登 雪中飞女士时尚修身亮色中长款羽绒服(开春扫货)</v>
          </cell>
          <cell r="E2183" t="str">
            <v>服装</v>
          </cell>
          <cell r="F2183" t="str">
            <v>179</v>
          </cell>
          <cell r="G2183" t="str">
            <v>黄 翙</v>
          </cell>
          <cell r="H2183" t="str">
            <v>罗园</v>
          </cell>
          <cell r="I2183" t="str">
            <v>李珊,段鸿</v>
          </cell>
          <cell r="J2183">
            <v>10.1</v>
          </cell>
          <cell r="K2183">
            <v>62373</v>
          </cell>
          <cell r="L2183">
            <v>3162</v>
          </cell>
          <cell r="M2183">
            <v>16691</v>
          </cell>
          <cell r="N2183">
            <v>562</v>
          </cell>
          <cell r="O2183">
            <v>4265.5445544554505</v>
          </cell>
          <cell r="P2183">
            <v>0.27239870969921098</v>
          </cell>
        </row>
        <row r="2184">
          <cell r="A2184">
            <v>193263</v>
          </cell>
          <cell r="B2184" t="str">
            <v>20160430</v>
          </cell>
          <cell r="C2184" t="str">
            <v>202832</v>
          </cell>
          <cell r="D2184" t="str">
            <v>艾芭莎 狐狸毛领印花绵羊皮羽绒服特供组</v>
          </cell>
          <cell r="E2184" t="str">
            <v>服装</v>
          </cell>
          <cell r="F2184" t="str">
            <v>1280</v>
          </cell>
          <cell r="G2184" t="str">
            <v>黄 翙</v>
          </cell>
          <cell r="H2184" t="str">
            <v>王娟</v>
          </cell>
          <cell r="I2184" t="str">
            <v>孙娇</v>
          </cell>
          <cell r="J2184">
            <v>44.8</v>
          </cell>
          <cell r="K2184">
            <v>489673</v>
          </cell>
          <cell r="L2184">
            <v>25748</v>
          </cell>
          <cell r="M2184">
            <v>290940</v>
          </cell>
          <cell r="N2184">
            <v>4474</v>
          </cell>
          <cell r="O2184">
            <v>3961.1383928571399</v>
          </cell>
          <cell r="P2184">
            <v>0.61748342943363699</v>
          </cell>
        </row>
        <row r="2185">
          <cell r="A2185">
            <v>193264</v>
          </cell>
          <cell r="B2185" t="str">
            <v>20160429</v>
          </cell>
          <cell r="C2185" t="str">
            <v>135030</v>
          </cell>
          <cell r="D2185" t="str">
            <v>艾芭莎 雍容华贵狐狸毛领整兔皮草大衣特供组</v>
          </cell>
          <cell r="E2185" t="str">
            <v>服装</v>
          </cell>
          <cell r="F2185" t="str">
            <v>998</v>
          </cell>
          <cell r="G2185" t="str">
            <v>黄 翙</v>
          </cell>
          <cell r="H2185" t="str">
            <v>杨思思</v>
          </cell>
          <cell r="I2185" t="str">
            <v>孙娇</v>
          </cell>
          <cell r="J2185">
            <v>37.4</v>
          </cell>
          <cell r="K2185">
            <v>114427</v>
          </cell>
          <cell r="L2185">
            <v>8890</v>
          </cell>
          <cell r="M2185">
            <v>66715</v>
          </cell>
          <cell r="N2185">
            <v>2684</v>
          </cell>
          <cell r="O2185">
            <v>1109.7860962566799</v>
          </cell>
          <cell r="P2185">
            <v>0.60671612799302599</v>
          </cell>
        </row>
        <row r="2186">
          <cell r="A2186">
            <v>193267</v>
          </cell>
          <cell r="B2186" t="str">
            <v>20160101</v>
          </cell>
          <cell r="C2186" t="str">
            <v>173832</v>
          </cell>
          <cell r="D2186" t="str">
            <v>财神岛冷蒸即食海参超值组</v>
          </cell>
          <cell r="E2186" t="str">
            <v>食品</v>
          </cell>
          <cell r="F2186" t="str">
            <v>1680</v>
          </cell>
          <cell r="G2186" t="str">
            <v>莫 伏星</v>
          </cell>
          <cell r="H2186" t="str">
            <v>马强,赵文英</v>
          </cell>
          <cell r="I2186" t="str">
            <v>刘一帆</v>
          </cell>
          <cell r="J2186">
            <v>48.3</v>
          </cell>
          <cell r="K2186">
            <v>112180</v>
          </cell>
          <cell r="L2186">
            <v>10095</v>
          </cell>
          <cell r="M2186">
            <v>38555</v>
          </cell>
          <cell r="N2186">
            <v>0</v>
          </cell>
          <cell r="O2186">
            <v>1315.3209109730799</v>
          </cell>
          <cell r="P2186">
            <v>0.377675466522996</v>
          </cell>
        </row>
        <row r="2187">
          <cell r="A2187">
            <v>193268</v>
          </cell>
          <cell r="B2187" t="str">
            <v>20160107</v>
          </cell>
          <cell r="C2187" t="str">
            <v>232001</v>
          </cell>
          <cell r="D2187" t="str">
            <v>安化天泉池古法手工千两茶</v>
          </cell>
          <cell r="E2187" t="str">
            <v>食品</v>
          </cell>
          <cell r="F2187" t="str">
            <v>2980</v>
          </cell>
          <cell r="G2187" t="str">
            <v>杨 黎</v>
          </cell>
          <cell r="H2187" t="str">
            <v>赵文英</v>
          </cell>
          <cell r="I2187" t="str">
            <v>杨洋,王浩</v>
          </cell>
          <cell r="J2187">
            <v>39.1</v>
          </cell>
          <cell r="K2187">
            <v>94100</v>
          </cell>
          <cell r="L2187">
            <v>2880</v>
          </cell>
          <cell r="M2187">
            <v>26610</v>
          </cell>
          <cell r="N2187">
            <v>0</v>
          </cell>
          <cell r="O2187">
            <v>1652.4296675191799</v>
          </cell>
          <cell r="P2187">
            <v>0.29171234378425798</v>
          </cell>
        </row>
        <row r="2188">
          <cell r="A2188">
            <v>193296</v>
          </cell>
          <cell r="B2188" t="str">
            <v>20160227</v>
          </cell>
          <cell r="C2188" t="str">
            <v>122523</v>
          </cell>
          <cell r="D2188" t="str">
            <v>感恩爸爸去哪儿定制款ISOFIX硬接口儿童安全座椅(开春扫货)</v>
          </cell>
          <cell r="E2188" t="str">
            <v>汽车贸易</v>
          </cell>
          <cell r="F2188" t="str">
            <v>799</v>
          </cell>
          <cell r="G2188" t="str">
            <v>周 紫妍</v>
          </cell>
          <cell r="H2188" t="str">
            <v>石林</v>
          </cell>
          <cell r="I2188" t="str">
            <v>石俊</v>
          </cell>
          <cell r="J2188">
            <v>18.600000000000001</v>
          </cell>
          <cell r="K2188">
            <v>50931</v>
          </cell>
          <cell r="L2188">
            <v>5583</v>
          </cell>
          <cell r="M2188">
            <v>3176</v>
          </cell>
          <cell r="N2188">
            <v>0</v>
          </cell>
          <cell r="O2188">
            <v>2267.3118279569899</v>
          </cell>
          <cell r="P2188">
            <v>7.0036164770221399E-2</v>
          </cell>
        </row>
        <row r="2189">
          <cell r="A2189">
            <v>193296</v>
          </cell>
          <cell r="B2189" t="str">
            <v>20160102</v>
          </cell>
          <cell r="C2189" t="str">
            <v>103143</v>
          </cell>
          <cell r="D2189" t="str">
            <v>感恩爸爸去哪儿定制款ISOFIX硬接口儿童安全座椅(开春扫货)</v>
          </cell>
          <cell r="E2189" t="str">
            <v>汽车贸易</v>
          </cell>
          <cell r="F2189" t="str">
            <v>999</v>
          </cell>
          <cell r="G2189" t="str">
            <v>周 紫妍</v>
          </cell>
          <cell r="H2189" t="str">
            <v>张燕,石林</v>
          </cell>
          <cell r="I2189" t="str">
            <v>赵姬</v>
          </cell>
          <cell r="J2189">
            <v>42.2</v>
          </cell>
          <cell r="K2189">
            <v>57777</v>
          </cell>
          <cell r="L2189">
            <v>2987</v>
          </cell>
          <cell r="M2189">
            <v>11948</v>
          </cell>
          <cell r="N2189">
            <v>0</v>
          </cell>
          <cell r="O2189">
            <v>1015.21327014218</v>
          </cell>
          <cell r="P2189">
            <v>0.218068990691732</v>
          </cell>
        </row>
        <row r="2190">
          <cell r="A2190">
            <v>193319</v>
          </cell>
          <cell r="B2190" t="str">
            <v>20160804</v>
          </cell>
          <cell r="C2190" t="str">
            <v>161107</v>
          </cell>
          <cell r="D2190" t="str">
            <v>富力友猴菇养胃饼干全家健康分享组</v>
          </cell>
          <cell r="E2190" t="str">
            <v>食品</v>
          </cell>
          <cell r="F2190" t="str">
            <v>199</v>
          </cell>
          <cell r="G2190" t="str">
            <v>赵 宇森</v>
          </cell>
          <cell r="H2190" t="str">
            <v>毛祥宇</v>
          </cell>
          <cell r="I2190" t="str">
            <v>俞洋</v>
          </cell>
          <cell r="J2190">
            <v>36.799999999999997</v>
          </cell>
          <cell r="K2190">
            <v>128413.25</v>
          </cell>
          <cell r="L2190">
            <v>4376</v>
          </cell>
          <cell r="M2190">
            <v>5311</v>
          </cell>
          <cell r="N2190">
            <v>0</v>
          </cell>
          <cell r="O2190">
            <v>3226.2567934782601</v>
          </cell>
          <cell r="P2190">
            <v>4.2817782561287002E-2</v>
          </cell>
        </row>
        <row r="2191">
          <cell r="A2191">
            <v>193319</v>
          </cell>
          <cell r="B2191" t="str">
            <v>20160804</v>
          </cell>
          <cell r="C2191" t="str">
            <v>093107</v>
          </cell>
          <cell r="D2191" t="str">
            <v>富力友猴菇养胃饼干全家健康分享组</v>
          </cell>
          <cell r="E2191" t="str">
            <v>食品</v>
          </cell>
          <cell r="F2191" t="str">
            <v>199</v>
          </cell>
          <cell r="G2191" t="str">
            <v>赵 宇森</v>
          </cell>
          <cell r="H2191" t="str">
            <v>余斌</v>
          </cell>
          <cell r="I2191" t="str">
            <v>杨洋,李昀臻</v>
          </cell>
          <cell r="J2191">
            <v>35.6</v>
          </cell>
          <cell r="K2191">
            <v>94471</v>
          </cell>
          <cell r="L2191">
            <v>895</v>
          </cell>
          <cell r="M2191">
            <v>2934</v>
          </cell>
          <cell r="N2191">
            <v>0</v>
          </cell>
          <cell r="O2191">
            <v>2546.12359550562</v>
          </cell>
          <cell r="P2191">
            <v>3.1354193382918699E-2</v>
          </cell>
        </row>
        <row r="2192">
          <cell r="A2192">
            <v>193319</v>
          </cell>
          <cell r="B2192" t="str">
            <v>20160731</v>
          </cell>
          <cell r="C2192" t="str">
            <v>193017</v>
          </cell>
          <cell r="D2192" t="str">
            <v>富力友猴菇养胃饼干全家健康分享组</v>
          </cell>
          <cell r="E2192" t="str">
            <v>食品</v>
          </cell>
          <cell r="F2192" t="str">
            <v>199</v>
          </cell>
          <cell r="G2192" t="str">
            <v>赵 宇森</v>
          </cell>
          <cell r="H2192" t="str">
            <v>余斌</v>
          </cell>
          <cell r="I2192" t="str">
            <v>宋歌</v>
          </cell>
          <cell r="J2192">
            <v>32.6</v>
          </cell>
          <cell r="K2192">
            <v>103527.73</v>
          </cell>
          <cell r="L2192">
            <v>2268</v>
          </cell>
          <cell r="M2192">
            <v>5412</v>
          </cell>
          <cell r="N2192">
            <v>199</v>
          </cell>
          <cell r="O2192">
            <v>2946.2187116564401</v>
          </cell>
          <cell r="P2192">
            <v>5.1481472447141602E-2</v>
          </cell>
        </row>
        <row r="2193">
          <cell r="A2193">
            <v>193319</v>
          </cell>
          <cell r="B2193" t="str">
            <v>20160726</v>
          </cell>
          <cell r="C2193" t="str">
            <v>153301</v>
          </cell>
          <cell r="D2193" t="str">
            <v>富力友猴菇养胃饼干全家健康分享组</v>
          </cell>
          <cell r="E2193" t="str">
            <v>食品</v>
          </cell>
          <cell r="F2193" t="str">
            <v>199</v>
          </cell>
          <cell r="G2193" t="str">
            <v>赵 宇森</v>
          </cell>
          <cell r="H2193" t="str">
            <v>毛祥宇</v>
          </cell>
          <cell r="I2193" t="str">
            <v>王叶霜,李昀臻</v>
          </cell>
          <cell r="J2193">
            <v>37.299999999999997</v>
          </cell>
          <cell r="K2193">
            <v>133566</v>
          </cell>
          <cell r="L2193">
            <v>2854</v>
          </cell>
          <cell r="M2193">
            <v>8991</v>
          </cell>
          <cell r="N2193">
            <v>1084</v>
          </cell>
          <cell r="O2193">
            <v>3292.3592493297601</v>
          </cell>
          <cell r="P2193">
            <v>6.0491768162066202E-2</v>
          </cell>
        </row>
        <row r="2194">
          <cell r="A2194">
            <v>193319</v>
          </cell>
          <cell r="B2194" t="str">
            <v>20160720</v>
          </cell>
          <cell r="C2194" t="str">
            <v>164154</v>
          </cell>
          <cell r="D2194" t="str">
            <v>富力友猴菇养胃饼干全家健康分享组</v>
          </cell>
          <cell r="E2194" t="str">
            <v>食品</v>
          </cell>
          <cell r="F2194" t="str">
            <v>199</v>
          </cell>
          <cell r="G2194" t="str">
            <v>赵 宇森</v>
          </cell>
          <cell r="H2194" t="str">
            <v>余斌</v>
          </cell>
          <cell r="I2194" t="str">
            <v>宋歌</v>
          </cell>
          <cell r="J2194">
            <v>37.1</v>
          </cell>
          <cell r="K2194">
            <v>108134.6</v>
          </cell>
          <cell r="L2194">
            <v>1552</v>
          </cell>
          <cell r="M2194">
            <v>6148</v>
          </cell>
          <cell r="N2194">
            <v>587</v>
          </cell>
          <cell r="O2194">
            <v>2722.9541778975699</v>
          </cell>
          <cell r="P2194">
            <v>5.21754958126373E-2</v>
          </cell>
        </row>
        <row r="2195">
          <cell r="A2195">
            <v>193319</v>
          </cell>
          <cell r="B2195" t="str">
            <v>20160712</v>
          </cell>
          <cell r="C2195" t="str">
            <v>181350</v>
          </cell>
          <cell r="D2195" t="str">
            <v>富力友猴菇养胃饼干全家健康分享组</v>
          </cell>
          <cell r="E2195" t="str">
            <v>食品</v>
          </cell>
          <cell r="F2195" t="str">
            <v>199</v>
          </cell>
          <cell r="G2195" t="str">
            <v>赵 宇森</v>
          </cell>
          <cell r="H2195" t="str">
            <v>张燕</v>
          </cell>
          <cell r="I2195" t="str">
            <v>杨洋,王浩</v>
          </cell>
          <cell r="J2195">
            <v>35.700000000000003</v>
          </cell>
          <cell r="K2195">
            <v>137712</v>
          </cell>
          <cell r="L2195">
            <v>2895</v>
          </cell>
          <cell r="M2195">
            <v>8168</v>
          </cell>
          <cell r="N2195">
            <v>965</v>
          </cell>
          <cell r="O2195">
            <v>3574.6218487394999</v>
          </cell>
          <cell r="P2195">
            <v>5.3427980150871197E-2</v>
          </cell>
        </row>
        <row r="2196">
          <cell r="A2196">
            <v>193319</v>
          </cell>
          <cell r="B2196" t="str">
            <v>20160628</v>
          </cell>
          <cell r="C2196" t="str">
            <v>160257</v>
          </cell>
          <cell r="D2196" t="str">
            <v>富力友猴菇养胃饼干全家健康分享组</v>
          </cell>
          <cell r="E2196" t="str">
            <v>食品</v>
          </cell>
          <cell r="F2196" t="str">
            <v>199</v>
          </cell>
          <cell r="G2196" t="str">
            <v>赵 宇森</v>
          </cell>
          <cell r="H2196" t="str">
            <v>龙年</v>
          </cell>
          <cell r="I2196" t="str">
            <v>关雨薇,宋歌</v>
          </cell>
          <cell r="J2196">
            <v>25.3</v>
          </cell>
          <cell r="K2196">
            <v>113502</v>
          </cell>
          <cell r="L2196">
            <v>2019</v>
          </cell>
          <cell r="M2196">
            <v>6505</v>
          </cell>
          <cell r="N2196">
            <v>358</v>
          </cell>
          <cell r="O2196">
            <v>4163.4782608695696</v>
          </cell>
          <cell r="P2196">
            <v>5.5138451602486503E-2</v>
          </cell>
        </row>
        <row r="2197">
          <cell r="A2197">
            <v>193319</v>
          </cell>
          <cell r="B2197" t="str">
            <v>20160625</v>
          </cell>
          <cell r="C2197" t="str">
            <v>093132</v>
          </cell>
          <cell r="D2197" t="str">
            <v>富力友猴菇养胃饼干全家健康分享组</v>
          </cell>
          <cell r="E2197" t="str">
            <v>食品</v>
          </cell>
          <cell r="F2197" t="str">
            <v>199</v>
          </cell>
          <cell r="G2197" t="str">
            <v>赵 宇森</v>
          </cell>
          <cell r="H2197" t="str">
            <v>田宇慧</v>
          </cell>
          <cell r="I2197" t="str">
            <v>宋歌,杨洋</v>
          </cell>
          <cell r="J2197">
            <v>27.1</v>
          </cell>
          <cell r="K2197">
            <v>83026</v>
          </cell>
          <cell r="L2197">
            <v>1671</v>
          </cell>
          <cell r="M2197">
            <v>4844</v>
          </cell>
          <cell r="N2197">
            <v>378</v>
          </cell>
          <cell r="O2197">
            <v>2837.2324723247202</v>
          </cell>
          <cell r="P2197">
            <v>5.4895212340974699E-2</v>
          </cell>
        </row>
        <row r="2198">
          <cell r="A2198">
            <v>193319</v>
          </cell>
          <cell r="B2198" t="str">
            <v>20160616</v>
          </cell>
          <cell r="C2198" t="str">
            <v>162602</v>
          </cell>
          <cell r="D2198" t="str">
            <v>富力友猴菇养胃饼干全家健康分享组</v>
          </cell>
          <cell r="E2198" t="str">
            <v>食品</v>
          </cell>
          <cell r="F2198" t="str">
            <v>199</v>
          </cell>
          <cell r="G2198" t="str">
            <v>赵 宇森</v>
          </cell>
          <cell r="H2198" t="str">
            <v>张燕</v>
          </cell>
          <cell r="I2198" t="str">
            <v>杨洋,陈航</v>
          </cell>
          <cell r="J2198">
            <v>30.9</v>
          </cell>
          <cell r="K2198">
            <v>88100</v>
          </cell>
          <cell r="L2198">
            <v>3074</v>
          </cell>
          <cell r="M2198">
            <v>7014</v>
          </cell>
          <cell r="N2198">
            <v>1373</v>
          </cell>
          <cell r="O2198">
            <v>2569.0938511326899</v>
          </cell>
          <cell r="P2198">
            <v>6.6344412297414904E-2</v>
          </cell>
        </row>
        <row r="2199">
          <cell r="A2199">
            <v>193319</v>
          </cell>
          <cell r="B2199" t="str">
            <v>20160602</v>
          </cell>
          <cell r="C2199" t="str">
            <v>190225</v>
          </cell>
          <cell r="D2199" t="str">
            <v>富力友猴菇养胃饼干全家健康分享组</v>
          </cell>
          <cell r="E2199" t="str">
            <v>食品</v>
          </cell>
          <cell r="F2199" t="str">
            <v>199</v>
          </cell>
          <cell r="G2199" t="str">
            <v>赵 宇森</v>
          </cell>
          <cell r="H2199" t="str">
            <v>赵文英</v>
          </cell>
          <cell r="I2199" t="str">
            <v>杨洋</v>
          </cell>
          <cell r="J2199">
            <v>27.5</v>
          </cell>
          <cell r="K2199">
            <v>99273.4</v>
          </cell>
          <cell r="L2199">
            <v>3701</v>
          </cell>
          <cell r="M2199">
            <v>9894</v>
          </cell>
          <cell r="N2199">
            <v>378</v>
          </cell>
          <cell r="O2199">
            <v>3129.3236363636402</v>
          </cell>
          <cell r="P2199">
            <v>9.9568494670009305E-2</v>
          </cell>
        </row>
        <row r="2200">
          <cell r="A2200">
            <v>193319</v>
          </cell>
          <cell r="B2200" t="str">
            <v>20160602</v>
          </cell>
          <cell r="C2200" t="str">
            <v>100544</v>
          </cell>
          <cell r="D2200" t="str">
            <v>富力友猴菇养胃饼干全家健康分享组</v>
          </cell>
          <cell r="E2200" t="str">
            <v>食品</v>
          </cell>
          <cell r="F2200" t="str">
            <v>199</v>
          </cell>
          <cell r="G2200" t="str">
            <v>赵 宇森</v>
          </cell>
          <cell r="H2200" t="str">
            <v>余斌</v>
          </cell>
          <cell r="I2200" t="str">
            <v>俞洋</v>
          </cell>
          <cell r="J2200">
            <v>32.299999999999997</v>
          </cell>
          <cell r="K2200">
            <v>110153.82</v>
          </cell>
          <cell r="L2200">
            <v>2313</v>
          </cell>
          <cell r="M2200">
            <v>7034</v>
          </cell>
          <cell r="N2200">
            <v>587</v>
          </cell>
          <cell r="O2200">
            <v>3139.1275541795699</v>
          </cell>
          <cell r="P2200">
            <v>5.9782557291385603E-2</v>
          </cell>
        </row>
        <row r="2201">
          <cell r="A2201">
            <v>193319</v>
          </cell>
          <cell r="B2201" t="str">
            <v>20160520</v>
          </cell>
          <cell r="C2201" t="str">
            <v>173112</v>
          </cell>
          <cell r="D2201" t="str">
            <v>富力友猴菇养胃饼干全家健康分享组</v>
          </cell>
          <cell r="E2201" t="str">
            <v>食品</v>
          </cell>
          <cell r="F2201" t="str">
            <v>199</v>
          </cell>
          <cell r="G2201" t="str">
            <v>赵 宇森</v>
          </cell>
          <cell r="H2201" t="str">
            <v>余斌</v>
          </cell>
          <cell r="I2201" t="str">
            <v>潘丹,俞洋</v>
          </cell>
          <cell r="J2201">
            <v>31.8</v>
          </cell>
          <cell r="K2201">
            <v>146749</v>
          </cell>
          <cell r="L2201">
            <v>3376</v>
          </cell>
          <cell r="M2201">
            <v>6706</v>
          </cell>
          <cell r="N2201">
            <v>692</v>
          </cell>
          <cell r="O2201">
            <v>4319.4654088050302</v>
          </cell>
          <cell r="P2201">
            <v>4.1946531076283503E-2</v>
          </cell>
        </row>
        <row r="2202">
          <cell r="A2202">
            <v>193319</v>
          </cell>
          <cell r="B2202" t="str">
            <v>20160511</v>
          </cell>
          <cell r="C2202" t="str">
            <v>105037</v>
          </cell>
          <cell r="D2202" t="str">
            <v>富力友猴菇养胃饼干全家健康分享组</v>
          </cell>
          <cell r="E2202" t="str">
            <v>食品</v>
          </cell>
          <cell r="F2202" t="str">
            <v>199</v>
          </cell>
          <cell r="G2202" t="str">
            <v>赵 宇森</v>
          </cell>
          <cell r="H2202" t="str">
            <v>赵文英</v>
          </cell>
          <cell r="I2202" t="str">
            <v>杨洋,潘丹</v>
          </cell>
          <cell r="J2202">
            <v>37.9</v>
          </cell>
          <cell r="K2202">
            <v>105024</v>
          </cell>
          <cell r="L2202">
            <v>3442</v>
          </cell>
          <cell r="M2202">
            <v>7347</v>
          </cell>
          <cell r="N2202">
            <v>990</v>
          </cell>
          <cell r="O2202">
            <v>2512.5329815303398</v>
          </cell>
          <cell r="P2202">
            <v>6.2579984642948602E-2</v>
          </cell>
        </row>
        <row r="2203">
          <cell r="A2203">
            <v>193319</v>
          </cell>
          <cell r="B2203" t="str">
            <v>20160505</v>
          </cell>
          <cell r="C2203" t="str">
            <v>170304</v>
          </cell>
          <cell r="D2203" t="str">
            <v>富力友猴菇养胃饼干全家健康分享组</v>
          </cell>
          <cell r="E2203" t="str">
            <v>食品</v>
          </cell>
          <cell r="F2203" t="str">
            <v>199</v>
          </cell>
          <cell r="G2203" t="str">
            <v>赵 宇森</v>
          </cell>
          <cell r="H2203" t="str">
            <v>赵文英</v>
          </cell>
          <cell r="I2203" t="str">
            <v>杨洋</v>
          </cell>
          <cell r="J2203">
            <v>32.700000000000003</v>
          </cell>
          <cell r="K2203">
            <v>132461</v>
          </cell>
          <cell r="L2203">
            <v>3809</v>
          </cell>
          <cell r="M2203">
            <v>7976</v>
          </cell>
          <cell r="N2203">
            <v>358</v>
          </cell>
          <cell r="O2203">
            <v>3701.34556574923</v>
          </cell>
          <cell r="P2203">
            <v>5.9214003668812E-2</v>
          </cell>
        </row>
        <row r="2204">
          <cell r="A2204">
            <v>193319</v>
          </cell>
          <cell r="B2204" t="str">
            <v>20160218</v>
          </cell>
          <cell r="C2204" t="str">
            <v>162516</v>
          </cell>
          <cell r="D2204" t="str">
            <v>富力友猴菇养胃饼干全家健康分享组</v>
          </cell>
          <cell r="E2204" t="str">
            <v>食品</v>
          </cell>
          <cell r="F2204" t="str">
            <v>199</v>
          </cell>
          <cell r="G2204" t="str">
            <v>赵 宇森</v>
          </cell>
          <cell r="H2204" t="str">
            <v>吴沛霖,余斌</v>
          </cell>
          <cell r="I2204" t="str">
            <v>潘丹,俞洋</v>
          </cell>
          <cell r="J2204">
            <v>38.5</v>
          </cell>
          <cell r="K2204">
            <v>101323</v>
          </cell>
          <cell r="L2204">
            <v>2318</v>
          </cell>
          <cell r="M2204">
            <v>6198</v>
          </cell>
          <cell r="N2204">
            <v>368</v>
          </cell>
          <cell r="O2204">
            <v>2420.1298701298701</v>
          </cell>
          <cell r="P2204">
            <v>5.8885914852785201E-2</v>
          </cell>
        </row>
        <row r="2205">
          <cell r="A2205">
            <v>193319</v>
          </cell>
          <cell r="B2205" t="str">
            <v>20160215</v>
          </cell>
          <cell r="C2205" t="str">
            <v>131205</v>
          </cell>
          <cell r="D2205" t="str">
            <v>富力友猴菇养胃饼干全家健康分享组</v>
          </cell>
          <cell r="E2205" t="str">
            <v>食品</v>
          </cell>
          <cell r="F2205" t="str">
            <v>199</v>
          </cell>
          <cell r="G2205" t="str">
            <v>赵 宇森</v>
          </cell>
          <cell r="H2205" t="str">
            <v>龙年</v>
          </cell>
          <cell r="I2205" t="str">
            <v>李亚师,陈航</v>
          </cell>
          <cell r="J2205">
            <v>36.9</v>
          </cell>
          <cell r="K2205">
            <v>79875</v>
          </cell>
          <cell r="L2205">
            <v>2845</v>
          </cell>
          <cell r="M2205">
            <v>5760</v>
          </cell>
          <cell r="N2205">
            <v>189</v>
          </cell>
          <cell r="O2205">
            <v>1936.5582655826599</v>
          </cell>
          <cell r="P2205">
            <v>7.2322471764247706E-2</v>
          </cell>
        </row>
        <row r="2206">
          <cell r="A2206">
            <v>193319</v>
          </cell>
          <cell r="B2206" t="str">
            <v>20160213</v>
          </cell>
          <cell r="C2206" t="str">
            <v>183141</v>
          </cell>
          <cell r="D2206" t="str">
            <v>富力友猴菇养胃饼干全家健康分享组</v>
          </cell>
          <cell r="E2206" t="str">
            <v>食品</v>
          </cell>
          <cell r="F2206" t="str">
            <v>199</v>
          </cell>
          <cell r="G2206" t="str">
            <v>赵 宇森</v>
          </cell>
          <cell r="H2206" t="str">
            <v>龙年</v>
          </cell>
          <cell r="I2206" t="str">
            <v>邓爱萍</v>
          </cell>
          <cell r="J2206">
            <v>18.2</v>
          </cell>
          <cell r="K2206">
            <v>61076.09</v>
          </cell>
          <cell r="L2206">
            <v>2013</v>
          </cell>
          <cell r="M2206">
            <v>2764</v>
          </cell>
          <cell r="N2206">
            <v>737</v>
          </cell>
          <cell r="O2206">
            <v>3133.8510989011002</v>
          </cell>
          <cell r="P2206">
            <v>3.4319233890404303E-2</v>
          </cell>
        </row>
        <row r="2207">
          <cell r="A2207">
            <v>193319</v>
          </cell>
          <cell r="B2207" t="str">
            <v>20160213</v>
          </cell>
          <cell r="C2207" t="str">
            <v>093014</v>
          </cell>
          <cell r="D2207" t="str">
            <v>富力友猴菇养胃饼干全家健康分享组</v>
          </cell>
          <cell r="E2207" t="str">
            <v>食品</v>
          </cell>
          <cell r="F2207" t="str">
            <v>199</v>
          </cell>
          <cell r="G2207" t="str">
            <v>赵 宇森</v>
          </cell>
          <cell r="H2207" t="str">
            <v>余斌</v>
          </cell>
          <cell r="I2207" t="str">
            <v>俞洋,关雨薇</v>
          </cell>
          <cell r="J2207">
            <v>17.399999999999999</v>
          </cell>
          <cell r="K2207">
            <v>60663</v>
          </cell>
          <cell r="L2207">
            <v>1295</v>
          </cell>
          <cell r="M2207">
            <v>3526</v>
          </cell>
          <cell r="N2207">
            <v>382</v>
          </cell>
          <cell r="O2207">
            <v>3231.2643678160898</v>
          </cell>
          <cell r="P2207">
            <v>5.2957822395903499E-2</v>
          </cell>
        </row>
        <row r="2208">
          <cell r="A2208">
            <v>193319</v>
          </cell>
          <cell r="B2208" t="str">
            <v>20160204</v>
          </cell>
          <cell r="C2208" t="str">
            <v>111316</v>
          </cell>
          <cell r="D2208" t="str">
            <v>富力友猴菇养胃饼干全家健康分享组</v>
          </cell>
          <cell r="E2208" t="str">
            <v>食品</v>
          </cell>
          <cell r="F2208" t="str">
            <v>199</v>
          </cell>
          <cell r="G2208" t="str">
            <v>赵 宇森</v>
          </cell>
          <cell r="H2208" t="str">
            <v>吴沛霖</v>
          </cell>
          <cell r="I2208" t="str">
            <v>宋歌,王叶霜</v>
          </cell>
          <cell r="J2208">
            <v>35.6</v>
          </cell>
          <cell r="K2208">
            <v>109002.32</v>
          </cell>
          <cell r="L2208">
            <v>3749</v>
          </cell>
          <cell r="M2208">
            <v>8419</v>
          </cell>
          <cell r="N2208">
            <v>920</v>
          </cell>
          <cell r="O2208">
            <v>2745.90786516854</v>
          </cell>
          <cell r="P2208">
            <v>7.1247158759457696E-2</v>
          </cell>
        </row>
        <row r="2209">
          <cell r="A2209">
            <v>193319</v>
          </cell>
          <cell r="B2209" t="str">
            <v>20160202</v>
          </cell>
          <cell r="C2209" t="str">
            <v>131155</v>
          </cell>
          <cell r="D2209" t="str">
            <v>富力友猴菇养胃饼干全家健康分享组</v>
          </cell>
          <cell r="E2209" t="str">
            <v>食品</v>
          </cell>
          <cell r="F2209" t="str">
            <v>199</v>
          </cell>
          <cell r="G2209" t="str">
            <v>赵 宇森</v>
          </cell>
          <cell r="H2209" t="str">
            <v>余斌</v>
          </cell>
          <cell r="I2209" t="str">
            <v>王叶霜,俞洋</v>
          </cell>
          <cell r="J2209">
            <v>32.1</v>
          </cell>
          <cell r="K2209">
            <v>143838</v>
          </cell>
          <cell r="L2209">
            <v>5641</v>
          </cell>
          <cell r="M2209">
            <v>14262</v>
          </cell>
          <cell r="N2209">
            <v>1731</v>
          </cell>
          <cell r="O2209">
            <v>3914.8286604361401</v>
          </cell>
          <cell r="P2209">
            <v>9.0674906112288997E-2</v>
          </cell>
        </row>
        <row r="2210">
          <cell r="A2210">
            <v>193319</v>
          </cell>
          <cell r="B2210" t="str">
            <v>20160126</v>
          </cell>
          <cell r="C2210" t="str">
            <v>214114</v>
          </cell>
          <cell r="D2210" t="str">
            <v>富力友猴菇养胃饼干全家健康分享组</v>
          </cell>
          <cell r="E2210" t="str">
            <v>食品</v>
          </cell>
          <cell r="F2210" t="str">
            <v>199</v>
          </cell>
          <cell r="G2210" t="str">
            <v>赵 宇森</v>
          </cell>
          <cell r="H2210" t="str">
            <v>龙年</v>
          </cell>
          <cell r="I2210" t="str">
            <v>陈航</v>
          </cell>
          <cell r="J2210">
            <v>16.899999999999999</v>
          </cell>
          <cell r="K2210">
            <v>213701.78</v>
          </cell>
          <cell r="L2210">
            <v>7690</v>
          </cell>
          <cell r="M2210">
            <v>12098</v>
          </cell>
          <cell r="N2210">
            <v>423</v>
          </cell>
          <cell r="O2210">
            <v>11499.2177514793</v>
          </cell>
          <cell r="P2210">
            <v>5.6671516551140902E-2</v>
          </cell>
        </row>
        <row r="2211">
          <cell r="A2211">
            <v>193319</v>
          </cell>
          <cell r="B2211" t="str">
            <v>20160126</v>
          </cell>
          <cell r="C2211" t="str">
            <v>183055</v>
          </cell>
          <cell r="D2211" t="str">
            <v>富力友猴菇养胃饼干全家健康分享组</v>
          </cell>
          <cell r="E2211" t="str">
            <v>食品</v>
          </cell>
          <cell r="F2211" t="str">
            <v>199</v>
          </cell>
          <cell r="G2211" t="str">
            <v>赵 宇森</v>
          </cell>
          <cell r="H2211" t="str">
            <v>赵文英</v>
          </cell>
          <cell r="I2211" t="str">
            <v>关雨薇,俞洋</v>
          </cell>
          <cell r="J2211">
            <v>18</v>
          </cell>
          <cell r="K2211">
            <v>150100</v>
          </cell>
          <cell r="L2211">
            <v>6934</v>
          </cell>
          <cell r="M2211">
            <v>6914</v>
          </cell>
          <cell r="N2211">
            <v>756</v>
          </cell>
          <cell r="O2211">
            <v>7611.5555555555602</v>
          </cell>
          <cell r="P2211">
            <v>4.3013005881284698E-2</v>
          </cell>
        </row>
        <row r="2212">
          <cell r="A2212">
            <v>193319</v>
          </cell>
          <cell r="B2212" t="str">
            <v>20160126</v>
          </cell>
          <cell r="C2212" t="str">
            <v>093219</v>
          </cell>
          <cell r="D2212" t="str">
            <v>富力友猴菇养胃饼干全家健康分享组</v>
          </cell>
          <cell r="E2212" t="str">
            <v>食品</v>
          </cell>
          <cell r="F2212" t="str">
            <v>199</v>
          </cell>
          <cell r="G2212" t="str">
            <v>赵 宇森</v>
          </cell>
          <cell r="H2212" t="str">
            <v>余斌</v>
          </cell>
          <cell r="I2212" t="str">
            <v>陈航</v>
          </cell>
          <cell r="J2212">
            <v>16.899999999999999</v>
          </cell>
          <cell r="K2212">
            <v>65297</v>
          </cell>
          <cell r="L2212">
            <v>3084</v>
          </cell>
          <cell r="M2212">
            <v>3890</v>
          </cell>
          <cell r="N2212">
            <v>199</v>
          </cell>
          <cell r="O2212">
            <v>3462.8402366863902</v>
          </cell>
          <cell r="P2212">
            <v>5.9328436178933699E-2</v>
          </cell>
        </row>
        <row r="2213">
          <cell r="A2213">
            <v>193319</v>
          </cell>
          <cell r="B2213" t="str">
            <v>20160118</v>
          </cell>
          <cell r="C2213" t="str">
            <v>163635</v>
          </cell>
          <cell r="D2213" t="str">
            <v>富力友猴菇养胃饼干全家健康分享组</v>
          </cell>
          <cell r="E2213" t="str">
            <v>食品</v>
          </cell>
          <cell r="F2213" t="str">
            <v>199</v>
          </cell>
          <cell r="G2213" t="str">
            <v>赵 宇森</v>
          </cell>
          <cell r="H2213" t="str">
            <v>赵文英</v>
          </cell>
          <cell r="I2213" t="str">
            <v>宋歌,杨洋</v>
          </cell>
          <cell r="J2213">
            <v>27.4</v>
          </cell>
          <cell r="K2213">
            <v>147391</v>
          </cell>
          <cell r="L2213">
            <v>4089</v>
          </cell>
          <cell r="M2213">
            <v>6243</v>
          </cell>
          <cell r="N2213">
            <v>0</v>
          </cell>
          <cell r="O2213">
            <v>5002.1532846715299</v>
          </cell>
          <cell r="P2213">
            <v>4.3565337538903903E-2</v>
          </cell>
        </row>
        <row r="2214">
          <cell r="A2214">
            <v>193319</v>
          </cell>
          <cell r="B2214" t="str">
            <v>20160112</v>
          </cell>
          <cell r="C2214" t="str">
            <v>171450</v>
          </cell>
          <cell r="D2214" t="str">
            <v>富力友猴菇养胃饼干全家健康分享组</v>
          </cell>
          <cell r="E2214" t="str">
            <v>食品</v>
          </cell>
          <cell r="F2214" t="str">
            <v>199</v>
          </cell>
          <cell r="G2214" t="str">
            <v>赵 宇森</v>
          </cell>
          <cell r="H2214" t="str">
            <v>田宇慧,余斌</v>
          </cell>
          <cell r="I2214" t="str">
            <v>张静,俞洋</v>
          </cell>
          <cell r="J2214">
            <v>33.9</v>
          </cell>
          <cell r="K2214">
            <v>262780.64</v>
          </cell>
          <cell r="L2214">
            <v>6857</v>
          </cell>
          <cell r="M2214">
            <v>14192</v>
          </cell>
          <cell r="N2214">
            <v>1193</v>
          </cell>
          <cell r="O2214">
            <v>7165.9185840707996</v>
          </cell>
          <cell r="P2214">
            <v>5.07924941986602E-2</v>
          </cell>
        </row>
        <row r="2215">
          <cell r="A2215">
            <v>193319</v>
          </cell>
          <cell r="B2215" t="str">
            <v>20160105</v>
          </cell>
          <cell r="C2215" t="str">
            <v>183116</v>
          </cell>
          <cell r="D2215" t="str">
            <v>富力友猴菇养胃饼干全家健康分享组</v>
          </cell>
          <cell r="E2215" t="str">
            <v>食品</v>
          </cell>
          <cell r="F2215" t="str">
            <v>199</v>
          </cell>
          <cell r="G2215" t="str">
            <v>赵 宇森</v>
          </cell>
          <cell r="H2215" t="str">
            <v>余斌</v>
          </cell>
          <cell r="I2215" t="str">
            <v>俞洋</v>
          </cell>
          <cell r="J2215">
            <v>18.100000000000001</v>
          </cell>
          <cell r="K2215">
            <v>188243</v>
          </cell>
          <cell r="L2215">
            <v>5959</v>
          </cell>
          <cell r="M2215">
            <v>14361</v>
          </cell>
          <cell r="N2215">
            <v>199</v>
          </cell>
          <cell r="O2215">
            <v>9288.5082872928197</v>
          </cell>
          <cell r="P2215">
            <v>7.7691953215861004E-2</v>
          </cell>
        </row>
        <row r="2216">
          <cell r="A2216">
            <v>193319</v>
          </cell>
          <cell r="B2216" t="str">
            <v>20160105</v>
          </cell>
          <cell r="C2216" t="str">
            <v>093057</v>
          </cell>
          <cell r="D2216" t="str">
            <v>富力友猴菇养胃饼干全家健康分享组</v>
          </cell>
          <cell r="E2216" t="str">
            <v>食品</v>
          </cell>
          <cell r="F2216" t="str">
            <v>199</v>
          </cell>
          <cell r="G2216" t="str">
            <v>赵 宇森</v>
          </cell>
          <cell r="H2216" t="str">
            <v>余斌</v>
          </cell>
          <cell r="I2216" t="str">
            <v>关雨薇,俞洋</v>
          </cell>
          <cell r="J2216">
            <v>18.100000000000001</v>
          </cell>
          <cell r="K2216">
            <v>75475</v>
          </cell>
          <cell r="L2216">
            <v>2487</v>
          </cell>
          <cell r="M2216">
            <v>5074</v>
          </cell>
          <cell r="N2216">
            <v>577</v>
          </cell>
          <cell r="O2216">
            <v>3784.03314917127</v>
          </cell>
          <cell r="P2216">
            <v>6.1612867868690697E-2</v>
          </cell>
        </row>
        <row r="2217">
          <cell r="A2217">
            <v>193324</v>
          </cell>
          <cell r="B2217" t="str">
            <v>20160402</v>
          </cell>
          <cell r="C2217" t="str">
            <v>215333</v>
          </cell>
          <cell r="D2217" t="str">
            <v>皇家巴蒂罗纳1克拉双圈款猫眼石戒指</v>
          </cell>
          <cell r="E2217" t="str">
            <v>珠宝首饰</v>
          </cell>
          <cell r="F2217" t="str">
            <v>12800</v>
          </cell>
          <cell r="G2217" t="str">
            <v>范 平</v>
          </cell>
          <cell r="H2217" t="str">
            <v>龙年</v>
          </cell>
          <cell r="I2217" t="str">
            <v>赵姬</v>
          </cell>
          <cell r="J2217">
            <v>22.5</v>
          </cell>
          <cell r="K2217">
            <v>63980</v>
          </cell>
          <cell r="L2217">
            <v>25580</v>
          </cell>
          <cell r="M2217">
            <v>12800</v>
          </cell>
          <cell r="N2217">
            <v>0</v>
          </cell>
          <cell r="O2217">
            <v>1137.7777777777801</v>
          </cell>
          <cell r="P2217">
            <v>0.33333333333333298</v>
          </cell>
        </row>
        <row r="2218">
          <cell r="A2218">
            <v>193325</v>
          </cell>
          <cell r="B2218" t="str">
            <v>20160109</v>
          </cell>
          <cell r="C2218" t="str">
            <v>220440</v>
          </cell>
          <cell r="D2218" t="str">
            <v>皇家巴蒂罗纳2克拉双圈款猫眼石戒指</v>
          </cell>
          <cell r="E2218" t="str">
            <v>珠宝首饰</v>
          </cell>
          <cell r="F2218" t="str">
            <v>25800</v>
          </cell>
          <cell r="G2218" t="str">
            <v>范 平</v>
          </cell>
          <cell r="H2218" t="str">
            <v>龙年</v>
          </cell>
          <cell r="I2218" t="str">
            <v>赵姬</v>
          </cell>
          <cell r="J2218">
            <v>27.2</v>
          </cell>
          <cell r="K2218">
            <v>361180</v>
          </cell>
          <cell r="L2218">
            <v>128990</v>
          </cell>
          <cell r="M2218">
            <v>154790</v>
          </cell>
          <cell r="N2218">
            <v>0</v>
          </cell>
          <cell r="O2218">
            <v>2845.5882352941198</v>
          </cell>
          <cell r="P2218">
            <v>0.66665231060769203</v>
          </cell>
        </row>
        <row r="2219">
          <cell r="A2219">
            <v>193329</v>
          </cell>
          <cell r="B2219" t="str">
            <v>20160106</v>
          </cell>
          <cell r="C2219" t="str">
            <v>220721</v>
          </cell>
          <cell r="D2219" t="str">
            <v>至尊财富第三套人民币典藏</v>
          </cell>
          <cell r="E2219" t="str">
            <v>投资收藏</v>
          </cell>
          <cell r="F2219" t="str">
            <v>29800</v>
          </cell>
          <cell r="G2219" t="str">
            <v>范 平</v>
          </cell>
          <cell r="H2219" t="str">
            <v>傅周</v>
          </cell>
          <cell r="I2219" t="str">
            <v>曹雪晴</v>
          </cell>
          <cell r="J2219">
            <v>60.7</v>
          </cell>
          <cell r="K2219">
            <v>536120</v>
          </cell>
          <cell r="L2219">
            <v>297860</v>
          </cell>
          <cell r="M2219">
            <v>89290</v>
          </cell>
          <cell r="N2219">
            <v>0</v>
          </cell>
          <cell r="O2219">
            <v>2454.20098846787</v>
          </cell>
          <cell r="P2219">
            <v>0.37475866700243399</v>
          </cell>
        </row>
        <row r="2220">
          <cell r="A2220">
            <v>193353</v>
          </cell>
          <cell r="B2220" t="str">
            <v>20160324</v>
          </cell>
          <cell r="C2220" t="str">
            <v>120138</v>
          </cell>
          <cell r="D2220" t="str">
            <v>LA ROCHELLE 歌丽姬宝居家焕颜超值组</v>
          </cell>
          <cell r="E2220" t="str">
            <v>美容美体</v>
          </cell>
          <cell r="F2220" t="str">
            <v>298</v>
          </cell>
          <cell r="G2220" t="str">
            <v>庄 婷</v>
          </cell>
          <cell r="H2220" t="str">
            <v>田宇慧,楚令</v>
          </cell>
          <cell r="I2220" t="str">
            <v>郑庆子,陈莹</v>
          </cell>
          <cell r="J2220">
            <v>37.299999999999997</v>
          </cell>
          <cell r="K2220">
            <v>170246</v>
          </cell>
          <cell r="L2220">
            <v>5532</v>
          </cell>
          <cell r="M2220">
            <v>20838</v>
          </cell>
          <cell r="N2220">
            <v>1182</v>
          </cell>
          <cell r="O2220">
            <v>3888.95442359249</v>
          </cell>
          <cell r="P2220">
            <v>0.119334118532729</v>
          </cell>
        </row>
        <row r="2221">
          <cell r="A2221">
            <v>193353</v>
          </cell>
          <cell r="B2221" t="str">
            <v>20160107</v>
          </cell>
          <cell r="C2221" t="str">
            <v>095245</v>
          </cell>
          <cell r="D2221" t="str">
            <v>LA ROCHELLE 歌丽姬宝居家焕颜超值组</v>
          </cell>
          <cell r="E2221" t="str">
            <v>美容美体</v>
          </cell>
          <cell r="F2221" t="str">
            <v>298</v>
          </cell>
          <cell r="G2221" t="str">
            <v>庄 婷</v>
          </cell>
          <cell r="H2221" t="str">
            <v>张小寒</v>
          </cell>
          <cell r="I2221" t="str">
            <v>余琛</v>
          </cell>
          <cell r="J2221">
            <v>35.4</v>
          </cell>
          <cell r="K2221">
            <v>169469</v>
          </cell>
          <cell r="L2221">
            <v>7348</v>
          </cell>
          <cell r="M2221">
            <v>24983</v>
          </cell>
          <cell r="N2221">
            <v>2026</v>
          </cell>
          <cell r="O2221">
            <v>3931.18644067797</v>
          </cell>
          <cell r="P2221">
            <v>0.14160411051005101</v>
          </cell>
        </row>
        <row r="2222">
          <cell r="A2222">
            <v>193360</v>
          </cell>
          <cell r="B2222" t="str">
            <v>20160303</v>
          </cell>
          <cell r="C2222" t="str">
            <v>223406</v>
          </cell>
          <cell r="D2222" t="str">
            <v>至尊财富第二套人民币典藏</v>
          </cell>
          <cell r="E2222" t="str">
            <v>投资收藏</v>
          </cell>
          <cell r="F2222" t="str">
            <v>39800</v>
          </cell>
          <cell r="G2222" t="str">
            <v>范 平</v>
          </cell>
          <cell r="H2222" t="str">
            <v>傅周</v>
          </cell>
          <cell r="I2222" t="str">
            <v>曹雪晴</v>
          </cell>
          <cell r="J2222">
            <v>46.8</v>
          </cell>
          <cell r="K2222">
            <v>517240</v>
          </cell>
          <cell r="L2222">
            <v>198910</v>
          </cell>
          <cell r="M2222">
            <v>198930</v>
          </cell>
          <cell r="N2222">
            <v>0</v>
          </cell>
          <cell r="O2222">
            <v>2551.2820512820499</v>
          </cell>
          <cell r="P2222">
            <v>0.62491753840354303</v>
          </cell>
        </row>
        <row r="2223">
          <cell r="A2223">
            <v>193360</v>
          </cell>
          <cell r="B2223" t="str">
            <v>20160212</v>
          </cell>
          <cell r="C2223" t="str">
            <v>210124</v>
          </cell>
          <cell r="D2223" t="str">
            <v>至尊财富第二套人民币典藏</v>
          </cell>
          <cell r="E2223" t="str">
            <v>投资收藏</v>
          </cell>
          <cell r="F2223" t="str">
            <v>39800</v>
          </cell>
          <cell r="G2223" t="str">
            <v>范 平</v>
          </cell>
          <cell r="H2223" t="str">
            <v>赵文英</v>
          </cell>
          <cell r="I2223" t="str">
            <v>曹雪晴</v>
          </cell>
          <cell r="J2223">
            <v>43.1</v>
          </cell>
          <cell r="K2223">
            <v>676294</v>
          </cell>
          <cell r="L2223">
            <v>159096</v>
          </cell>
          <cell r="M2223">
            <v>278488</v>
          </cell>
          <cell r="N2223">
            <v>0</v>
          </cell>
          <cell r="O2223">
            <v>5538.5150812065003</v>
          </cell>
          <cell r="P2223">
            <v>0.53845529178380402</v>
          </cell>
        </row>
        <row r="2224">
          <cell r="A2224">
            <v>193360</v>
          </cell>
          <cell r="B2224" t="str">
            <v>20160127</v>
          </cell>
          <cell r="C2224" t="str">
            <v>211414</v>
          </cell>
          <cell r="D2224" t="str">
            <v>至尊财富第二套人民币典藏</v>
          </cell>
          <cell r="E2224" t="str">
            <v>投资收藏</v>
          </cell>
          <cell r="F2224" t="str">
            <v>39800</v>
          </cell>
          <cell r="G2224" t="str">
            <v>范 平</v>
          </cell>
          <cell r="H2224" t="str">
            <v>傅周</v>
          </cell>
          <cell r="I2224" t="str">
            <v>曹雪晴</v>
          </cell>
          <cell r="J2224">
            <v>44.8</v>
          </cell>
          <cell r="K2224">
            <v>1074490</v>
          </cell>
          <cell r="L2224">
            <v>397980</v>
          </cell>
          <cell r="M2224">
            <v>238770</v>
          </cell>
          <cell r="N2224">
            <v>0</v>
          </cell>
          <cell r="O2224">
            <v>9770.9821428571395</v>
          </cell>
          <cell r="P2224">
            <v>0.35294378501426399</v>
          </cell>
        </row>
        <row r="2225">
          <cell r="A2225">
            <v>193363</v>
          </cell>
          <cell r="B2225" t="str">
            <v>20160413</v>
          </cell>
          <cell r="C2225" t="str">
            <v>120110</v>
          </cell>
          <cell r="D2225" t="str">
            <v>保加利亚玫瑰纯露新年分享礼盒</v>
          </cell>
          <cell r="E2225" t="str">
            <v>美容美体</v>
          </cell>
          <cell r="F2225" t="str">
            <v>399</v>
          </cell>
          <cell r="G2225" t="str">
            <v>甘 甜</v>
          </cell>
          <cell r="H2225" t="str">
            <v>田宇慧</v>
          </cell>
          <cell r="I2225" t="str">
            <v>游珊,赵姬</v>
          </cell>
          <cell r="J2225">
            <v>37</v>
          </cell>
          <cell r="K2225">
            <v>194655</v>
          </cell>
          <cell r="L2225">
            <v>1147</v>
          </cell>
          <cell r="M2225">
            <v>4623</v>
          </cell>
          <cell r="N2225">
            <v>0</v>
          </cell>
          <cell r="O2225">
            <v>5105</v>
          </cell>
          <cell r="P2225">
            <v>2.3890485147900899E-2</v>
          </cell>
        </row>
        <row r="2226">
          <cell r="A2226">
            <v>193363</v>
          </cell>
          <cell r="B2226" t="str">
            <v>20160109</v>
          </cell>
          <cell r="C2226" t="str">
            <v>102714</v>
          </cell>
          <cell r="D2226" t="str">
            <v>保加利亚玫瑰纯露新年分享礼盒</v>
          </cell>
          <cell r="E2226" t="str">
            <v>美容美体</v>
          </cell>
          <cell r="F2226" t="str">
            <v>399</v>
          </cell>
          <cell r="G2226" t="str">
            <v>甘 甜</v>
          </cell>
          <cell r="H2226" t="str">
            <v>田宇慧,马强</v>
          </cell>
          <cell r="I2226" t="str">
            <v>赵姬</v>
          </cell>
          <cell r="J2226">
            <v>37.299999999999997</v>
          </cell>
          <cell r="K2226">
            <v>134506</v>
          </cell>
          <cell r="L2226">
            <v>2693</v>
          </cell>
          <cell r="M2226">
            <v>12867</v>
          </cell>
          <cell r="N2226">
            <v>424</v>
          </cell>
          <cell r="O2226">
            <v>3200.2680965147501</v>
          </cell>
          <cell r="P2226">
            <v>9.4398883266445605E-2</v>
          </cell>
        </row>
        <row r="2227">
          <cell r="A2227">
            <v>193365</v>
          </cell>
          <cell r="B2227" t="str">
            <v>20160522</v>
          </cell>
          <cell r="C2227" t="str">
            <v>180058</v>
          </cell>
          <cell r="D2227" t="str">
            <v>美国康宁五福临门晶彩锅限量劲爆组（原装进口</v>
          </cell>
          <cell r="E2227" t="str">
            <v>厨房</v>
          </cell>
          <cell r="F2227" t="str">
            <v>999</v>
          </cell>
          <cell r="G2227" t="str">
            <v>潘 银龙</v>
          </cell>
          <cell r="H2227" t="str">
            <v>王沛</v>
          </cell>
          <cell r="I2227" t="str">
            <v>陈佳</v>
          </cell>
          <cell r="J2227">
            <v>36.799999999999997</v>
          </cell>
          <cell r="K2227">
            <v>189389</v>
          </cell>
          <cell r="L2227">
            <v>21818</v>
          </cell>
          <cell r="M2227">
            <v>31713</v>
          </cell>
          <cell r="N2227">
            <v>1998</v>
          </cell>
          <cell r="O2227">
            <v>3746.0869565217399</v>
          </cell>
          <cell r="P2227">
            <v>0.177327819252735</v>
          </cell>
        </row>
        <row r="2228">
          <cell r="A2228">
            <v>193365</v>
          </cell>
          <cell r="B2228" t="str">
            <v>20160508</v>
          </cell>
          <cell r="C2228" t="str">
            <v>205230</v>
          </cell>
          <cell r="D2228" t="str">
            <v>美国康宁五福临门晶彩锅限量劲爆组（原装进口</v>
          </cell>
          <cell r="E2228" t="str">
            <v>厨房</v>
          </cell>
          <cell r="F2228" t="str">
            <v>999</v>
          </cell>
          <cell r="G2228" t="str">
            <v>潘 银龙</v>
          </cell>
          <cell r="H2228" t="str">
            <v>王沛</v>
          </cell>
          <cell r="I2228" t="str">
            <v>刘一帆</v>
          </cell>
          <cell r="J2228">
            <v>41.5</v>
          </cell>
          <cell r="K2228">
            <v>375766</v>
          </cell>
          <cell r="L2228">
            <v>17438</v>
          </cell>
          <cell r="M2228">
            <v>60663</v>
          </cell>
          <cell r="N2228">
            <v>4901</v>
          </cell>
          <cell r="O2228">
            <v>7290.7469879518103</v>
          </cell>
          <cell r="P2228">
            <v>0.15561719988390499</v>
          </cell>
        </row>
        <row r="2229">
          <cell r="A2229">
            <v>193365</v>
          </cell>
          <cell r="B2229" t="str">
            <v>20160423</v>
          </cell>
          <cell r="C2229" t="str">
            <v>210431</v>
          </cell>
          <cell r="D2229" t="str">
            <v>美国康宁五福临门晶彩锅限量劲爆组（原装进口</v>
          </cell>
          <cell r="E2229" t="str">
            <v>厨房</v>
          </cell>
          <cell r="F2229" t="str">
            <v>999</v>
          </cell>
          <cell r="G2229" t="str">
            <v>潘 银龙</v>
          </cell>
          <cell r="H2229" t="str">
            <v>王沛</v>
          </cell>
          <cell r="I2229" t="str">
            <v>刘一帆</v>
          </cell>
          <cell r="J2229">
            <v>46.4</v>
          </cell>
          <cell r="K2229">
            <v>547199</v>
          </cell>
          <cell r="L2229">
            <v>25869</v>
          </cell>
          <cell r="M2229">
            <v>78431</v>
          </cell>
          <cell r="N2229">
            <v>3991</v>
          </cell>
          <cell r="O2229">
            <v>9631.25</v>
          </cell>
          <cell r="P2229">
            <v>0.14278863675598899</v>
          </cell>
        </row>
        <row r="2230">
          <cell r="A2230">
            <v>193365</v>
          </cell>
          <cell r="B2230" t="str">
            <v>20160422</v>
          </cell>
          <cell r="C2230" t="str">
            <v>120204</v>
          </cell>
          <cell r="D2230" t="str">
            <v>美国康宁五福临门晶彩锅限量劲爆组（原装进口</v>
          </cell>
          <cell r="E2230" t="str">
            <v>厨房</v>
          </cell>
          <cell r="F2230" t="str">
            <v>999</v>
          </cell>
          <cell r="G2230" t="str">
            <v>潘 银龙</v>
          </cell>
          <cell r="H2230" t="str">
            <v>王沛</v>
          </cell>
          <cell r="I2230" t="str">
            <v>刘一帆</v>
          </cell>
          <cell r="J2230">
            <v>36.9</v>
          </cell>
          <cell r="K2230">
            <v>110199</v>
          </cell>
          <cell r="L2230">
            <v>5944</v>
          </cell>
          <cell r="M2230">
            <v>13946</v>
          </cell>
          <cell r="N2230">
            <v>1998</v>
          </cell>
          <cell r="O2230">
            <v>2501.5447154471499</v>
          </cell>
          <cell r="P2230">
            <v>0.11460361613351901</v>
          </cell>
        </row>
        <row r="2231">
          <cell r="A2231">
            <v>193365</v>
          </cell>
          <cell r="B2231" t="str">
            <v>20160403</v>
          </cell>
          <cell r="C2231" t="str">
            <v>200310</v>
          </cell>
          <cell r="D2231" t="str">
            <v>美国康宁五福临门晶彩锅限量劲爆组（原装进口</v>
          </cell>
          <cell r="E2231" t="str">
            <v>厨房</v>
          </cell>
          <cell r="F2231" t="str">
            <v>999</v>
          </cell>
          <cell r="G2231" t="str">
            <v>潘 银龙</v>
          </cell>
          <cell r="H2231" t="str">
            <v>傅周</v>
          </cell>
          <cell r="I2231" t="str">
            <v>刘一帆,翟金彪</v>
          </cell>
          <cell r="J2231">
            <v>40.200000000000003</v>
          </cell>
          <cell r="K2231">
            <v>299522</v>
          </cell>
          <cell r="L2231">
            <v>16793</v>
          </cell>
          <cell r="M2231">
            <v>33741</v>
          </cell>
          <cell r="N2231">
            <v>1998</v>
          </cell>
          <cell r="O2231">
            <v>6243.4328358208904</v>
          </cell>
          <cell r="P2231">
            <v>0.11227359061150401</v>
          </cell>
        </row>
        <row r="2232">
          <cell r="A2232">
            <v>193365</v>
          </cell>
          <cell r="B2232" t="str">
            <v>20160313</v>
          </cell>
          <cell r="C2232" t="str">
            <v>173142</v>
          </cell>
          <cell r="D2232" t="str">
            <v>美国康宁五福临门晶彩锅限量劲爆组（原装进口</v>
          </cell>
          <cell r="E2232" t="str">
            <v>厨房</v>
          </cell>
          <cell r="F2232" t="str">
            <v>999</v>
          </cell>
          <cell r="G2232" t="str">
            <v>潘 银龙</v>
          </cell>
          <cell r="H2232" t="str">
            <v>张燕</v>
          </cell>
          <cell r="I2232" t="str">
            <v>刘一帆,潘丹</v>
          </cell>
          <cell r="J2232">
            <v>37.200000000000003</v>
          </cell>
          <cell r="K2232">
            <v>197771</v>
          </cell>
          <cell r="L2232">
            <v>15859</v>
          </cell>
          <cell r="M2232">
            <v>24940</v>
          </cell>
          <cell r="N2232">
            <v>0</v>
          </cell>
          <cell r="O2232">
            <v>4219.6774193548399</v>
          </cell>
          <cell r="P2232">
            <v>0.13709925678349999</v>
          </cell>
        </row>
        <row r="2233">
          <cell r="A2233">
            <v>193365</v>
          </cell>
          <cell r="B2233" t="str">
            <v>20160313</v>
          </cell>
          <cell r="C2233" t="str">
            <v>125504</v>
          </cell>
          <cell r="D2233" t="str">
            <v>美国康宁五福临门晶彩锅限量劲爆组（原装进口</v>
          </cell>
          <cell r="E2233" t="str">
            <v>厨房</v>
          </cell>
          <cell r="F2233" t="str">
            <v>999</v>
          </cell>
          <cell r="G2233" t="str">
            <v>潘 银龙</v>
          </cell>
          <cell r="H2233" t="str">
            <v>张燕</v>
          </cell>
          <cell r="I2233" t="str">
            <v>翟金彪</v>
          </cell>
          <cell r="J2233">
            <v>38</v>
          </cell>
          <cell r="K2233">
            <v>193740</v>
          </cell>
          <cell r="L2233">
            <v>19890</v>
          </cell>
          <cell r="M2233">
            <v>35899</v>
          </cell>
          <cell r="N2233">
            <v>1998</v>
          </cell>
          <cell r="O2233">
            <v>3682.8684210526299</v>
          </cell>
          <cell r="P2233">
            <v>0.195001438021283</v>
          </cell>
        </row>
        <row r="2234">
          <cell r="A2234">
            <v>193365</v>
          </cell>
          <cell r="B2234" t="str">
            <v>20160222</v>
          </cell>
          <cell r="C2234" t="str">
            <v>151249</v>
          </cell>
          <cell r="D2234" t="str">
            <v>美国康宁五福临门晶彩锅限量劲爆组（原装进口</v>
          </cell>
          <cell r="E2234" t="str">
            <v>厨房</v>
          </cell>
          <cell r="F2234" t="str">
            <v>999</v>
          </cell>
          <cell r="G2234" t="str">
            <v>潘 银龙</v>
          </cell>
          <cell r="H2234" t="str">
            <v>王沛</v>
          </cell>
          <cell r="I2234" t="str">
            <v>翟金彪</v>
          </cell>
          <cell r="J2234">
            <v>37.1</v>
          </cell>
          <cell r="K2234">
            <v>199841</v>
          </cell>
          <cell r="L2234">
            <v>17222</v>
          </cell>
          <cell r="M2234">
            <v>33470</v>
          </cell>
          <cell r="N2234">
            <v>0</v>
          </cell>
          <cell r="O2234">
            <v>4020.1886792452801</v>
          </cell>
          <cell r="P2234">
            <v>0.18327775313631101</v>
          </cell>
        </row>
        <row r="2235">
          <cell r="A2235">
            <v>193365</v>
          </cell>
          <cell r="B2235" t="str">
            <v>20160222</v>
          </cell>
          <cell r="C2235" t="str">
            <v>123249</v>
          </cell>
          <cell r="D2235" t="str">
            <v>美国康宁五福临门晶彩锅限量劲爆组（原装进口</v>
          </cell>
          <cell r="E2235" t="str">
            <v>厨房</v>
          </cell>
          <cell r="F2235" t="str">
            <v>999</v>
          </cell>
          <cell r="G2235" t="str">
            <v>潘 银龙</v>
          </cell>
          <cell r="H2235" t="str">
            <v>王沛</v>
          </cell>
          <cell r="I2235" t="str">
            <v>翟金彪</v>
          </cell>
          <cell r="J2235">
            <v>35.799999999999997</v>
          </cell>
          <cell r="K2235">
            <v>234065</v>
          </cell>
          <cell r="L2235">
            <v>6693</v>
          </cell>
          <cell r="M2235">
            <v>35413</v>
          </cell>
          <cell r="N2235">
            <v>5744</v>
          </cell>
          <cell r="O2235">
            <v>5522.4301675977704</v>
          </cell>
          <cell r="P2235">
            <v>0.130486603451612</v>
          </cell>
        </row>
        <row r="2236">
          <cell r="A2236">
            <v>193365</v>
          </cell>
          <cell r="B2236" t="str">
            <v>20160129</v>
          </cell>
          <cell r="C2236" t="str">
            <v>201241</v>
          </cell>
          <cell r="D2236" t="str">
            <v>美国康宁五福临门晶彩锅限量劲爆组（原装进口</v>
          </cell>
          <cell r="E2236" t="str">
            <v>厨房</v>
          </cell>
          <cell r="F2236" t="str">
            <v>999</v>
          </cell>
          <cell r="G2236" t="str">
            <v>潘 银龙</v>
          </cell>
          <cell r="H2236" t="str">
            <v>马强</v>
          </cell>
          <cell r="I2236" t="str">
            <v>刘一帆</v>
          </cell>
          <cell r="J2236">
            <v>34.6</v>
          </cell>
          <cell r="K2236">
            <v>378699</v>
          </cell>
          <cell r="L2236">
            <v>17912</v>
          </cell>
          <cell r="M2236">
            <v>62477</v>
          </cell>
          <cell r="N2236">
            <v>6883</v>
          </cell>
          <cell r="O2236">
            <v>8820.6069364161795</v>
          </cell>
          <cell r="P2236">
            <v>0.154090917910013</v>
          </cell>
        </row>
        <row r="2237">
          <cell r="A2237">
            <v>193365</v>
          </cell>
          <cell r="B2237" t="str">
            <v>20160129</v>
          </cell>
          <cell r="C2237" t="str">
            <v>123107</v>
          </cell>
          <cell r="D2237" t="str">
            <v>美国康宁五福临门晶彩锅限量劲爆组（原装进口</v>
          </cell>
          <cell r="E2237" t="str">
            <v>厨房</v>
          </cell>
          <cell r="F2237" t="str">
            <v>999</v>
          </cell>
          <cell r="G2237" t="str">
            <v>潘 银龙</v>
          </cell>
          <cell r="H2237" t="str">
            <v>张燕</v>
          </cell>
          <cell r="I2237" t="str">
            <v>陈佳</v>
          </cell>
          <cell r="J2237">
            <v>47.2</v>
          </cell>
          <cell r="K2237">
            <v>167996</v>
          </cell>
          <cell r="L2237">
            <v>9940</v>
          </cell>
          <cell r="M2237">
            <v>20829</v>
          </cell>
          <cell r="N2237">
            <v>1968</v>
          </cell>
          <cell r="O2237">
            <v>2949.0466101694901</v>
          </cell>
          <cell r="P2237">
            <v>0.119331123146227</v>
          </cell>
        </row>
        <row r="2238">
          <cell r="A2238">
            <v>193365</v>
          </cell>
          <cell r="B2238" t="str">
            <v>20160121</v>
          </cell>
          <cell r="C2238" t="str">
            <v>204151</v>
          </cell>
          <cell r="D2238" t="str">
            <v>美国康宁五福临门晶彩锅限量劲爆组（原装进口</v>
          </cell>
          <cell r="E2238" t="str">
            <v>厨房</v>
          </cell>
          <cell r="F2238" t="str">
            <v>999</v>
          </cell>
          <cell r="G2238" t="str">
            <v>潘 银龙</v>
          </cell>
          <cell r="H2238" t="str">
            <v>余斌,王沛</v>
          </cell>
          <cell r="I2238" t="str">
            <v>俞洋</v>
          </cell>
          <cell r="J2238">
            <v>38.5</v>
          </cell>
          <cell r="K2238">
            <v>377090</v>
          </cell>
          <cell r="L2238">
            <v>16883</v>
          </cell>
          <cell r="M2238">
            <v>62477</v>
          </cell>
          <cell r="N2238">
            <v>2967</v>
          </cell>
          <cell r="O2238">
            <v>7810.31168831169</v>
          </cell>
          <cell r="P2238">
            <v>0.16521055948385199</v>
          </cell>
        </row>
        <row r="2239">
          <cell r="A2239">
            <v>193365</v>
          </cell>
          <cell r="B2239" t="str">
            <v>20160121</v>
          </cell>
          <cell r="C2239" t="str">
            <v>123208</v>
          </cell>
          <cell r="D2239" t="str">
            <v>美国康宁五福临门晶彩锅限量劲爆组（原装进口</v>
          </cell>
          <cell r="E2239" t="str">
            <v>厨房</v>
          </cell>
          <cell r="F2239" t="str">
            <v>999</v>
          </cell>
          <cell r="G2239" t="str">
            <v>潘 银龙</v>
          </cell>
          <cell r="H2239" t="str">
            <v>王沛</v>
          </cell>
          <cell r="I2239" t="str">
            <v>陈佳</v>
          </cell>
          <cell r="J2239">
            <v>37.200000000000003</v>
          </cell>
          <cell r="K2239">
            <v>178085</v>
          </cell>
          <cell r="L2239">
            <v>11798</v>
          </cell>
          <cell r="M2239">
            <v>32697</v>
          </cell>
          <cell r="N2239">
            <v>2947</v>
          </cell>
          <cell r="O2239">
            <v>3670.3494623655902</v>
          </cell>
          <cell r="P2239">
            <v>0.17890755140209399</v>
          </cell>
        </row>
        <row r="2240">
          <cell r="A2240">
            <v>193365</v>
          </cell>
          <cell r="B2240" t="str">
            <v>20160111</v>
          </cell>
          <cell r="C2240" t="str">
            <v>184520</v>
          </cell>
          <cell r="D2240" t="str">
            <v>美国康宁五福临门晶彩锅限量劲爆组（原装进口</v>
          </cell>
          <cell r="E2240" t="str">
            <v>厨房</v>
          </cell>
          <cell r="F2240" t="str">
            <v>999</v>
          </cell>
          <cell r="G2240" t="str">
            <v>潘 银龙</v>
          </cell>
          <cell r="H2240" t="str">
            <v>王沛</v>
          </cell>
          <cell r="I2240" t="str">
            <v>俞洋</v>
          </cell>
          <cell r="J2240">
            <v>37.5</v>
          </cell>
          <cell r="K2240">
            <v>285045</v>
          </cell>
          <cell r="L2240">
            <v>27472</v>
          </cell>
          <cell r="M2240">
            <v>28586</v>
          </cell>
          <cell r="N2240">
            <v>1998</v>
          </cell>
          <cell r="O2240">
            <v>6159.6</v>
          </cell>
          <cell r="P2240">
            <v>0.103225105115831</v>
          </cell>
        </row>
        <row r="2241">
          <cell r="A2241">
            <v>193366</v>
          </cell>
          <cell r="B2241" t="str">
            <v>20160229</v>
          </cell>
          <cell r="C2241" t="str">
            <v>183242</v>
          </cell>
          <cell r="D2241" t="str">
            <v>景德镇红叶春暖花开54头保鲜餐具劲爆组(开春扫货)</v>
          </cell>
          <cell r="E2241" t="str">
            <v>厨房</v>
          </cell>
          <cell r="F2241" t="str">
            <v>298</v>
          </cell>
          <cell r="G2241" t="str">
            <v>潘 银龙</v>
          </cell>
          <cell r="H2241" t="str">
            <v>王沛</v>
          </cell>
          <cell r="I2241" t="str">
            <v>陈佳,王浩</v>
          </cell>
          <cell r="J2241">
            <v>22.6</v>
          </cell>
          <cell r="K2241">
            <v>116005</v>
          </cell>
          <cell r="L2241">
            <v>4708</v>
          </cell>
          <cell r="M2241">
            <v>19145</v>
          </cell>
          <cell r="N2241">
            <v>1470</v>
          </cell>
          <cell r="O2241">
            <v>4142.5663716814197</v>
          </cell>
          <cell r="P2241">
            <v>0.158809312020989</v>
          </cell>
        </row>
        <row r="2242">
          <cell r="A2242">
            <v>193366</v>
          </cell>
          <cell r="B2242" t="str">
            <v>20160227</v>
          </cell>
          <cell r="C2242" t="str">
            <v>182017</v>
          </cell>
          <cell r="D2242" t="str">
            <v>景德镇红叶春暖花开54头保鲜餐具劲爆组(开春扫货)</v>
          </cell>
          <cell r="E2242" t="str">
            <v>厨房</v>
          </cell>
          <cell r="F2242" t="str">
            <v>298</v>
          </cell>
          <cell r="G2242" t="str">
            <v>潘 银龙</v>
          </cell>
          <cell r="H2242" t="str">
            <v>王沛</v>
          </cell>
          <cell r="I2242" t="str">
            <v>徐丹,翟金彪</v>
          </cell>
          <cell r="J2242">
            <v>20.8</v>
          </cell>
          <cell r="K2242">
            <v>151565</v>
          </cell>
          <cell r="L2242">
            <v>4132</v>
          </cell>
          <cell r="M2242">
            <v>24221</v>
          </cell>
          <cell r="N2242">
            <v>1182</v>
          </cell>
          <cell r="O2242">
            <v>5980.4807692307704</v>
          </cell>
          <cell r="P2242">
            <v>0.15626759273704</v>
          </cell>
        </row>
        <row r="2243">
          <cell r="A2243">
            <v>193366</v>
          </cell>
          <cell r="B2243" t="str">
            <v>20160227</v>
          </cell>
          <cell r="C2243" t="str">
            <v>111809</v>
          </cell>
          <cell r="D2243" t="str">
            <v>景德镇红叶春暖花开54头保鲜餐具劲爆组(开春扫货)</v>
          </cell>
          <cell r="E2243" t="str">
            <v>厨房</v>
          </cell>
          <cell r="F2243" t="str">
            <v>298</v>
          </cell>
          <cell r="G2243" t="str">
            <v>潘 银龙</v>
          </cell>
          <cell r="H2243" t="str">
            <v>唐南开</v>
          </cell>
          <cell r="I2243" t="str">
            <v>翟金彪,潘丹</v>
          </cell>
          <cell r="J2243">
            <v>13.4</v>
          </cell>
          <cell r="K2243">
            <v>87439</v>
          </cell>
          <cell r="L2243">
            <v>2642</v>
          </cell>
          <cell r="M2243">
            <v>13583</v>
          </cell>
          <cell r="N2243">
            <v>298</v>
          </cell>
          <cell r="O2243">
            <v>5336.7164179104502</v>
          </cell>
          <cell r="P2243">
            <v>0.15666827835890401</v>
          </cell>
        </row>
        <row r="2244">
          <cell r="A2244">
            <v>193366</v>
          </cell>
          <cell r="B2244" t="str">
            <v>20160217</v>
          </cell>
          <cell r="C2244" t="str">
            <v>135150</v>
          </cell>
          <cell r="D2244" t="str">
            <v>景德镇红叶春暖花开54头保鲜餐具劲爆组(开春扫货)</v>
          </cell>
          <cell r="E2244" t="str">
            <v>厨房</v>
          </cell>
          <cell r="F2244" t="str">
            <v>398</v>
          </cell>
          <cell r="G2244" t="str">
            <v>潘 银龙</v>
          </cell>
          <cell r="H2244" t="str">
            <v>王沛</v>
          </cell>
          <cell r="I2244" t="str">
            <v>李亚师,陈佳</v>
          </cell>
          <cell r="J2244">
            <v>37.200000000000003</v>
          </cell>
          <cell r="K2244">
            <v>54435</v>
          </cell>
          <cell r="L2244">
            <v>2566</v>
          </cell>
          <cell r="M2244">
            <v>10574</v>
          </cell>
          <cell r="N2244">
            <v>0</v>
          </cell>
          <cell r="O2244">
            <v>1110.08064516129</v>
          </cell>
          <cell r="P2244">
            <v>0.203859723534288</v>
          </cell>
        </row>
        <row r="2245">
          <cell r="A2245">
            <v>193366</v>
          </cell>
          <cell r="B2245" t="str">
            <v>20160128</v>
          </cell>
          <cell r="C2245" t="str">
            <v>111226</v>
          </cell>
          <cell r="D2245" t="str">
            <v>景德镇红叶春暖花开54头保鲜餐具劲爆组(开春扫货)</v>
          </cell>
          <cell r="E2245" t="str">
            <v>厨房</v>
          </cell>
          <cell r="F2245" t="str">
            <v>398</v>
          </cell>
          <cell r="G2245" t="str">
            <v>潘 银龙</v>
          </cell>
          <cell r="H2245" t="str">
            <v>王沛</v>
          </cell>
          <cell r="I2245" t="str">
            <v>陈佳</v>
          </cell>
          <cell r="J2245">
            <v>42.1</v>
          </cell>
          <cell r="K2245">
            <v>152111</v>
          </cell>
          <cell r="L2245">
            <v>5064</v>
          </cell>
          <cell r="M2245">
            <v>31122</v>
          </cell>
          <cell r="N2245">
            <v>1970</v>
          </cell>
          <cell r="O2245">
            <v>2800.3562945368199</v>
          </cell>
          <cell r="P2245">
            <v>0.19824953926295699</v>
          </cell>
        </row>
        <row r="2246">
          <cell r="A2246">
            <v>193375</v>
          </cell>
          <cell r="B2246" t="str">
            <v>20160221</v>
          </cell>
          <cell r="C2246" t="str">
            <v>093138</v>
          </cell>
          <cell r="D2246" t="str">
            <v>冰妃天使羊羔毛领男士绵羊皮羽绒大衣(2016春季大开仓)</v>
          </cell>
          <cell r="E2246" t="str">
            <v>服装</v>
          </cell>
          <cell r="F2246" t="str">
            <v>1580</v>
          </cell>
          <cell r="G2246" t="str">
            <v>黄 翙</v>
          </cell>
          <cell r="H2246" t="str">
            <v>罗园</v>
          </cell>
          <cell r="I2246" t="str">
            <v>周蓉,段鸿</v>
          </cell>
          <cell r="J2246">
            <v>15.6</v>
          </cell>
          <cell r="K2246">
            <v>253870</v>
          </cell>
          <cell r="L2246">
            <v>15750</v>
          </cell>
          <cell r="M2246">
            <v>80420</v>
          </cell>
          <cell r="N2246">
            <v>1580</v>
          </cell>
          <cell r="O2246">
            <v>10210.256410256399</v>
          </cell>
          <cell r="P2246">
            <v>0.33109356626910802</v>
          </cell>
        </row>
        <row r="2247">
          <cell r="A2247">
            <v>193375</v>
          </cell>
          <cell r="B2247" t="str">
            <v>20160124</v>
          </cell>
          <cell r="C2247" t="str">
            <v>155038</v>
          </cell>
          <cell r="D2247" t="str">
            <v>冰妃天使羊羔毛领男士绵羊皮羽绒大衣(2016春季大开仓)</v>
          </cell>
          <cell r="E2247" t="str">
            <v>服装</v>
          </cell>
          <cell r="F2247" t="str">
            <v>1580</v>
          </cell>
          <cell r="G2247" t="str">
            <v>黄 翙</v>
          </cell>
          <cell r="H2247" t="str">
            <v>杨思思</v>
          </cell>
          <cell r="I2247" t="str">
            <v>李珊,段鸿</v>
          </cell>
          <cell r="J2247">
            <v>36.9</v>
          </cell>
          <cell r="K2247">
            <v>383760</v>
          </cell>
          <cell r="L2247">
            <v>26780</v>
          </cell>
          <cell r="M2247">
            <v>155720</v>
          </cell>
          <cell r="N2247">
            <v>9450</v>
          </cell>
          <cell r="O2247">
            <v>5710.2981029810298</v>
          </cell>
          <cell r="P2247">
            <v>0.40974284273628803</v>
          </cell>
        </row>
        <row r="2248">
          <cell r="A2248">
            <v>193375</v>
          </cell>
          <cell r="B2248" t="str">
            <v>20160116</v>
          </cell>
          <cell r="C2248" t="str">
            <v>224148</v>
          </cell>
          <cell r="D2248" t="str">
            <v>冰妃天使羊羔毛领男士绵羊皮羽绒大衣(2016春季大开仓)</v>
          </cell>
          <cell r="E2248" t="str">
            <v>服装</v>
          </cell>
          <cell r="F2248" t="str">
            <v>1580</v>
          </cell>
          <cell r="G2248" t="str">
            <v>黄 翙</v>
          </cell>
          <cell r="H2248" t="str">
            <v>张燕</v>
          </cell>
          <cell r="I2248" t="str">
            <v>孙娇</v>
          </cell>
          <cell r="J2248">
            <v>39.200000000000003</v>
          </cell>
          <cell r="K2248">
            <v>358530</v>
          </cell>
          <cell r="L2248">
            <v>18460</v>
          </cell>
          <cell r="M2248">
            <v>118705</v>
          </cell>
          <cell r="N2248">
            <v>4630</v>
          </cell>
          <cell r="O2248">
            <v>5765.1785714285697</v>
          </cell>
          <cell r="P2248">
            <v>0.33544564354397599</v>
          </cell>
        </row>
        <row r="2249">
          <cell r="A2249">
            <v>193376</v>
          </cell>
          <cell r="B2249" t="str">
            <v>20160531</v>
          </cell>
          <cell r="C2249" t="str">
            <v>104101</v>
          </cell>
          <cell r="D2249" t="str">
            <v>哈尼罕阿胶金丝枣营养组(2016夏折盛惠)</v>
          </cell>
          <cell r="E2249" t="str">
            <v>食品</v>
          </cell>
          <cell r="F2249" t="str">
            <v>195</v>
          </cell>
          <cell r="G2249" t="str">
            <v>赵 宇森</v>
          </cell>
          <cell r="H2249" t="str">
            <v>余斌</v>
          </cell>
          <cell r="I2249" t="str">
            <v>俞洋</v>
          </cell>
          <cell r="J2249">
            <v>19.3</v>
          </cell>
          <cell r="K2249">
            <v>41320</v>
          </cell>
          <cell r="L2249">
            <v>1870</v>
          </cell>
          <cell r="M2249">
            <v>1685</v>
          </cell>
          <cell r="N2249">
            <v>0</v>
          </cell>
          <cell r="O2249">
            <v>1956.7357512953399</v>
          </cell>
          <cell r="P2249">
            <v>4.27122940430925E-2</v>
          </cell>
        </row>
        <row r="2250">
          <cell r="A2250">
            <v>193376</v>
          </cell>
          <cell r="B2250" t="str">
            <v>20160212</v>
          </cell>
          <cell r="C2250" t="str">
            <v>155008</v>
          </cell>
          <cell r="D2250" t="str">
            <v>哈尼罕阿胶金丝枣营养组(2016夏折盛惠)</v>
          </cell>
          <cell r="E2250" t="str">
            <v>食品</v>
          </cell>
          <cell r="F2250" t="str">
            <v>238</v>
          </cell>
          <cell r="G2250" t="str">
            <v>赵 宇森</v>
          </cell>
          <cell r="H2250" t="str">
            <v>余斌</v>
          </cell>
          <cell r="I2250" t="str">
            <v>李亚师,邓爱萍</v>
          </cell>
          <cell r="J2250">
            <v>37.1</v>
          </cell>
          <cell r="K2250">
            <v>59571</v>
          </cell>
          <cell r="L2250">
            <v>668</v>
          </cell>
          <cell r="M2250">
            <v>3646</v>
          </cell>
          <cell r="N2250">
            <v>0</v>
          </cell>
          <cell r="O2250">
            <v>1489.40700808625</v>
          </cell>
          <cell r="P2250">
            <v>6.18983752949765E-2</v>
          </cell>
        </row>
        <row r="2251">
          <cell r="A2251">
            <v>193376</v>
          </cell>
          <cell r="B2251" t="str">
            <v>20160126</v>
          </cell>
          <cell r="C2251" t="str">
            <v>171642</v>
          </cell>
          <cell r="D2251" t="str">
            <v>哈尼罕阿胶金丝枣营养组(2016夏折盛惠)</v>
          </cell>
          <cell r="E2251" t="str">
            <v>食品</v>
          </cell>
          <cell r="F2251" t="str">
            <v>238</v>
          </cell>
          <cell r="G2251" t="str">
            <v>赵 宇森</v>
          </cell>
          <cell r="H2251" t="str">
            <v>赵文英</v>
          </cell>
          <cell r="I2251" t="str">
            <v>关雨薇,俞洋</v>
          </cell>
          <cell r="J2251">
            <v>32.1</v>
          </cell>
          <cell r="K2251">
            <v>114718</v>
          </cell>
          <cell r="L2251">
            <v>3294</v>
          </cell>
          <cell r="M2251">
            <v>5502</v>
          </cell>
          <cell r="N2251">
            <v>198</v>
          </cell>
          <cell r="O2251">
            <v>3305.9190031152598</v>
          </cell>
          <cell r="P2251">
            <v>4.7601952900631801E-2</v>
          </cell>
        </row>
        <row r="2252">
          <cell r="A2252">
            <v>193376</v>
          </cell>
          <cell r="B2252" t="str">
            <v>20160113</v>
          </cell>
          <cell r="C2252" t="str">
            <v>183103</v>
          </cell>
          <cell r="D2252" t="str">
            <v>哈尼罕阿胶金丝枣营养组(2016夏折盛惠)</v>
          </cell>
          <cell r="E2252" t="str">
            <v>食品</v>
          </cell>
          <cell r="F2252" t="str">
            <v>238</v>
          </cell>
          <cell r="G2252" t="str">
            <v>赵 宇森</v>
          </cell>
          <cell r="H2252" t="str">
            <v>余斌</v>
          </cell>
          <cell r="I2252" t="str">
            <v>俞洋</v>
          </cell>
          <cell r="J2252">
            <v>18.3</v>
          </cell>
          <cell r="K2252">
            <v>97584</v>
          </cell>
          <cell r="L2252">
            <v>2023</v>
          </cell>
          <cell r="M2252">
            <v>5979</v>
          </cell>
          <cell r="N2252">
            <v>1083</v>
          </cell>
          <cell r="O2252">
            <v>4954.3715846994501</v>
          </cell>
          <cell r="P2252">
            <v>5.1234290139282802E-2</v>
          </cell>
        </row>
        <row r="2253">
          <cell r="A2253">
            <v>193376</v>
          </cell>
          <cell r="B2253" t="str">
            <v>20160113</v>
          </cell>
          <cell r="C2253" t="str">
            <v>093054</v>
          </cell>
          <cell r="D2253" t="str">
            <v>哈尼罕阿胶金丝枣营养组(2016夏折盛惠)</v>
          </cell>
          <cell r="E2253" t="str">
            <v>食品</v>
          </cell>
          <cell r="F2253" t="str">
            <v>238</v>
          </cell>
          <cell r="G2253" t="str">
            <v>赵 宇森</v>
          </cell>
          <cell r="H2253" t="str">
            <v>赵文英</v>
          </cell>
          <cell r="I2253" t="str">
            <v>李亚师,杨洋</v>
          </cell>
          <cell r="J2253">
            <v>18</v>
          </cell>
          <cell r="K2253">
            <v>42274</v>
          </cell>
          <cell r="L2253">
            <v>336</v>
          </cell>
          <cell r="M2253">
            <v>2444</v>
          </cell>
          <cell r="N2253">
            <v>0</v>
          </cell>
          <cell r="O2253">
            <v>2194.1111111111099</v>
          </cell>
          <cell r="P2253">
            <v>5.8276503409795399E-2</v>
          </cell>
        </row>
        <row r="2254">
          <cell r="A2254">
            <v>193376</v>
          </cell>
          <cell r="B2254" t="str">
            <v>20160104</v>
          </cell>
          <cell r="C2254" t="str">
            <v>183207</v>
          </cell>
          <cell r="D2254" t="str">
            <v>哈尼罕阿胶金丝枣营养组(2016夏折盛惠)</v>
          </cell>
          <cell r="E2254" t="str">
            <v>食品</v>
          </cell>
          <cell r="F2254" t="str">
            <v>238</v>
          </cell>
          <cell r="G2254" t="str">
            <v>赵 宇森</v>
          </cell>
          <cell r="H2254" t="str">
            <v>赵文英</v>
          </cell>
          <cell r="I2254" t="str">
            <v>杨洋</v>
          </cell>
          <cell r="J2254">
            <v>16.7</v>
          </cell>
          <cell r="K2254">
            <v>93649</v>
          </cell>
          <cell r="L2254">
            <v>2870</v>
          </cell>
          <cell r="M2254">
            <v>6973</v>
          </cell>
          <cell r="N2254">
            <v>386</v>
          </cell>
          <cell r="O2254">
            <v>5041.4371257485</v>
          </cell>
          <cell r="P2254">
            <v>7.2560834554247097E-2</v>
          </cell>
        </row>
        <row r="2255">
          <cell r="A2255">
            <v>193376</v>
          </cell>
          <cell r="B2255" t="str">
            <v>20160104</v>
          </cell>
          <cell r="C2255" t="str">
            <v>093210</v>
          </cell>
          <cell r="D2255" t="str">
            <v>哈尼罕阿胶金丝枣营养组(2016夏折盛惠)</v>
          </cell>
          <cell r="E2255" t="str">
            <v>食品</v>
          </cell>
          <cell r="F2255" t="str">
            <v>238</v>
          </cell>
          <cell r="G2255" t="str">
            <v>赵 宇森</v>
          </cell>
          <cell r="H2255" t="str">
            <v>龙年</v>
          </cell>
          <cell r="I2255" t="str">
            <v>翟金彪,潘丹</v>
          </cell>
          <cell r="J2255">
            <v>17</v>
          </cell>
          <cell r="K2255">
            <v>92990</v>
          </cell>
          <cell r="L2255">
            <v>1158</v>
          </cell>
          <cell r="M2255">
            <v>2346</v>
          </cell>
          <cell r="N2255">
            <v>0</v>
          </cell>
          <cell r="O2255">
            <v>5263.8823529411802</v>
          </cell>
          <cell r="P2255">
            <v>2.5546650405087599E-2</v>
          </cell>
        </row>
        <row r="2256">
          <cell r="A2256">
            <v>193378</v>
          </cell>
          <cell r="B2256" t="str">
            <v>20160303</v>
          </cell>
          <cell r="C2256" t="str">
            <v>232413</v>
          </cell>
          <cell r="D2256" t="str">
            <v>次玛陀冬虫夏草升级尊享装</v>
          </cell>
          <cell r="E2256" t="str">
            <v>食品</v>
          </cell>
          <cell r="F2256" t="str">
            <v>1888</v>
          </cell>
          <cell r="G2256" t="str">
            <v>赵 宇森</v>
          </cell>
          <cell r="H2256" t="str">
            <v>傅周</v>
          </cell>
          <cell r="I2256" t="str">
            <v>曹雪晴</v>
          </cell>
          <cell r="J2256">
            <v>34.200000000000003</v>
          </cell>
          <cell r="K2256">
            <v>65025</v>
          </cell>
          <cell r="L2256">
            <v>5584</v>
          </cell>
          <cell r="M2256">
            <v>14804</v>
          </cell>
          <cell r="N2256">
            <v>0</v>
          </cell>
          <cell r="O2256">
            <v>1305.17543859649</v>
          </cell>
          <cell r="P2256">
            <v>0.24905368348446399</v>
          </cell>
        </row>
        <row r="2257">
          <cell r="A2257">
            <v>193378</v>
          </cell>
          <cell r="B2257" t="str">
            <v>20160212</v>
          </cell>
          <cell r="C2257" t="str">
            <v>175108</v>
          </cell>
          <cell r="D2257" t="str">
            <v>次玛陀冬虫夏草升级尊享装</v>
          </cell>
          <cell r="E2257" t="str">
            <v>食品</v>
          </cell>
          <cell r="F2257" t="str">
            <v>1888</v>
          </cell>
          <cell r="G2257" t="str">
            <v>赵 宇森</v>
          </cell>
          <cell r="H2257" t="str">
            <v>赵文英</v>
          </cell>
          <cell r="I2257" t="str">
            <v>曹雪晴</v>
          </cell>
          <cell r="J2257">
            <v>18.8</v>
          </cell>
          <cell r="K2257">
            <v>95086</v>
          </cell>
          <cell r="L2257">
            <v>9310</v>
          </cell>
          <cell r="M2257">
            <v>13090</v>
          </cell>
          <cell r="N2257">
            <v>0</v>
          </cell>
          <cell r="O2257">
            <v>3866.27659574468</v>
          </cell>
          <cell r="P2257">
            <v>0.152606789778026</v>
          </cell>
        </row>
        <row r="2258">
          <cell r="A2258">
            <v>193378</v>
          </cell>
          <cell r="B2258" t="str">
            <v>20160204</v>
          </cell>
          <cell r="C2258" t="str">
            <v>224637</v>
          </cell>
          <cell r="D2258" t="str">
            <v>次玛陀冬虫夏草升级尊享装</v>
          </cell>
          <cell r="E2258" t="str">
            <v>食品</v>
          </cell>
          <cell r="F2258" t="str">
            <v>1888</v>
          </cell>
          <cell r="G2258" t="str">
            <v>赵 宇森</v>
          </cell>
          <cell r="H2258" t="str">
            <v>傅周</v>
          </cell>
          <cell r="I2258" t="str">
            <v>曹雪晴</v>
          </cell>
          <cell r="J2258">
            <v>16.600000000000001</v>
          </cell>
          <cell r="K2258">
            <v>168610</v>
          </cell>
          <cell r="L2258">
            <v>9365</v>
          </cell>
          <cell r="M2258">
            <v>37515</v>
          </cell>
          <cell r="N2258">
            <v>0</v>
          </cell>
          <cell r="O2258">
            <v>7333.1325301204797</v>
          </cell>
          <cell r="P2258">
            <v>0.235580394988854</v>
          </cell>
        </row>
        <row r="2259">
          <cell r="A2259">
            <v>193378</v>
          </cell>
          <cell r="B2259" t="str">
            <v>20160117</v>
          </cell>
          <cell r="C2259" t="str">
            <v>204817</v>
          </cell>
          <cell r="D2259" t="str">
            <v>次玛陀冬虫夏草升级尊享装</v>
          </cell>
          <cell r="E2259" t="str">
            <v>食品</v>
          </cell>
          <cell r="F2259" t="str">
            <v>1888</v>
          </cell>
          <cell r="G2259" t="str">
            <v>赵 宇森</v>
          </cell>
          <cell r="H2259" t="str">
            <v>田宇慧,傅周</v>
          </cell>
          <cell r="I2259" t="str">
            <v>曹雪晴</v>
          </cell>
          <cell r="J2259">
            <v>20.399999999999999</v>
          </cell>
          <cell r="K2259">
            <v>419721</v>
          </cell>
          <cell r="L2259">
            <v>25912</v>
          </cell>
          <cell r="M2259">
            <v>72187</v>
          </cell>
          <cell r="N2259">
            <v>0</v>
          </cell>
          <cell r="O2259">
            <v>15765.7843137255</v>
          </cell>
          <cell r="P2259">
            <v>0.18330459689849599</v>
          </cell>
        </row>
        <row r="2260">
          <cell r="A2260">
            <v>193387</v>
          </cell>
          <cell r="B2260" t="str">
            <v>20160206</v>
          </cell>
          <cell r="C2260" t="str">
            <v>225802</v>
          </cell>
          <cell r="D2260" t="str">
            <v>万旺达“麒麟献宝”羊脂白双面雕把件（挂件）</v>
          </cell>
          <cell r="E2260" t="str">
            <v>珠宝首饰</v>
          </cell>
          <cell r="F2260" t="str">
            <v>19800</v>
          </cell>
          <cell r="G2260" t="str">
            <v>冯 玺谕</v>
          </cell>
          <cell r="H2260" t="str">
            <v>曾嵘</v>
          </cell>
          <cell r="I2260" t="str">
            <v>张静,任芳</v>
          </cell>
          <cell r="J2260">
            <v>28.1</v>
          </cell>
          <cell r="K2260">
            <v>79136</v>
          </cell>
          <cell r="L2260">
            <v>19784</v>
          </cell>
          <cell r="M2260">
            <v>19784</v>
          </cell>
          <cell r="N2260">
            <v>0</v>
          </cell>
          <cell r="O2260">
            <v>1408.11387900356</v>
          </cell>
          <cell r="P2260">
            <v>0.33333333333333298</v>
          </cell>
        </row>
        <row r="2261">
          <cell r="A2261">
            <v>193389</v>
          </cell>
          <cell r="B2261" t="str">
            <v>20160806</v>
          </cell>
          <cell r="C2261" t="str">
            <v>140425</v>
          </cell>
          <cell r="D2261" t="str">
            <v>台湾DR.WU维他命C美白精华组(2016超级折扣日)</v>
          </cell>
          <cell r="E2261" t="str">
            <v>美容美体</v>
          </cell>
          <cell r="F2261" t="str">
            <v>698</v>
          </cell>
          <cell r="G2261" t="str">
            <v>庄 婷</v>
          </cell>
          <cell r="H2261" t="str">
            <v>马静</v>
          </cell>
          <cell r="I2261" t="str">
            <v>余琛</v>
          </cell>
          <cell r="J2261">
            <v>11.1</v>
          </cell>
          <cell r="K2261">
            <v>24100</v>
          </cell>
          <cell r="L2261">
            <v>0</v>
          </cell>
          <cell r="M2261">
            <v>698</v>
          </cell>
          <cell r="N2261">
            <v>0</v>
          </cell>
          <cell r="O2261">
            <v>2108.28828828829</v>
          </cell>
          <cell r="P2261">
            <v>2.8962655601659799E-2</v>
          </cell>
        </row>
        <row r="2262">
          <cell r="A2262">
            <v>193389</v>
          </cell>
          <cell r="B2262" t="str">
            <v>20160625</v>
          </cell>
          <cell r="C2262" t="str">
            <v>193149</v>
          </cell>
          <cell r="D2262" t="str">
            <v>台湾DR.WU维他命C美白精华组(2016超级折扣日)</v>
          </cell>
          <cell r="E2262" t="str">
            <v>美容美体</v>
          </cell>
          <cell r="F2262" t="str">
            <v>798</v>
          </cell>
          <cell r="G2262" t="str">
            <v>庄 婷</v>
          </cell>
          <cell r="H2262" t="str">
            <v>马静</v>
          </cell>
          <cell r="I2262" t="str">
            <v>余琛</v>
          </cell>
          <cell r="J2262">
            <v>31.7</v>
          </cell>
          <cell r="K2262">
            <v>205064</v>
          </cell>
          <cell r="L2262">
            <v>6244</v>
          </cell>
          <cell r="M2262">
            <v>42617</v>
          </cell>
          <cell r="N2262">
            <v>2354</v>
          </cell>
          <cell r="O2262">
            <v>5001.7981072555203</v>
          </cell>
          <cell r="P2262">
            <v>0.20250980786641201</v>
          </cell>
        </row>
        <row r="2263">
          <cell r="A2263">
            <v>193389</v>
          </cell>
          <cell r="B2263" t="str">
            <v>20160503</v>
          </cell>
          <cell r="C2263" t="str">
            <v>215339</v>
          </cell>
          <cell r="D2263" t="str">
            <v>台湾DR.WU维他命C美白精华组(2016超级折扣日)</v>
          </cell>
          <cell r="E2263" t="str">
            <v>美容美体</v>
          </cell>
          <cell r="F2263" t="str">
            <v>798</v>
          </cell>
          <cell r="G2263" t="str">
            <v>庄 婷</v>
          </cell>
          <cell r="H2263" t="str">
            <v>楚令,马静</v>
          </cell>
          <cell r="I2263" t="str">
            <v>李琦</v>
          </cell>
          <cell r="J2263">
            <v>41.2</v>
          </cell>
          <cell r="K2263">
            <v>245721</v>
          </cell>
          <cell r="L2263">
            <v>5456</v>
          </cell>
          <cell r="M2263">
            <v>48258</v>
          </cell>
          <cell r="N2263">
            <v>778</v>
          </cell>
          <cell r="O2263">
            <v>4679.2475728155296</v>
          </cell>
          <cell r="P2263">
            <v>0.19761513329032501</v>
          </cell>
        </row>
        <row r="2264">
          <cell r="A2264">
            <v>193389</v>
          </cell>
          <cell r="B2264" t="str">
            <v>20160428</v>
          </cell>
          <cell r="C2264" t="str">
            <v>183027</v>
          </cell>
          <cell r="D2264" t="str">
            <v>台湾DR.WU维他命C美白精华组(2016超级折扣日)</v>
          </cell>
          <cell r="E2264" t="str">
            <v>美容美体</v>
          </cell>
          <cell r="F2264" t="str">
            <v>798</v>
          </cell>
          <cell r="G2264" t="str">
            <v>庄 婷</v>
          </cell>
          <cell r="H2264" t="str">
            <v>马静</v>
          </cell>
          <cell r="I2264" t="str">
            <v>余琛</v>
          </cell>
          <cell r="J2264">
            <v>36.9</v>
          </cell>
          <cell r="K2264">
            <v>115093</v>
          </cell>
          <cell r="L2264">
            <v>9126</v>
          </cell>
          <cell r="M2264">
            <v>20476</v>
          </cell>
          <cell r="N2264">
            <v>1446</v>
          </cell>
          <cell r="O2264">
            <v>2356.0162601625998</v>
          </cell>
          <cell r="P2264">
            <v>0.17958421017864101</v>
          </cell>
        </row>
        <row r="2265">
          <cell r="A2265">
            <v>193389</v>
          </cell>
          <cell r="B2265" t="str">
            <v>20160411</v>
          </cell>
          <cell r="C2265" t="str">
            <v>214509</v>
          </cell>
          <cell r="D2265" t="str">
            <v>台湾DR.WU维他命C美白精华组(2016超级折扣日)</v>
          </cell>
          <cell r="E2265" t="str">
            <v>美容美体</v>
          </cell>
          <cell r="F2265" t="str">
            <v>798</v>
          </cell>
          <cell r="G2265" t="str">
            <v>庄 婷</v>
          </cell>
          <cell r="H2265" t="str">
            <v>马静</v>
          </cell>
          <cell r="I2265" t="str">
            <v>余琛</v>
          </cell>
          <cell r="J2265">
            <v>42.3</v>
          </cell>
          <cell r="K2265">
            <v>426774</v>
          </cell>
          <cell r="L2265">
            <v>15640</v>
          </cell>
          <cell r="M2265">
            <v>73580</v>
          </cell>
          <cell r="N2265">
            <v>1496</v>
          </cell>
          <cell r="O2265">
            <v>8015.36643026005</v>
          </cell>
          <cell r="P2265">
            <v>0.175329697860065</v>
          </cell>
        </row>
        <row r="2266">
          <cell r="A2266">
            <v>193390</v>
          </cell>
          <cell r="B2266" t="str">
            <v>20160117</v>
          </cell>
          <cell r="C2266" t="str">
            <v>154342</v>
          </cell>
          <cell r="D2266" t="str">
            <v>鹿王加绒加厚时尚休闲裤3件组</v>
          </cell>
          <cell r="E2266" t="str">
            <v>服装</v>
          </cell>
          <cell r="F2266" t="str">
            <v>399</v>
          </cell>
          <cell r="G2266" t="str">
            <v>喻 冰</v>
          </cell>
          <cell r="H2266" t="str">
            <v>马强,杨思思</v>
          </cell>
          <cell r="I2266" t="str">
            <v>孙娇</v>
          </cell>
          <cell r="J2266">
            <v>36.200000000000003</v>
          </cell>
          <cell r="K2266">
            <v>225544.72</v>
          </cell>
          <cell r="L2266">
            <v>9245</v>
          </cell>
          <cell r="M2266">
            <v>65544</v>
          </cell>
          <cell r="N2266">
            <v>4822</v>
          </cell>
          <cell r="O2266">
            <v>4297.7270718232003</v>
          </cell>
          <cell r="P2266">
            <v>0.28073083034966501</v>
          </cell>
        </row>
        <row r="2267">
          <cell r="A2267">
            <v>193390</v>
          </cell>
          <cell r="B2267" t="str">
            <v>20160106</v>
          </cell>
          <cell r="C2267" t="str">
            <v>095053</v>
          </cell>
          <cell r="D2267" t="str">
            <v>鹿王加绒加厚时尚休闲裤3件组</v>
          </cell>
          <cell r="E2267" t="str">
            <v>服装</v>
          </cell>
          <cell r="F2267" t="str">
            <v>399</v>
          </cell>
          <cell r="G2267" t="str">
            <v>喻 冰</v>
          </cell>
          <cell r="H2267" t="str">
            <v>王娟</v>
          </cell>
          <cell r="I2267" t="str">
            <v>段鸿</v>
          </cell>
          <cell r="J2267">
            <v>38.1</v>
          </cell>
          <cell r="K2267">
            <v>156095</v>
          </cell>
          <cell r="L2267">
            <v>5107</v>
          </cell>
          <cell r="M2267">
            <v>47872</v>
          </cell>
          <cell r="N2267">
            <v>2344</v>
          </cell>
          <cell r="O2267">
            <v>2767.9790026246701</v>
          </cell>
          <cell r="P2267">
            <v>0.30153389673351499</v>
          </cell>
        </row>
        <row r="2268">
          <cell r="A2268">
            <v>193401</v>
          </cell>
          <cell r="B2268" t="str">
            <v>20160228</v>
          </cell>
          <cell r="C2268" t="str">
            <v>100251</v>
          </cell>
          <cell r="D2268" t="str">
            <v>波司登康博时尚罗纹立领短款羽绒服(开春扫货)</v>
          </cell>
          <cell r="E2268" t="str">
            <v>服装</v>
          </cell>
          <cell r="F2268" t="str">
            <v>179</v>
          </cell>
          <cell r="G2268" t="str">
            <v>黄 翙</v>
          </cell>
          <cell r="H2268" t="str">
            <v>吴沛霖</v>
          </cell>
          <cell r="I2268" t="str">
            <v>潘丹,王叶霜</v>
          </cell>
          <cell r="J2268">
            <v>13.4</v>
          </cell>
          <cell r="K2268">
            <v>60524</v>
          </cell>
          <cell r="L2268">
            <v>5290</v>
          </cell>
          <cell r="M2268">
            <v>13484</v>
          </cell>
          <cell r="N2268">
            <v>885</v>
          </cell>
          <cell r="O2268">
            <v>3181.7164179104502</v>
          </cell>
          <cell r="P2268">
            <v>0.2281022558569</v>
          </cell>
        </row>
        <row r="2269">
          <cell r="A2269">
            <v>193401</v>
          </cell>
          <cell r="B2269" t="str">
            <v>20160207</v>
          </cell>
          <cell r="C2269" t="str">
            <v>141323</v>
          </cell>
          <cell r="D2269" t="str">
            <v>波司登康博时尚罗纹立领短款羽绒服(开春扫货)</v>
          </cell>
          <cell r="E2269" t="str">
            <v>服装</v>
          </cell>
          <cell r="F2269" t="str">
            <v>199</v>
          </cell>
          <cell r="G2269" t="str">
            <v>黄 翙</v>
          </cell>
          <cell r="H2269" t="str">
            <v>罗园</v>
          </cell>
          <cell r="I2269" t="str">
            <v>段鸿</v>
          </cell>
          <cell r="J2269">
            <v>27.3</v>
          </cell>
          <cell r="K2269">
            <v>64444.32</v>
          </cell>
          <cell r="L2269">
            <v>3099</v>
          </cell>
          <cell r="M2269">
            <v>11672</v>
          </cell>
          <cell r="N2269">
            <v>382</v>
          </cell>
          <cell r="O2269">
            <v>1833.5282051282099</v>
          </cell>
          <cell r="P2269">
            <v>0.184040119115851</v>
          </cell>
        </row>
        <row r="2270">
          <cell r="A2270">
            <v>193401</v>
          </cell>
          <cell r="B2270" t="str">
            <v>20160106</v>
          </cell>
          <cell r="C2270" t="str">
            <v>183041</v>
          </cell>
          <cell r="D2270" t="str">
            <v>波司登康博时尚罗纹立领短款羽绒服(开春扫货)</v>
          </cell>
          <cell r="E2270" t="str">
            <v>服装</v>
          </cell>
          <cell r="F2270" t="str">
            <v>199</v>
          </cell>
          <cell r="G2270" t="str">
            <v>黄 翙</v>
          </cell>
          <cell r="H2270" t="str">
            <v>王娟</v>
          </cell>
          <cell r="I2270" t="str">
            <v>孙娇</v>
          </cell>
          <cell r="J2270">
            <v>19</v>
          </cell>
          <cell r="K2270">
            <v>206534</v>
          </cell>
          <cell r="L2270">
            <v>8009</v>
          </cell>
          <cell r="M2270">
            <v>39707</v>
          </cell>
          <cell r="N2270">
            <v>2348</v>
          </cell>
          <cell r="O2270">
            <v>8482.4210526315801</v>
          </cell>
          <cell r="P2270">
            <v>0.188182848507745</v>
          </cell>
        </row>
        <row r="2271">
          <cell r="A2271">
            <v>193401</v>
          </cell>
          <cell r="B2271" t="str">
            <v>20160106</v>
          </cell>
          <cell r="C2271" t="str">
            <v>093106</v>
          </cell>
          <cell r="D2271" t="str">
            <v>波司登康博时尚罗纹立领短款羽绒服(开春扫货)</v>
          </cell>
          <cell r="E2271" t="str">
            <v>服装</v>
          </cell>
          <cell r="F2271" t="str">
            <v>199</v>
          </cell>
          <cell r="G2271" t="str">
            <v>黄 翙</v>
          </cell>
          <cell r="H2271" t="str">
            <v>王娟</v>
          </cell>
          <cell r="I2271" t="str">
            <v>段鸿</v>
          </cell>
          <cell r="J2271">
            <v>18.5</v>
          </cell>
          <cell r="K2271">
            <v>164411</v>
          </cell>
          <cell r="L2271">
            <v>9700</v>
          </cell>
          <cell r="M2271">
            <v>37806</v>
          </cell>
          <cell r="N2271">
            <v>1144</v>
          </cell>
          <cell r="O2271">
            <v>6381.0270270270303</v>
          </cell>
          <cell r="P2271">
            <v>0.236970868264054</v>
          </cell>
        </row>
        <row r="2272">
          <cell r="A2272">
            <v>193403</v>
          </cell>
          <cell r="B2272" t="str">
            <v>20160229</v>
          </cell>
          <cell r="C2272" t="str">
            <v>151750</v>
          </cell>
          <cell r="D2272" t="str">
            <v>波司登修身炫彩连帽中长款羽绒服(开春扫货)</v>
          </cell>
          <cell r="E2272" t="str">
            <v>服装</v>
          </cell>
          <cell r="F2272" t="str">
            <v>278</v>
          </cell>
          <cell r="G2272" t="str">
            <v>黄 翙</v>
          </cell>
          <cell r="H2272" t="str">
            <v>吴沛霖</v>
          </cell>
          <cell r="I2272" t="str">
            <v>周蓉,王叶霜</v>
          </cell>
          <cell r="J2272">
            <v>9</v>
          </cell>
          <cell r="K2272">
            <v>16956</v>
          </cell>
          <cell r="L2272">
            <v>556</v>
          </cell>
          <cell r="M2272">
            <v>4090</v>
          </cell>
          <cell r="N2272">
            <v>0</v>
          </cell>
          <cell r="O2272">
            <v>1367.7777777777801</v>
          </cell>
          <cell r="P2272">
            <v>0.249390243902439</v>
          </cell>
        </row>
        <row r="2273">
          <cell r="A2273">
            <v>193405</v>
          </cell>
          <cell r="B2273" t="str">
            <v>20160108</v>
          </cell>
          <cell r="C2273" t="str">
            <v>202043</v>
          </cell>
          <cell r="D2273" t="str">
            <v>波司登韩版时尚卫衣连帽中长款羽绒服</v>
          </cell>
          <cell r="E2273" t="str">
            <v>服装</v>
          </cell>
          <cell r="F2273" t="str">
            <v>398</v>
          </cell>
          <cell r="G2273" t="str">
            <v>黄 翙</v>
          </cell>
          <cell r="H2273" t="str">
            <v>王娟</v>
          </cell>
          <cell r="I2273" t="str">
            <v>段鸿</v>
          </cell>
          <cell r="J2273">
            <v>43.8</v>
          </cell>
          <cell r="K2273">
            <v>470402</v>
          </cell>
          <cell r="L2273">
            <v>29941</v>
          </cell>
          <cell r="M2273">
            <v>184119</v>
          </cell>
          <cell r="N2273">
            <v>4293</v>
          </cell>
          <cell r="O2273">
            <v>5950.5707762557104</v>
          </cell>
          <cell r="P2273">
            <v>0.40826770134018697</v>
          </cell>
        </row>
        <row r="2274">
          <cell r="A2274">
            <v>193407</v>
          </cell>
          <cell r="B2274" t="str">
            <v>20160229</v>
          </cell>
          <cell r="C2274" t="str">
            <v>113121</v>
          </cell>
          <cell r="D2274" t="str">
            <v>雪中飞时尚糖果亮色连帽短款羽绒服(开春扫货)</v>
          </cell>
          <cell r="E2274" t="str">
            <v>服装</v>
          </cell>
          <cell r="F2274" t="str">
            <v>179</v>
          </cell>
          <cell r="G2274" t="str">
            <v>黄 翙</v>
          </cell>
          <cell r="H2274" t="str">
            <v>张燕</v>
          </cell>
          <cell r="I2274" t="str">
            <v>廖若如,孙娇</v>
          </cell>
          <cell r="J2274">
            <v>14</v>
          </cell>
          <cell r="K2274">
            <v>50602</v>
          </cell>
          <cell r="L2274">
            <v>3903</v>
          </cell>
          <cell r="M2274">
            <v>11813</v>
          </cell>
          <cell r="N2274">
            <v>0</v>
          </cell>
          <cell r="O2274">
            <v>2491.8571428571399</v>
          </cell>
          <cell r="P2274">
            <v>0.25296044883188101</v>
          </cell>
        </row>
        <row r="2275">
          <cell r="A2275">
            <v>193407</v>
          </cell>
          <cell r="B2275" t="str">
            <v>20160219</v>
          </cell>
          <cell r="C2275" t="str">
            <v>152302</v>
          </cell>
          <cell r="D2275" t="str">
            <v>雪中飞时尚糖果亮色连帽短款羽绒服(开春扫货)</v>
          </cell>
          <cell r="E2275" t="str">
            <v>服装</v>
          </cell>
          <cell r="F2275" t="str">
            <v>199</v>
          </cell>
          <cell r="G2275" t="str">
            <v>黄 翙</v>
          </cell>
          <cell r="H2275" t="str">
            <v>罗园</v>
          </cell>
          <cell r="I2275" t="str">
            <v>李珊,王叶霜</v>
          </cell>
          <cell r="J2275">
            <v>12.7</v>
          </cell>
          <cell r="K2275">
            <v>75822</v>
          </cell>
          <cell r="L2275">
            <v>6079</v>
          </cell>
          <cell r="M2275">
            <v>15097</v>
          </cell>
          <cell r="N2275">
            <v>487</v>
          </cell>
          <cell r="O2275">
            <v>4341.1811023622004</v>
          </cell>
          <cell r="P2275">
            <v>0.209483389013951</v>
          </cell>
        </row>
        <row r="2276">
          <cell r="A2276">
            <v>193409</v>
          </cell>
          <cell r="B2276" t="str">
            <v>20160219</v>
          </cell>
          <cell r="C2276" t="str">
            <v>160342</v>
          </cell>
          <cell r="D2276" t="str">
            <v>波司登男商务时尚气质短款羽绒服(2016春季大开仓)</v>
          </cell>
          <cell r="E2276" t="str">
            <v>服装</v>
          </cell>
          <cell r="F2276" t="str">
            <v>199</v>
          </cell>
          <cell r="G2276" t="str">
            <v>黄 翙</v>
          </cell>
          <cell r="H2276" t="str">
            <v>罗园</v>
          </cell>
          <cell r="I2276" t="str">
            <v>李珊,王叶霜</v>
          </cell>
          <cell r="J2276">
            <v>10.5</v>
          </cell>
          <cell r="K2276">
            <v>71268</v>
          </cell>
          <cell r="L2276">
            <v>4308</v>
          </cell>
          <cell r="M2276">
            <v>12029</v>
          </cell>
          <cell r="N2276">
            <v>587</v>
          </cell>
          <cell r="O2276">
            <v>5287.4285714285697</v>
          </cell>
          <cell r="P2276">
            <v>0.17087813620071701</v>
          </cell>
        </row>
        <row r="2277">
          <cell r="A2277">
            <v>193410</v>
          </cell>
          <cell r="B2277" t="str">
            <v>20160229</v>
          </cell>
          <cell r="C2277" t="str">
            <v>101635</v>
          </cell>
          <cell r="D2277" t="str">
            <v>波司登冰洁格纹时尚修身羽绒服(开春扫货)</v>
          </cell>
          <cell r="E2277" t="str">
            <v>服装</v>
          </cell>
          <cell r="F2277" t="str">
            <v>278</v>
          </cell>
          <cell r="G2277" t="str">
            <v>黄 翙</v>
          </cell>
          <cell r="H2277" t="str">
            <v>张燕</v>
          </cell>
          <cell r="I2277" t="str">
            <v>廖若如,孙娇</v>
          </cell>
          <cell r="J2277">
            <v>12.9</v>
          </cell>
          <cell r="K2277">
            <v>59809</v>
          </cell>
          <cell r="L2277">
            <v>3256</v>
          </cell>
          <cell r="M2277">
            <v>26175</v>
          </cell>
          <cell r="N2277">
            <v>556</v>
          </cell>
          <cell r="O2277">
            <v>2397.9844961240301</v>
          </cell>
          <cell r="P2277">
            <v>0.45300868212119599</v>
          </cell>
        </row>
        <row r="2278">
          <cell r="A2278">
            <v>193410</v>
          </cell>
          <cell r="B2278" t="str">
            <v>20160127</v>
          </cell>
          <cell r="C2278" t="str">
            <v>182833</v>
          </cell>
          <cell r="D2278" t="str">
            <v>波司登冰洁格纹时尚修身羽绒服(开春扫货)</v>
          </cell>
          <cell r="E2278" t="str">
            <v>服装</v>
          </cell>
          <cell r="F2278" t="str">
            <v>298</v>
          </cell>
          <cell r="G2278" t="str">
            <v>黄 翙</v>
          </cell>
          <cell r="H2278" t="str">
            <v>王娟</v>
          </cell>
          <cell r="I2278" t="str">
            <v>段鸿</v>
          </cell>
          <cell r="J2278">
            <v>17.600000000000001</v>
          </cell>
          <cell r="K2278">
            <v>130953</v>
          </cell>
          <cell r="L2278">
            <v>8492</v>
          </cell>
          <cell r="M2278">
            <v>53914</v>
          </cell>
          <cell r="N2278">
            <v>4102</v>
          </cell>
          <cell r="O2278">
            <v>4127.7840909090901</v>
          </cell>
          <cell r="P2278">
            <v>0.406758069916137</v>
          </cell>
        </row>
        <row r="2279">
          <cell r="A2279">
            <v>193410</v>
          </cell>
          <cell r="B2279" t="str">
            <v>20160115</v>
          </cell>
          <cell r="C2279" t="str">
            <v>102719</v>
          </cell>
          <cell r="D2279" t="str">
            <v>波司登冰洁格纹时尚修身羽绒服(开春扫货)</v>
          </cell>
          <cell r="E2279" t="str">
            <v>服装</v>
          </cell>
          <cell r="F2279" t="str">
            <v>298</v>
          </cell>
          <cell r="G2279" t="str">
            <v>黄 翙</v>
          </cell>
          <cell r="H2279" t="str">
            <v>杨思思</v>
          </cell>
          <cell r="I2279" t="str">
            <v>张征南,孙娇</v>
          </cell>
          <cell r="J2279">
            <v>34.9</v>
          </cell>
          <cell r="K2279">
            <v>308679</v>
          </cell>
          <cell r="L2279">
            <v>20546</v>
          </cell>
          <cell r="M2279">
            <v>140852</v>
          </cell>
          <cell r="N2279">
            <v>6311</v>
          </cell>
          <cell r="O2279">
            <v>4400.91690544413</v>
          </cell>
          <cell r="P2279">
            <v>0.46694061423023397</v>
          </cell>
        </row>
        <row r="2280">
          <cell r="A2280">
            <v>193420</v>
          </cell>
          <cell r="B2280" t="str">
            <v>20160104</v>
          </cell>
          <cell r="C2280" t="str">
            <v>123131</v>
          </cell>
          <cell r="D2280" t="str">
            <v>日本TIGER虎牌便携式保温壶劲爆组</v>
          </cell>
          <cell r="E2280" t="str">
            <v>厨房</v>
          </cell>
          <cell r="F2280" t="str">
            <v>599</v>
          </cell>
          <cell r="G2280" t="str">
            <v>潘 银龙</v>
          </cell>
          <cell r="H2280" t="str">
            <v>唐南开</v>
          </cell>
          <cell r="I2280" t="str">
            <v>曹雪晴</v>
          </cell>
          <cell r="J2280">
            <v>37.4</v>
          </cell>
          <cell r="K2280">
            <v>104802.48</v>
          </cell>
          <cell r="L2280">
            <v>8226</v>
          </cell>
          <cell r="M2280">
            <v>24813</v>
          </cell>
          <cell r="N2280">
            <v>1677</v>
          </cell>
          <cell r="O2280">
            <v>1963.6491978609599</v>
          </cell>
          <cell r="P2280">
            <v>0.23956143359128401</v>
          </cell>
        </row>
        <row r="2281">
          <cell r="A2281">
            <v>193423</v>
          </cell>
          <cell r="B2281" t="str">
            <v>20160807</v>
          </cell>
          <cell r="C2281" t="str">
            <v>201702</v>
          </cell>
          <cell r="D2281" t="str">
            <v>艾芭莎 手工定制廓形版双面呢羊毛大衣(2016超级折扣日)</v>
          </cell>
          <cell r="E2281" t="str">
            <v>服装</v>
          </cell>
          <cell r="F2281" t="str">
            <v>698</v>
          </cell>
          <cell r="G2281" t="str">
            <v>黄 翙</v>
          </cell>
          <cell r="H2281" t="str">
            <v>张燕</v>
          </cell>
          <cell r="I2281" t="str">
            <v>张征南,郑庆子</v>
          </cell>
          <cell r="J2281">
            <v>27.5</v>
          </cell>
          <cell r="K2281">
            <v>381273</v>
          </cell>
          <cell r="L2281">
            <v>12464</v>
          </cell>
          <cell r="M2281">
            <v>698</v>
          </cell>
          <cell r="N2281">
            <v>0</v>
          </cell>
          <cell r="O2281">
            <v>13385.8545454545</v>
          </cell>
          <cell r="P2281">
            <v>1.8925785433652599E-3</v>
          </cell>
        </row>
        <row r="2282">
          <cell r="A2282">
            <v>193423</v>
          </cell>
          <cell r="B2282" t="str">
            <v>20160110</v>
          </cell>
          <cell r="C2282" t="str">
            <v>143145</v>
          </cell>
          <cell r="D2282" t="str">
            <v>艾芭莎 手工定制廓形版双面呢羊毛大衣(2016超级折扣日)</v>
          </cell>
          <cell r="E2282" t="str">
            <v>服装</v>
          </cell>
          <cell r="F2282" t="str">
            <v>888</v>
          </cell>
          <cell r="G2282" t="str">
            <v>黄 翙</v>
          </cell>
          <cell r="H2282" t="str">
            <v>罗园,石林</v>
          </cell>
          <cell r="I2282" t="str">
            <v>孙娇,王叶霜</v>
          </cell>
          <cell r="J2282">
            <v>32.9</v>
          </cell>
          <cell r="K2282">
            <v>148114</v>
          </cell>
          <cell r="L2282">
            <v>7902</v>
          </cell>
          <cell r="M2282">
            <v>89876</v>
          </cell>
          <cell r="N2282">
            <v>4410</v>
          </cell>
          <cell r="O2282">
            <v>1664.01215805471</v>
          </cell>
          <cell r="P2282">
            <v>0.60954839813995998</v>
          </cell>
        </row>
        <row r="2283">
          <cell r="A2283">
            <v>193425</v>
          </cell>
          <cell r="B2283" t="str">
            <v>20160130</v>
          </cell>
          <cell r="C2283" t="str">
            <v>163245</v>
          </cell>
          <cell r="D2283" t="str">
            <v>斯诺曼 精致80支加厚白鹅绒被1.5M</v>
          </cell>
          <cell r="E2283" t="str">
            <v>家纺用品</v>
          </cell>
          <cell r="F2283" t="str">
            <v>799</v>
          </cell>
          <cell r="G2283" t="str">
            <v>胡 超</v>
          </cell>
          <cell r="H2283" t="str">
            <v>曾嵘</v>
          </cell>
          <cell r="I2283" t="str">
            <v>任芳</v>
          </cell>
          <cell r="J2283">
            <v>18</v>
          </cell>
          <cell r="K2283">
            <v>40459</v>
          </cell>
          <cell r="L2283">
            <v>4764</v>
          </cell>
          <cell r="M2283">
            <v>8739</v>
          </cell>
          <cell r="N2283">
            <v>789</v>
          </cell>
          <cell r="O2283">
            <v>1541.3888888888901</v>
          </cell>
          <cell r="P2283">
            <v>0.22272026894523</v>
          </cell>
        </row>
        <row r="2284">
          <cell r="A2284">
            <v>193426</v>
          </cell>
          <cell r="B2284" t="str">
            <v>20160130</v>
          </cell>
          <cell r="C2284" t="str">
            <v>163245</v>
          </cell>
          <cell r="D2284" t="str">
            <v>斯诺曼 精致80支加厚白鹅绒被1.8M</v>
          </cell>
          <cell r="E2284" t="str">
            <v>家纺用品</v>
          </cell>
          <cell r="F2284" t="str">
            <v>899</v>
          </cell>
          <cell r="G2284" t="str">
            <v>胡 超</v>
          </cell>
          <cell r="H2284" t="str">
            <v>曾嵘</v>
          </cell>
          <cell r="I2284" t="str">
            <v>任芳</v>
          </cell>
          <cell r="J2284">
            <v>18</v>
          </cell>
          <cell r="K2284">
            <v>84265</v>
          </cell>
          <cell r="L2284">
            <v>6233</v>
          </cell>
          <cell r="M2284">
            <v>8840</v>
          </cell>
          <cell r="N2284">
            <v>1798</v>
          </cell>
          <cell r="O2284">
            <v>3943.8888888888901</v>
          </cell>
          <cell r="P2284">
            <v>9.0245027680951398E-2</v>
          </cell>
        </row>
        <row r="2285">
          <cell r="A2285">
            <v>193427</v>
          </cell>
          <cell r="B2285" t="str">
            <v>20160605</v>
          </cell>
          <cell r="C2285" t="str">
            <v>223851</v>
          </cell>
          <cell r="D2285" t="str">
            <v>贵州茅台股份1680（签名款）</v>
          </cell>
          <cell r="E2285" t="str">
            <v>食品</v>
          </cell>
          <cell r="F2285" t="str">
            <v>6980</v>
          </cell>
          <cell r="G2285" t="str">
            <v>赵 宇森</v>
          </cell>
          <cell r="H2285" t="str">
            <v>张燕</v>
          </cell>
          <cell r="I2285" t="str">
            <v>曹雪晴</v>
          </cell>
          <cell r="J2285">
            <v>39.9</v>
          </cell>
          <cell r="K2285">
            <v>118640</v>
          </cell>
          <cell r="L2285">
            <v>6980</v>
          </cell>
          <cell r="M2285">
            <v>27900</v>
          </cell>
          <cell r="N2285">
            <v>0</v>
          </cell>
          <cell r="O2285">
            <v>2099.2481203007501</v>
          </cell>
          <cell r="P2285">
            <v>0.24986566362170901</v>
          </cell>
        </row>
        <row r="2286">
          <cell r="A2286">
            <v>193429</v>
          </cell>
          <cell r="B2286" t="str">
            <v>20160221</v>
          </cell>
          <cell r="C2286" t="str">
            <v>114840</v>
          </cell>
          <cell r="D2286" t="str">
            <v>金菊 花意盎然羊毛裙2件组(2016春季大开仓)</v>
          </cell>
          <cell r="E2286" t="str">
            <v>服装</v>
          </cell>
          <cell r="F2286" t="str">
            <v>458</v>
          </cell>
          <cell r="G2286" t="str">
            <v>黄 翙</v>
          </cell>
          <cell r="H2286" t="str">
            <v>罗园</v>
          </cell>
          <cell r="I2286" t="str">
            <v>周蓉,段鸿</v>
          </cell>
          <cell r="J2286">
            <v>15</v>
          </cell>
          <cell r="K2286">
            <v>161916</v>
          </cell>
          <cell r="L2286">
            <v>12256</v>
          </cell>
          <cell r="M2286">
            <v>44987</v>
          </cell>
          <cell r="N2286">
            <v>1374</v>
          </cell>
          <cell r="O2286">
            <v>7069.8</v>
          </cell>
          <cell r="P2286">
            <v>0.29141387144193498</v>
          </cell>
        </row>
        <row r="2287">
          <cell r="A2287">
            <v>193429</v>
          </cell>
          <cell r="B2287" t="str">
            <v>20160114</v>
          </cell>
          <cell r="C2287" t="str">
            <v>144122</v>
          </cell>
          <cell r="D2287" t="str">
            <v>金菊 花意盎然羊毛裙2件组(2016春季大开仓)</v>
          </cell>
          <cell r="E2287" t="str">
            <v>服装</v>
          </cell>
          <cell r="F2287" t="str">
            <v>498</v>
          </cell>
          <cell r="G2287" t="str">
            <v>黄 翙</v>
          </cell>
          <cell r="H2287" t="str">
            <v>杨思思</v>
          </cell>
          <cell r="I2287" t="str">
            <v>张征南,孙娇</v>
          </cell>
          <cell r="J2287">
            <v>36.1</v>
          </cell>
          <cell r="K2287">
            <v>206949</v>
          </cell>
          <cell r="L2287">
            <v>10506</v>
          </cell>
          <cell r="M2287">
            <v>72746</v>
          </cell>
          <cell r="N2287">
            <v>3326</v>
          </cell>
          <cell r="O2287">
            <v>3518.6426592797802</v>
          </cell>
          <cell r="P2287">
            <v>0.35338495135993597</v>
          </cell>
        </row>
        <row r="2288">
          <cell r="A2288">
            <v>193429</v>
          </cell>
          <cell r="B2288" t="str">
            <v>20160101</v>
          </cell>
          <cell r="C2288" t="str">
            <v>140232</v>
          </cell>
          <cell r="D2288" t="str">
            <v>金菊 花意盎然羊毛裙2件组(2016春季大开仓)</v>
          </cell>
          <cell r="E2288" t="str">
            <v>服装</v>
          </cell>
          <cell r="F2288" t="str">
            <v>498</v>
          </cell>
          <cell r="G2288" t="str">
            <v>黄 翙</v>
          </cell>
          <cell r="H2288" t="str">
            <v>杨思思</v>
          </cell>
          <cell r="I2288" t="str">
            <v>游珊,王叶霜</v>
          </cell>
          <cell r="J2288">
            <v>36</v>
          </cell>
          <cell r="K2288">
            <v>237744</v>
          </cell>
          <cell r="L2288">
            <v>16602</v>
          </cell>
          <cell r="M2288">
            <v>75479</v>
          </cell>
          <cell r="N2288">
            <v>498</v>
          </cell>
          <cell r="O2288">
            <v>4060.0277777777801</v>
          </cell>
          <cell r="P2288">
            <v>0.33906268370549197</v>
          </cell>
        </row>
        <row r="2289">
          <cell r="A2289">
            <v>193430</v>
          </cell>
          <cell r="B2289" t="str">
            <v>20160601</v>
          </cell>
          <cell r="C2289" t="str">
            <v>180135</v>
          </cell>
          <cell r="D2289" t="str">
            <v>五粮液股份万事如意佳酿超值组</v>
          </cell>
          <cell r="E2289" t="str">
            <v>食品</v>
          </cell>
          <cell r="F2289" t="str">
            <v>798</v>
          </cell>
          <cell r="G2289" t="str">
            <v>赵 宇森</v>
          </cell>
          <cell r="H2289" t="str">
            <v>赵文英</v>
          </cell>
          <cell r="I2289" t="str">
            <v>杨洋</v>
          </cell>
          <cell r="J2289">
            <v>46.9</v>
          </cell>
          <cell r="K2289">
            <v>103194</v>
          </cell>
          <cell r="L2289">
            <v>9456</v>
          </cell>
          <cell r="M2289">
            <v>8648</v>
          </cell>
          <cell r="N2289">
            <v>1566</v>
          </cell>
          <cell r="O2289">
            <v>1847.67590618337</v>
          </cell>
          <cell r="P2289">
            <v>7.5551003861827601E-2</v>
          </cell>
        </row>
        <row r="2290">
          <cell r="A2290">
            <v>193430</v>
          </cell>
          <cell r="B2290" t="str">
            <v>20160320</v>
          </cell>
          <cell r="C2290" t="str">
            <v>160844</v>
          </cell>
          <cell r="D2290" t="str">
            <v>五粮液股份万事如意佳酿超值组</v>
          </cell>
          <cell r="E2290" t="str">
            <v>食品</v>
          </cell>
          <cell r="F2290" t="str">
            <v>998</v>
          </cell>
          <cell r="G2290" t="str">
            <v>赵 宇森</v>
          </cell>
          <cell r="H2290" t="str">
            <v>赵文英</v>
          </cell>
          <cell r="I2290" t="str">
            <v>杨洋</v>
          </cell>
          <cell r="J2290">
            <v>32.4</v>
          </cell>
          <cell r="K2290">
            <v>142011</v>
          </cell>
          <cell r="L2290">
            <v>7559</v>
          </cell>
          <cell r="M2290">
            <v>13952</v>
          </cell>
          <cell r="N2290">
            <v>988</v>
          </cell>
          <cell r="O2290">
            <v>3749.62962962963</v>
          </cell>
          <cell r="P2290">
            <v>9.6421027578615398E-2</v>
          </cell>
        </row>
        <row r="2291">
          <cell r="A2291">
            <v>193451</v>
          </cell>
          <cell r="B2291" t="str">
            <v>20160228</v>
          </cell>
          <cell r="C2291" t="str">
            <v>135525</v>
          </cell>
          <cell r="D2291" t="str">
            <v>安瑞祥“温润典雅白玉套组（特价）</v>
          </cell>
          <cell r="E2291" t="str">
            <v>珠宝首饰</v>
          </cell>
          <cell r="F2291" t="str">
            <v>598</v>
          </cell>
          <cell r="G2291" t="str">
            <v>冯 玺谕</v>
          </cell>
          <cell r="H2291" t="str">
            <v>杨思思</v>
          </cell>
          <cell r="I2291" t="str">
            <v>任芳</v>
          </cell>
          <cell r="J2291">
            <v>20.100000000000001</v>
          </cell>
          <cell r="K2291">
            <v>76212</v>
          </cell>
          <cell r="L2291">
            <v>7106</v>
          </cell>
          <cell r="M2291">
            <v>22469</v>
          </cell>
          <cell r="N2291">
            <v>0</v>
          </cell>
          <cell r="O2291">
            <v>2320.2487562189099</v>
          </cell>
          <cell r="P2291">
            <v>0.32513819349984102</v>
          </cell>
        </row>
        <row r="2292">
          <cell r="A2292">
            <v>193456</v>
          </cell>
          <cell r="B2292" t="str">
            <v>20160513</v>
          </cell>
          <cell r="C2292" t="str">
            <v>164359</v>
          </cell>
          <cell r="D2292" t="str">
            <v>八马茶业安溪铁观音豪金畅享超值装</v>
          </cell>
          <cell r="E2292" t="str">
            <v>食品</v>
          </cell>
          <cell r="F2292" t="str">
            <v>298</v>
          </cell>
          <cell r="G2292" t="str">
            <v>莫 伏星</v>
          </cell>
          <cell r="H2292" t="str">
            <v>余斌</v>
          </cell>
          <cell r="I2292" t="str">
            <v>俞洋</v>
          </cell>
          <cell r="J2292">
            <v>39.5</v>
          </cell>
          <cell r="K2292">
            <v>123536</v>
          </cell>
          <cell r="L2292">
            <v>2600</v>
          </cell>
          <cell r="M2292">
            <v>5726</v>
          </cell>
          <cell r="N2292">
            <v>804</v>
          </cell>
          <cell r="O2292">
            <v>2937.0632911392399</v>
          </cell>
          <cell r="P2292">
            <v>4.0699212806773799E-2</v>
          </cell>
        </row>
        <row r="2293">
          <cell r="A2293">
            <v>193456</v>
          </cell>
          <cell r="B2293" t="str">
            <v>20160402</v>
          </cell>
          <cell r="C2293" t="str">
            <v>175702</v>
          </cell>
          <cell r="D2293" t="str">
            <v>八马茶业安溪铁观音豪金畅享超值装</v>
          </cell>
          <cell r="E2293" t="str">
            <v>食品</v>
          </cell>
          <cell r="F2293" t="str">
            <v>298</v>
          </cell>
          <cell r="G2293" t="str">
            <v>莫 伏星</v>
          </cell>
          <cell r="H2293" t="str">
            <v>龙年,余斌</v>
          </cell>
          <cell r="I2293" t="str">
            <v>俞洋</v>
          </cell>
          <cell r="J2293">
            <v>36.4</v>
          </cell>
          <cell r="K2293">
            <v>88150</v>
          </cell>
          <cell r="L2293">
            <v>4122</v>
          </cell>
          <cell r="M2293">
            <v>3456</v>
          </cell>
          <cell r="N2293">
            <v>556</v>
          </cell>
          <cell r="O2293">
            <v>2228.79120879121</v>
          </cell>
          <cell r="P2293">
            <v>3.4512305422002197E-2</v>
          </cell>
        </row>
        <row r="2294">
          <cell r="A2294">
            <v>193456</v>
          </cell>
          <cell r="B2294" t="str">
            <v>20160124</v>
          </cell>
          <cell r="C2294" t="str">
            <v>170738</v>
          </cell>
          <cell r="D2294" t="str">
            <v>八马茶业安溪铁观音豪金畅享超值装</v>
          </cell>
          <cell r="E2294" t="str">
            <v>食品</v>
          </cell>
          <cell r="F2294" t="str">
            <v>298</v>
          </cell>
          <cell r="G2294" t="str">
            <v>莫 伏星</v>
          </cell>
          <cell r="H2294" t="str">
            <v>余斌</v>
          </cell>
          <cell r="I2294" t="str">
            <v>宋歌,杨洋</v>
          </cell>
          <cell r="J2294">
            <v>40.299999999999997</v>
          </cell>
          <cell r="K2294">
            <v>230768</v>
          </cell>
          <cell r="L2294">
            <v>5224</v>
          </cell>
          <cell r="M2294">
            <v>23389</v>
          </cell>
          <cell r="N2294">
            <v>2384</v>
          </cell>
          <cell r="O2294">
            <v>5075.4094292804002</v>
          </cell>
          <cell r="P2294">
            <v>9.3130386975490406E-2</v>
          </cell>
        </row>
        <row r="2295">
          <cell r="A2295">
            <v>193456</v>
          </cell>
          <cell r="B2295" t="str">
            <v>20160112</v>
          </cell>
          <cell r="C2295" t="str">
            <v>174947</v>
          </cell>
          <cell r="D2295" t="str">
            <v>八马茶业安溪铁观音豪金畅享超值装</v>
          </cell>
          <cell r="E2295" t="str">
            <v>食品</v>
          </cell>
          <cell r="F2295" t="str">
            <v>298</v>
          </cell>
          <cell r="G2295" t="str">
            <v>莫 伏星</v>
          </cell>
          <cell r="H2295" t="str">
            <v>田宇慧,余斌</v>
          </cell>
          <cell r="I2295" t="str">
            <v>俞洋</v>
          </cell>
          <cell r="J2295">
            <v>39</v>
          </cell>
          <cell r="K2295">
            <v>187225</v>
          </cell>
          <cell r="L2295">
            <v>4265</v>
          </cell>
          <cell r="M2295">
            <v>15307</v>
          </cell>
          <cell r="N2295">
            <v>1137</v>
          </cell>
          <cell r="O2295">
            <v>4327.9487179487196</v>
          </cell>
          <cell r="P2295">
            <v>7.7448622649759505E-2</v>
          </cell>
        </row>
        <row r="2296">
          <cell r="A2296">
            <v>193457</v>
          </cell>
          <cell r="B2296" t="str">
            <v>20160126</v>
          </cell>
          <cell r="C2296" t="str">
            <v>151144</v>
          </cell>
          <cell r="D2296" t="str">
            <v>蒙都筋头巴脑牛肉乐享家庭组</v>
          </cell>
          <cell r="E2296" t="str">
            <v>食品</v>
          </cell>
          <cell r="F2296" t="str">
            <v>268</v>
          </cell>
          <cell r="G2296" t="str">
            <v>莫 伏星</v>
          </cell>
          <cell r="H2296" t="str">
            <v>赵文英</v>
          </cell>
          <cell r="I2296" t="str">
            <v>杨洋,俞洋</v>
          </cell>
          <cell r="J2296">
            <v>27.2</v>
          </cell>
          <cell r="K2296">
            <v>185844</v>
          </cell>
          <cell r="L2296">
            <v>3770</v>
          </cell>
          <cell r="M2296">
            <v>21292</v>
          </cell>
          <cell r="N2296">
            <v>1022</v>
          </cell>
          <cell r="O2296">
            <v>5948.6764705882397</v>
          </cell>
          <cell r="P2296">
            <v>0.111328360996079</v>
          </cell>
        </row>
        <row r="2297">
          <cell r="A2297">
            <v>193457</v>
          </cell>
          <cell r="B2297" t="str">
            <v>20160104</v>
          </cell>
          <cell r="C2297" t="str">
            <v>175018</v>
          </cell>
          <cell r="D2297" t="str">
            <v>蒙都筋头巴脑牛肉乐享家庭组</v>
          </cell>
          <cell r="E2297" t="str">
            <v>食品</v>
          </cell>
          <cell r="F2297" t="str">
            <v>299</v>
          </cell>
          <cell r="G2297" t="str">
            <v>莫 伏星</v>
          </cell>
          <cell r="H2297" t="str">
            <v>赵文英</v>
          </cell>
          <cell r="I2297" t="str">
            <v>杨洋,李亚师</v>
          </cell>
          <cell r="J2297">
            <v>12.7</v>
          </cell>
          <cell r="K2297">
            <v>144226.56</v>
          </cell>
          <cell r="L2297">
            <v>2915</v>
          </cell>
          <cell r="M2297">
            <v>11869</v>
          </cell>
          <cell r="N2297">
            <v>1455</v>
          </cell>
          <cell r="O2297">
            <v>10306.894488189</v>
          </cell>
          <cell r="P2297">
            <v>7.3695315514173104E-2</v>
          </cell>
        </row>
        <row r="2298">
          <cell r="A2298">
            <v>193467</v>
          </cell>
          <cell r="B2298" t="str">
            <v>20160422</v>
          </cell>
          <cell r="C2298" t="str">
            <v>174235</v>
          </cell>
          <cell r="D2298" t="str">
            <v>德国品质-原装德亚全脂牛奶健康分享组(200ml*60)</v>
          </cell>
          <cell r="E2298" t="str">
            <v>食品</v>
          </cell>
          <cell r="F2298" t="str">
            <v>199</v>
          </cell>
          <cell r="G2298" t="str">
            <v>赵 宇森</v>
          </cell>
          <cell r="H2298" t="str">
            <v>龙年</v>
          </cell>
          <cell r="I2298" t="str">
            <v>杨洋</v>
          </cell>
          <cell r="J2298">
            <v>25.8</v>
          </cell>
          <cell r="K2298">
            <v>82939.41</v>
          </cell>
          <cell r="L2298">
            <v>3422</v>
          </cell>
          <cell r="M2298">
            <v>3531</v>
          </cell>
          <cell r="N2298">
            <v>0</v>
          </cell>
          <cell r="O2298">
            <v>2945.2096899224798</v>
          </cell>
          <cell r="P2298">
            <v>4.4405369842906099E-2</v>
          </cell>
        </row>
        <row r="2299">
          <cell r="A2299">
            <v>193467</v>
          </cell>
          <cell r="B2299" t="str">
            <v>20160422</v>
          </cell>
          <cell r="C2299" t="str">
            <v>093151</v>
          </cell>
          <cell r="D2299" t="str">
            <v>德国品质-原装德亚全脂牛奶健康分享组(200ml*60)</v>
          </cell>
          <cell r="E2299" t="str">
            <v>食品</v>
          </cell>
          <cell r="F2299" t="str">
            <v>199</v>
          </cell>
          <cell r="G2299" t="str">
            <v>赵 宇森</v>
          </cell>
          <cell r="H2299" t="str">
            <v>龙年</v>
          </cell>
          <cell r="I2299" t="str">
            <v>杨洋</v>
          </cell>
          <cell r="J2299">
            <v>27</v>
          </cell>
          <cell r="K2299">
            <v>54957.19</v>
          </cell>
          <cell r="L2299">
            <v>1144</v>
          </cell>
          <cell r="M2299">
            <v>2517</v>
          </cell>
          <cell r="N2299">
            <v>0</v>
          </cell>
          <cell r="O2299">
            <v>1899.8588888888901</v>
          </cell>
          <cell r="P2299">
            <v>4.6772919427374597E-2</v>
          </cell>
        </row>
        <row r="2300">
          <cell r="A2300">
            <v>193467</v>
          </cell>
          <cell r="B2300" t="str">
            <v>20160419</v>
          </cell>
          <cell r="C2300" t="str">
            <v>140150</v>
          </cell>
          <cell r="D2300" t="str">
            <v>德国品质-原装德亚全脂牛奶健康分享组(200ml*60)</v>
          </cell>
          <cell r="E2300" t="str">
            <v>食品</v>
          </cell>
          <cell r="F2300" t="str">
            <v>199</v>
          </cell>
          <cell r="G2300" t="str">
            <v>赵 宇森</v>
          </cell>
          <cell r="H2300" t="str">
            <v>余斌</v>
          </cell>
          <cell r="I2300" t="str">
            <v>俞洋,王浩</v>
          </cell>
          <cell r="J2300">
            <v>32.700000000000003</v>
          </cell>
          <cell r="K2300">
            <v>68702</v>
          </cell>
          <cell r="L2300">
            <v>3661</v>
          </cell>
          <cell r="M2300">
            <v>2686</v>
          </cell>
          <cell r="N2300">
            <v>169</v>
          </cell>
          <cell r="O2300">
            <v>1912.0489296636099</v>
          </cell>
          <cell r="P2300">
            <v>3.8698666994664899E-2</v>
          </cell>
        </row>
        <row r="2301">
          <cell r="A2301">
            <v>193467</v>
          </cell>
          <cell r="B2301" t="str">
            <v>20160410</v>
          </cell>
          <cell r="C2301" t="str">
            <v>093240</v>
          </cell>
          <cell r="D2301" t="str">
            <v>德国品质-原装德亚全脂牛奶健康分享组(200ml*60)</v>
          </cell>
          <cell r="E2301" t="str">
            <v>食品</v>
          </cell>
          <cell r="F2301" t="str">
            <v>199</v>
          </cell>
          <cell r="G2301" t="str">
            <v>赵 宇森</v>
          </cell>
          <cell r="H2301" t="str">
            <v>龙年</v>
          </cell>
          <cell r="I2301" t="str">
            <v>俞洋</v>
          </cell>
          <cell r="J2301">
            <v>26</v>
          </cell>
          <cell r="K2301">
            <v>127535</v>
          </cell>
          <cell r="L2301">
            <v>4166</v>
          </cell>
          <cell r="M2301">
            <v>3828</v>
          </cell>
          <cell r="N2301">
            <v>179</v>
          </cell>
          <cell r="O2301">
            <v>4604.6153846153802</v>
          </cell>
          <cell r="P2301">
            <v>2.9577932868062502E-2</v>
          </cell>
        </row>
        <row r="2302">
          <cell r="A2302">
            <v>193467</v>
          </cell>
          <cell r="B2302" t="str">
            <v>20160223</v>
          </cell>
          <cell r="C2302" t="str">
            <v>123604</v>
          </cell>
          <cell r="D2302" t="str">
            <v>德国品质-原装德亚全脂牛奶健康分享组(200ml*60)</v>
          </cell>
          <cell r="E2302" t="str">
            <v>食品</v>
          </cell>
          <cell r="F2302" t="str">
            <v>199</v>
          </cell>
          <cell r="G2302" t="str">
            <v>赵 宇森</v>
          </cell>
          <cell r="H2302" t="str">
            <v>赵文英</v>
          </cell>
          <cell r="I2302" t="str">
            <v>俞洋</v>
          </cell>
          <cell r="J2302">
            <v>36.200000000000003</v>
          </cell>
          <cell r="K2302">
            <v>217639</v>
          </cell>
          <cell r="L2302">
            <v>5866</v>
          </cell>
          <cell r="M2302">
            <v>6592</v>
          </cell>
          <cell r="N2302">
            <v>696</v>
          </cell>
          <cell r="O2302">
            <v>5687.2099447513801</v>
          </cell>
          <cell r="P2302">
            <v>2.7841131777894299E-2</v>
          </cell>
        </row>
        <row r="2303">
          <cell r="A2303">
            <v>193467</v>
          </cell>
          <cell r="B2303" t="str">
            <v>20160216</v>
          </cell>
          <cell r="C2303" t="str">
            <v>123020</v>
          </cell>
          <cell r="D2303" t="str">
            <v>德国品质-原装德亚全脂牛奶健康分享组(200ml*60)</v>
          </cell>
          <cell r="E2303" t="str">
            <v>食品</v>
          </cell>
          <cell r="F2303" t="str">
            <v>199</v>
          </cell>
          <cell r="G2303" t="str">
            <v>赵 宇森</v>
          </cell>
          <cell r="H2303" t="str">
            <v>余斌</v>
          </cell>
          <cell r="I2303" t="str">
            <v>俞洋</v>
          </cell>
          <cell r="J2303">
            <v>37.799999999999997</v>
          </cell>
          <cell r="K2303">
            <v>90616.88</v>
          </cell>
          <cell r="L2303">
            <v>2845.88</v>
          </cell>
          <cell r="M2303">
            <v>3531</v>
          </cell>
          <cell r="N2303">
            <v>0</v>
          </cell>
          <cell r="O2303">
            <v>2228.5714285714298</v>
          </cell>
          <cell r="P2303">
            <v>4.0229688621526503E-2</v>
          </cell>
        </row>
        <row r="2304">
          <cell r="A2304">
            <v>193467</v>
          </cell>
          <cell r="B2304" t="str">
            <v>20160203</v>
          </cell>
          <cell r="C2304" t="str">
            <v>160007</v>
          </cell>
          <cell r="D2304" t="str">
            <v>德国品质-原装德亚全脂牛奶健康分享组(200ml*60)</v>
          </cell>
          <cell r="E2304" t="str">
            <v>食品</v>
          </cell>
          <cell r="F2304" t="str">
            <v>199</v>
          </cell>
          <cell r="G2304" t="str">
            <v>赵 宇森</v>
          </cell>
          <cell r="H2304" t="str">
            <v>吴沛霖</v>
          </cell>
          <cell r="I2304" t="str">
            <v>王叶霜,陈航</v>
          </cell>
          <cell r="J2304">
            <v>28</v>
          </cell>
          <cell r="K2304">
            <v>62612</v>
          </cell>
          <cell r="L2304">
            <v>1690</v>
          </cell>
          <cell r="M2304">
            <v>4753</v>
          </cell>
          <cell r="N2304">
            <v>984</v>
          </cell>
          <cell r="O2304">
            <v>2041.17857142857</v>
          </cell>
          <cell r="P2304">
            <v>6.1865992580676897E-2</v>
          </cell>
        </row>
        <row r="2305">
          <cell r="A2305">
            <v>193467</v>
          </cell>
          <cell r="B2305" t="str">
            <v>20160121</v>
          </cell>
          <cell r="C2305" t="str">
            <v>183044</v>
          </cell>
          <cell r="D2305" t="str">
            <v>德国品质-原装德亚全脂牛奶健康分享组(200ml*60)</v>
          </cell>
          <cell r="E2305" t="str">
            <v>食品</v>
          </cell>
          <cell r="F2305" t="str">
            <v>199</v>
          </cell>
          <cell r="G2305" t="str">
            <v>赵 宇森</v>
          </cell>
          <cell r="H2305" t="str">
            <v>余斌</v>
          </cell>
          <cell r="I2305" t="str">
            <v>宋歌</v>
          </cell>
          <cell r="J2305">
            <v>18.8</v>
          </cell>
          <cell r="K2305">
            <v>83388</v>
          </cell>
          <cell r="L2305">
            <v>2735</v>
          </cell>
          <cell r="M2305">
            <v>4018</v>
          </cell>
          <cell r="N2305">
            <v>328</v>
          </cell>
          <cell r="O2305">
            <v>4093.77659574468</v>
          </cell>
          <cell r="P2305">
            <v>4.5751552949053399E-2</v>
          </cell>
        </row>
        <row r="2306">
          <cell r="A2306">
            <v>193467</v>
          </cell>
          <cell r="B2306" t="str">
            <v>20160121</v>
          </cell>
          <cell r="C2306" t="str">
            <v>093422</v>
          </cell>
          <cell r="D2306" t="str">
            <v>德国品质-原装德亚全脂牛奶健康分享组(200ml*60)</v>
          </cell>
          <cell r="E2306" t="str">
            <v>食品</v>
          </cell>
          <cell r="F2306" t="str">
            <v>199</v>
          </cell>
          <cell r="G2306" t="str">
            <v>赵 宇森</v>
          </cell>
          <cell r="H2306" t="str">
            <v>龙年</v>
          </cell>
          <cell r="I2306" t="str">
            <v>陈航</v>
          </cell>
          <cell r="J2306">
            <v>14.6</v>
          </cell>
          <cell r="K2306">
            <v>39396</v>
          </cell>
          <cell r="L2306">
            <v>1283</v>
          </cell>
          <cell r="M2306">
            <v>358</v>
          </cell>
          <cell r="N2306">
            <v>0</v>
          </cell>
          <cell r="O2306">
            <v>2585.9589041095901</v>
          </cell>
          <cell r="P2306">
            <v>9.3931204575866505E-3</v>
          </cell>
        </row>
        <row r="2307">
          <cell r="A2307">
            <v>193467</v>
          </cell>
          <cell r="B2307" t="str">
            <v>20160110</v>
          </cell>
          <cell r="C2307" t="str">
            <v>140226</v>
          </cell>
          <cell r="D2307" t="str">
            <v>德国品质-原装德亚全脂牛奶健康分享组(200ml*60)</v>
          </cell>
          <cell r="E2307" t="str">
            <v>食品</v>
          </cell>
          <cell r="F2307" t="str">
            <v>199</v>
          </cell>
          <cell r="G2307" t="str">
            <v>赵 宇森</v>
          </cell>
          <cell r="H2307" t="str">
            <v>王沛,石林</v>
          </cell>
          <cell r="I2307" t="str">
            <v>陈佳</v>
          </cell>
          <cell r="J2307">
            <v>26.7</v>
          </cell>
          <cell r="K2307">
            <v>105185</v>
          </cell>
          <cell r="L2307">
            <v>5590</v>
          </cell>
          <cell r="M2307">
            <v>5342</v>
          </cell>
          <cell r="N2307">
            <v>179</v>
          </cell>
          <cell r="O2307">
            <v>3536.7790262172298</v>
          </cell>
          <cell r="P2307">
            <v>5.1839951804809499E-2</v>
          </cell>
        </row>
        <row r="2308">
          <cell r="A2308">
            <v>193503</v>
          </cell>
          <cell r="B2308" t="str">
            <v>20160221</v>
          </cell>
          <cell r="C2308" t="str">
            <v>151256</v>
          </cell>
          <cell r="D2308" t="str">
            <v>“西域三宝”超值年货分享组(2016春季大开仓)</v>
          </cell>
          <cell r="E2308" t="str">
            <v>食品</v>
          </cell>
          <cell r="F2308" t="str">
            <v>245</v>
          </cell>
          <cell r="G2308" t="str">
            <v>赵 宇森</v>
          </cell>
          <cell r="H2308" t="str">
            <v>龙年,吴沛霖</v>
          </cell>
          <cell r="I2308" t="str">
            <v>李亚师,杨洋,张佳聃,赵姬,俞洋</v>
          </cell>
          <cell r="J2308">
            <v>10.1</v>
          </cell>
          <cell r="K2308">
            <v>34660</v>
          </cell>
          <cell r="L2308">
            <v>3125</v>
          </cell>
          <cell r="M2308">
            <v>3115</v>
          </cell>
          <cell r="N2308">
            <v>0</v>
          </cell>
          <cell r="O2308">
            <v>2813.8613861386102</v>
          </cell>
          <cell r="P2308">
            <v>9.87791342952275E-2</v>
          </cell>
        </row>
        <row r="2309">
          <cell r="A2309">
            <v>193503</v>
          </cell>
          <cell r="B2309" t="str">
            <v>20160107</v>
          </cell>
          <cell r="C2309" t="str">
            <v>111211</v>
          </cell>
          <cell r="D2309" t="str">
            <v>“西域三宝”超值年货分享组(2016春季大开仓)</v>
          </cell>
          <cell r="E2309" t="str">
            <v>食品</v>
          </cell>
          <cell r="F2309" t="str">
            <v>298</v>
          </cell>
          <cell r="G2309" t="str">
            <v>赵 宇森</v>
          </cell>
          <cell r="H2309" t="str">
            <v>龙年</v>
          </cell>
          <cell r="I2309" t="str">
            <v>俞洋</v>
          </cell>
          <cell r="J2309">
            <v>33.1</v>
          </cell>
          <cell r="K2309">
            <v>71177</v>
          </cell>
          <cell r="L2309">
            <v>2572</v>
          </cell>
          <cell r="M2309">
            <v>6356</v>
          </cell>
          <cell r="N2309">
            <v>288</v>
          </cell>
          <cell r="O2309">
            <v>1889.3353474320199</v>
          </cell>
          <cell r="P2309">
            <v>8.84483638218789E-2</v>
          </cell>
        </row>
        <row r="2310">
          <cell r="A2310">
            <v>193530</v>
          </cell>
          <cell r="B2310" t="str">
            <v>20160321</v>
          </cell>
          <cell r="C2310" t="str">
            <v>093142</v>
          </cell>
          <cell r="D2310" t="str">
            <v>富培美水精灵超值劲爆回馈组</v>
          </cell>
          <cell r="E2310" t="str">
            <v>生活用品</v>
          </cell>
          <cell r="F2310" t="str">
            <v>299</v>
          </cell>
          <cell r="G2310" t="str">
            <v>陈 刚</v>
          </cell>
          <cell r="H2310" t="str">
            <v>余斌</v>
          </cell>
          <cell r="I2310" t="str">
            <v>翟金彪,陈航</v>
          </cell>
          <cell r="J2310">
            <v>37.1</v>
          </cell>
          <cell r="K2310">
            <v>213778</v>
          </cell>
          <cell r="L2310">
            <v>6794</v>
          </cell>
          <cell r="M2310">
            <v>36727</v>
          </cell>
          <cell r="N2310">
            <v>2964</v>
          </cell>
          <cell r="O2310">
            <v>4669.02964959569</v>
          </cell>
          <cell r="P2310">
            <v>0.16311888841649599</v>
          </cell>
        </row>
        <row r="2311">
          <cell r="A2311">
            <v>193534</v>
          </cell>
          <cell r="B2311" t="str">
            <v>20160113</v>
          </cell>
          <cell r="C2311" t="str">
            <v>220548</v>
          </cell>
          <cell r="D2311" t="str">
            <v>喜满堂“富贵平安”翡翠手镯</v>
          </cell>
          <cell r="E2311" t="str">
            <v>珠宝首饰</v>
          </cell>
          <cell r="F2311" t="str">
            <v>2980</v>
          </cell>
          <cell r="G2311" t="str">
            <v>冯 玺谕</v>
          </cell>
          <cell r="H2311" t="str">
            <v>傅周</v>
          </cell>
          <cell r="I2311" t="str">
            <v>曹雪晴</v>
          </cell>
          <cell r="J2311">
            <v>40.799999999999997</v>
          </cell>
          <cell r="K2311">
            <v>236600</v>
          </cell>
          <cell r="L2311">
            <v>23630</v>
          </cell>
          <cell r="M2311">
            <v>159685</v>
          </cell>
          <cell r="N2311">
            <v>5900</v>
          </cell>
          <cell r="O2311">
            <v>1450.61274509804</v>
          </cell>
          <cell r="P2311">
            <v>0.72209700896839901</v>
          </cell>
        </row>
        <row r="2312">
          <cell r="A2312">
            <v>193539</v>
          </cell>
          <cell r="B2312" t="str">
            <v>20160418</v>
          </cell>
          <cell r="C2312" t="str">
            <v>154639</v>
          </cell>
          <cell r="D2312" t="str">
            <v>嫒芬妮儿 蚕丝底档舒适蕾丝内裤组</v>
          </cell>
          <cell r="E2312" t="str">
            <v>内衣</v>
          </cell>
          <cell r="F2312" t="str">
            <v>199</v>
          </cell>
          <cell r="G2312" t="str">
            <v>喻 冰</v>
          </cell>
          <cell r="H2312" t="str">
            <v>王娟</v>
          </cell>
          <cell r="I2312" t="str">
            <v>段鸿</v>
          </cell>
          <cell r="J2312">
            <v>36.700000000000003</v>
          </cell>
          <cell r="K2312">
            <v>104793.79</v>
          </cell>
          <cell r="L2312">
            <v>6417</v>
          </cell>
          <cell r="M2312">
            <v>16992</v>
          </cell>
          <cell r="N2312">
            <v>597</v>
          </cell>
          <cell r="O2312">
            <v>2233.8362397820201</v>
          </cell>
          <cell r="P2312">
            <v>0.16665516327580901</v>
          </cell>
        </row>
        <row r="2313">
          <cell r="A2313">
            <v>193539</v>
          </cell>
          <cell r="B2313" t="str">
            <v>20160403</v>
          </cell>
          <cell r="C2313" t="str">
            <v>145207</v>
          </cell>
          <cell r="D2313" t="str">
            <v>嫒芬妮儿 蚕丝底档舒适蕾丝内裤组</v>
          </cell>
          <cell r="E2313" t="str">
            <v>内衣</v>
          </cell>
          <cell r="F2313" t="str">
            <v>199</v>
          </cell>
          <cell r="G2313" t="str">
            <v>喻 冰</v>
          </cell>
          <cell r="H2313" t="str">
            <v>吴沛霖</v>
          </cell>
          <cell r="I2313" t="str">
            <v>王叶霜,段鸿</v>
          </cell>
          <cell r="J2313">
            <v>30</v>
          </cell>
          <cell r="K2313">
            <v>119169.12</v>
          </cell>
          <cell r="L2313">
            <v>6098</v>
          </cell>
          <cell r="M2313">
            <v>15038</v>
          </cell>
          <cell r="N2313">
            <v>557</v>
          </cell>
          <cell r="O2313">
            <v>3286.3373333333302</v>
          </cell>
          <cell r="P2313">
            <v>0.12806983781535</v>
          </cell>
        </row>
        <row r="2314">
          <cell r="A2314">
            <v>193539</v>
          </cell>
          <cell r="B2314" t="str">
            <v>20160403</v>
          </cell>
          <cell r="C2314" t="str">
            <v>093113</v>
          </cell>
          <cell r="D2314" t="str">
            <v>嫒芬妮儿 蚕丝底档舒适蕾丝内裤组</v>
          </cell>
          <cell r="E2314" t="str">
            <v>内衣</v>
          </cell>
          <cell r="F2314" t="str">
            <v>199</v>
          </cell>
          <cell r="G2314" t="str">
            <v>喻 冰</v>
          </cell>
          <cell r="H2314" t="str">
            <v>罗园</v>
          </cell>
          <cell r="I2314" t="str">
            <v>段鸿</v>
          </cell>
          <cell r="J2314">
            <v>28.8</v>
          </cell>
          <cell r="K2314">
            <v>126117</v>
          </cell>
          <cell r="L2314">
            <v>4790</v>
          </cell>
          <cell r="M2314">
            <v>15339</v>
          </cell>
          <cell r="N2314">
            <v>398</v>
          </cell>
          <cell r="O2314">
            <v>3693.9583333333298</v>
          </cell>
          <cell r="P2314">
            <v>0.123146537868735</v>
          </cell>
        </row>
        <row r="2315">
          <cell r="A2315">
            <v>193539</v>
          </cell>
          <cell r="B2315" t="str">
            <v>20160327</v>
          </cell>
          <cell r="C2315" t="str">
            <v>131826</v>
          </cell>
          <cell r="D2315" t="str">
            <v>嫒芬妮儿 蚕丝底档舒适蕾丝内裤组</v>
          </cell>
          <cell r="E2315" t="str">
            <v>内衣</v>
          </cell>
          <cell r="F2315" t="str">
            <v>199</v>
          </cell>
          <cell r="G2315" t="str">
            <v>喻 冰</v>
          </cell>
          <cell r="H2315" t="str">
            <v>王娟</v>
          </cell>
          <cell r="I2315" t="str">
            <v>孙娇</v>
          </cell>
          <cell r="J2315">
            <v>29.4</v>
          </cell>
          <cell r="K2315">
            <v>152148.48000000001</v>
          </cell>
          <cell r="L2315">
            <v>5442</v>
          </cell>
          <cell r="M2315">
            <v>22455</v>
          </cell>
          <cell r="N2315">
            <v>975</v>
          </cell>
          <cell r="O2315">
            <v>4259.4040816326496</v>
          </cell>
          <cell r="P2315">
            <v>0.14641480049142999</v>
          </cell>
        </row>
        <row r="2316">
          <cell r="A2316">
            <v>193539</v>
          </cell>
          <cell r="B2316" t="str">
            <v>20160327</v>
          </cell>
          <cell r="C2316" t="str">
            <v>093038</v>
          </cell>
          <cell r="D2316" t="str">
            <v>嫒芬妮儿 蚕丝底档舒适蕾丝内裤组</v>
          </cell>
          <cell r="E2316" t="str">
            <v>内衣</v>
          </cell>
          <cell r="F2316" t="str">
            <v>199</v>
          </cell>
          <cell r="G2316" t="str">
            <v>喻 冰</v>
          </cell>
          <cell r="H2316" t="str">
            <v>罗园,杨思思</v>
          </cell>
          <cell r="I2316" t="str">
            <v>段鸿</v>
          </cell>
          <cell r="J2316">
            <v>28.6</v>
          </cell>
          <cell r="K2316">
            <v>108081.79</v>
          </cell>
          <cell r="L2316">
            <v>6108</v>
          </cell>
          <cell r="M2316">
            <v>14177</v>
          </cell>
          <cell r="N2316">
            <v>398</v>
          </cell>
          <cell r="O2316">
            <v>3083.7339160839201</v>
          </cell>
          <cell r="P2316">
            <v>0.13512295659502299</v>
          </cell>
        </row>
        <row r="2317">
          <cell r="A2317">
            <v>193539</v>
          </cell>
          <cell r="B2317" t="str">
            <v>20160319</v>
          </cell>
          <cell r="C2317" t="str">
            <v>093207</v>
          </cell>
          <cell r="D2317" t="str">
            <v>嫒芬妮儿 蚕丝底档舒适蕾丝内裤组</v>
          </cell>
          <cell r="E2317" t="str">
            <v>内衣</v>
          </cell>
          <cell r="F2317" t="str">
            <v>199</v>
          </cell>
          <cell r="G2317" t="str">
            <v>喻 冰</v>
          </cell>
          <cell r="H2317" t="str">
            <v>王娟</v>
          </cell>
          <cell r="I2317" t="str">
            <v>张征南,孙娇</v>
          </cell>
          <cell r="J2317">
            <v>33.6</v>
          </cell>
          <cell r="K2317">
            <v>176587</v>
          </cell>
          <cell r="L2317">
            <v>6621</v>
          </cell>
          <cell r="M2317">
            <v>21798</v>
          </cell>
          <cell r="N2317">
            <v>995</v>
          </cell>
          <cell r="O2317">
            <v>4439.375</v>
          </cell>
          <cell r="P2317">
            <v>0.12239506724874399</v>
          </cell>
        </row>
        <row r="2318">
          <cell r="A2318">
            <v>193539</v>
          </cell>
          <cell r="B2318" t="str">
            <v>20160308</v>
          </cell>
          <cell r="C2318" t="str">
            <v>102834</v>
          </cell>
          <cell r="D2318" t="str">
            <v>嫒芬妮儿 蚕丝底档舒适蕾丝内裤组</v>
          </cell>
          <cell r="E2318" t="str">
            <v>内衣</v>
          </cell>
          <cell r="F2318" t="str">
            <v>199</v>
          </cell>
          <cell r="G2318" t="str">
            <v>喻 冰</v>
          </cell>
          <cell r="H2318" t="str">
            <v>罗园,王娟</v>
          </cell>
          <cell r="I2318" t="str">
            <v>张征南,孙娇</v>
          </cell>
          <cell r="J2318">
            <v>30.6</v>
          </cell>
          <cell r="K2318">
            <v>306695.49</v>
          </cell>
          <cell r="L2318">
            <v>205116</v>
          </cell>
          <cell r="M2318">
            <v>22600.41</v>
          </cell>
          <cell r="N2318">
            <v>6070</v>
          </cell>
          <cell r="O2318">
            <v>2779.3816993464002</v>
          </cell>
          <cell r="P2318">
            <v>0.16273373689905299</v>
          </cell>
        </row>
        <row r="2319">
          <cell r="A2319">
            <v>193539</v>
          </cell>
          <cell r="B2319" t="str">
            <v>20160305</v>
          </cell>
          <cell r="C2319" t="str">
            <v>093218</v>
          </cell>
          <cell r="D2319" t="str">
            <v>嫒芬妮儿 蚕丝底档舒适蕾丝内裤组</v>
          </cell>
          <cell r="E2319" t="str">
            <v>内衣</v>
          </cell>
          <cell r="F2319" t="str">
            <v>199</v>
          </cell>
          <cell r="G2319" t="str">
            <v>喻 冰</v>
          </cell>
          <cell r="H2319" t="str">
            <v>王娟</v>
          </cell>
          <cell r="I2319" t="str">
            <v>段鸿</v>
          </cell>
          <cell r="J2319">
            <v>39.5</v>
          </cell>
          <cell r="K2319">
            <v>250026</v>
          </cell>
          <cell r="L2319">
            <v>13321</v>
          </cell>
          <cell r="M2319">
            <v>36278</v>
          </cell>
          <cell r="N2319">
            <v>2736</v>
          </cell>
          <cell r="O2319">
            <v>5143.3670886075997</v>
          </cell>
          <cell r="P2319">
            <v>0.141703808538054</v>
          </cell>
        </row>
        <row r="2320">
          <cell r="A2320">
            <v>193539</v>
          </cell>
          <cell r="B2320" t="str">
            <v>20160224</v>
          </cell>
          <cell r="C2320" t="str">
            <v>163043</v>
          </cell>
          <cell r="D2320" t="str">
            <v>嫒芬妮儿 蚕丝底档舒适蕾丝内裤组</v>
          </cell>
          <cell r="E2320" t="str">
            <v>内衣</v>
          </cell>
          <cell r="F2320" t="str">
            <v>199</v>
          </cell>
          <cell r="G2320" t="str">
            <v>喻 冰</v>
          </cell>
          <cell r="H2320" t="str">
            <v>王娟</v>
          </cell>
          <cell r="I2320" t="str">
            <v>李珊,段鸿</v>
          </cell>
          <cell r="J2320">
            <v>37.799999999999997</v>
          </cell>
          <cell r="K2320">
            <v>153565.66</v>
          </cell>
          <cell r="L2320">
            <v>6377</v>
          </cell>
          <cell r="M2320">
            <v>21237</v>
          </cell>
          <cell r="N2320">
            <v>985</v>
          </cell>
          <cell r="O2320">
            <v>3358.1126984127</v>
          </cell>
          <cell r="P2320">
            <v>0.13759212156697401</v>
          </cell>
        </row>
        <row r="2321">
          <cell r="A2321">
            <v>193539</v>
          </cell>
          <cell r="B2321" t="str">
            <v>20160216</v>
          </cell>
          <cell r="C2321" t="str">
            <v>094825</v>
          </cell>
          <cell r="D2321" t="str">
            <v>嫒芬妮儿 蚕丝底档舒适蕾丝内裤组</v>
          </cell>
          <cell r="E2321" t="str">
            <v>内衣</v>
          </cell>
          <cell r="F2321" t="str">
            <v>199</v>
          </cell>
          <cell r="G2321" t="str">
            <v>喻 冰</v>
          </cell>
          <cell r="H2321" t="str">
            <v>王娟</v>
          </cell>
          <cell r="I2321" t="str">
            <v>李珊,段鸿</v>
          </cell>
          <cell r="J2321">
            <v>38.4</v>
          </cell>
          <cell r="K2321">
            <v>150009.85999999999</v>
          </cell>
          <cell r="L2321">
            <v>7709</v>
          </cell>
          <cell r="M2321">
            <v>21360</v>
          </cell>
          <cell r="N2321">
            <v>577</v>
          </cell>
          <cell r="O2321">
            <v>3164.5276041666698</v>
          </cell>
          <cell r="P2321">
            <v>0.14604971466792299</v>
          </cell>
        </row>
        <row r="2322">
          <cell r="A2322">
            <v>193539</v>
          </cell>
          <cell r="B2322" t="str">
            <v>20160131</v>
          </cell>
          <cell r="C2322" t="str">
            <v>155051</v>
          </cell>
          <cell r="D2322" t="str">
            <v>嫒芬妮儿 蚕丝底档舒适蕾丝内裤组</v>
          </cell>
          <cell r="E2322" t="str">
            <v>内衣</v>
          </cell>
          <cell r="F2322" t="str">
            <v>199</v>
          </cell>
          <cell r="G2322" t="str">
            <v>喻 冰</v>
          </cell>
          <cell r="H2322" t="str">
            <v>罗园,张燕</v>
          </cell>
          <cell r="I2322" t="str">
            <v>张征南,孙娇</v>
          </cell>
          <cell r="J2322">
            <v>35.799999999999997</v>
          </cell>
          <cell r="K2322">
            <v>146833</v>
          </cell>
          <cell r="L2322">
            <v>4646</v>
          </cell>
          <cell r="M2322">
            <v>15968</v>
          </cell>
          <cell r="N2322">
            <v>985</v>
          </cell>
          <cell r="O2322">
            <v>3553.1843575419002</v>
          </cell>
          <cell r="P2322">
            <v>0.105375315605505</v>
          </cell>
        </row>
        <row r="2323">
          <cell r="A2323">
            <v>193539</v>
          </cell>
          <cell r="B2323" t="str">
            <v>20160131</v>
          </cell>
          <cell r="C2323" t="str">
            <v>102511</v>
          </cell>
          <cell r="D2323" t="str">
            <v>嫒芬妮儿 蚕丝底档舒适蕾丝内裤组</v>
          </cell>
          <cell r="E2323" t="str">
            <v>内衣</v>
          </cell>
          <cell r="F2323" t="str">
            <v>199</v>
          </cell>
          <cell r="G2323" t="str">
            <v>喻 冰</v>
          </cell>
          <cell r="H2323" t="str">
            <v>王娟</v>
          </cell>
          <cell r="I2323" t="str">
            <v>孙娇,段鸿</v>
          </cell>
          <cell r="J2323">
            <v>38.200000000000003</v>
          </cell>
          <cell r="K2323">
            <v>211497.9</v>
          </cell>
          <cell r="L2323">
            <v>10032</v>
          </cell>
          <cell r="M2323">
            <v>25901</v>
          </cell>
          <cell r="N2323">
            <v>2537</v>
          </cell>
          <cell r="O2323">
            <v>4662.3534031413601</v>
          </cell>
          <cell r="P2323">
            <v>0.115969997900389</v>
          </cell>
        </row>
        <row r="2324">
          <cell r="A2324">
            <v>193543</v>
          </cell>
          <cell r="B2324" t="str">
            <v>20160615</v>
          </cell>
          <cell r="C2324" t="str">
            <v>093220</v>
          </cell>
          <cell r="D2324" t="str">
            <v>意大利进口TONTARELLI编织纹收纳柜</v>
          </cell>
          <cell r="E2324" t="str">
            <v>生活用品</v>
          </cell>
          <cell r="F2324" t="str">
            <v>498</v>
          </cell>
          <cell r="G2324" t="str">
            <v>陈 刚</v>
          </cell>
          <cell r="H2324" t="str">
            <v>石林</v>
          </cell>
          <cell r="I2324" t="str">
            <v>石俊,张静</v>
          </cell>
          <cell r="J2324">
            <v>36.1</v>
          </cell>
          <cell r="K2324">
            <v>119877</v>
          </cell>
          <cell r="L2324">
            <v>5834</v>
          </cell>
          <cell r="M2324">
            <v>16964</v>
          </cell>
          <cell r="N2324">
            <v>458</v>
          </cell>
          <cell r="O2324">
            <v>2701.8559556786699</v>
          </cell>
          <cell r="P2324">
            <v>0.144734880702893</v>
          </cell>
        </row>
        <row r="2325">
          <cell r="A2325">
            <v>193543</v>
          </cell>
          <cell r="B2325" t="str">
            <v>20160521</v>
          </cell>
          <cell r="C2325" t="str">
            <v>162844</v>
          </cell>
          <cell r="D2325" t="str">
            <v>意大利进口TONTARELLI编织纹收纳柜</v>
          </cell>
          <cell r="E2325" t="str">
            <v>生活用品</v>
          </cell>
          <cell r="F2325" t="str">
            <v>498</v>
          </cell>
          <cell r="G2325" t="str">
            <v>陈 刚</v>
          </cell>
          <cell r="H2325" t="str">
            <v>唐南开</v>
          </cell>
          <cell r="I2325" t="str">
            <v>翟金彪</v>
          </cell>
          <cell r="J2325">
            <v>36.1</v>
          </cell>
          <cell r="K2325">
            <v>125145</v>
          </cell>
          <cell r="L2325">
            <v>6354</v>
          </cell>
          <cell r="M2325">
            <v>9790</v>
          </cell>
          <cell r="N2325">
            <v>468</v>
          </cell>
          <cell r="O2325">
            <v>3032.3822714681401</v>
          </cell>
          <cell r="P2325">
            <v>7.8473958464866905E-2</v>
          </cell>
        </row>
        <row r="2326">
          <cell r="A2326">
            <v>193543</v>
          </cell>
          <cell r="B2326" t="str">
            <v>20160414</v>
          </cell>
          <cell r="C2326" t="str">
            <v>104037</v>
          </cell>
          <cell r="D2326" t="str">
            <v>意大利进口TONTARELLI编织纹收纳柜</v>
          </cell>
          <cell r="E2326" t="str">
            <v>生活用品</v>
          </cell>
          <cell r="F2326" t="str">
            <v>498</v>
          </cell>
          <cell r="G2326" t="str">
            <v>陈 刚</v>
          </cell>
          <cell r="H2326" t="str">
            <v>唐南开</v>
          </cell>
          <cell r="I2326" t="str">
            <v>徐丹,翟金彪</v>
          </cell>
          <cell r="J2326">
            <v>38.1</v>
          </cell>
          <cell r="K2326">
            <v>113015</v>
          </cell>
          <cell r="L2326">
            <v>3261</v>
          </cell>
          <cell r="M2326">
            <v>18888</v>
          </cell>
          <cell r="N2326">
            <v>1394</v>
          </cell>
          <cell r="O2326">
            <v>2421.5223097112898</v>
          </cell>
          <cell r="P2326">
            <v>0.159392823951747</v>
          </cell>
        </row>
        <row r="2327">
          <cell r="A2327">
            <v>193543</v>
          </cell>
          <cell r="B2327" t="str">
            <v>20160407</v>
          </cell>
          <cell r="C2327" t="str">
            <v>180313</v>
          </cell>
          <cell r="D2327" t="str">
            <v>意大利进口TONTARELLI编织纹收纳柜</v>
          </cell>
          <cell r="E2327" t="str">
            <v>生活用品</v>
          </cell>
          <cell r="F2327" t="str">
            <v>498</v>
          </cell>
          <cell r="G2327" t="str">
            <v>陈 刚</v>
          </cell>
          <cell r="H2327" t="str">
            <v>唐南开</v>
          </cell>
          <cell r="I2327" t="str">
            <v>陈航,潘丹</v>
          </cell>
          <cell r="J2327">
            <v>35.5</v>
          </cell>
          <cell r="K2327">
            <v>109467</v>
          </cell>
          <cell r="L2327">
            <v>9112</v>
          </cell>
          <cell r="M2327">
            <v>18674</v>
          </cell>
          <cell r="N2327">
            <v>0</v>
          </cell>
          <cell r="O2327">
            <v>2300.8732394366202</v>
          </cell>
          <cell r="P2327">
            <v>0.186079418065866</v>
          </cell>
        </row>
        <row r="2328">
          <cell r="A2328">
            <v>193543</v>
          </cell>
          <cell r="B2328" t="str">
            <v>20160225</v>
          </cell>
          <cell r="C2328" t="str">
            <v>185528</v>
          </cell>
          <cell r="D2328" t="str">
            <v>意大利进口TONTARELLI编织纹收纳柜</v>
          </cell>
          <cell r="E2328" t="str">
            <v>生活用品</v>
          </cell>
          <cell r="F2328" t="str">
            <v>498</v>
          </cell>
          <cell r="G2328" t="str">
            <v>陈 刚</v>
          </cell>
          <cell r="H2328" t="str">
            <v>唐南开</v>
          </cell>
          <cell r="I2328" t="str">
            <v>徐丹,翟金彪</v>
          </cell>
          <cell r="J2328">
            <v>35.299999999999997</v>
          </cell>
          <cell r="K2328">
            <v>178351</v>
          </cell>
          <cell r="L2328">
            <v>13341</v>
          </cell>
          <cell r="M2328">
            <v>24535</v>
          </cell>
          <cell r="N2328">
            <v>1952</v>
          </cell>
          <cell r="O2328">
            <v>4034.7592067988699</v>
          </cell>
          <cell r="P2328">
            <v>0.13685837221986499</v>
          </cell>
        </row>
        <row r="2329">
          <cell r="A2329">
            <v>193543</v>
          </cell>
          <cell r="B2329" t="str">
            <v>20160202</v>
          </cell>
          <cell r="C2329" t="str">
            <v>220137</v>
          </cell>
          <cell r="D2329" t="str">
            <v>意大利进口TONTARELLI编织纹收纳柜</v>
          </cell>
          <cell r="E2329" t="str">
            <v>生活用品</v>
          </cell>
          <cell r="F2329" t="str">
            <v>498</v>
          </cell>
          <cell r="G2329" t="str">
            <v>陈 刚</v>
          </cell>
          <cell r="H2329" t="str">
            <v>唐南开</v>
          </cell>
          <cell r="I2329" t="str">
            <v>徐丹,翟金彪</v>
          </cell>
          <cell r="J2329">
            <v>33.200000000000003</v>
          </cell>
          <cell r="K2329">
            <v>313199</v>
          </cell>
          <cell r="L2329">
            <v>23594</v>
          </cell>
          <cell r="M2329">
            <v>46502</v>
          </cell>
          <cell r="N2329">
            <v>6404</v>
          </cell>
          <cell r="O2329">
            <v>7515.2710843373497</v>
          </cell>
          <cell r="P2329">
            <v>0.138457554254933</v>
          </cell>
        </row>
        <row r="2330">
          <cell r="A2330">
            <v>193543</v>
          </cell>
          <cell r="B2330" t="str">
            <v>20160116</v>
          </cell>
          <cell r="C2330" t="str">
            <v>104124</v>
          </cell>
          <cell r="D2330" t="str">
            <v>意大利进口TONTARELLI编织纹收纳柜</v>
          </cell>
          <cell r="E2330" t="str">
            <v>生活用品</v>
          </cell>
          <cell r="F2330" t="str">
            <v>498</v>
          </cell>
          <cell r="G2330" t="str">
            <v>陈 刚</v>
          </cell>
          <cell r="H2330" t="str">
            <v>马强,唐南开</v>
          </cell>
          <cell r="I2330" t="str">
            <v>徐丹,翟金彪</v>
          </cell>
          <cell r="J2330">
            <v>34.5</v>
          </cell>
          <cell r="K2330">
            <v>254568</v>
          </cell>
          <cell r="L2330">
            <v>13209</v>
          </cell>
          <cell r="M2330">
            <v>44855</v>
          </cell>
          <cell r="N2330">
            <v>3306</v>
          </cell>
          <cell r="O2330">
            <v>5791.5942028985501</v>
          </cell>
          <cell r="P2330">
            <v>0.17214605628959401</v>
          </cell>
        </row>
        <row r="2331">
          <cell r="A2331">
            <v>193544</v>
          </cell>
          <cell r="B2331" t="str">
            <v>20160331</v>
          </cell>
          <cell r="C2331" t="str">
            <v>200130</v>
          </cell>
          <cell r="D2331" t="str">
            <v>意大利REALONE瑞欧进口牛皮双人床1.8M</v>
          </cell>
          <cell r="E2331" t="str">
            <v>家具灯饰</v>
          </cell>
          <cell r="F2331" t="str">
            <v>5999</v>
          </cell>
          <cell r="G2331" t="str">
            <v>胡 超</v>
          </cell>
          <cell r="H2331" t="str">
            <v>唐南开</v>
          </cell>
          <cell r="I2331" t="str">
            <v>翟金彪,邓爱萍</v>
          </cell>
          <cell r="J2331">
            <v>18.8</v>
          </cell>
          <cell r="K2331">
            <v>191908</v>
          </cell>
          <cell r="L2331">
            <v>5999</v>
          </cell>
          <cell r="M2331">
            <v>113981</v>
          </cell>
          <cell r="N2331">
            <v>5999</v>
          </cell>
          <cell r="O2331">
            <v>4145.05319148936</v>
          </cell>
          <cell r="P2331">
            <v>0.58083255786433197</v>
          </cell>
        </row>
        <row r="2332">
          <cell r="A2332">
            <v>193544</v>
          </cell>
          <cell r="B2332" t="str">
            <v>20160328</v>
          </cell>
          <cell r="C2332" t="str">
            <v>213838</v>
          </cell>
          <cell r="D2332" t="str">
            <v>意大利REALONE瑞欧进口牛皮双人床1.8M</v>
          </cell>
          <cell r="E2332" t="str">
            <v>家具灯饰</v>
          </cell>
          <cell r="F2332" t="str">
            <v>5999</v>
          </cell>
          <cell r="G2332" t="str">
            <v>胡 超</v>
          </cell>
          <cell r="H2332" t="str">
            <v>傅周</v>
          </cell>
          <cell r="I2332" t="str">
            <v>曹雪晴</v>
          </cell>
          <cell r="J2332">
            <v>20</v>
          </cell>
          <cell r="K2332">
            <v>317787</v>
          </cell>
          <cell r="L2332">
            <v>41943</v>
          </cell>
          <cell r="M2332">
            <v>83916</v>
          </cell>
          <cell r="N2332">
            <v>0</v>
          </cell>
          <cell r="O2332">
            <v>9596.4</v>
          </cell>
          <cell r="P2332">
            <v>0.30421542611041003</v>
          </cell>
        </row>
        <row r="2333">
          <cell r="A2333">
            <v>193544</v>
          </cell>
          <cell r="B2333" t="str">
            <v>20160321</v>
          </cell>
          <cell r="C2333" t="str">
            <v>223410</v>
          </cell>
          <cell r="D2333" t="str">
            <v>意大利REALONE瑞欧进口牛皮双人床1.8M</v>
          </cell>
          <cell r="E2333" t="str">
            <v>家具灯饰</v>
          </cell>
          <cell r="F2333" t="str">
            <v>5999</v>
          </cell>
          <cell r="G2333" t="str">
            <v>胡 超</v>
          </cell>
          <cell r="H2333" t="str">
            <v>傅周</v>
          </cell>
          <cell r="I2333" t="str">
            <v>曹雪晴</v>
          </cell>
          <cell r="J2333">
            <v>23.5</v>
          </cell>
          <cell r="K2333">
            <v>329805</v>
          </cell>
          <cell r="L2333">
            <v>47962</v>
          </cell>
          <cell r="M2333">
            <v>161953</v>
          </cell>
          <cell r="N2333">
            <v>17997</v>
          </cell>
          <cell r="O2333">
            <v>5867.5319148936196</v>
          </cell>
          <cell r="P2333">
            <v>0.51076663248688103</v>
          </cell>
        </row>
        <row r="2334">
          <cell r="A2334">
            <v>193544</v>
          </cell>
          <cell r="B2334" t="str">
            <v>20160313</v>
          </cell>
          <cell r="C2334" t="str">
            <v>214604</v>
          </cell>
          <cell r="D2334" t="str">
            <v>意大利REALONE瑞欧进口牛皮双人床1.8M</v>
          </cell>
          <cell r="E2334" t="str">
            <v>家具灯饰</v>
          </cell>
          <cell r="F2334" t="str">
            <v>5999</v>
          </cell>
          <cell r="G2334" t="str">
            <v>胡 超</v>
          </cell>
          <cell r="H2334" t="str">
            <v>傅周</v>
          </cell>
          <cell r="I2334" t="str">
            <v>曹雪晴</v>
          </cell>
          <cell r="J2334">
            <v>22</v>
          </cell>
          <cell r="K2334">
            <v>749445</v>
          </cell>
          <cell r="L2334">
            <v>119820</v>
          </cell>
          <cell r="M2334">
            <v>305849</v>
          </cell>
          <cell r="N2334">
            <v>0</v>
          </cell>
          <cell r="O2334">
            <v>14717.090909090901</v>
          </cell>
          <cell r="P2334">
            <v>0.48576374826285501</v>
          </cell>
        </row>
        <row r="2335">
          <cell r="A2335">
            <v>193544</v>
          </cell>
          <cell r="B2335" t="str">
            <v>20160313</v>
          </cell>
          <cell r="C2335" t="str">
            <v>152315</v>
          </cell>
          <cell r="D2335" t="str">
            <v>意大利REALONE瑞欧进口牛皮双人床1.8M</v>
          </cell>
          <cell r="E2335" t="str">
            <v>家具灯饰</v>
          </cell>
          <cell r="F2335" t="str">
            <v>5999</v>
          </cell>
          <cell r="G2335" t="str">
            <v>胡 超</v>
          </cell>
          <cell r="H2335" t="str">
            <v>石林</v>
          </cell>
          <cell r="I2335" t="str">
            <v>石俊</v>
          </cell>
          <cell r="J2335">
            <v>22.9</v>
          </cell>
          <cell r="K2335">
            <v>221883</v>
          </cell>
          <cell r="L2335">
            <v>65929</v>
          </cell>
          <cell r="M2335">
            <v>83986</v>
          </cell>
          <cell r="N2335">
            <v>0</v>
          </cell>
          <cell r="O2335">
            <v>3142.70742358079</v>
          </cell>
          <cell r="P2335">
            <v>0.53853059235415601</v>
          </cell>
        </row>
        <row r="2336">
          <cell r="A2336">
            <v>193544</v>
          </cell>
          <cell r="B2336" t="str">
            <v>20160313</v>
          </cell>
          <cell r="C2336" t="str">
            <v>112329</v>
          </cell>
          <cell r="D2336" t="str">
            <v>意大利REALONE瑞欧进口牛皮双人床1.8M</v>
          </cell>
          <cell r="E2336" t="str">
            <v>家具灯饰</v>
          </cell>
          <cell r="F2336" t="str">
            <v>5999</v>
          </cell>
          <cell r="G2336" t="str">
            <v>胡 超</v>
          </cell>
          <cell r="H2336" t="str">
            <v>石林</v>
          </cell>
          <cell r="I2336" t="str">
            <v>翟金彪</v>
          </cell>
          <cell r="J2336">
            <v>23.9</v>
          </cell>
          <cell r="K2336">
            <v>359760</v>
          </cell>
          <cell r="L2336">
            <v>101953</v>
          </cell>
          <cell r="M2336">
            <v>131948</v>
          </cell>
          <cell r="N2336">
            <v>5999</v>
          </cell>
          <cell r="O2336">
            <v>5517.0711297071102</v>
          </cell>
          <cell r="P2336">
            <v>0.48853987672949101</v>
          </cell>
        </row>
        <row r="2337">
          <cell r="A2337">
            <v>193544</v>
          </cell>
          <cell r="B2337" t="str">
            <v>20160224</v>
          </cell>
          <cell r="C2337" t="str">
            <v>193403</v>
          </cell>
          <cell r="D2337" t="str">
            <v>意大利REALONE瑞欧进口牛皮双人床1.8M</v>
          </cell>
          <cell r="E2337" t="str">
            <v>家具灯饰</v>
          </cell>
          <cell r="F2337" t="str">
            <v>5999</v>
          </cell>
          <cell r="G2337" t="str">
            <v>胡 超</v>
          </cell>
          <cell r="H2337" t="str">
            <v>傅周</v>
          </cell>
          <cell r="I2337" t="str">
            <v>曹雪晴</v>
          </cell>
          <cell r="J2337">
            <v>22.3</v>
          </cell>
          <cell r="K2337">
            <v>785579</v>
          </cell>
          <cell r="L2337">
            <v>191858</v>
          </cell>
          <cell r="M2337">
            <v>341873</v>
          </cell>
          <cell r="N2337">
            <v>17997</v>
          </cell>
          <cell r="O2337">
            <v>12100.6726457399</v>
          </cell>
          <cell r="P2337">
            <v>0.54550201188773895</v>
          </cell>
        </row>
        <row r="2338">
          <cell r="A2338">
            <v>193544</v>
          </cell>
          <cell r="B2338" t="str">
            <v>20160104</v>
          </cell>
          <cell r="C2338" t="str">
            <v>205427</v>
          </cell>
          <cell r="D2338" t="str">
            <v>意大利REALONE瑞欧进口牛皮双人床1.8M</v>
          </cell>
          <cell r="E2338" t="str">
            <v>家具灯饰</v>
          </cell>
          <cell r="F2338" t="str">
            <v>5999</v>
          </cell>
          <cell r="G2338" t="str">
            <v>胡 超</v>
          </cell>
          <cell r="H2338" t="str">
            <v>傅周</v>
          </cell>
          <cell r="I2338" t="str">
            <v>曹雪晴</v>
          </cell>
          <cell r="J2338">
            <v>15.9</v>
          </cell>
          <cell r="K2338">
            <v>897990</v>
          </cell>
          <cell r="L2338">
            <v>179540</v>
          </cell>
          <cell r="M2338">
            <v>347282</v>
          </cell>
          <cell r="N2338">
            <v>23976</v>
          </cell>
          <cell r="O2338">
            <v>24851.823899371098</v>
          </cell>
          <cell r="P2338">
            <v>0.45000487159857999</v>
          </cell>
        </row>
        <row r="2339">
          <cell r="A2339">
            <v>193544</v>
          </cell>
          <cell r="B2339" t="str">
            <v>20160104</v>
          </cell>
          <cell r="C2339" t="str">
            <v>131320</v>
          </cell>
          <cell r="D2339" t="str">
            <v>意大利REALONE瑞欧进口牛皮双人床1.8M</v>
          </cell>
          <cell r="E2339" t="str">
            <v>家具灯饰</v>
          </cell>
          <cell r="F2339" t="str">
            <v>5999</v>
          </cell>
          <cell r="G2339" t="str">
            <v>胡 超</v>
          </cell>
          <cell r="H2339" t="str">
            <v>马强</v>
          </cell>
          <cell r="I2339" t="str">
            <v>刘一帆</v>
          </cell>
          <cell r="J2339">
            <v>20</v>
          </cell>
          <cell r="K2339">
            <v>269405</v>
          </cell>
          <cell r="L2339">
            <v>59820</v>
          </cell>
          <cell r="M2339">
            <v>89845</v>
          </cell>
          <cell r="N2339">
            <v>0</v>
          </cell>
          <cell r="O2339">
            <v>5987</v>
          </cell>
          <cell r="P2339">
            <v>0.42868048763031702</v>
          </cell>
        </row>
        <row r="2340">
          <cell r="A2340">
            <v>193545</v>
          </cell>
          <cell r="B2340" t="str">
            <v>20160706</v>
          </cell>
          <cell r="C2340" t="str">
            <v>132307</v>
          </cell>
          <cell r="D2340" t="str">
            <v>意大利REALONE瑞欧乳胶床垫1.8M  厚度7CM</v>
          </cell>
          <cell r="E2340" t="str">
            <v>家具灯饰</v>
          </cell>
          <cell r="F2340" t="str">
            <v>1999</v>
          </cell>
          <cell r="G2340" t="str">
            <v>胡 超</v>
          </cell>
          <cell r="H2340" t="str">
            <v>石林</v>
          </cell>
          <cell r="I2340" t="str">
            <v>石俊</v>
          </cell>
          <cell r="J2340">
            <v>20.3</v>
          </cell>
          <cell r="K2340">
            <v>92407</v>
          </cell>
          <cell r="L2340">
            <v>7864</v>
          </cell>
          <cell r="M2340">
            <v>7834</v>
          </cell>
          <cell r="N2340">
            <v>0</v>
          </cell>
          <cell r="O2340">
            <v>3778.7684729063999</v>
          </cell>
          <cell r="P2340">
            <v>9.2662905267142201E-2</v>
          </cell>
        </row>
        <row r="2341">
          <cell r="A2341">
            <v>193545</v>
          </cell>
          <cell r="B2341" t="str">
            <v>20160628</v>
          </cell>
          <cell r="C2341" t="str">
            <v>223241</v>
          </cell>
          <cell r="D2341" t="str">
            <v>意大利REALONE瑞欧乳胶床垫1.8M  厚度7CM</v>
          </cell>
          <cell r="E2341" t="str">
            <v>家具灯饰</v>
          </cell>
          <cell r="F2341" t="str">
            <v>1999</v>
          </cell>
          <cell r="G2341" t="str">
            <v>胡 超</v>
          </cell>
          <cell r="H2341" t="str">
            <v>唐南开,马强</v>
          </cell>
          <cell r="I2341" t="str">
            <v>刘一帆</v>
          </cell>
          <cell r="J2341">
            <v>18.600000000000001</v>
          </cell>
          <cell r="K2341">
            <v>153463</v>
          </cell>
          <cell r="L2341">
            <v>7854</v>
          </cell>
          <cell r="M2341">
            <v>23602</v>
          </cell>
          <cell r="N2341">
            <v>1971</v>
          </cell>
          <cell r="O2341">
            <v>6665.4838709677397</v>
          </cell>
          <cell r="P2341">
            <v>0.14855537775824301</v>
          </cell>
        </row>
        <row r="2342">
          <cell r="A2342">
            <v>193545</v>
          </cell>
          <cell r="B2342" t="str">
            <v>20160609</v>
          </cell>
          <cell r="C2342" t="str">
            <v>175418</v>
          </cell>
          <cell r="D2342" t="str">
            <v>意大利REALONE瑞欧乳胶床垫1.8M  厚度7CM</v>
          </cell>
          <cell r="E2342" t="str">
            <v>家具灯饰</v>
          </cell>
          <cell r="F2342" t="str">
            <v>1999</v>
          </cell>
          <cell r="G2342" t="str">
            <v>胡 超</v>
          </cell>
          <cell r="H2342" t="str">
            <v>傅周</v>
          </cell>
          <cell r="I2342" t="str">
            <v>曹雪晴</v>
          </cell>
          <cell r="J2342">
            <v>19.5</v>
          </cell>
          <cell r="K2342">
            <v>306059</v>
          </cell>
          <cell r="L2342">
            <v>15078</v>
          </cell>
          <cell r="M2342">
            <v>35929</v>
          </cell>
          <cell r="N2342">
            <v>0</v>
          </cell>
          <cell r="O2342">
            <v>13079.5897435897</v>
          </cell>
          <cell r="P2342">
            <v>0.123475415920627</v>
          </cell>
        </row>
        <row r="2343">
          <cell r="A2343">
            <v>193545</v>
          </cell>
          <cell r="B2343" t="str">
            <v>20160507</v>
          </cell>
          <cell r="C2343" t="str">
            <v>232124</v>
          </cell>
          <cell r="D2343" t="str">
            <v>意大利REALONE瑞欧乳胶床垫1.8M  厚度7CM</v>
          </cell>
          <cell r="E2343" t="str">
            <v>家具灯饰</v>
          </cell>
          <cell r="F2343" t="str">
            <v>1999</v>
          </cell>
          <cell r="G2343" t="str">
            <v>胡 超</v>
          </cell>
          <cell r="H2343" t="str">
            <v>傅周</v>
          </cell>
          <cell r="I2343" t="str">
            <v>曹雪晴</v>
          </cell>
          <cell r="J2343">
            <v>9.5</v>
          </cell>
          <cell r="K2343">
            <v>72737</v>
          </cell>
          <cell r="L2343">
            <v>5938</v>
          </cell>
          <cell r="M2343">
            <v>15668</v>
          </cell>
          <cell r="N2343">
            <v>0</v>
          </cell>
          <cell r="O2343">
            <v>5382.21052631579</v>
          </cell>
          <cell r="P2343">
            <v>0.23455440949714801</v>
          </cell>
        </row>
        <row r="2344">
          <cell r="A2344">
            <v>193545</v>
          </cell>
          <cell r="B2344" t="str">
            <v>20160507</v>
          </cell>
          <cell r="C2344" t="str">
            <v>210538</v>
          </cell>
          <cell r="D2344" t="str">
            <v>意大利REALONE瑞欧乳胶床垫1.8M  厚度7CM</v>
          </cell>
          <cell r="E2344" t="str">
            <v>家具灯饰</v>
          </cell>
          <cell r="F2344" t="str">
            <v>1999</v>
          </cell>
          <cell r="G2344" t="str">
            <v>胡 超</v>
          </cell>
          <cell r="H2344" t="str">
            <v>傅周</v>
          </cell>
          <cell r="I2344" t="str">
            <v>曹雪晴</v>
          </cell>
          <cell r="J2344">
            <v>9.6</v>
          </cell>
          <cell r="K2344">
            <v>334440</v>
          </cell>
          <cell r="L2344">
            <v>27564</v>
          </cell>
          <cell r="M2344">
            <v>33387</v>
          </cell>
          <cell r="N2344">
            <v>3942</v>
          </cell>
          <cell r="O2344">
            <v>28899.0625</v>
          </cell>
          <cell r="P2344">
            <v>9.5950807492276996E-2</v>
          </cell>
        </row>
        <row r="2345">
          <cell r="A2345">
            <v>193545</v>
          </cell>
          <cell r="B2345" t="str">
            <v>20160507</v>
          </cell>
          <cell r="C2345" t="str">
            <v>143153</v>
          </cell>
          <cell r="D2345" t="str">
            <v>意大利REALONE瑞欧乳胶床垫1.8M  厚度7CM</v>
          </cell>
          <cell r="E2345" t="str">
            <v>家具灯饰</v>
          </cell>
          <cell r="F2345" t="str">
            <v>1999</v>
          </cell>
          <cell r="G2345" t="str">
            <v>胡 超</v>
          </cell>
          <cell r="H2345" t="str">
            <v>马强</v>
          </cell>
          <cell r="I2345" t="str">
            <v>石俊</v>
          </cell>
          <cell r="J2345">
            <v>10</v>
          </cell>
          <cell r="K2345">
            <v>100186</v>
          </cell>
          <cell r="L2345">
            <v>11736</v>
          </cell>
          <cell r="M2345">
            <v>9880</v>
          </cell>
          <cell r="N2345">
            <v>0</v>
          </cell>
          <cell r="O2345">
            <v>7857</v>
          </cell>
          <cell r="P2345">
            <v>0.111701526286037</v>
          </cell>
        </row>
        <row r="2346">
          <cell r="A2346">
            <v>193545</v>
          </cell>
          <cell r="B2346" t="str">
            <v>20160507</v>
          </cell>
          <cell r="C2346" t="str">
            <v>104312</v>
          </cell>
          <cell r="D2346" t="str">
            <v>意大利REALONE瑞欧乳胶床垫1.8M  厚度7CM</v>
          </cell>
          <cell r="E2346" t="str">
            <v>家具灯饰</v>
          </cell>
          <cell r="F2346" t="str">
            <v>1999</v>
          </cell>
          <cell r="G2346" t="str">
            <v>胡 超</v>
          </cell>
          <cell r="H2346" t="str">
            <v>马强</v>
          </cell>
          <cell r="I2346" t="str">
            <v>石俊</v>
          </cell>
          <cell r="J2346">
            <v>10.1</v>
          </cell>
          <cell r="K2346">
            <v>108225</v>
          </cell>
          <cell r="L2346">
            <v>5903</v>
          </cell>
          <cell r="M2346">
            <v>11786</v>
          </cell>
          <cell r="N2346">
            <v>0</v>
          </cell>
          <cell r="O2346">
            <v>8963.9603960395998</v>
          </cell>
          <cell r="P2346">
            <v>0.115185395125193</v>
          </cell>
        </row>
        <row r="2347">
          <cell r="A2347">
            <v>193545</v>
          </cell>
          <cell r="B2347" t="str">
            <v>20160421</v>
          </cell>
          <cell r="C2347" t="str">
            <v>182522</v>
          </cell>
          <cell r="D2347" t="str">
            <v>意大利REALONE瑞欧乳胶床垫1.8M  厚度7CM</v>
          </cell>
          <cell r="E2347" t="str">
            <v>家具灯饰</v>
          </cell>
          <cell r="F2347" t="str">
            <v>1999</v>
          </cell>
          <cell r="G2347" t="str">
            <v>胡 超</v>
          </cell>
          <cell r="H2347" t="str">
            <v>傅周</v>
          </cell>
          <cell r="I2347" t="str">
            <v>曹雪晴,廖若如</v>
          </cell>
          <cell r="J2347">
            <v>17</v>
          </cell>
          <cell r="K2347">
            <v>145454</v>
          </cell>
          <cell r="L2347">
            <v>7864</v>
          </cell>
          <cell r="M2347">
            <v>21671</v>
          </cell>
          <cell r="N2347">
            <v>1971</v>
          </cell>
          <cell r="O2347">
            <v>6934.7058823529396</v>
          </cell>
          <cell r="P2347">
            <v>0.14317901010247799</v>
          </cell>
        </row>
        <row r="2348">
          <cell r="A2348">
            <v>193545</v>
          </cell>
          <cell r="B2348" t="str">
            <v>20160405</v>
          </cell>
          <cell r="C2348" t="str">
            <v>124314</v>
          </cell>
          <cell r="D2348" t="str">
            <v>意大利REALONE瑞欧乳胶床垫1.8M  厚度7CM</v>
          </cell>
          <cell r="E2348" t="str">
            <v>家具灯饰</v>
          </cell>
          <cell r="F2348" t="str">
            <v>1999</v>
          </cell>
          <cell r="G2348" t="str">
            <v>胡 超</v>
          </cell>
          <cell r="H2348" t="str">
            <v>石林</v>
          </cell>
          <cell r="I2348" t="str">
            <v>邓爱萍</v>
          </cell>
          <cell r="J2348">
            <v>20.2</v>
          </cell>
          <cell r="K2348">
            <v>102422</v>
          </cell>
          <cell r="L2348">
            <v>5883</v>
          </cell>
          <cell r="M2348">
            <v>11806</v>
          </cell>
          <cell r="N2348">
            <v>1971</v>
          </cell>
          <cell r="O2348">
            <v>4292.2772277227696</v>
          </cell>
          <cell r="P2348">
            <v>0.101875925791649</v>
          </cell>
        </row>
        <row r="2349">
          <cell r="A2349">
            <v>193545</v>
          </cell>
          <cell r="B2349" t="str">
            <v>20160305</v>
          </cell>
          <cell r="C2349" t="str">
            <v>222814</v>
          </cell>
          <cell r="D2349" t="str">
            <v>意大利REALONE瑞欧乳胶床垫1.8M  厚度7CM</v>
          </cell>
          <cell r="E2349" t="str">
            <v>家具灯饰</v>
          </cell>
          <cell r="F2349" t="str">
            <v>1999</v>
          </cell>
          <cell r="G2349" t="str">
            <v>胡 超</v>
          </cell>
          <cell r="H2349" t="str">
            <v>田宇慧,傅周</v>
          </cell>
          <cell r="I2349" t="str">
            <v>张征南,石俊</v>
          </cell>
          <cell r="J2349">
            <v>22.4</v>
          </cell>
          <cell r="K2349">
            <v>203695</v>
          </cell>
          <cell r="L2349">
            <v>27706</v>
          </cell>
          <cell r="M2349">
            <v>37441</v>
          </cell>
          <cell r="N2349">
            <v>1989</v>
          </cell>
          <cell r="O2349">
            <v>6273.9732142857101</v>
          </cell>
          <cell r="P2349">
            <v>0.20144440845734701</v>
          </cell>
        </row>
        <row r="2350">
          <cell r="A2350">
            <v>193545</v>
          </cell>
          <cell r="B2350" t="str">
            <v>20160305</v>
          </cell>
          <cell r="C2350" t="str">
            <v>190903</v>
          </cell>
          <cell r="D2350" t="str">
            <v>意大利REALONE瑞欧乳胶床垫1.8M  厚度7CM</v>
          </cell>
          <cell r="E2350" t="str">
            <v>家具灯饰</v>
          </cell>
          <cell r="F2350" t="str">
            <v>1999</v>
          </cell>
          <cell r="G2350" t="str">
            <v>胡 超</v>
          </cell>
          <cell r="H2350" t="str">
            <v>傅周</v>
          </cell>
          <cell r="I2350" t="str">
            <v>张征南,石俊</v>
          </cell>
          <cell r="J2350">
            <v>22.4</v>
          </cell>
          <cell r="K2350">
            <v>221302</v>
          </cell>
          <cell r="L2350">
            <v>29617</v>
          </cell>
          <cell r="M2350">
            <v>35552</v>
          </cell>
          <cell r="N2350">
            <v>0</v>
          </cell>
          <cell r="O2350">
            <v>6970.2232142857101</v>
          </cell>
          <cell r="P2350">
            <v>0.185470954952135</v>
          </cell>
        </row>
        <row r="2351">
          <cell r="A2351">
            <v>193545</v>
          </cell>
          <cell r="B2351" t="str">
            <v>20160305</v>
          </cell>
          <cell r="C2351" t="str">
            <v>114244</v>
          </cell>
          <cell r="D2351" t="str">
            <v>意大利REALONE瑞欧乳胶床垫1.8M  厚度7CM</v>
          </cell>
          <cell r="E2351" t="str">
            <v>家具灯饰</v>
          </cell>
          <cell r="F2351" t="str">
            <v>1999</v>
          </cell>
          <cell r="G2351" t="str">
            <v>胡 超</v>
          </cell>
          <cell r="H2351" t="str">
            <v>王沛,石林</v>
          </cell>
          <cell r="I2351" t="str">
            <v>张征南,石俊</v>
          </cell>
          <cell r="J2351">
            <v>22.8</v>
          </cell>
          <cell r="K2351">
            <v>203565</v>
          </cell>
          <cell r="L2351">
            <v>23778</v>
          </cell>
          <cell r="M2351">
            <v>13797</v>
          </cell>
          <cell r="N2351">
            <v>1971</v>
          </cell>
          <cell r="O2351">
            <v>7366.71052631579</v>
          </cell>
          <cell r="P2351">
            <v>6.5777837107243595E-2</v>
          </cell>
        </row>
        <row r="2352">
          <cell r="A2352">
            <v>193545</v>
          </cell>
          <cell r="B2352" t="str">
            <v>20160301</v>
          </cell>
          <cell r="C2352" t="str">
            <v>185423</v>
          </cell>
          <cell r="D2352" t="str">
            <v>意大利REALONE瑞欧乳胶床垫1.8M  厚度7CM</v>
          </cell>
          <cell r="E2352" t="str">
            <v>家具灯饰</v>
          </cell>
          <cell r="F2352" t="str">
            <v>1999</v>
          </cell>
          <cell r="G2352" t="str">
            <v>胡 超</v>
          </cell>
          <cell r="H2352" t="str">
            <v>傅周</v>
          </cell>
          <cell r="I2352" t="str">
            <v>曹雪晴</v>
          </cell>
          <cell r="J2352">
            <v>17.2</v>
          </cell>
          <cell r="K2352">
            <v>183158</v>
          </cell>
          <cell r="L2352">
            <v>21799</v>
          </cell>
          <cell r="M2352">
            <v>27936</v>
          </cell>
          <cell r="N2352">
            <v>3998</v>
          </cell>
          <cell r="O2352">
            <v>7989.5930232558103</v>
          </cell>
          <cell r="P2352">
            <v>0.148352431534653</v>
          </cell>
        </row>
        <row r="2353">
          <cell r="A2353">
            <v>193545</v>
          </cell>
          <cell r="B2353" t="str">
            <v>20160201</v>
          </cell>
          <cell r="C2353" t="str">
            <v>185249</v>
          </cell>
          <cell r="D2353" t="str">
            <v>意大利REALONE瑞欧乳胶床垫1.8M  厚度7CM</v>
          </cell>
          <cell r="E2353" t="str">
            <v>家具灯饰</v>
          </cell>
          <cell r="F2353" t="str">
            <v>1999</v>
          </cell>
          <cell r="G2353" t="str">
            <v>胡 超</v>
          </cell>
          <cell r="H2353" t="str">
            <v>傅周</v>
          </cell>
          <cell r="I2353" t="str">
            <v>曹雪晴</v>
          </cell>
          <cell r="J2353">
            <v>17.600000000000001</v>
          </cell>
          <cell r="K2353">
            <v>129770</v>
          </cell>
          <cell r="L2353">
            <v>15842</v>
          </cell>
          <cell r="M2353">
            <v>25947</v>
          </cell>
          <cell r="N2353">
            <v>5997</v>
          </cell>
          <cell r="O2353">
            <v>5339.6590909090901</v>
          </cell>
          <cell r="P2353">
            <v>0.175110596166</v>
          </cell>
        </row>
        <row r="2354">
          <cell r="A2354">
            <v>193545</v>
          </cell>
          <cell r="B2354" t="str">
            <v>20160127</v>
          </cell>
          <cell r="C2354" t="str">
            <v>123547</v>
          </cell>
          <cell r="D2354" t="str">
            <v>意大利REALONE瑞欧乳胶床垫1.8M  厚度7CM</v>
          </cell>
          <cell r="E2354" t="str">
            <v>家具灯饰</v>
          </cell>
          <cell r="F2354" t="str">
            <v>1999</v>
          </cell>
          <cell r="G2354" t="str">
            <v>胡 超</v>
          </cell>
          <cell r="H2354" t="str">
            <v>傅周</v>
          </cell>
          <cell r="I2354" t="str">
            <v>曹雪晴</v>
          </cell>
          <cell r="J2354">
            <v>16.8</v>
          </cell>
          <cell r="K2354">
            <v>167516</v>
          </cell>
          <cell r="L2354">
            <v>29845</v>
          </cell>
          <cell r="M2354">
            <v>11974</v>
          </cell>
          <cell r="N2354">
            <v>0</v>
          </cell>
          <cell r="O2354">
            <v>7481.9642857142899</v>
          </cell>
          <cell r="P2354">
            <v>8.6975470505770994E-2</v>
          </cell>
        </row>
        <row r="2355">
          <cell r="A2355">
            <v>193545</v>
          </cell>
          <cell r="B2355" t="str">
            <v>20160118</v>
          </cell>
          <cell r="C2355" t="str">
            <v>224445</v>
          </cell>
          <cell r="D2355" t="str">
            <v>意大利REALONE瑞欧乳胶床垫1.8M  厚度7CM</v>
          </cell>
          <cell r="E2355" t="str">
            <v>家具灯饰</v>
          </cell>
          <cell r="F2355" t="str">
            <v>1999</v>
          </cell>
          <cell r="G2355" t="str">
            <v>胡 超</v>
          </cell>
          <cell r="H2355" t="str">
            <v>傅周</v>
          </cell>
          <cell r="I2355" t="str">
            <v>曹雪晴</v>
          </cell>
          <cell r="J2355">
            <v>17.5</v>
          </cell>
          <cell r="K2355">
            <v>361619</v>
          </cell>
          <cell r="L2355">
            <v>47916</v>
          </cell>
          <cell r="M2355">
            <v>45977</v>
          </cell>
          <cell r="N2355">
            <v>1999</v>
          </cell>
          <cell r="O2355">
            <v>15412.857142857099</v>
          </cell>
          <cell r="P2355">
            <v>0.14018992486523901</v>
          </cell>
        </row>
        <row r="2356">
          <cell r="A2356">
            <v>193545</v>
          </cell>
          <cell r="B2356" t="str">
            <v>20160118</v>
          </cell>
          <cell r="C2356" t="str">
            <v>131249</v>
          </cell>
          <cell r="D2356" t="str">
            <v>意大利REALONE瑞欧乳胶床垫1.8M  厚度7CM</v>
          </cell>
          <cell r="E2356" t="str">
            <v>家具灯饰</v>
          </cell>
          <cell r="F2356" t="str">
            <v>1999</v>
          </cell>
          <cell r="G2356" t="str">
            <v>胡 超</v>
          </cell>
          <cell r="H2356" t="str">
            <v>龙年</v>
          </cell>
          <cell r="I2356" t="str">
            <v>翟金彪</v>
          </cell>
          <cell r="J2356">
            <v>22</v>
          </cell>
          <cell r="K2356">
            <v>203768</v>
          </cell>
          <cell r="L2356">
            <v>41969</v>
          </cell>
          <cell r="M2356">
            <v>29955</v>
          </cell>
          <cell r="N2356">
            <v>0</v>
          </cell>
          <cell r="O2356">
            <v>5992.9090909090901</v>
          </cell>
          <cell r="P2356">
            <v>0.185137114568075</v>
          </cell>
        </row>
        <row r="2357">
          <cell r="A2357">
            <v>193546</v>
          </cell>
          <cell r="B2357" t="str">
            <v>20160706</v>
          </cell>
          <cell r="C2357" t="str">
            <v>132307</v>
          </cell>
          <cell r="D2357" t="str">
            <v>意大利REALONE瑞欧乳胶床垫1.5M  厚度7CM</v>
          </cell>
          <cell r="E2357" t="str">
            <v>家具灯饰</v>
          </cell>
          <cell r="F2357" t="str">
            <v>1799</v>
          </cell>
          <cell r="G2357" t="str">
            <v>胡 超</v>
          </cell>
          <cell r="H2357" t="str">
            <v>石林</v>
          </cell>
          <cell r="I2357" t="str">
            <v>石俊</v>
          </cell>
          <cell r="J2357">
            <v>20.3</v>
          </cell>
          <cell r="K2357">
            <v>47517</v>
          </cell>
          <cell r="L2357">
            <v>1771</v>
          </cell>
          <cell r="M2357">
            <v>3532</v>
          </cell>
          <cell r="N2357">
            <v>0</v>
          </cell>
          <cell r="O2357">
            <v>2079.5073891625598</v>
          </cell>
          <cell r="P2357">
            <v>7.7208936300441594E-2</v>
          </cell>
        </row>
        <row r="2358">
          <cell r="A2358">
            <v>193546</v>
          </cell>
          <cell r="B2358" t="str">
            <v>20160628</v>
          </cell>
          <cell r="C2358" t="str">
            <v>223241</v>
          </cell>
          <cell r="D2358" t="str">
            <v>意大利REALONE瑞欧乳胶床垫1.5M  厚度7CM</v>
          </cell>
          <cell r="E2358" t="str">
            <v>家具灯饰</v>
          </cell>
          <cell r="F2358" t="str">
            <v>1799</v>
          </cell>
          <cell r="G2358" t="str">
            <v>胡 超</v>
          </cell>
          <cell r="H2358" t="str">
            <v>唐南开,马强</v>
          </cell>
          <cell r="I2358" t="str">
            <v>刘一帆</v>
          </cell>
          <cell r="J2358">
            <v>18.600000000000001</v>
          </cell>
          <cell r="K2358">
            <v>49428</v>
          </cell>
          <cell r="L2358">
            <v>3522</v>
          </cell>
          <cell r="M2358">
            <v>8845</v>
          </cell>
          <cell r="N2358">
            <v>1771</v>
          </cell>
          <cell r="O2358">
            <v>2087.7419354838698</v>
          </cell>
          <cell r="P2358">
            <v>0.15409750359430099</v>
          </cell>
        </row>
        <row r="2359">
          <cell r="A2359">
            <v>193546</v>
          </cell>
          <cell r="B2359" t="str">
            <v>20160609</v>
          </cell>
          <cell r="C2359" t="str">
            <v>175418</v>
          </cell>
          <cell r="D2359" t="str">
            <v>意大利REALONE瑞欧乳胶床垫1.5M  厚度7CM</v>
          </cell>
          <cell r="E2359" t="str">
            <v>家具灯饰</v>
          </cell>
          <cell r="F2359" t="str">
            <v>1799</v>
          </cell>
          <cell r="G2359" t="str">
            <v>胡 超</v>
          </cell>
          <cell r="H2359" t="str">
            <v>傅周</v>
          </cell>
          <cell r="I2359" t="str">
            <v>曹雪晴</v>
          </cell>
          <cell r="J2359">
            <v>19.5</v>
          </cell>
          <cell r="K2359">
            <v>69275</v>
          </cell>
          <cell r="L2359">
            <v>6714</v>
          </cell>
          <cell r="M2359">
            <v>3372</v>
          </cell>
          <cell r="N2359">
            <v>0</v>
          </cell>
          <cell r="O2359">
            <v>3035.3333333333298</v>
          </cell>
          <cell r="P2359">
            <v>5.3899394191269302E-2</v>
          </cell>
        </row>
        <row r="2360">
          <cell r="A2360">
            <v>193546</v>
          </cell>
          <cell r="B2360" t="str">
            <v>20160507</v>
          </cell>
          <cell r="C2360" t="str">
            <v>232124</v>
          </cell>
          <cell r="D2360" t="str">
            <v>意大利REALONE瑞欧乳胶床垫1.5M  厚度7CM</v>
          </cell>
          <cell r="E2360" t="str">
            <v>家具灯饰</v>
          </cell>
          <cell r="F2360" t="str">
            <v>1799</v>
          </cell>
          <cell r="G2360" t="str">
            <v>胡 超</v>
          </cell>
          <cell r="H2360" t="str">
            <v>傅周</v>
          </cell>
          <cell r="I2360" t="str">
            <v>曹雪晴</v>
          </cell>
          <cell r="J2360">
            <v>9.5</v>
          </cell>
          <cell r="K2360">
            <v>31758</v>
          </cell>
          <cell r="L2360">
            <v>1761</v>
          </cell>
          <cell r="M2360">
            <v>3512</v>
          </cell>
          <cell r="N2360">
            <v>0</v>
          </cell>
          <cell r="O2360">
            <v>2787.89473684211</v>
          </cell>
          <cell r="P2360">
            <v>0.117078374504117</v>
          </cell>
        </row>
        <row r="2361">
          <cell r="A2361">
            <v>193546</v>
          </cell>
          <cell r="B2361" t="str">
            <v>20160507</v>
          </cell>
          <cell r="C2361" t="str">
            <v>210538</v>
          </cell>
          <cell r="D2361" t="str">
            <v>意大利REALONE瑞欧乳胶床垫1.5M  厚度7CM</v>
          </cell>
          <cell r="E2361" t="str">
            <v>家具灯饰</v>
          </cell>
          <cell r="F2361" t="str">
            <v>1799</v>
          </cell>
          <cell r="G2361" t="str">
            <v>胡 超</v>
          </cell>
          <cell r="H2361" t="str">
            <v>傅周</v>
          </cell>
          <cell r="I2361" t="str">
            <v>曹雪晴</v>
          </cell>
          <cell r="J2361">
            <v>9.6</v>
          </cell>
          <cell r="K2361">
            <v>123640</v>
          </cell>
          <cell r="L2361">
            <v>15929</v>
          </cell>
          <cell r="M2361">
            <v>7074</v>
          </cell>
          <cell r="N2361">
            <v>0</v>
          </cell>
          <cell r="O2361">
            <v>10483.020833333299</v>
          </cell>
          <cell r="P2361">
            <v>6.5675743424534194E-2</v>
          </cell>
        </row>
        <row r="2362">
          <cell r="A2362">
            <v>193546</v>
          </cell>
          <cell r="B2362" t="str">
            <v>20160507</v>
          </cell>
          <cell r="C2362" t="str">
            <v>143153</v>
          </cell>
          <cell r="D2362" t="str">
            <v>意大利REALONE瑞欧乳胶床垫1.5M  厚度7CM</v>
          </cell>
          <cell r="E2362" t="str">
            <v>家具灯饰</v>
          </cell>
          <cell r="F2362" t="str">
            <v>1799</v>
          </cell>
          <cell r="G2362" t="str">
            <v>胡 超</v>
          </cell>
          <cell r="H2362" t="str">
            <v>马强</v>
          </cell>
          <cell r="I2362" t="str">
            <v>石俊</v>
          </cell>
          <cell r="J2362">
            <v>10</v>
          </cell>
          <cell r="K2362">
            <v>54761</v>
          </cell>
          <cell r="L2362">
            <v>7054</v>
          </cell>
          <cell r="M2362">
            <v>8870</v>
          </cell>
          <cell r="N2362">
            <v>1771</v>
          </cell>
          <cell r="O2362">
            <v>4060.8</v>
          </cell>
          <cell r="P2362">
            <v>0.148804158718846</v>
          </cell>
        </row>
        <row r="2363">
          <cell r="A2363">
            <v>193546</v>
          </cell>
          <cell r="B2363" t="str">
            <v>20160507</v>
          </cell>
          <cell r="C2363" t="str">
            <v>104312</v>
          </cell>
          <cell r="D2363" t="str">
            <v>意大利REALONE瑞欧乳胶床垫1.5M  厚度7CM</v>
          </cell>
          <cell r="E2363" t="str">
            <v>家具灯饰</v>
          </cell>
          <cell r="F2363" t="str">
            <v>1799</v>
          </cell>
          <cell r="G2363" t="str">
            <v>胡 超</v>
          </cell>
          <cell r="H2363" t="str">
            <v>马强</v>
          </cell>
          <cell r="I2363" t="str">
            <v>石俊</v>
          </cell>
          <cell r="J2363">
            <v>10.1</v>
          </cell>
          <cell r="K2363">
            <v>68889</v>
          </cell>
          <cell r="L2363">
            <v>8805</v>
          </cell>
          <cell r="M2363">
            <v>12397</v>
          </cell>
          <cell r="N2363">
            <v>3542</v>
          </cell>
          <cell r="O2363">
            <v>5072.17821782178</v>
          </cell>
          <cell r="P2363">
            <v>0.14737700552559699</v>
          </cell>
        </row>
        <row r="2364">
          <cell r="A2364">
            <v>193546</v>
          </cell>
          <cell r="B2364" t="str">
            <v>20160421</v>
          </cell>
          <cell r="C2364" t="str">
            <v>182522</v>
          </cell>
          <cell r="D2364" t="str">
            <v>意大利REALONE瑞欧乳胶床垫1.5M  厚度7CM</v>
          </cell>
          <cell r="E2364" t="str">
            <v>家具灯饰</v>
          </cell>
          <cell r="F2364" t="str">
            <v>1799</v>
          </cell>
          <cell r="G2364" t="str">
            <v>胡 超</v>
          </cell>
          <cell r="H2364" t="str">
            <v>傅周</v>
          </cell>
          <cell r="I2364" t="str">
            <v>曹雪晴,廖若如</v>
          </cell>
          <cell r="J2364">
            <v>17</v>
          </cell>
          <cell r="K2364">
            <v>49243</v>
          </cell>
          <cell r="L2364">
            <v>5283</v>
          </cell>
          <cell r="M2364">
            <v>3527</v>
          </cell>
          <cell r="N2364">
            <v>1756</v>
          </cell>
          <cell r="O2364">
            <v>2481.7058823529401</v>
          </cell>
          <cell r="P2364">
            <v>4.0286624203821703E-2</v>
          </cell>
        </row>
        <row r="2365">
          <cell r="A2365">
            <v>193546</v>
          </cell>
          <cell r="B2365" t="str">
            <v>20160405</v>
          </cell>
          <cell r="C2365" t="str">
            <v>124314</v>
          </cell>
          <cell r="D2365" t="str">
            <v>意大利REALONE瑞欧乳胶床垫1.5M  厚度7CM</v>
          </cell>
          <cell r="E2365" t="str">
            <v>家具灯饰</v>
          </cell>
          <cell r="F2365" t="str">
            <v>1799</v>
          </cell>
          <cell r="G2365" t="str">
            <v>胡 超</v>
          </cell>
          <cell r="H2365" t="str">
            <v>石林</v>
          </cell>
          <cell r="I2365" t="str">
            <v>邓爱萍</v>
          </cell>
          <cell r="J2365">
            <v>20.2</v>
          </cell>
          <cell r="K2365">
            <v>47807</v>
          </cell>
          <cell r="L2365">
            <v>1761</v>
          </cell>
          <cell r="M2365">
            <v>0</v>
          </cell>
          <cell r="N2365">
            <v>0</v>
          </cell>
          <cell r="O2365">
            <v>2279.5049504950498</v>
          </cell>
          <cell r="P2365">
            <v>0</v>
          </cell>
        </row>
        <row r="2366">
          <cell r="A2366">
            <v>193546</v>
          </cell>
          <cell r="B2366" t="str">
            <v>20160305</v>
          </cell>
          <cell r="C2366" t="str">
            <v>222814</v>
          </cell>
          <cell r="D2366" t="str">
            <v>意大利REALONE瑞欧乳胶床垫1.5M  厚度7CM</v>
          </cell>
          <cell r="E2366" t="str">
            <v>家具灯饰</v>
          </cell>
          <cell r="F2366" t="str">
            <v>1799</v>
          </cell>
          <cell r="G2366" t="str">
            <v>胡 超</v>
          </cell>
          <cell r="H2366" t="str">
            <v>田宇慧,傅周</v>
          </cell>
          <cell r="I2366" t="str">
            <v>张征南,石俊</v>
          </cell>
          <cell r="J2366">
            <v>22.4</v>
          </cell>
          <cell r="K2366">
            <v>81780</v>
          </cell>
          <cell r="L2366">
            <v>7092</v>
          </cell>
          <cell r="M2366">
            <v>10662</v>
          </cell>
          <cell r="N2366">
            <v>1771</v>
          </cell>
          <cell r="O2366">
            <v>2937.3660714285702</v>
          </cell>
          <cell r="P2366">
            <v>0.119041880891174</v>
          </cell>
        </row>
        <row r="2367">
          <cell r="A2367">
            <v>193546</v>
          </cell>
          <cell r="B2367" t="str">
            <v>20160305</v>
          </cell>
          <cell r="C2367" t="str">
            <v>190903</v>
          </cell>
          <cell r="D2367" t="str">
            <v>意大利REALONE瑞欧乳胶床垫1.5M  厚度7CM</v>
          </cell>
          <cell r="E2367" t="str">
            <v>家具灯饰</v>
          </cell>
          <cell r="F2367" t="str">
            <v>1799</v>
          </cell>
          <cell r="G2367" t="str">
            <v>胡 超</v>
          </cell>
          <cell r="H2367" t="str">
            <v>傅周</v>
          </cell>
          <cell r="I2367" t="str">
            <v>张征南,石俊</v>
          </cell>
          <cell r="J2367">
            <v>22.4</v>
          </cell>
          <cell r="K2367">
            <v>99538</v>
          </cell>
          <cell r="L2367">
            <v>17692</v>
          </cell>
          <cell r="M2367">
            <v>3560</v>
          </cell>
          <cell r="N2367">
            <v>0</v>
          </cell>
          <cell r="O2367">
            <v>3494.9107142857101</v>
          </cell>
          <cell r="P2367">
            <v>4.3496322361508202E-2</v>
          </cell>
        </row>
        <row r="2368">
          <cell r="A2368">
            <v>193546</v>
          </cell>
          <cell r="B2368" t="str">
            <v>20160305</v>
          </cell>
          <cell r="C2368" t="str">
            <v>114244</v>
          </cell>
          <cell r="D2368" t="str">
            <v>意大利REALONE瑞欧乳胶床垫1.5M  厚度7CM</v>
          </cell>
          <cell r="E2368" t="str">
            <v>家具灯饰</v>
          </cell>
          <cell r="F2368" t="str">
            <v>1799</v>
          </cell>
          <cell r="G2368" t="str">
            <v>胡 超</v>
          </cell>
          <cell r="H2368" t="str">
            <v>王沛,石林</v>
          </cell>
          <cell r="I2368" t="str">
            <v>张征南,石俊</v>
          </cell>
          <cell r="J2368">
            <v>22.8</v>
          </cell>
          <cell r="K2368">
            <v>69281</v>
          </cell>
          <cell r="L2368">
            <v>10718</v>
          </cell>
          <cell r="M2368">
            <v>10670</v>
          </cell>
          <cell r="N2368">
            <v>0</v>
          </cell>
          <cell r="O2368">
            <v>2100.5701754386</v>
          </cell>
          <cell r="P2368">
            <v>0.18219695029284699</v>
          </cell>
        </row>
        <row r="2369">
          <cell r="A2369">
            <v>193546</v>
          </cell>
          <cell r="B2369" t="str">
            <v>20160301</v>
          </cell>
          <cell r="C2369" t="str">
            <v>185423</v>
          </cell>
          <cell r="D2369" t="str">
            <v>意大利REALONE瑞欧乳胶床垫1.5M  厚度7CM</v>
          </cell>
          <cell r="E2369" t="str">
            <v>家具灯饰</v>
          </cell>
          <cell r="F2369" t="str">
            <v>1799</v>
          </cell>
          <cell r="G2369" t="str">
            <v>胡 超</v>
          </cell>
          <cell r="H2369" t="str">
            <v>傅周</v>
          </cell>
          <cell r="I2369" t="str">
            <v>曹雪晴</v>
          </cell>
          <cell r="J2369">
            <v>17.2</v>
          </cell>
          <cell r="K2369">
            <v>87861</v>
          </cell>
          <cell r="L2369">
            <v>7146</v>
          </cell>
          <cell r="M2369">
            <v>7116</v>
          </cell>
          <cell r="N2369">
            <v>0</v>
          </cell>
          <cell r="O2369">
            <v>4279.0116279069798</v>
          </cell>
          <cell r="P2369">
            <v>8.8162051663259605E-2</v>
          </cell>
        </row>
        <row r="2370">
          <cell r="A2370">
            <v>193546</v>
          </cell>
          <cell r="B2370" t="str">
            <v>20160201</v>
          </cell>
          <cell r="C2370" t="str">
            <v>185249</v>
          </cell>
          <cell r="D2370" t="str">
            <v>意大利REALONE瑞欧乳胶床垫1.5M  厚度7CM</v>
          </cell>
          <cell r="E2370" t="str">
            <v>家具灯饰</v>
          </cell>
          <cell r="F2370" t="str">
            <v>1799</v>
          </cell>
          <cell r="G2370" t="str">
            <v>胡 超</v>
          </cell>
          <cell r="H2370" t="str">
            <v>傅周</v>
          </cell>
          <cell r="I2370" t="str">
            <v>曹雪晴</v>
          </cell>
          <cell r="J2370">
            <v>17.600000000000001</v>
          </cell>
          <cell r="K2370">
            <v>55669</v>
          </cell>
          <cell r="L2370">
            <v>7156</v>
          </cell>
          <cell r="M2370">
            <v>3598</v>
          </cell>
          <cell r="N2370">
            <v>0</v>
          </cell>
          <cell r="O2370">
            <v>2551.9886363636401</v>
          </cell>
          <cell r="P2370">
            <v>7.41656875476676E-2</v>
          </cell>
        </row>
        <row r="2371">
          <cell r="A2371">
            <v>193546</v>
          </cell>
          <cell r="B2371" t="str">
            <v>20160127</v>
          </cell>
          <cell r="C2371" t="str">
            <v>123547</v>
          </cell>
          <cell r="D2371" t="str">
            <v>意大利REALONE瑞欧乳胶床垫1.5M  厚度7CM</v>
          </cell>
          <cell r="E2371" t="str">
            <v>家具灯饰</v>
          </cell>
          <cell r="F2371" t="str">
            <v>1799</v>
          </cell>
          <cell r="G2371" t="str">
            <v>胡 超</v>
          </cell>
          <cell r="H2371" t="str">
            <v>傅周</v>
          </cell>
          <cell r="I2371" t="str">
            <v>曹雪晴</v>
          </cell>
          <cell r="J2371">
            <v>16.8</v>
          </cell>
          <cell r="K2371">
            <v>79026</v>
          </cell>
          <cell r="L2371">
            <v>19759</v>
          </cell>
          <cell r="M2371">
            <v>8955</v>
          </cell>
          <cell r="N2371">
            <v>0</v>
          </cell>
          <cell r="O2371">
            <v>2994.7619047619</v>
          </cell>
          <cell r="P2371">
            <v>0.15109588809961699</v>
          </cell>
        </row>
        <row r="2372">
          <cell r="A2372">
            <v>193546</v>
          </cell>
          <cell r="B2372" t="str">
            <v>20160118</v>
          </cell>
          <cell r="C2372" t="str">
            <v>224445</v>
          </cell>
          <cell r="D2372" t="str">
            <v>意大利REALONE瑞欧乳胶床垫1.5M  厚度7CM</v>
          </cell>
          <cell r="E2372" t="str">
            <v>家具灯饰</v>
          </cell>
          <cell r="F2372" t="str">
            <v>1799</v>
          </cell>
          <cell r="G2372" t="str">
            <v>胡 超</v>
          </cell>
          <cell r="H2372" t="str">
            <v>傅周</v>
          </cell>
          <cell r="I2372" t="str">
            <v>曹雪晴</v>
          </cell>
          <cell r="J2372">
            <v>17.5</v>
          </cell>
          <cell r="K2372">
            <v>138458</v>
          </cell>
          <cell r="L2372">
            <v>25191</v>
          </cell>
          <cell r="M2372">
            <v>17980</v>
          </cell>
          <cell r="N2372">
            <v>0</v>
          </cell>
          <cell r="O2372">
            <v>5444.9714285714299</v>
          </cell>
          <cell r="P2372">
            <v>0.15873996839326501</v>
          </cell>
        </row>
        <row r="2373">
          <cell r="A2373">
            <v>193546</v>
          </cell>
          <cell r="B2373" t="str">
            <v>20160118</v>
          </cell>
          <cell r="C2373" t="str">
            <v>131249</v>
          </cell>
          <cell r="D2373" t="str">
            <v>意大利REALONE瑞欧乳胶床垫1.5M  厚度7CM</v>
          </cell>
          <cell r="E2373" t="str">
            <v>家具灯饰</v>
          </cell>
          <cell r="F2373" t="str">
            <v>1799</v>
          </cell>
          <cell r="G2373" t="str">
            <v>胡 超</v>
          </cell>
          <cell r="H2373" t="str">
            <v>龙年</v>
          </cell>
          <cell r="I2373" t="str">
            <v>翟金彪</v>
          </cell>
          <cell r="J2373">
            <v>22</v>
          </cell>
          <cell r="K2373">
            <v>84493</v>
          </cell>
          <cell r="L2373">
            <v>14352</v>
          </cell>
          <cell r="M2373">
            <v>14372</v>
          </cell>
          <cell r="N2373">
            <v>1799</v>
          </cell>
          <cell r="O2373">
            <v>2616.7272727272698</v>
          </cell>
          <cell r="P2373">
            <v>0.179253218516987</v>
          </cell>
        </row>
        <row r="2374">
          <cell r="A2374">
            <v>193549</v>
          </cell>
          <cell r="B2374" t="str">
            <v>20160328</v>
          </cell>
          <cell r="C2374" t="str">
            <v>213838</v>
          </cell>
          <cell r="D2374" t="str">
            <v>意大利REALONE瑞欧进口牛皮双人床1.5M</v>
          </cell>
          <cell r="E2374" t="str">
            <v>家具灯饰</v>
          </cell>
          <cell r="F2374" t="str">
            <v>5799</v>
          </cell>
          <cell r="G2374" t="str">
            <v>胡 超</v>
          </cell>
          <cell r="H2374" t="str">
            <v>傅周</v>
          </cell>
          <cell r="I2374" t="str">
            <v>曹雪晴</v>
          </cell>
          <cell r="J2374">
            <v>20</v>
          </cell>
          <cell r="K2374">
            <v>57870</v>
          </cell>
          <cell r="L2374">
            <v>5789</v>
          </cell>
          <cell r="M2374">
            <v>5749</v>
          </cell>
          <cell r="N2374">
            <v>5749</v>
          </cell>
          <cell r="O2374">
            <v>2604.0500000000002</v>
          </cell>
          <cell r="P2374">
            <v>0</v>
          </cell>
        </row>
        <row r="2375">
          <cell r="A2375">
            <v>193549</v>
          </cell>
          <cell r="B2375" t="str">
            <v>20160313</v>
          </cell>
          <cell r="C2375" t="str">
            <v>214604</v>
          </cell>
          <cell r="D2375" t="str">
            <v>意大利REALONE瑞欧进口牛皮双人床1.5M</v>
          </cell>
          <cell r="E2375" t="str">
            <v>家具灯饰</v>
          </cell>
          <cell r="F2375" t="str">
            <v>5799</v>
          </cell>
          <cell r="G2375" t="str">
            <v>胡 超</v>
          </cell>
          <cell r="H2375" t="str">
            <v>傅周</v>
          </cell>
          <cell r="I2375" t="str">
            <v>曹雪晴</v>
          </cell>
          <cell r="J2375">
            <v>22</v>
          </cell>
          <cell r="K2375">
            <v>220212</v>
          </cell>
          <cell r="L2375">
            <v>81096</v>
          </cell>
          <cell r="M2375">
            <v>46382</v>
          </cell>
          <cell r="N2375">
            <v>0</v>
          </cell>
          <cell r="O2375">
            <v>4215.1818181818198</v>
          </cell>
          <cell r="P2375">
            <v>0.33340521579113802</v>
          </cell>
        </row>
        <row r="2376">
          <cell r="A2376">
            <v>193549</v>
          </cell>
          <cell r="B2376" t="str">
            <v>20160313</v>
          </cell>
          <cell r="C2376" t="str">
            <v>152315</v>
          </cell>
          <cell r="D2376" t="str">
            <v>意大利REALONE瑞欧进口牛皮双人床1.5M</v>
          </cell>
          <cell r="E2376" t="str">
            <v>家具灯饰</v>
          </cell>
          <cell r="F2376" t="str">
            <v>5799</v>
          </cell>
          <cell r="G2376" t="str">
            <v>胡 超</v>
          </cell>
          <cell r="H2376" t="str">
            <v>石林</v>
          </cell>
          <cell r="I2376" t="str">
            <v>石俊</v>
          </cell>
          <cell r="J2376">
            <v>22.9</v>
          </cell>
          <cell r="K2376">
            <v>57990</v>
          </cell>
          <cell r="L2376">
            <v>17397</v>
          </cell>
          <cell r="M2376">
            <v>11598</v>
          </cell>
          <cell r="N2376">
            <v>0</v>
          </cell>
          <cell r="O2376">
            <v>1266.15720524017</v>
          </cell>
          <cell r="P2376">
            <v>0.28571428571428598</v>
          </cell>
        </row>
        <row r="2377">
          <cell r="A2377">
            <v>193549</v>
          </cell>
          <cell r="B2377" t="str">
            <v>20160313</v>
          </cell>
          <cell r="C2377" t="str">
            <v>112329</v>
          </cell>
          <cell r="D2377" t="str">
            <v>意大利REALONE瑞欧进口牛皮双人床1.5M</v>
          </cell>
          <cell r="E2377" t="str">
            <v>家具灯饰</v>
          </cell>
          <cell r="F2377" t="str">
            <v>5799</v>
          </cell>
          <cell r="G2377" t="str">
            <v>胡 超</v>
          </cell>
          <cell r="H2377" t="str">
            <v>石林</v>
          </cell>
          <cell r="I2377" t="str">
            <v>翟金彪</v>
          </cell>
          <cell r="J2377">
            <v>23.9</v>
          </cell>
          <cell r="K2377">
            <v>173900</v>
          </cell>
          <cell r="L2377">
            <v>28985</v>
          </cell>
          <cell r="M2377">
            <v>92764</v>
          </cell>
          <cell r="N2377">
            <v>0</v>
          </cell>
          <cell r="O2377">
            <v>2182.0502092050201</v>
          </cell>
          <cell r="P2377">
            <v>0.64012697098298998</v>
          </cell>
        </row>
        <row r="2378">
          <cell r="A2378">
            <v>193549</v>
          </cell>
          <cell r="B2378" t="str">
            <v>20160224</v>
          </cell>
          <cell r="C2378" t="str">
            <v>193403</v>
          </cell>
          <cell r="D2378" t="str">
            <v>意大利REALONE瑞欧进口牛皮双人床1.5M</v>
          </cell>
          <cell r="E2378" t="str">
            <v>家具灯饰</v>
          </cell>
          <cell r="F2378" t="str">
            <v>5799</v>
          </cell>
          <cell r="G2378" t="str">
            <v>胡 超</v>
          </cell>
          <cell r="H2378" t="str">
            <v>傅周</v>
          </cell>
          <cell r="I2378" t="str">
            <v>曹雪晴</v>
          </cell>
          <cell r="J2378">
            <v>22.3</v>
          </cell>
          <cell r="K2378">
            <v>156533</v>
          </cell>
          <cell r="L2378">
            <v>28995</v>
          </cell>
          <cell r="M2378">
            <v>57990</v>
          </cell>
          <cell r="N2378">
            <v>5799</v>
          </cell>
          <cell r="O2378">
            <v>3378.7892376681598</v>
          </cell>
          <cell r="P2378">
            <v>0.40921921309727299</v>
          </cell>
        </row>
        <row r="2379">
          <cell r="A2379">
            <v>193549</v>
          </cell>
          <cell r="B2379" t="str">
            <v>20160104</v>
          </cell>
          <cell r="C2379" t="str">
            <v>205427</v>
          </cell>
          <cell r="D2379" t="str">
            <v>意大利REALONE瑞欧进口牛皮双人床1.5M</v>
          </cell>
          <cell r="E2379" t="str">
            <v>家具灯饰</v>
          </cell>
          <cell r="F2379" t="str">
            <v>5799</v>
          </cell>
          <cell r="G2379" t="str">
            <v>胡 超</v>
          </cell>
          <cell r="H2379" t="str">
            <v>傅周</v>
          </cell>
          <cell r="I2379" t="str">
            <v>曹雪晴</v>
          </cell>
          <cell r="J2379">
            <v>15.9</v>
          </cell>
          <cell r="K2379">
            <v>277662</v>
          </cell>
          <cell r="L2379">
            <v>75047</v>
          </cell>
          <cell r="M2379">
            <v>86765</v>
          </cell>
          <cell r="N2379">
            <v>0</v>
          </cell>
          <cell r="O2379">
            <v>7286.16352201258</v>
          </cell>
          <cell r="P2379">
            <v>0.42822594575919798</v>
          </cell>
        </row>
        <row r="2380">
          <cell r="A2380">
            <v>193549</v>
          </cell>
          <cell r="B2380" t="str">
            <v>20160104</v>
          </cell>
          <cell r="C2380" t="str">
            <v>131320</v>
          </cell>
          <cell r="D2380" t="str">
            <v>意大利REALONE瑞欧进口牛皮双人床1.5M</v>
          </cell>
          <cell r="E2380" t="str">
            <v>家具灯饰</v>
          </cell>
          <cell r="F2380" t="str">
            <v>5799</v>
          </cell>
          <cell r="G2380" t="str">
            <v>胡 超</v>
          </cell>
          <cell r="H2380" t="str">
            <v>马强</v>
          </cell>
          <cell r="I2380" t="str">
            <v>刘一帆</v>
          </cell>
          <cell r="J2380">
            <v>20</v>
          </cell>
          <cell r="K2380">
            <v>57920</v>
          </cell>
          <cell r="L2380">
            <v>5789</v>
          </cell>
          <cell r="M2380">
            <v>23176</v>
          </cell>
          <cell r="N2380">
            <v>0</v>
          </cell>
          <cell r="O2380">
            <v>1447.75</v>
          </cell>
          <cell r="P2380">
            <v>0.44457232740595798</v>
          </cell>
        </row>
        <row r="2381">
          <cell r="A2381">
            <v>193559</v>
          </cell>
          <cell r="B2381" t="str">
            <v>20160228</v>
          </cell>
          <cell r="C2381" t="str">
            <v>154700</v>
          </cell>
          <cell r="D2381" t="str">
            <v>zava智能饭菜保温板(开春扫货)</v>
          </cell>
          <cell r="E2381" t="str">
            <v>厨房</v>
          </cell>
          <cell r="F2381" t="str">
            <v>299</v>
          </cell>
          <cell r="G2381" t="str">
            <v>邬 若海</v>
          </cell>
          <cell r="H2381" t="str">
            <v>王沛</v>
          </cell>
          <cell r="I2381" t="str">
            <v>陈佳,王浩</v>
          </cell>
          <cell r="J2381">
            <v>14.8</v>
          </cell>
          <cell r="K2381">
            <v>43980</v>
          </cell>
          <cell r="L2381">
            <v>1774</v>
          </cell>
          <cell r="M2381">
            <v>5581</v>
          </cell>
          <cell r="N2381">
            <v>0</v>
          </cell>
          <cell r="O2381">
            <v>2474.6621621621598</v>
          </cell>
          <cell r="P2381">
            <v>0.132232384021229</v>
          </cell>
        </row>
        <row r="2382">
          <cell r="A2382">
            <v>193559</v>
          </cell>
          <cell r="B2382" t="str">
            <v>20160219</v>
          </cell>
          <cell r="C2382" t="str">
            <v>103958</v>
          </cell>
          <cell r="D2382" t="str">
            <v>zava智能饭菜保温板(开春扫货)</v>
          </cell>
          <cell r="E2382" t="str">
            <v>厨房</v>
          </cell>
          <cell r="F2382" t="str">
            <v>399</v>
          </cell>
          <cell r="G2382" t="str">
            <v>邬 若海</v>
          </cell>
          <cell r="H2382" t="str">
            <v>王沛</v>
          </cell>
          <cell r="I2382" t="str">
            <v>徐丹,翟金彪</v>
          </cell>
          <cell r="J2382">
            <v>13.3</v>
          </cell>
          <cell r="K2382">
            <v>66528</v>
          </cell>
          <cell r="L2382">
            <v>3458</v>
          </cell>
          <cell r="M2382">
            <v>11770</v>
          </cell>
          <cell r="N2382">
            <v>299</v>
          </cell>
          <cell r="O2382">
            <v>3879.62406015038</v>
          </cell>
          <cell r="P2382">
            <v>0.181877279213572</v>
          </cell>
        </row>
        <row r="2383">
          <cell r="A2383">
            <v>193560</v>
          </cell>
          <cell r="B2383" t="str">
            <v>20160131</v>
          </cell>
          <cell r="C2383" t="str">
            <v>131231</v>
          </cell>
          <cell r="D2383" t="str">
            <v>zava智能饭菜保温板圆形旋转版</v>
          </cell>
          <cell r="E2383" t="str">
            <v>厨房</v>
          </cell>
          <cell r="F2383" t="str">
            <v>499</v>
          </cell>
          <cell r="G2383" t="str">
            <v>邬 若海</v>
          </cell>
          <cell r="H2383" t="str">
            <v>唐南开</v>
          </cell>
          <cell r="I2383" t="str">
            <v>徐丹,刘一帆</v>
          </cell>
          <cell r="J2383">
            <v>18.3</v>
          </cell>
          <cell r="K2383">
            <v>183798</v>
          </cell>
          <cell r="L2383">
            <v>10389</v>
          </cell>
          <cell r="M2383">
            <v>20743</v>
          </cell>
          <cell r="N2383">
            <v>469</v>
          </cell>
          <cell r="O2383">
            <v>8368.0327868852492</v>
          </cell>
          <cell r="P2383">
            <v>0.11691434700621101</v>
          </cell>
        </row>
        <row r="2384">
          <cell r="A2384">
            <v>193560</v>
          </cell>
          <cell r="B2384" t="str">
            <v>20160102</v>
          </cell>
          <cell r="C2384" t="str">
            <v>153209</v>
          </cell>
          <cell r="D2384" t="str">
            <v>zava智能饭菜保温板圆形旋转版</v>
          </cell>
          <cell r="E2384" t="str">
            <v>厨房</v>
          </cell>
          <cell r="F2384" t="str">
            <v>499</v>
          </cell>
          <cell r="G2384" t="str">
            <v>邬 若海</v>
          </cell>
          <cell r="H2384" t="str">
            <v>唐南开</v>
          </cell>
          <cell r="I2384" t="str">
            <v>徐丹,陈莹,刘一帆</v>
          </cell>
          <cell r="J2384">
            <v>18.3</v>
          </cell>
          <cell r="K2384">
            <v>157506</v>
          </cell>
          <cell r="L2384">
            <v>6916</v>
          </cell>
          <cell r="M2384">
            <v>25249</v>
          </cell>
          <cell r="N2384">
            <v>2984</v>
          </cell>
          <cell r="O2384">
            <v>7012.2950819672096</v>
          </cell>
          <cell r="P2384">
            <v>0.14785178298691801</v>
          </cell>
        </row>
        <row r="2385">
          <cell r="A2385">
            <v>193562</v>
          </cell>
          <cell r="B2385" t="str">
            <v>20160115</v>
          </cell>
          <cell r="C2385" t="str">
            <v>232549</v>
          </cell>
          <cell r="D2385" t="str">
            <v>思普瑞尔健美足3D全包裹按摩器</v>
          </cell>
          <cell r="E2385" t="str">
            <v>健康用品</v>
          </cell>
          <cell r="F2385" t="str">
            <v>598</v>
          </cell>
          <cell r="G2385" t="str">
            <v>莫 伏星</v>
          </cell>
          <cell r="H2385" t="str">
            <v>马强</v>
          </cell>
          <cell r="I2385" t="str">
            <v>刘一帆</v>
          </cell>
          <cell r="J2385">
            <v>32</v>
          </cell>
          <cell r="K2385">
            <v>95120</v>
          </cell>
          <cell r="L2385">
            <v>2267</v>
          </cell>
          <cell r="M2385">
            <v>25597</v>
          </cell>
          <cell r="N2385">
            <v>1654</v>
          </cell>
          <cell r="O2385">
            <v>2153.4375</v>
          </cell>
          <cell r="P2385">
            <v>0.25785919679493402</v>
          </cell>
        </row>
        <row r="2386">
          <cell r="A2386">
            <v>193567</v>
          </cell>
          <cell r="B2386" t="str">
            <v>20160111</v>
          </cell>
          <cell r="C2386" t="str">
            <v>115146</v>
          </cell>
          <cell r="D2386" t="str">
            <v>RIWA雷瓦多功能巻直发防烫造型梳套组</v>
          </cell>
          <cell r="E2386" t="str">
            <v>美容器械</v>
          </cell>
          <cell r="F2386" t="str">
            <v>298</v>
          </cell>
          <cell r="G2386" t="str">
            <v>庄 婷</v>
          </cell>
          <cell r="H2386" t="str">
            <v>高莹</v>
          </cell>
          <cell r="I2386" t="str">
            <v>徐丹,郑庆子</v>
          </cell>
          <cell r="J2386">
            <v>36.5</v>
          </cell>
          <cell r="K2386">
            <v>111501</v>
          </cell>
          <cell r="L2386">
            <v>3321</v>
          </cell>
          <cell r="M2386">
            <v>19382</v>
          </cell>
          <cell r="N2386">
            <v>1678</v>
          </cell>
          <cell r="O2386">
            <v>2478.79452054795</v>
          </cell>
          <cell r="P2386">
            <v>0.16365317064152299</v>
          </cell>
        </row>
        <row r="2387">
          <cell r="A2387">
            <v>193572</v>
          </cell>
          <cell r="B2387" t="str">
            <v>20160806</v>
          </cell>
          <cell r="C2387" t="str">
            <v>143421</v>
          </cell>
          <cell r="D2387" t="str">
            <v>御玲珑“美丽人生”四季珍珠套组(2016超级折扣日)</v>
          </cell>
          <cell r="E2387" t="str">
            <v>珠宝首饰</v>
          </cell>
          <cell r="F2387" t="str">
            <v>888</v>
          </cell>
          <cell r="G2387" t="str">
            <v>冯 玺谕</v>
          </cell>
          <cell r="H2387" t="str">
            <v>马静</v>
          </cell>
          <cell r="I2387" t="str">
            <v>王文亮</v>
          </cell>
          <cell r="J2387">
            <v>16.2</v>
          </cell>
          <cell r="K2387">
            <v>67646</v>
          </cell>
          <cell r="L2387">
            <v>1776</v>
          </cell>
          <cell r="M2387">
            <v>6176</v>
          </cell>
          <cell r="N2387">
            <v>0</v>
          </cell>
          <cell r="O2387">
            <v>3684.8148148148098</v>
          </cell>
          <cell r="P2387">
            <v>9.3760437224836804E-2</v>
          </cell>
        </row>
        <row r="2388">
          <cell r="A2388">
            <v>193572</v>
          </cell>
          <cell r="B2388" t="str">
            <v>20160605</v>
          </cell>
          <cell r="C2388" t="str">
            <v>144653</v>
          </cell>
          <cell r="D2388" t="str">
            <v>御玲珑“美丽人生”四季珍珠套组(2016超级折扣日)</v>
          </cell>
          <cell r="E2388" t="str">
            <v>珠宝首饰</v>
          </cell>
          <cell r="F2388" t="str">
            <v>1280</v>
          </cell>
          <cell r="G2388" t="str">
            <v>冯 玺谕</v>
          </cell>
          <cell r="H2388" t="str">
            <v>杨思思</v>
          </cell>
          <cell r="I2388" t="str">
            <v>王文亮</v>
          </cell>
          <cell r="J2388">
            <v>36.799999999999997</v>
          </cell>
          <cell r="K2388">
            <v>124522</v>
          </cell>
          <cell r="L2388">
            <v>11460</v>
          </cell>
          <cell r="M2388">
            <v>62205</v>
          </cell>
          <cell r="N2388">
            <v>0</v>
          </cell>
          <cell r="O2388">
            <v>1381.9836956521699</v>
          </cell>
          <cell r="P2388">
            <v>0.55018485432771402</v>
          </cell>
        </row>
        <row r="2389">
          <cell r="A2389">
            <v>193572</v>
          </cell>
          <cell r="B2389" t="str">
            <v>20160427</v>
          </cell>
          <cell r="C2389" t="str">
            <v>153359</v>
          </cell>
          <cell r="D2389" t="str">
            <v>御玲珑“美丽人生”四季珍珠套组(2016超级折扣日)</v>
          </cell>
          <cell r="E2389" t="str">
            <v>珠宝首饰</v>
          </cell>
          <cell r="F2389" t="str">
            <v>1280</v>
          </cell>
          <cell r="G2389" t="str">
            <v>冯 玺谕</v>
          </cell>
          <cell r="H2389" t="str">
            <v>曾嵘</v>
          </cell>
          <cell r="I2389" t="str">
            <v>任芳</v>
          </cell>
          <cell r="J2389">
            <v>39.9</v>
          </cell>
          <cell r="K2389">
            <v>105981.73</v>
          </cell>
          <cell r="L2389">
            <v>8871.73</v>
          </cell>
          <cell r="M2389">
            <v>52870</v>
          </cell>
          <cell r="N2389">
            <v>0</v>
          </cell>
          <cell r="O2389">
            <v>1108.7719298245599</v>
          </cell>
          <cell r="P2389">
            <v>0.54443414684378499</v>
          </cell>
        </row>
        <row r="2390">
          <cell r="A2390">
            <v>193572</v>
          </cell>
          <cell r="B2390" t="str">
            <v>20160130</v>
          </cell>
          <cell r="C2390" t="str">
            <v>155138</v>
          </cell>
          <cell r="D2390" t="str">
            <v>御玲珑“美丽人生”四季珍珠套组(2016超级折扣日)</v>
          </cell>
          <cell r="E2390" t="str">
            <v>珠宝首饰</v>
          </cell>
          <cell r="F2390" t="str">
            <v>1280</v>
          </cell>
          <cell r="G2390" t="str">
            <v>冯 玺谕</v>
          </cell>
          <cell r="H2390" t="str">
            <v>曾嵘</v>
          </cell>
          <cell r="I2390" t="str">
            <v>任芳</v>
          </cell>
          <cell r="J2390">
            <v>37.4</v>
          </cell>
          <cell r="K2390">
            <v>169215</v>
          </cell>
          <cell r="L2390">
            <v>13985</v>
          </cell>
          <cell r="M2390">
            <v>75050</v>
          </cell>
          <cell r="N2390">
            <v>0</v>
          </cell>
          <cell r="O2390">
            <v>2143.8502673796802</v>
          </cell>
          <cell r="P2390">
            <v>0.48347613219094199</v>
          </cell>
        </row>
        <row r="2391">
          <cell r="A2391">
            <v>193572</v>
          </cell>
          <cell r="B2391" t="str">
            <v>20160110</v>
          </cell>
          <cell r="C2391" t="str">
            <v>155208</v>
          </cell>
          <cell r="D2391" t="str">
            <v>御玲珑“美丽人生”四季珍珠套组(2016超级折扣日)</v>
          </cell>
          <cell r="E2391" t="str">
            <v>珠宝首饰</v>
          </cell>
          <cell r="F2391" t="str">
            <v>1280</v>
          </cell>
          <cell r="G2391" t="str">
            <v>冯 玺谕</v>
          </cell>
          <cell r="H2391" t="str">
            <v>曾嵘</v>
          </cell>
          <cell r="I2391" t="str">
            <v>任芳</v>
          </cell>
          <cell r="J2391">
            <v>36.9</v>
          </cell>
          <cell r="K2391">
            <v>204815</v>
          </cell>
          <cell r="L2391">
            <v>24160</v>
          </cell>
          <cell r="M2391">
            <v>94070</v>
          </cell>
          <cell r="N2391">
            <v>3790</v>
          </cell>
          <cell r="O2391">
            <v>2449.1869918699199</v>
          </cell>
          <cell r="P2391">
            <v>0.49973706789183803</v>
          </cell>
        </row>
        <row r="2392">
          <cell r="A2392">
            <v>193573</v>
          </cell>
          <cell r="B2392" t="str">
            <v>20160617</v>
          </cell>
          <cell r="C2392" t="str">
            <v>210846</v>
          </cell>
          <cell r="D2392" t="str">
            <v>TCL58英寸4K超清安卓智能网络电视</v>
          </cell>
          <cell r="E2392" t="str">
            <v>大家电</v>
          </cell>
          <cell r="F2392" t="str">
            <v>3599</v>
          </cell>
          <cell r="G2392" t="str">
            <v>马 升伟</v>
          </cell>
          <cell r="H2392" t="str">
            <v>傅周,马强,石林</v>
          </cell>
          <cell r="I2392" t="str">
            <v>张征南,赵姬,曹雪晴</v>
          </cell>
          <cell r="J2392">
            <v>10.6</v>
          </cell>
          <cell r="K2392">
            <v>257664</v>
          </cell>
          <cell r="L2392">
            <v>30591</v>
          </cell>
          <cell r="M2392">
            <v>47566</v>
          </cell>
          <cell r="N2392">
            <v>0</v>
          </cell>
          <cell r="O2392">
            <v>16934.622641509399</v>
          </cell>
          <cell r="P2392">
            <v>0.20947448617845399</v>
          </cell>
        </row>
        <row r="2393">
          <cell r="A2393">
            <v>193573</v>
          </cell>
          <cell r="B2393" t="str">
            <v>20160617</v>
          </cell>
          <cell r="C2393" t="str">
            <v>114609</v>
          </cell>
          <cell r="D2393" t="str">
            <v>TCL58英寸4K超清安卓智能网络电视</v>
          </cell>
          <cell r="E2393" t="str">
            <v>大家电</v>
          </cell>
          <cell r="F2393" t="str">
            <v>3599</v>
          </cell>
          <cell r="G2393" t="str">
            <v>马 升伟</v>
          </cell>
          <cell r="H2393" t="str">
            <v>傅周,马强,石林</v>
          </cell>
          <cell r="I2393" t="str">
            <v>张征南,赵姬,曹雪晴</v>
          </cell>
          <cell r="J2393">
            <v>9.8000000000000007</v>
          </cell>
          <cell r="K2393">
            <v>145784</v>
          </cell>
          <cell r="L2393">
            <v>20394</v>
          </cell>
          <cell r="M2393">
            <v>44077</v>
          </cell>
          <cell r="N2393">
            <v>6778</v>
          </cell>
          <cell r="O2393">
            <v>8988.8775510204105</v>
          </cell>
          <cell r="P2393">
            <v>0.29746391259271099</v>
          </cell>
        </row>
        <row r="2394">
          <cell r="A2394">
            <v>193580</v>
          </cell>
          <cell r="B2394" t="str">
            <v>20160201</v>
          </cell>
          <cell r="C2394" t="str">
            <v>162115</v>
          </cell>
          <cell r="D2394" t="str">
            <v>百年老字号 东来顺筋头巴脑品鲜组</v>
          </cell>
          <cell r="E2394" t="str">
            <v>食品</v>
          </cell>
          <cell r="F2394" t="str">
            <v>298</v>
          </cell>
          <cell r="G2394" t="str">
            <v>赵 宇森</v>
          </cell>
          <cell r="H2394" t="str">
            <v>赵文英</v>
          </cell>
          <cell r="I2394" t="str">
            <v>李亚师,杨洋</v>
          </cell>
          <cell r="J2394">
            <v>37.4</v>
          </cell>
          <cell r="K2394">
            <v>222030</v>
          </cell>
          <cell r="L2394">
            <v>5750</v>
          </cell>
          <cell r="M2394">
            <v>23002</v>
          </cell>
          <cell r="N2394">
            <v>884</v>
          </cell>
          <cell r="O2394">
            <v>5191.4973262032099</v>
          </cell>
          <cell r="P2394">
            <v>0.102265581653412</v>
          </cell>
        </row>
        <row r="2395">
          <cell r="A2395">
            <v>193580</v>
          </cell>
          <cell r="B2395" t="str">
            <v>20160125</v>
          </cell>
          <cell r="C2395" t="str">
            <v>173639</v>
          </cell>
          <cell r="D2395" t="str">
            <v>百年老字号 东来顺筋头巴脑品鲜组</v>
          </cell>
          <cell r="E2395" t="str">
            <v>食品</v>
          </cell>
          <cell r="F2395" t="str">
            <v>298</v>
          </cell>
          <cell r="G2395" t="str">
            <v>赵 宇森</v>
          </cell>
          <cell r="H2395" t="str">
            <v>龙年</v>
          </cell>
          <cell r="I2395" t="str">
            <v>关雨薇,陈航</v>
          </cell>
          <cell r="J2395">
            <v>38.700000000000003</v>
          </cell>
          <cell r="K2395">
            <v>231236</v>
          </cell>
          <cell r="L2395">
            <v>8698</v>
          </cell>
          <cell r="M2395">
            <v>10706</v>
          </cell>
          <cell r="N2395">
            <v>844</v>
          </cell>
          <cell r="O2395">
            <v>5495.5038759689896</v>
          </cell>
          <cell r="P2395">
            <v>4.4316026925738501E-2</v>
          </cell>
        </row>
        <row r="2396">
          <cell r="A2396">
            <v>193580</v>
          </cell>
          <cell r="B2396" t="str">
            <v>20160121</v>
          </cell>
          <cell r="C2396" t="str">
            <v>201048</v>
          </cell>
          <cell r="D2396" t="str">
            <v>百年老字号 东来顺筋头巴脑品鲜组</v>
          </cell>
          <cell r="E2396" t="str">
            <v>食品</v>
          </cell>
          <cell r="F2396" t="str">
            <v>298</v>
          </cell>
          <cell r="G2396" t="str">
            <v>赵 宇森</v>
          </cell>
          <cell r="H2396" t="str">
            <v>余斌</v>
          </cell>
          <cell r="I2396" t="str">
            <v>俞洋</v>
          </cell>
          <cell r="J2396">
            <v>27.7</v>
          </cell>
          <cell r="K2396">
            <v>353522</v>
          </cell>
          <cell r="L2396">
            <v>8060</v>
          </cell>
          <cell r="M2396">
            <v>16308</v>
          </cell>
          <cell r="N2396">
            <v>1627</v>
          </cell>
          <cell r="O2396">
            <v>11941.552346570399</v>
          </cell>
          <cell r="P2396">
            <v>4.2496714544580899E-2</v>
          </cell>
        </row>
        <row r="2397">
          <cell r="A2397">
            <v>193580</v>
          </cell>
          <cell r="B2397" t="str">
            <v>20160121</v>
          </cell>
          <cell r="C2397" t="str">
            <v>115034</v>
          </cell>
          <cell r="D2397" t="str">
            <v>百年老字号 东来顺筋头巴脑品鲜组</v>
          </cell>
          <cell r="E2397" t="str">
            <v>食品</v>
          </cell>
          <cell r="F2397" t="str">
            <v>298</v>
          </cell>
          <cell r="G2397" t="str">
            <v>赵 宇森</v>
          </cell>
          <cell r="H2397" t="str">
            <v>马静,赵文英</v>
          </cell>
          <cell r="I2397" t="str">
            <v>李亚师,杨洋</v>
          </cell>
          <cell r="J2397">
            <v>38.299999999999997</v>
          </cell>
          <cell r="K2397">
            <v>211994.36</v>
          </cell>
          <cell r="L2397">
            <v>4248</v>
          </cell>
          <cell r="M2397">
            <v>18088</v>
          </cell>
          <cell r="N2397">
            <v>1866</v>
          </cell>
          <cell r="O2397">
            <v>5000.6360313315899</v>
          </cell>
          <cell r="P2397">
            <v>7.8085604002881198E-2</v>
          </cell>
        </row>
        <row r="2398">
          <cell r="A2398">
            <v>193580</v>
          </cell>
          <cell r="B2398" t="str">
            <v>20160113</v>
          </cell>
          <cell r="C2398" t="str">
            <v>171526</v>
          </cell>
          <cell r="D2398" t="str">
            <v>百年老字号 东来顺筋头巴脑品鲜组</v>
          </cell>
          <cell r="E2398" t="str">
            <v>食品</v>
          </cell>
          <cell r="F2398" t="str">
            <v>298</v>
          </cell>
          <cell r="G2398" t="str">
            <v>赵 宇森</v>
          </cell>
          <cell r="H2398" t="str">
            <v>余斌</v>
          </cell>
          <cell r="I2398" t="str">
            <v>关雨薇,俞洋</v>
          </cell>
          <cell r="J2398">
            <v>32.700000000000003</v>
          </cell>
          <cell r="K2398">
            <v>207567</v>
          </cell>
          <cell r="L2398">
            <v>10333</v>
          </cell>
          <cell r="M2398">
            <v>14155</v>
          </cell>
          <cell r="N2398">
            <v>298</v>
          </cell>
          <cell r="O2398">
            <v>5607.8593272171202</v>
          </cell>
          <cell r="P2398">
            <v>7.0256649462060297E-2</v>
          </cell>
        </row>
        <row r="2399">
          <cell r="A2399">
            <v>193580</v>
          </cell>
          <cell r="B2399" t="str">
            <v>20160113</v>
          </cell>
          <cell r="C2399" t="str">
            <v>111200</v>
          </cell>
          <cell r="D2399" t="str">
            <v>百年老字号 东来顺筋头巴脑品鲜组</v>
          </cell>
          <cell r="E2399" t="str">
            <v>食品</v>
          </cell>
          <cell r="F2399" t="str">
            <v>298</v>
          </cell>
          <cell r="G2399" t="str">
            <v>赵 宇森</v>
          </cell>
          <cell r="H2399" t="str">
            <v>赵文英</v>
          </cell>
          <cell r="I2399" t="str">
            <v>李亚师,杨洋</v>
          </cell>
          <cell r="J2399">
            <v>34.700000000000003</v>
          </cell>
          <cell r="K2399">
            <v>167201</v>
          </cell>
          <cell r="L2399">
            <v>7904</v>
          </cell>
          <cell r="M2399">
            <v>9319</v>
          </cell>
          <cell r="N2399">
            <v>596</v>
          </cell>
          <cell r="O2399">
            <v>4339.3083573487002</v>
          </cell>
          <cell r="P2399">
            <v>5.4759348889181797E-2</v>
          </cell>
        </row>
        <row r="2400">
          <cell r="A2400">
            <v>193580</v>
          </cell>
          <cell r="B2400" t="str">
            <v>20160101</v>
          </cell>
          <cell r="C2400" t="str">
            <v>185222</v>
          </cell>
          <cell r="D2400" t="str">
            <v>百年老字号 东来顺筋头巴脑品鲜组</v>
          </cell>
          <cell r="E2400" t="str">
            <v>食品</v>
          </cell>
          <cell r="F2400" t="str">
            <v>298</v>
          </cell>
          <cell r="G2400" t="str">
            <v>赵 宇森</v>
          </cell>
          <cell r="H2400" t="str">
            <v>赵文英</v>
          </cell>
          <cell r="I2400" t="str">
            <v>杨洋</v>
          </cell>
          <cell r="J2400">
            <v>35.5</v>
          </cell>
          <cell r="K2400">
            <v>156355</v>
          </cell>
          <cell r="L2400">
            <v>4618</v>
          </cell>
          <cell r="M2400">
            <v>8154</v>
          </cell>
          <cell r="N2400">
            <v>1172</v>
          </cell>
          <cell r="O2400">
            <v>4077.6056338028202</v>
          </cell>
          <cell r="P2400">
            <v>4.60138265551579E-2</v>
          </cell>
        </row>
        <row r="2401">
          <cell r="A2401">
            <v>193581</v>
          </cell>
          <cell r="B2401" t="str">
            <v>20160201</v>
          </cell>
          <cell r="C2401" t="str">
            <v>103411</v>
          </cell>
          <cell r="D2401" t="str">
            <v>百年老字号 东来顺红焖羊肉冬日分享组</v>
          </cell>
          <cell r="E2401" t="str">
            <v>食品</v>
          </cell>
          <cell r="F2401" t="str">
            <v>298</v>
          </cell>
          <cell r="G2401" t="str">
            <v>赵 宇森</v>
          </cell>
          <cell r="H2401" t="str">
            <v>赵文英</v>
          </cell>
          <cell r="I2401" t="str">
            <v>宋歌,杨洋</v>
          </cell>
          <cell r="J2401">
            <v>27.7</v>
          </cell>
          <cell r="K2401">
            <v>154680</v>
          </cell>
          <cell r="L2401">
            <v>9882</v>
          </cell>
          <cell r="M2401">
            <v>21106</v>
          </cell>
          <cell r="N2401">
            <v>1490</v>
          </cell>
          <cell r="O2401">
            <v>4519.2057761732804</v>
          </cell>
          <cell r="P2401">
            <v>0.13547148441276799</v>
          </cell>
        </row>
        <row r="2402">
          <cell r="A2402">
            <v>193581</v>
          </cell>
          <cell r="B2402" t="str">
            <v>20160127</v>
          </cell>
          <cell r="C2402" t="str">
            <v>192907</v>
          </cell>
          <cell r="D2402" t="str">
            <v>百年老字号 东来顺红焖羊肉冬日分享组</v>
          </cell>
          <cell r="E2402" t="str">
            <v>食品</v>
          </cell>
          <cell r="F2402" t="str">
            <v>298</v>
          </cell>
          <cell r="G2402" t="str">
            <v>赵 宇森</v>
          </cell>
          <cell r="H2402" t="str">
            <v>赵文英</v>
          </cell>
          <cell r="I2402" t="str">
            <v>李亚师,杨洋</v>
          </cell>
          <cell r="J2402">
            <v>46.4</v>
          </cell>
          <cell r="K2402">
            <v>398508</v>
          </cell>
          <cell r="L2402">
            <v>9444</v>
          </cell>
          <cell r="M2402">
            <v>28622</v>
          </cell>
          <cell r="N2402">
            <v>2314</v>
          </cell>
          <cell r="O2402">
            <v>7818.0172413793098</v>
          </cell>
          <cell r="P2402">
            <v>6.7618695124709596E-2</v>
          </cell>
        </row>
        <row r="2403">
          <cell r="A2403">
            <v>193581</v>
          </cell>
          <cell r="B2403" t="str">
            <v>20160127</v>
          </cell>
          <cell r="C2403" t="str">
            <v>102807</v>
          </cell>
          <cell r="D2403" t="str">
            <v>百年老字号 东来顺红焖羊肉冬日分享组</v>
          </cell>
          <cell r="E2403" t="str">
            <v>食品</v>
          </cell>
          <cell r="F2403" t="str">
            <v>298</v>
          </cell>
          <cell r="G2403" t="str">
            <v>赵 宇森</v>
          </cell>
          <cell r="H2403" t="str">
            <v>余斌</v>
          </cell>
          <cell r="I2403" t="str">
            <v>关雨薇,俞洋</v>
          </cell>
          <cell r="J2403">
            <v>39.9</v>
          </cell>
          <cell r="K2403">
            <v>319563.03999999998</v>
          </cell>
          <cell r="L2403">
            <v>14708</v>
          </cell>
          <cell r="M2403">
            <v>28071</v>
          </cell>
          <cell r="N2403">
            <v>1718</v>
          </cell>
          <cell r="O2403">
            <v>6980.0010025062702</v>
          </cell>
          <cell r="P2403">
            <v>8.6444363852406697E-2</v>
          </cell>
        </row>
        <row r="2404">
          <cell r="A2404">
            <v>193581</v>
          </cell>
          <cell r="B2404" t="str">
            <v>20160113</v>
          </cell>
          <cell r="C2404" t="str">
            <v>201942</v>
          </cell>
          <cell r="D2404" t="str">
            <v>百年老字号 东来顺红焖羊肉冬日分享组</v>
          </cell>
          <cell r="E2404" t="str">
            <v>食品</v>
          </cell>
          <cell r="F2404" t="str">
            <v>298</v>
          </cell>
          <cell r="G2404" t="str">
            <v>赵 宇森</v>
          </cell>
          <cell r="H2404" t="str">
            <v>赵文英</v>
          </cell>
          <cell r="I2404" t="str">
            <v>杨洋</v>
          </cell>
          <cell r="J2404">
            <v>38</v>
          </cell>
          <cell r="K2404">
            <v>606834.57999999996</v>
          </cell>
          <cell r="L2404">
            <v>20174</v>
          </cell>
          <cell r="M2404">
            <v>56422</v>
          </cell>
          <cell r="N2404">
            <v>4716</v>
          </cell>
          <cell r="O2404">
            <v>14077.7521052632</v>
          </cell>
          <cell r="P2404">
            <v>8.8136141685197303E-2</v>
          </cell>
        </row>
        <row r="2405">
          <cell r="A2405">
            <v>193581</v>
          </cell>
          <cell r="B2405" t="str">
            <v>20160113</v>
          </cell>
          <cell r="C2405" t="str">
            <v>174852</v>
          </cell>
          <cell r="D2405" t="str">
            <v>百年老字号 东来顺红焖羊肉冬日分享组</v>
          </cell>
          <cell r="E2405" t="str">
            <v>食品</v>
          </cell>
          <cell r="F2405" t="str">
            <v>298</v>
          </cell>
          <cell r="G2405" t="str">
            <v>赵 宇森</v>
          </cell>
          <cell r="H2405" t="str">
            <v>余斌</v>
          </cell>
          <cell r="I2405" t="str">
            <v>关雨薇,俞洋</v>
          </cell>
          <cell r="J2405">
            <v>39.9</v>
          </cell>
          <cell r="K2405">
            <v>320809.5</v>
          </cell>
          <cell r="L2405">
            <v>11666</v>
          </cell>
          <cell r="M2405">
            <v>25039</v>
          </cell>
          <cell r="N2405">
            <v>3033</v>
          </cell>
          <cell r="O2405">
            <v>7196.4285714285697</v>
          </cell>
          <cell r="P2405">
            <v>7.1183770643730201E-2</v>
          </cell>
        </row>
        <row r="2406">
          <cell r="A2406">
            <v>193581</v>
          </cell>
          <cell r="B2406" t="str">
            <v>20160113</v>
          </cell>
          <cell r="C2406" t="str">
            <v>114823</v>
          </cell>
          <cell r="D2406" t="str">
            <v>百年老字号 东来顺红焖羊肉冬日分享组</v>
          </cell>
          <cell r="E2406" t="str">
            <v>食品</v>
          </cell>
          <cell r="F2406" t="str">
            <v>298</v>
          </cell>
          <cell r="G2406" t="str">
            <v>赵 宇森</v>
          </cell>
          <cell r="H2406" t="str">
            <v>赵文英</v>
          </cell>
          <cell r="I2406" t="str">
            <v>李亚师,杨洋</v>
          </cell>
          <cell r="J2406">
            <v>40.6</v>
          </cell>
          <cell r="K2406">
            <v>384204</v>
          </cell>
          <cell r="L2406">
            <v>13499</v>
          </cell>
          <cell r="M2406">
            <v>24120</v>
          </cell>
          <cell r="N2406">
            <v>2144</v>
          </cell>
          <cell r="O2406">
            <v>8589.3842364531993</v>
          </cell>
          <cell r="P2406">
            <v>5.9281639039128101E-2</v>
          </cell>
        </row>
        <row r="2407">
          <cell r="A2407">
            <v>193582</v>
          </cell>
          <cell r="B2407" t="str">
            <v>20160115</v>
          </cell>
          <cell r="C2407" t="str">
            <v>161747</v>
          </cell>
          <cell r="D2407" t="str">
            <v>鲍参翅肚 宫廷佛跳墙年夜团圆组（1+1）</v>
          </cell>
          <cell r="E2407" t="str">
            <v>食品</v>
          </cell>
          <cell r="F2407" t="str">
            <v>999</v>
          </cell>
          <cell r="G2407" t="str">
            <v>赵 宇森</v>
          </cell>
          <cell r="H2407" t="str">
            <v>赵文英</v>
          </cell>
          <cell r="I2407" t="str">
            <v>李亚师,杨洋</v>
          </cell>
          <cell r="J2407">
            <v>40.299999999999997</v>
          </cell>
          <cell r="K2407">
            <v>192444</v>
          </cell>
          <cell r="L2407">
            <v>15884</v>
          </cell>
          <cell r="M2407">
            <v>42237</v>
          </cell>
          <cell r="N2407">
            <v>1953</v>
          </cell>
          <cell r="O2407">
            <v>3381.5384615384601</v>
          </cell>
          <cell r="P2407">
            <v>0.228160398731309</v>
          </cell>
        </row>
        <row r="2408">
          <cell r="A2408">
            <v>193583</v>
          </cell>
          <cell r="B2408" t="str">
            <v>20160322</v>
          </cell>
          <cell r="C2408" t="str">
            <v>224514</v>
          </cell>
          <cell r="D2408" t="str">
            <v>糖果SUGAR C6 施华洛世奇人工宝石双卡双待双4G手机</v>
          </cell>
          <cell r="E2408" t="str">
            <v>手机</v>
          </cell>
          <cell r="F2408" t="str">
            <v>1499</v>
          </cell>
          <cell r="G2408" t="str">
            <v>李 冕</v>
          </cell>
          <cell r="H2408" t="str">
            <v>石林</v>
          </cell>
          <cell r="I2408" t="str">
            <v>赵姬</v>
          </cell>
          <cell r="J2408">
            <v>32.6</v>
          </cell>
          <cell r="K2408">
            <v>512418</v>
          </cell>
          <cell r="L2408">
            <v>2978</v>
          </cell>
          <cell r="M2408">
            <v>19357</v>
          </cell>
          <cell r="N2408">
            <v>0</v>
          </cell>
          <cell r="O2408">
            <v>15033.2208588957</v>
          </cell>
          <cell r="P2408">
            <v>3.7996623743718601E-2</v>
          </cell>
        </row>
        <row r="2409">
          <cell r="A2409">
            <v>193583</v>
          </cell>
          <cell r="B2409" t="str">
            <v>20160310</v>
          </cell>
          <cell r="C2409" t="str">
            <v>223005</v>
          </cell>
          <cell r="D2409" t="str">
            <v>糖果SUGAR C6 施华洛世奇人工宝石双卡双待双4G手机</v>
          </cell>
          <cell r="E2409" t="str">
            <v>手机</v>
          </cell>
          <cell r="F2409" t="str">
            <v>1499</v>
          </cell>
          <cell r="G2409" t="str">
            <v>李 冕</v>
          </cell>
          <cell r="H2409" t="str">
            <v>傅周</v>
          </cell>
          <cell r="I2409" t="str">
            <v>曹雪晴,张征南</v>
          </cell>
          <cell r="J2409">
            <v>36.1</v>
          </cell>
          <cell r="K2409">
            <v>689405</v>
          </cell>
          <cell r="L2409">
            <v>5991</v>
          </cell>
          <cell r="M2409">
            <v>22440</v>
          </cell>
          <cell r="N2409">
            <v>0</v>
          </cell>
          <cell r="O2409">
            <v>18309.5290858726</v>
          </cell>
          <cell r="P2409">
            <v>3.28351482410369E-2</v>
          </cell>
        </row>
        <row r="2410">
          <cell r="A2410">
            <v>193583</v>
          </cell>
          <cell r="B2410" t="str">
            <v>20160218</v>
          </cell>
          <cell r="C2410" t="str">
            <v>202125</v>
          </cell>
          <cell r="D2410" t="str">
            <v>糖果SUGAR C6 施华洛世奇人工宝石双卡双待双4G手机</v>
          </cell>
          <cell r="E2410" t="str">
            <v>手机</v>
          </cell>
          <cell r="F2410" t="str">
            <v>1499</v>
          </cell>
          <cell r="G2410" t="str">
            <v>李 冕</v>
          </cell>
          <cell r="H2410" t="str">
            <v>马强</v>
          </cell>
          <cell r="I2410" t="str">
            <v>张征南,刘一帆</v>
          </cell>
          <cell r="J2410">
            <v>43</v>
          </cell>
          <cell r="K2410">
            <v>633777</v>
          </cell>
          <cell r="L2410">
            <v>14930</v>
          </cell>
          <cell r="M2410">
            <v>26932</v>
          </cell>
          <cell r="N2410">
            <v>0</v>
          </cell>
          <cell r="O2410">
            <v>13765.4651162791</v>
          </cell>
          <cell r="P2410">
            <v>4.3519642173267398E-2</v>
          </cell>
        </row>
        <row r="2411">
          <cell r="A2411">
            <v>193621</v>
          </cell>
          <cell r="B2411" t="str">
            <v>20160228</v>
          </cell>
          <cell r="C2411" t="str">
            <v>115714</v>
          </cell>
          <cell r="D2411" t="str">
            <v>今昇 宫廷印花狐狸毛领整兔大衣(开春扫货)</v>
          </cell>
          <cell r="E2411" t="str">
            <v>服装</v>
          </cell>
          <cell r="F2411" t="str">
            <v>998</v>
          </cell>
          <cell r="G2411" t="str">
            <v>喻 冰</v>
          </cell>
          <cell r="H2411" t="str">
            <v>罗园</v>
          </cell>
          <cell r="I2411" t="str">
            <v>张佳聃,王叶霜</v>
          </cell>
          <cell r="J2411">
            <v>17.899999999999999</v>
          </cell>
          <cell r="K2411">
            <v>116336</v>
          </cell>
          <cell r="L2411">
            <v>6936</v>
          </cell>
          <cell r="M2411">
            <v>72634</v>
          </cell>
          <cell r="N2411">
            <v>1996</v>
          </cell>
          <cell r="O2411">
            <v>2165.4748603352</v>
          </cell>
          <cell r="P2411">
            <v>0.64568555758683699</v>
          </cell>
        </row>
        <row r="2412">
          <cell r="A2412">
            <v>193621</v>
          </cell>
          <cell r="B2412" t="str">
            <v>20160130</v>
          </cell>
          <cell r="C2412" t="str">
            <v>232541</v>
          </cell>
          <cell r="D2412" t="str">
            <v>今昇 宫廷印花狐狸毛领整兔大衣(开春扫货)</v>
          </cell>
          <cell r="E2412" t="str">
            <v>服装</v>
          </cell>
          <cell r="F2412" t="str">
            <v>1180</v>
          </cell>
          <cell r="G2412" t="str">
            <v>喻 冰</v>
          </cell>
          <cell r="H2412" t="str">
            <v>杨思思</v>
          </cell>
          <cell r="I2412" t="str">
            <v>张征南</v>
          </cell>
          <cell r="J2412">
            <v>32.9</v>
          </cell>
          <cell r="K2412">
            <v>170635</v>
          </cell>
          <cell r="L2412">
            <v>5870</v>
          </cell>
          <cell r="M2412">
            <v>91815</v>
          </cell>
          <cell r="N2412">
            <v>1170</v>
          </cell>
          <cell r="O2412">
            <v>2252.88753799392</v>
          </cell>
          <cell r="P2412">
            <v>0.55014717931599599</v>
          </cell>
        </row>
        <row r="2413">
          <cell r="A2413">
            <v>193621</v>
          </cell>
          <cell r="B2413" t="str">
            <v>20160130</v>
          </cell>
          <cell r="C2413" t="str">
            <v>111240</v>
          </cell>
          <cell r="D2413" t="str">
            <v>今昇 宫廷印花狐狸毛领整兔大衣(开春扫货)</v>
          </cell>
          <cell r="E2413" t="str">
            <v>服装</v>
          </cell>
          <cell r="F2413" t="str">
            <v>1180</v>
          </cell>
          <cell r="G2413" t="str">
            <v>喻 冰</v>
          </cell>
          <cell r="H2413" t="str">
            <v>罗园,杨思思</v>
          </cell>
          <cell r="I2413" t="str">
            <v>张征南,孙娇</v>
          </cell>
          <cell r="J2413">
            <v>35.799999999999997</v>
          </cell>
          <cell r="K2413">
            <v>259960</v>
          </cell>
          <cell r="L2413">
            <v>17600</v>
          </cell>
          <cell r="M2413">
            <v>147155</v>
          </cell>
          <cell r="N2413">
            <v>5890</v>
          </cell>
          <cell r="O2413">
            <v>2823.8826815642501</v>
          </cell>
          <cell r="P2413">
            <v>0.58287258623535199</v>
          </cell>
        </row>
        <row r="2414">
          <cell r="A2414">
            <v>193621</v>
          </cell>
          <cell r="B2414" t="str">
            <v>20160124</v>
          </cell>
          <cell r="C2414" t="str">
            <v>095152</v>
          </cell>
          <cell r="D2414" t="str">
            <v>今昇 宫廷印花狐狸毛领整兔大衣(开春扫货)</v>
          </cell>
          <cell r="E2414" t="str">
            <v>服装</v>
          </cell>
          <cell r="F2414" t="str">
            <v>1180</v>
          </cell>
          <cell r="G2414" t="str">
            <v>喻 冰</v>
          </cell>
          <cell r="H2414" t="str">
            <v>王娟</v>
          </cell>
          <cell r="I2414" t="str">
            <v>张征南,孙娇</v>
          </cell>
          <cell r="J2414">
            <v>29.8</v>
          </cell>
          <cell r="K2414">
            <v>430291</v>
          </cell>
          <cell r="L2414">
            <v>49220</v>
          </cell>
          <cell r="M2414">
            <v>227240</v>
          </cell>
          <cell r="N2414">
            <v>10460</v>
          </cell>
          <cell r="O2414">
            <v>5513.1208053691298</v>
          </cell>
          <cell r="P2414">
            <v>0.56887036798916701</v>
          </cell>
        </row>
        <row r="2415">
          <cell r="A2415">
            <v>193621</v>
          </cell>
          <cell r="B2415" t="str">
            <v>20160114</v>
          </cell>
          <cell r="C2415" t="str">
            <v>152101</v>
          </cell>
          <cell r="D2415" t="str">
            <v>今昇 宫廷印花狐狸毛领整兔大衣(开春扫货)</v>
          </cell>
          <cell r="E2415" t="str">
            <v>服装</v>
          </cell>
          <cell r="F2415" t="str">
            <v>1180</v>
          </cell>
          <cell r="G2415" t="str">
            <v>喻 冰</v>
          </cell>
          <cell r="H2415" t="str">
            <v>杨思思</v>
          </cell>
          <cell r="I2415" t="str">
            <v>张征南,孙娇</v>
          </cell>
          <cell r="J2415">
            <v>36.200000000000003</v>
          </cell>
          <cell r="K2415">
            <v>289960</v>
          </cell>
          <cell r="L2415">
            <v>19965</v>
          </cell>
          <cell r="M2415">
            <v>171740</v>
          </cell>
          <cell r="N2415">
            <v>8235</v>
          </cell>
          <cell r="O2415">
            <v>2941.7127071823202</v>
          </cell>
          <cell r="P2415">
            <v>0.605585288616456</v>
          </cell>
        </row>
        <row r="2416">
          <cell r="A2416">
            <v>193621</v>
          </cell>
          <cell r="B2416" t="str">
            <v>20160109</v>
          </cell>
          <cell r="C2416" t="str">
            <v>185247</v>
          </cell>
          <cell r="D2416" t="str">
            <v>今昇 宫廷印花狐狸毛领整兔大衣(开春扫货)</v>
          </cell>
          <cell r="E2416" t="str">
            <v>服装</v>
          </cell>
          <cell r="F2416" t="str">
            <v>1180</v>
          </cell>
          <cell r="G2416" t="str">
            <v>喻 冰</v>
          </cell>
          <cell r="H2416" t="str">
            <v>王娟</v>
          </cell>
          <cell r="I2416" t="str">
            <v>段鸿</v>
          </cell>
          <cell r="J2416">
            <v>34.9</v>
          </cell>
          <cell r="K2416">
            <v>336370</v>
          </cell>
          <cell r="L2416">
            <v>21105</v>
          </cell>
          <cell r="M2416">
            <v>226615</v>
          </cell>
          <cell r="N2416">
            <v>3530</v>
          </cell>
          <cell r="O2416">
            <v>2641.26074498567</v>
          </cell>
          <cell r="P2416">
            <v>0.70761105736443897</v>
          </cell>
        </row>
        <row r="2417">
          <cell r="A2417">
            <v>193744</v>
          </cell>
          <cell r="B2417" t="str">
            <v>20160228</v>
          </cell>
          <cell r="C2417" t="str">
            <v>184600</v>
          </cell>
          <cell r="D2417" t="str">
            <v>WMF福如珍宝6.5升快易锅大套组(开春扫货)</v>
          </cell>
          <cell r="E2417" t="str">
            <v>厨房</v>
          </cell>
          <cell r="F2417" t="str">
            <v>2499</v>
          </cell>
          <cell r="G2417" t="str">
            <v>张 志华</v>
          </cell>
          <cell r="H2417" t="str">
            <v>唐南开</v>
          </cell>
          <cell r="I2417" t="str">
            <v>徐丹,翟金彪</v>
          </cell>
          <cell r="J2417">
            <v>21.9</v>
          </cell>
          <cell r="K2417">
            <v>49935</v>
          </cell>
          <cell r="L2417">
            <v>7487</v>
          </cell>
          <cell r="M2417">
            <v>9996</v>
          </cell>
          <cell r="N2417">
            <v>2499</v>
          </cell>
          <cell r="O2417">
            <v>1595.9360730593601</v>
          </cell>
          <cell r="P2417">
            <v>0.176616094986807</v>
          </cell>
        </row>
        <row r="2418">
          <cell r="A2418">
            <v>193744</v>
          </cell>
          <cell r="B2418" t="str">
            <v>20160228</v>
          </cell>
          <cell r="C2418" t="str">
            <v>160201</v>
          </cell>
          <cell r="D2418" t="str">
            <v>WMF福如珍宝6.5升快易锅大套组(开春扫货)</v>
          </cell>
          <cell r="E2418" t="str">
            <v>厨房</v>
          </cell>
          <cell r="F2418" t="str">
            <v>2499</v>
          </cell>
          <cell r="G2418" t="str">
            <v>张 志华</v>
          </cell>
          <cell r="H2418" t="str">
            <v>王沛</v>
          </cell>
          <cell r="I2418" t="str">
            <v>陈佳,王浩</v>
          </cell>
          <cell r="J2418">
            <v>17.600000000000001</v>
          </cell>
          <cell r="K2418">
            <v>27429</v>
          </cell>
          <cell r="L2418">
            <v>0</v>
          </cell>
          <cell r="M2418">
            <v>9976</v>
          </cell>
          <cell r="N2418">
            <v>2499</v>
          </cell>
          <cell r="O2418">
            <v>1133.6363636363601</v>
          </cell>
          <cell r="P2418">
            <v>0.27259469904116101</v>
          </cell>
        </row>
        <row r="2419">
          <cell r="A2419">
            <v>193744</v>
          </cell>
          <cell r="B2419" t="str">
            <v>20160119</v>
          </cell>
          <cell r="C2419" t="str">
            <v>202031</v>
          </cell>
          <cell r="D2419" t="str">
            <v>WMF福如珍宝6.5升快易锅大套组(开春扫货)</v>
          </cell>
          <cell r="E2419" t="str">
            <v>厨房</v>
          </cell>
          <cell r="F2419" t="str">
            <v>2980</v>
          </cell>
          <cell r="G2419" t="str">
            <v>张 志华</v>
          </cell>
          <cell r="H2419" t="str">
            <v>张燕</v>
          </cell>
          <cell r="I2419" t="str">
            <v>陈佳</v>
          </cell>
          <cell r="J2419">
            <v>47.2</v>
          </cell>
          <cell r="K2419">
            <v>127825</v>
          </cell>
          <cell r="L2419">
            <v>17810</v>
          </cell>
          <cell r="M2419">
            <v>23770</v>
          </cell>
          <cell r="N2419">
            <v>0</v>
          </cell>
          <cell r="O2419">
            <v>1827.22457627119</v>
          </cell>
          <cell r="P2419">
            <v>0.216061446166432</v>
          </cell>
        </row>
        <row r="2420">
          <cell r="A2420">
            <v>193745</v>
          </cell>
          <cell r="B2420" t="str">
            <v>20160806</v>
          </cell>
          <cell r="C2420" t="str">
            <v>110045</v>
          </cell>
          <cell r="D2420" t="str">
            <v>哈尔斯不锈钢真空保温电热水壶超值组(2016超级折扣日)</v>
          </cell>
          <cell r="E2420" t="str">
            <v>厨房</v>
          </cell>
          <cell r="F2420" t="str">
            <v>248</v>
          </cell>
          <cell r="G2420" t="str">
            <v>潘 银龙</v>
          </cell>
          <cell r="H2420" t="str">
            <v>唐南开</v>
          </cell>
          <cell r="I2420" t="str">
            <v>翟金彪</v>
          </cell>
          <cell r="J2420">
            <v>13</v>
          </cell>
          <cell r="K2420">
            <v>51915</v>
          </cell>
          <cell r="L2420">
            <v>714</v>
          </cell>
          <cell r="M2420">
            <v>1696</v>
          </cell>
          <cell r="N2420">
            <v>0</v>
          </cell>
          <cell r="O2420">
            <v>3808.0769230769201</v>
          </cell>
          <cell r="P2420">
            <v>3.3124353039979702E-2</v>
          </cell>
        </row>
        <row r="2421">
          <cell r="A2421">
            <v>193745</v>
          </cell>
          <cell r="B2421" t="str">
            <v>20160405</v>
          </cell>
          <cell r="C2421" t="str">
            <v>144439</v>
          </cell>
          <cell r="D2421" t="str">
            <v>哈尔斯不锈钢真空保温电热水壶超值组(2016超级折扣日)</v>
          </cell>
          <cell r="E2421" t="str">
            <v>厨房</v>
          </cell>
          <cell r="F2421" t="str">
            <v>298</v>
          </cell>
          <cell r="G2421" t="str">
            <v>潘 银龙</v>
          </cell>
          <cell r="H2421" t="str">
            <v>余斌,石林</v>
          </cell>
          <cell r="I2421" t="str">
            <v>刘一帆</v>
          </cell>
          <cell r="J2421">
            <v>34.4</v>
          </cell>
          <cell r="K2421">
            <v>140185</v>
          </cell>
          <cell r="L2421">
            <v>4072</v>
          </cell>
          <cell r="M2421">
            <v>15960</v>
          </cell>
          <cell r="N2421">
            <v>1122</v>
          </cell>
          <cell r="O2421">
            <v>3525.4360465116301</v>
          </cell>
          <cell r="P2421">
            <v>0.10901236472636699</v>
          </cell>
        </row>
        <row r="2422">
          <cell r="A2422">
            <v>193745</v>
          </cell>
          <cell r="B2422" t="str">
            <v>20160311</v>
          </cell>
          <cell r="C2422" t="str">
            <v>103241</v>
          </cell>
          <cell r="D2422" t="str">
            <v>哈尔斯不锈钢真空保温电热水壶超值组(2016超级折扣日)</v>
          </cell>
          <cell r="E2422" t="str">
            <v>厨房</v>
          </cell>
          <cell r="F2422" t="str">
            <v>298</v>
          </cell>
          <cell r="G2422" t="str">
            <v>潘 银龙</v>
          </cell>
          <cell r="H2422" t="str">
            <v>马强,余斌</v>
          </cell>
          <cell r="I2422" t="str">
            <v>李昀臻,刘一帆</v>
          </cell>
          <cell r="J2422">
            <v>37.4</v>
          </cell>
          <cell r="K2422">
            <v>91697</v>
          </cell>
          <cell r="L2422">
            <v>2920</v>
          </cell>
          <cell r="M2422">
            <v>9709</v>
          </cell>
          <cell r="N2422">
            <v>1490</v>
          </cell>
          <cell r="O2422">
            <v>2153.9572192513401</v>
          </cell>
          <cell r="P2422">
            <v>9.2580285434290394E-2</v>
          </cell>
        </row>
        <row r="2423">
          <cell r="A2423">
            <v>193745</v>
          </cell>
          <cell r="B2423" t="str">
            <v>20160215</v>
          </cell>
          <cell r="C2423" t="str">
            <v>103042</v>
          </cell>
          <cell r="D2423" t="str">
            <v>哈尔斯不锈钢真空保温电热水壶超值组(2016超级折扣日)</v>
          </cell>
          <cell r="E2423" t="str">
            <v>厨房</v>
          </cell>
          <cell r="F2423" t="str">
            <v>298</v>
          </cell>
          <cell r="G2423" t="str">
            <v>潘 银龙</v>
          </cell>
          <cell r="H2423" t="str">
            <v>唐南开</v>
          </cell>
          <cell r="I2423" t="str">
            <v>翟金彪,潘丹</v>
          </cell>
          <cell r="J2423">
            <v>37.700000000000003</v>
          </cell>
          <cell r="K2423">
            <v>180963.04</v>
          </cell>
          <cell r="L2423">
            <v>5698</v>
          </cell>
          <cell r="M2423">
            <v>15238</v>
          </cell>
          <cell r="N2423">
            <v>546</v>
          </cell>
          <cell r="O2423">
            <v>4259.2318302387303</v>
          </cell>
          <cell r="P2423">
            <v>8.3827328028453399E-2</v>
          </cell>
        </row>
        <row r="2424">
          <cell r="A2424">
            <v>193745</v>
          </cell>
          <cell r="B2424" t="str">
            <v>20160122</v>
          </cell>
          <cell r="C2424" t="str">
            <v>095142</v>
          </cell>
          <cell r="D2424" t="str">
            <v>哈尔斯不锈钢真空保温电热水壶超值组(2016超级折扣日)</v>
          </cell>
          <cell r="E2424" t="str">
            <v>厨房</v>
          </cell>
          <cell r="F2424" t="str">
            <v>298</v>
          </cell>
          <cell r="G2424" t="str">
            <v>潘 银龙</v>
          </cell>
          <cell r="H2424" t="str">
            <v>王沛</v>
          </cell>
          <cell r="I2424" t="str">
            <v>徐丹,翟金彪</v>
          </cell>
          <cell r="J2424">
            <v>38.200000000000003</v>
          </cell>
          <cell r="K2424">
            <v>143789.28</v>
          </cell>
          <cell r="L2424">
            <v>4841</v>
          </cell>
          <cell r="M2424">
            <v>13634</v>
          </cell>
          <cell r="N2424">
            <v>1161</v>
          </cell>
          <cell r="O2424">
            <v>3310.8712041884801</v>
          </cell>
          <cell r="P2424">
            <v>8.9767214102974099E-2</v>
          </cell>
        </row>
        <row r="2425">
          <cell r="A2425">
            <v>193745</v>
          </cell>
          <cell r="B2425" t="str">
            <v>20160118</v>
          </cell>
          <cell r="C2425" t="str">
            <v>095209</v>
          </cell>
          <cell r="D2425" t="str">
            <v>哈尔斯不锈钢真空保温电热水壶超值组(2016超级折扣日)</v>
          </cell>
          <cell r="E2425" t="str">
            <v>厨房</v>
          </cell>
          <cell r="F2425" t="str">
            <v>298</v>
          </cell>
          <cell r="G2425" t="str">
            <v>潘 银龙</v>
          </cell>
          <cell r="H2425" t="str">
            <v>龙年</v>
          </cell>
          <cell r="I2425" t="str">
            <v>潘丹,俞洋</v>
          </cell>
          <cell r="J2425">
            <v>36.9</v>
          </cell>
          <cell r="K2425">
            <v>122053</v>
          </cell>
          <cell r="L2425">
            <v>2612</v>
          </cell>
          <cell r="M2425">
            <v>9664</v>
          </cell>
          <cell r="N2425">
            <v>894</v>
          </cell>
          <cell r="O2425">
            <v>2999.21409214092</v>
          </cell>
          <cell r="P2425">
            <v>7.3425373196808502E-2</v>
          </cell>
        </row>
        <row r="2426">
          <cell r="A2426">
            <v>193783</v>
          </cell>
          <cell r="B2426" t="str">
            <v>20160722</v>
          </cell>
          <cell r="C2426" t="str">
            <v>175827</v>
          </cell>
          <cell r="D2426" t="str">
            <v>西班牙原装进口丽瑞城堡干红葡萄酒·力金精选12支</v>
          </cell>
          <cell r="E2426" t="str">
            <v>食品</v>
          </cell>
          <cell r="F2426" t="str">
            <v>298</v>
          </cell>
          <cell r="G2426" t="str">
            <v>杨 黎</v>
          </cell>
          <cell r="H2426" t="str">
            <v>马强</v>
          </cell>
          <cell r="I2426" t="str">
            <v>刘一帆</v>
          </cell>
          <cell r="J2426">
            <v>30.9</v>
          </cell>
          <cell r="K2426">
            <v>91105</v>
          </cell>
          <cell r="L2426">
            <v>2517</v>
          </cell>
          <cell r="M2426">
            <v>7160</v>
          </cell>
          <cell r="N2426">
            <v>814</v>
          </cell>
          <cell r="O2426">
            <v>2661.55339805825</v>
          </cell>
          <cell r="P2426">
            <v>7.1634984422269399E-2</v>
          </cell>
        </row>
        <row r="2427">
          <cell r="A2427">
            <v>193783</v>
          </cell>
          <cell r="B2427" t="str">
            <v>20160625</v>
          </cell>
          <cell r="C2427" t="str">
            <v>144408</v>
          </cell>
          <cell r="D2427" t="str">
            <v>西班牙原装进口丽瑞城堡干红葡萄酒·力金精选12支</v>
          </cell>
          <cell r="E2427" t="str">
            <v>食品</v>
          </cell>
          <cell r="F2427" t="str">
            <v>298</v>
          </cell>
          <cell r="G2427" t="str">
            <v>杨 黎</v>
          </cell>
          <cell r="H2427" t="str">
            <v>傅周</v>
          </cell>
          <cell r="I2427" t="str">
            <v>曹雪晴</v>
          </cell>
          <cell r="J2427">
            <v>34.299999999999997</v>
          </cell>
          <cell r="K2427">
            <v>87399</v>
          </cell>
          <cell r="L2427">
            <v>1738</v>
          </cell>
          <cell r="M2427">
            <v>7082</v>
          </cell>
          <cell r="N2427">
            <v>884</v>
          </cell>
          <cell r="O2427">
            <v>2316.7055393586002</v>
          </cell>
          <cell r="P2427">
            <v>7.23549806796559E-2</v>
          </cell>
        </row>
        <row r="2428">
          <cell r="A2428">
            <v>193783</v>
          </cell>
          <cell r="B2428" t="str">
            <v>20160619</v>
          </cell>
          <cell r="C2428" t="str">
            <v>164950</v>
          </cell>
          <cell r="D2428" t="str">
            <v>西班牙原装进口丽瑞城堡干红葡萄酒·力金精选12支</v>
          </cell>
          <cell r="E2428" t="str">
            <v>食品</v>
          </cell>
          <cell r="F2428" t="str">
            <v>298</v>
          </cell>
          <cell r="G2428" t="str">
            <v>杨 黎</v>
          </cell>
          <cell r="H2428" t="str">
            <v>余斌</v>
          </cell>
          <cell r="I2428" t="str">
            <v>俞洋,关雨薇</v>
          </cell>
          <cell r="J2428">
            <v>37.700000000000003</v>
          </cell>
          <cell r="K2428">
            <v>144666</v>
          </cell>
          <cell r="L2428">
            <v>2532</v>
          </cell>
          <cell r="M2428">
            <v>10164</v>
          </cell>
          <cell r="N2428">
            <v>1653</v>
          </cell>
          <cell r="O2428">
            <v>3544.3766578249301</v>
          </cell>
          <cell r="P2428">
            <v>5.9880113132677597E-2</v>
          </cell>
        </row>
        <row r="2429">
          <cell r="A2429">
            <v>193783</v>
          </cell>
          <cell r="B2429" t="str">
            <v>20160612</v>
          </cell>
          <cell r="C2429" t="str">
            <v>193315</v>
          </cell>
          <cell r="D2429" t="str">
            <v>西班牙原装进口丽瑞城堡干红葡萄酒·力金精选12支</v>
          </cell>
          <cell r="E2429" t="str">
            <v>食品</v>
          </cell>
          <cell r="F2429" t="str">
            <v>298</v>
          </cell>
          <cell r="G2429" t="str">
            <v>杨 黎</v>
          </cell>
          <cell r="H2429" t="str">
            <v>龙年</v>
          </cell>
          <cell r="I2429" t="str">
            <v>俞洋,关雨薇</v>
          </cell>
          <cell r="J2429">
            <v>35</v>
          </cell>
          <cell r="K2429">
            <v>188984</v>
          </cell>
          <cell r="L2429">
            <v>6356</v>
          </cell>
          <cell r="M2429">
            <v>13110</v>
          </cell>
          <cell r="N2429">
            <v>1162</v>
          </cell>
          <cell r="O2429">
            <v>4876.5714285714303</v>
          </cell>
          <cell r="P2429">
            <v>6.5422607705280703E-2</v>
          </cell>
        </row>
        <row r="2430">
          <cell r="A2430">
            <v>193783</v>
          </cell>
          <cell r="B2430" t="str">
            <v>20160528</v>
          </cell>
          <cell r="C2430" t="str">
            <v>180849</v>
          </cell>
          <cell r="D2430" t="str">
            <v>西班牙原装进口丽瑞城堡干红葡萄酒·力金精选12支</v>
          </cell>
          <cell r="E2430" t="str">
            <v>食品</v>
          </cell>
          <cell r="F2430" t="str">
            <v>298</v>
          </cell>
          <cell r="G2430" t="str">
            <v>杨 黎</v>
          </cell>
          <cell r="H2430" t="str">
            <v>龙年</v>
          </cell>
          <cell r="I2430" t="str">
            <v>俞洋</v>
          </cell>
          <cell r="J2430">
            <v>37.1</v>
          </cell>
          <cell r="K2430">
            <v>180009</v>
          </cell>
          <cell r="L2430">
            <v>6742</v>
          </cell>
          <cell r="M2430">
            <v>14706</v>
          </cell>
          <cell r="N2430">
            <v>1147</v>
          </cell>
          <cell r="O2430">
            <v>4304.7978436657704</v>
          </cell>
          <cell r="P2430">
            <v>7.8254947566472596E-2</v>
          </cell>
        </row>
        <row r="2431">
          <cell r="A2431">
            <v>193783</v>
          </cell>
          <cell r="B2431" t="str">
            <v>20160121</v>
          </cell>
          <cell r="C2431" t="str">
            <v>212347</v>
          </cell>
          <cell r="D2431" t="str">
            <v>西班牙原装进口丽瑞城堡干红葡萄酒·力金精选12支</v>
          </cell>
          <cell r="E2431" t="str">
            <v>食品</v>
          </cell>
          <cell r="F2431" t="str">
            <v>298</v>
          </cell>
          <cell r="G2431" t="str">
            <v>杨 黎</v>
          </cell>
          <cell r="H2431" t="str">
            <v>马强</v>
          </cell>
          <cell r="I2431" t="str">
            <v>刘一帆</v>
          </cell>
          <cell r="J2431">
            <v>35.1</v>
          </cell>
          <cell r="K2431">
            <v>550085.49</v>
          </cell>
          <cell r="L2431">
            <v>15853</v>
          </cell>
          <cell r="M2431">
            <v>40234</v>
          </cell>
          <cell r="N2431">
            <v>2076</v>
          </cell>
          <cell r="O2431">
            <v>14133.1763532764</v>
          </cell>
          <cell r="P2431">
            <v>7.1425831850848304E-2</v>
          </cell>
        </row>
        <row r="2432">
          <cell r="A2432">
            <v>193783</v>
          </cell>
          <cell r="B2432" t="str">
            <v>20160106</v>
          </cell>
          <cell r="C2432" t="str">
            <v>193525</v>
          </cell>
          <cell r="D2432" t="str">
            <v>西班牙原装进口丽瑞城堡干红葡萄酒·力金精选12支</v>
          </cell>
          <cell r="E2432" t="str">
            <v>食品</v>
          </cell>
          <cell r="F2432" t="str">
            <v>298</v>
          </cell>
          <cell r="G2432" t="str">
            <v>杨 黎</v>
          </cell>
          <cell r="H2432" t="str">
            <v>赵文英</v>
          </cell>
          <cell r="I2432" t="str">
            <v>杨洋</v>
          </cell>
          <cell r="J2432">
            <v>41.6</v>
          </cell>
          <cell r="K2432">
            <v>306232</v>
          </cell>
          <cell r="L2432">
            <v>10671</v>
          </cell>
          <cell r="M2432">
            <v>19291</v>
          </cell>
          <cell r="N2432">
            <v>2850</v>
          </cell>
          <cell r="O2432">
            <v>6709.6153846153802</v>
          </cell>
          <cell r="P2432">
            <v>5.56264189118321E-2</v>
          </cell>
        </row>
        <row r="2433">
          <cell r="A2433">
            <v>193783</v>
          </cell>
          <cell r="B2433" t="str">
            <v>20160102</v>
          </cell>
          <cell r="C2433" t="str">
            <v>184115</v>
          </cell>
          <cell r="D2433" t="str">
            <v>西班牙原装进口丽瑞城堡干红葡萄酒·力金精选12支</v>
          </cell>
          <cell r="E2433" t="str">
            <v>食品</v>
          </cell>
          <cell r="F2433" t="str">
            <v>298</v>
          </cell>
          <cell r="G2433" t="str">
            <v>杨 黎</v>
          </cell>
          <cell r="H2433" t="str">
            <v>余斌</v>
          </cell>
          <cell r="I2433" t="str">
            <v>俞洋</v>
          </cell>
          <cell r="J2433">
            <v>40.6</v>
          </cell>
          <cell r="K2433">
            <v>322286</v>
          </cell>
          <cell r="L2433">
            <v>15206</v>
          </cell>
          <cell r="M2433">
            <v>20823</v>
          </cell>
          <cell r="N2433">
            <v>2970</v>
          </cell>
          <cell r="O2433">
            <v>7123.8177339901504</v>
          </cell>
          <cell r="P2433">
            <v>5.8137944509574102E-2</v>
          </cell>
        </row>
        <row r="2434">
          <cell r="A2434">
            <v>193783</v>
          </cell>
          <cell r="B2434" t="str">
            <v>20160102</v>
          </cell>
          <cell r="C2434" t="str">
            <v>123021</v>
          </cell>
          <cell r="D2434" t="str">
            <v>西班牙原装进口丽瑞城堡干红葡萄酒·力金精选12支</v>
          </cell>
          <cell r="E2434" t="str">
            <v>食品</v>
          </cell>
          <cell r="F2434" t="str">
            <v>298</v>
          </cell>
          <cell r="G2434" t="str">
            <v>杨 黎</v>
          </cell>
          <cell r="H2434" t="str">
            <v>余斌</v>
          </cell>
          <cell r="I2434" t="str">
            <v>俞洋</v>
          </cell>
          <cell r="J2434">
            <v>33.5</v>
          </cell>
          <cell r="K2434">
            <v>216620</v>
          </cell>
          <cell r="L2434">
            <v>6083</v>
          </cell>
          <cell r="M2434">
            <v>12391</v>
          </cell>
          <cell r="N2434">
            <v>2056</v>
          </cell>
          <cell r="O2434">
            <v>5976.1791044776101</v>
          </cell>
          <cell r="P2434">
            <v>4.9088758745493698E-2</v>
          </cell>
        </row>
        <row r="2435">
          <cell r="A2435">
            <v>193789</v>
          </cell>
          <cell r="B2435" t="str">
            <v>20160219</v>
          </cell>
          <cell r="C2435" t="str">
            <v>181306</v>
          </cell>
          <cell r="D2435" t="str">
            <v>百年老字号 东来顺羊蝎子美味棒骨组(2016春季大开仓)</v>
          </cell>
          <cell r="E2435" t="str">
            <v>食品</v>
          </cell>
          <cell r="F2435" t="str">
            <v>245</v>
          </cell>
          <cell r="G2435" t="str">
            <v>赵 宇森</v>
          </cell>
          <cell r="H2435" t="str">
            <v>赵文英</v>
          </cell>
          <cell r="I2435" t="str">
            <v>宋歌,杨洋</v>
          </cell>
          <cell r="J2435">
            <v>8</v>
          </cell>
          <cell r="K2435">
            <v>27440</v>
          </cell>
          <cell r="L2435">
            <v>490</v>
          </cell>
          <cell r="M2435">
            <v>1645</v>
          </cell>
          <cell r="N2435">
            <v>0</v>
          </cell>
          <cell r="O2435">
            <v>3163.125</v>
          </cell>
          <cell r="P2435">
            <v>6.1038961038960997E-2</v>
          </cell>
        </row>
        <row r="2436">
          <cell r="A2436">
            <v>193789</v>
          </cell>
          <cell r="B2436" t="str">
            <v>20160203</v>
          </cell>
          <cell r="C2436" t="str">
            <v>193025</v>
          </cell>
          <cell r="D2436" t="str">
            <v>百年老字号 东来顺羊蝎子美味棒骨组(2016春季大开仓)</v>
          </cell>
          <cell r="E2436" t="str">
            <v>食品</v>
          </cell>
          <cell r="F2436" t="str">
            <v>298</v>
          </cell>
          <cell r="G2436" t="str">
            <v>赵 宇森</v>
          </cell>
          <cell r="H2436" t="str">
            <v>赵文英</v>
          </cell>
          <cell r="I2436" t="str">
            <v>宋歌,杨洋</v>
          </cell>
          <cell r="J2436">
            <v>41.6</v>
          </cell>
          <cell r="K2436">
            <v>167373.69</v>
          </cell>
          <cell r="L2436">
            <v>7532</v>
          </cell>
          <cell r="M2436">
            <v>22184</v>
          </cell>
          <cell r="N2436">
            <v>496</v>
          </cell>
          <cell r="O2436">
            <v>3321.00216346154</v>
          </cell>
          <cell r="P2436">
            <v>0.13568425108618401</v>
          </cell>
        </row>
        <row r="2437">
          <cell r="A2437">
            <v>193789</v>
          </cell>
          <cell r="B2437" t="str">
            <v>20160101</v>
          </cell>
          <cell r="C2437" t="str">
            <v>111003</v>
          </cell>
          <cell r="D2437" t="str">
            <v>百年老字号 东来顺羊蝎子美味棒骨组(2016春季大开仓)</v>
          </cell>
          <cell r="E2437" t="str">
            <v>食品</v>
          </cell>
          <cell r="F2437" t="str">
            <v>298</v>
          </cell>
          <cell r="G2437" t="str">
            <v>赵 宇森</v>
          </cell>
          <cell r="H2437" t="str">
            <v>余斌</v>
          </cell>
          <cell r="I2437" t="str">
            <v>俞洋</v>
          </cell>
          <cell r="J2437">
            <v>39.299999999999997</v>
          </cell>
          <cell r="K2437">
            <v>226013</v>
          </cell>
          <cell r="L2437">
            <v>6242</v>
          </cell>
          <cell r="M2437">
            <v>11314</v>
          </cell>
          <cell r="N2437">
            <v>774</v>
          </cell>
          <cell r="O2437">
            <v>5323.9440203562299</v>
          </cell>
          <cell r="P2437">
            <v>4.7959011880548401E-2</v>
          </cell>
        </row>
        <row r="2438">
          <cell r="A2438">
            <v>193794</v>
          </cell>
          <cell r="B2438" t="str">
            <v>20160807</v>
          </cell>
          <cell r="C2438" t="str">
            <v>205221</v>
          </cell>
          <cell r="D2438" t="str">
            <v>韩束蜗牛抚纹紧致多效美颜组(2016超级折扣日)</v>
          </cell>
          <cell r="E2438" t="str">
            <v>美容美体</v>
          </cell>
          <cell r="F2438" t="str">
            <v>329</v>
          </cell>
          <cell r="G2438" t="str">
            <v>庄 婷</v>
          </cell>
          <cell r="H2438" t="str">
            <v>张小寒</v>
          </cell>
          <cell r="I2438" t="str">
            <v>赵姬</v>
          </cell>
          <cell r="J2438">
            <v>15.1</v>
          </cell>
          <cell r="K2438">
            <v>29798</v>
          </cell>
          <cell r="L2438">
            <v>319</v>
          </cell>
          <cell r="M2438">
            <v>0</v>
          </cell>
          <cell r="N2438">
            <v>0</v>
          </cell>
          <cell r="O2438">
            <v>1952.25165562914</v>
          </cell>
          <cell r="P2438">
            <v>0</v>
          </cell>
        </row>
        <row r="2439">
          <cell r="A2439">
            <v>193794</v>
          </cell>
          <cell r="B2439" t="str">
            <v>20160310</v>
          </cell>
          <cell r="C2439" t="str">
            <v>202142</v>
          </cell>
          <cell r="D2439" t="str">
            <v>韩束蜗牛抚纹紧致多效美颜组(2016超级折扣日)</v>
          </cell>
          <cell r="E2439" t="str">
            <v>美容美体</v>
          </cell>
          <cell r="F2439" t="str">
            <v>359</v>
          </cell>
          <cell r="G2439" t="str">
            <v>庄 婷</v>
          </cell>
          <cell r="H2439" t="str">
            <v>张小寒</v>
          </cell>
          <cell r="I2439" t="str">
            <v>游珊</v>
          </cell>
          <cell r="J2439">
            <v>36.4</v>
          </cell>
          <cell r="K2439">
            <v>243896</v>
          </cell>
          <cell r="L2439">
            <v>9503</v>
          </cell>
          <cell r="M2439">
            <v>23838</v>
          </cell>
          <cell r="N2439">
            <v>3530</v>
          </cell>
          <cell r="O2439">
            <v>5881.45604395604</v>
          </cell>
          <cell r="P2439">
            <v>8.6640812652254998E-2</v>
          </cell>
        </row>
        <row r="2440">
          <cell r="A2440">
            <v>193794</v>
          </cell>
          <cell r="B2440" t="str">
            <v>20160214</v>
          </cell>
          <cell r="C2440" t="str">
            <v>232040</v>
          </cell>
          <cell r="D2440" t="str">
            <v>韩束蜗牛抚纹紧致多效美颜组(2016超级折扣日)</v>
          </cell>
          <cell r="E2440" t="str">
            <v>美容美体</v>
          </cell>
          <cell r="F2440" t="str">
            <v>359</v>
          </cell>
          <cell r="G2440" t="str">
            <v>庄 婷</v>
          </cell>
          <cell r="H2440" t="str">
            <v>田宇慧,罗园</v>
          </cell>
          <cell r="I2440" t="str">
            <v>陈莹,张征南</v>
          </cell>
          <cell r="J2440">
            <v>38</v>
          </cell>
          <cell r="K2440">
            <v>90614</v>
          </cell>
          <cell r="L2440">
            <v>2307</v>
          </cell>
          <cell r="M2440">
            <v>10003</v>
          </cell>
          <cell r="N2440">
            <v>1029</v>
          </cell>
          <cell r="O2440">
            <v>2087.71052631579</v>
          </cell>
          <cell r="P2440">
            <v>0.101622747913529</v>
          </cell>
        </row>
        <row r="2441">
          <cell r="A2441">
            <v>193794</v>
          </cell>
          <cell r="B2441" t="str">
            <v>20160207</v>
          </cell>
          <cell r="C2441" t="str">
            <v>192923</v>
          </cell>
          <cell r="D2441" t="str">
            <v>韩束蜗牛抚纹紧致多效美颜组(2016超级折扣日)</v>
          </cell>
          <cell r="E2441" t="str">
            <v>美容美体</v>
          </cell>
          <cell r="F2441" t="str">
            <v>359</v>
          </cell>
          <cell r="G2441" t="str">
            <v>庄 婷</v>
          </cell>
          <cell r="H2441" t="str">
            <v>高莹</v>
          </cell>
          <cell r="I2441" t="str">
            <v>郑庆子</v>
          </cell>
          <cell r="J2441">
            <v>49.9</v>
          </cell>
          <cell r="K2441">
            <v>101242</v>
          </cell>
          <cell r="L2441">
            <v>7762</v>
          </cell>
          <cell r="M2441">
            <v>10565</v>
          </cell>
          <cell r="N2441">
            <v>1687</v>
          </cell>
          <cell r="O2441">
            <v>1695.4308617234501</v>
          </cell>
          <cell r="P2441">
            <v>9.4972186563970898E-2</v>
          </cell>
        </row>
        <row r="2442">
          <cell r="A2442">
            <v>193794</v>
          </cell>
          <cell r="B2442" t="str">
            <v>20160207</v>
          </cell>
          <cell r="C2442" t="str">
            <v>131617</v>
          </cell>
          <cell r="D2442" t="str">
            <v>韩束蜗牛抚纹紧致多效美颜组(2016超级折扣日)</v>
          </cell>
          <cell r="E2442" t="str">
            <v>美容美体</v>
          </cell>
          <cell r="F2442" t="str">
            <v>359</v>
          </cell>
          <cell r="G2442" t="str">
            <v>庄 婷</v>
          </cell>
          <cell r="H2442" t="str">
            <v>张小寒</v>
          </cell>
          <cell r="I2442" t="str">
            <v>游珊</v>
          </cell>
          <cell r="J2442">
            <v>14.9</v>
          </cell>
          <cell r="K2442">
            <v>38013</v>
          </cell>
          <cell r="L2442">
            <v>1393</v>
          </cell>
          <cell r="M2442">
            <v>3455</v>
          </cell>
          <cell r="N2442">
            <v>343</v>
          </cell>
          <cell r="O2442">
            <v>2248.8590604026799</v>
          </cell>
          <cell r="P2442">
            <v>8.4980884762424894E-2</v>
          </cell>
        </row>
        <row r="2443">
          <cell r="A2443">
            <v>193794</v>
          </cell>
          <cell r="B2443" t="str">
            <v>20160207</v>
          </cell>
          <cell r="C2443" t="str">
            <v>123321</v>
          </cell>
          <cell r="D2443" t="str">
            <v>韩束蜗牛抚纹紧致多效美颜组(2016超级折扣日)</v>
          </cell>
          <cell r="E2443" t="str">
            <v>美容美体</v>
          </cell>
          <cell r="F2443" t="str">
            <v>359</v>
          </cell>
          <cell r="G2443" t="str">
            <v>庄 婷</v>
          </cell>
          <cell r="H2443" t="str">
            <v>张小寒</v>
          </cell>
          <cell r="I2443" t="str">
            <v>游珊</v>
          </cell>
          <cell r="J2443">
            <v>26.9</v>
          </cell>
          <cell r="K2443">
            <v>62985</v>
          </cell>
          <cell r="L2443">
            <v>2059</v>
          </cell>
          <cell r="M2443">
            <v>5102</v>
          </cell>
          <cell r="N2443">
            <v>686</v>
          </cell>
          <cell r="O2443">
            <v>2100.7434944237898</v>
          </cell>
          <cell r="P2443">
            <v>7.2481370843318099E-2</v>
          </cell>
        </row>
        <row r="2444">
          <cell r="A2444">
            <v>193794</v>
          </cell>
          <cell r="B2444" t="str">
            <v>20160120</v>
          </cell>
          <cell r="C2444" t="str">
            <v>171108</v>
          </cell>
          <cell r="D2444" t="str">
            <v>韩束蜗牛抚纹紧致多效美颜组(2016超级折扣日)</v>
          </cell>
          <cell r="E2444" t="str">
            <v>美容美体</v>
          </cell>
          <cell r="F2444" t="str">
            <v>359</v>
          </cell>
          <cell r="G2444" t="str">
            <v>庄 婷</v>
          </cell>
          <cell r="H2444" t="str">
            <v>田宇慧</v>
          </cell>
          <cell r="I2444" t="str">
            <v>郑庆子</v>
          </cell>
          <cell r="J2444">
            <v>39.4</v>
          </cell>
          <cell r="K2444">
            <v>142870</v>
          </cell>
          <cell r="L2444">
            <v>5634</v>
          </cell>
          <cell r="M2444">
            <v>15586</v>
          </cell>
          <cell r="N2444">
            <v>2104</v>
          </cell>
          <cell r="O2444">
            <v>3140.9644670050802</v>
          </cell>
          <cell r="P2444">
            <v>9.8239528986563296E-2</v>
          </cell>
        </row>
        <row r="2445">
          <cell r="A2445">
            <v>193794</v>
          </cell>
          <cell r="B2445" t="str">
            <v>20160111</v>
          </cell>
          <cell r="C2445" t="str">
            <v>205959</v>
          </cell>
          <cell r="D2445" t="str">
            <v>韩束蜗牛抚纹紧致多效美颜组(2016超级折扣日)</v>
          </cell>
          <cell r="E2445" t="str">
            <v>美容美体</v>
          </cell>
          <cell r="F2445" t="str">
            <v>359</v>
          </cell>
          <cell r="G2445" t="str">
            <v>庄 婷</v>
          </cell>
          <cell r="H2445" t="str">
            <v>张小寒</v>
          </cell>
          <cell r="I2445" t="str">
            <v>游珊</v>
          </cell>
          <cell r="J2445">
            <v>47.7</v>
          </cell>
          <cell r="K2445">
            <v>524030</v>
          </cell>
          <cell r="L2445">
            <v>20874</v>
          </cell>
          <cell r="M2445">
            <v>44222</v>
          </cell>
          <cell r="N2445">
            <v>5334</v>
          </cell>
          <cell r="O2445">
            <v>9733.0817610062895</v>
          </cell>
          <cell r="P2445">
            <v>7.7288157152056197E-2</v>
          </cell>
        </row>
        <row r="2446">
          <cell r="A2446">
            <v>193794</v>
          </cell>
          <cell r="B2446" t="str">
            <v>20160111</v>
          </cell>
          <cell r="C2446" t="str">
            <v>150030</v>
          </cell>
          <cell r="D2446" t="str">
            <v>韩束蜗牛抚纹紧致多效美颜组(2016超级折扣日)</v>
          </cell>
          <cell r="E2446" t="str">
            <v>美容美体</v>
          </cell>
          <cell r="F2446" t="str">
            <v>359</v>
          </cell>
          <cell r="G2446" t="str">
            <v>庄 婷</v>
          </cell>
          <cell r="H2446" t="str">
            <v>张小寒</v>
          </cell>
          <cell r="I2446" t="str">
            <v>陈莹,郑庆子</v>
          </cell>
          <cell r="J2446">
            <v>39.1</v>
          </cell>
          <cell r="K2446">
            <v>195133</v>
          </cell>
          <cell r="L2446">
            <v>8326</v>
          </cell>
          <cell r="M2446">
            <v>24774</v>
          </cell>
          <cell r="N2446">
            <v>2483</v>
          </cell>
          <cell r="O2446">
            <v>4207.5703324808201</v>
          </cell>
          <cell r="P2446">
            <v>0.1193263635731</v>
          </cell>
        </row>
        <row r="2447">
          <cell r="A2447">
            <v>193794</v>
          </cell>
          <cell r="B2447" t="str">
            <v>20160102</v>
          </cell>
          <cell r="C2447" t="str">
            <v>145554</v>
          </cell>
          <cell r="D2447" t="str">
            <v>韩束蜗牛抚纹紧致多效美颜组(2016超级折扣日)</v>
          </cell>
          <cell r="E2447" t="str">
            <v>美容美体</v>
          </cell>
          <cell r="F2447" t="str">
            <v>359</v>
          </cell>
          <cell r="G2447" t="str">
            <v>庄 婷</v>
          </cell>
          <cell r="H2447" t="str">
            <v>田宇慧</v>
          </cell>
          <cell r="I2447" t="str">
            <v>陈莹,郑庆子</v>
          </cell>
          <cell r="J2447">
            <v>27.5</v>
          </cell>
          <cell r="K2447">
            <v>55201</v>
          </cell>
          <cell r="L2447">
            <v>1675</v>
          </cell>
          <cell r="M2447">
            <v>5429</v>
          </cell>
          <cell r="N2447">
            <v>668</v>
          </cell>
          <cell r="O2447">
            <v>1773.27272727273</v>
          </cell>
          <cell r="P2447">
            <v>8.8947427418450895E-2</v>
          </cell>
        </row>
        <row r="2448">
          <cell r="A2448">
            <v>193794</v>
          </cell>
          <cell r="B2448" t="str">
            <v>20160102</v>
          </cell>
          <cell r="C2448" t="str">
            <v>114203</v>
          </cell>
          <cell r="D2448" t="str">
            <v>韩束蜗牛抚纹紧致多效美颜组(2016超级折扣日)</v>
          </cell>
          <cell r="E2448" t="str">
            <v>美容美体</v>
          </cell>
          <cell r="F2448" t="str">
            <v>359</v>
          </cell>
          <cell r="G2448" t="str">
            <v>庄 婷</v>
          </cell>
          <cell r="H2448" t="str">
            <v>田宇慧</v>
          </cell>
          <cell r="I2448" t="str">
            <v>陈莹,郑庆子</v>
          </cell>
          <cell r="J2448">
            <v>46</v>
          </cell>
          <cell r="K2448">
            <v>263616.43</v>
          </cell>
          <cell r="L2448">
            <v>12283</v>
          </cell>
          <cell r="M2448">
            <v>25210</v>
          </cell>
          <cell r="N2448">
            <v>2353</v>
          </cell>
          <cell r="O2448">
            <v>4966.8789130434798</v>
          </cell>
          <cell r="P2448">
            <v>9.0942935844228898E-2</v>
          </cell>
        </row>
        <row r="2449">
          <cell r="A2449">
            <v>193799</v>
          </cell>
          <cell r="B2449" t="str">
            <v>20160131</v>
          </cell>
          <cell r="C2449" t="str">
            <v>171204</v>
          </cell>
          <cell r="D2449" t="str">
            <v>聚天红灰枣夹核桃6+1分享组</v>
          </cell>
          <cell r="E2449" t="str">
            <v>食品</v>
          </cell>
          <cell r="F2449" t="str">
            <v>298</v>
          </cell>
          <cell r="G2449" t="str">
            <v>莫 伏星</v>
          </cell>
          <cell r="H2449" t="str">
            <v>吴沛霖</v>
          </cell>
          <cell r="I2449" t="str">
            <v>王叶霜,陈航</v>
          </cell>
          <cell r="J2449">
            <v>32.799999999999997</v>
          </cell>
          <cell r="K2449">
            <v>161231</v>
          </cell>
          <cell r="L2449">
            <v>5320</v>
          </cell>
          <cell r="M2449">
            <v>13159</v>
          </cell>
          <cell r="N2449">
            <v>1971</v>
          </cell>
          <cell r="O2449">
            <v>4412.2865853658504</v>
          </cell>
          <cell r="P2449">
            <v>7.1758888083586103E-2</v>
          </cell>
        </row>
        <row r="2450">
          <cell r="A2450">
            <v>193799</v>
          </cell>
          <cell r="B2450" t="str">
            <v>20160117</v>
          </cell>
          <cell r="C2450" t="str">
            <v>134707</v>
          </cell>
          <cell r="D2450" t="str">
            <v>聚天红灰枣夹核桃6+1分享组</v>
          </cell>
          <cell r="E2450" t="str">
            <v>食品</v>
          </cell>
          <cell r="F2450" t="str">
            <v>298</v>
          </cell>
          <cell r="G2450" t="str">
            <v>莫 伏星</v>
          </cell>
          <cell r="H2450" t="str">
            <v>赵文英</v>
          </cell>
          <cell r="I2450" t="str">
            <v>杨洋</v>
          </cell>
          <cell r="J2450">
            <v>37.799999999999997</v>
          </cell>
          <cell r="K2450">
            <v>308945</v>
          </cell>
          <cell r="L2450">
            <v>10644</v>
          </cell>
          <cell r="M2450">
            <v>16603</v>
          </cell>
          <cell r="N2450">
            <v>1235</v>
          </cell>
          <cell r="O2450">
            <v>7485</v>
          </cell>
          <cell r="P2450">
            <v>5.15184327239935E-2</v>
          </cell>
        </row>
        <row r="2451">
          <cell r="A2451">
            <v>193799</v>
          </cell>
          <cell r="B2451" t="str">
            <v>20160108</v>
          </cell>
          <cell r="C2451" t="str">
            <v>150835</v>
          </cell>
          <cell r="D2451" t="str">
            <v>聚天红灰枣夹核桃6+1分享组</v>
          </cell>
          <cell r="E2451" t="str">
            <v>食品</v>
          </cell>
          <cell r="F2451" t="str">
            <v>298</v>
          </cell>
          <cell r="G2451" t="str">
            <v>莫 伏星</v>
          </cell>
          <cell r="H2451" t="str">
            <v>龙年,张小寒</v>
          </cell>
          <cell r="I2451" t="str">
            <v>陈航</v>
          </cell>
          <cell r="J2451">
            <v>35.299999999999997</v>
          </cell>
          <cell r="K2451">
            <v>95973</v>
          </cell>
          <cell r="L2451">
            <v>4588</v>
          </cell>
          <cell r="M2451">
            <v>4906</v>
          </cell>
          <cell r="N2451">
            <v>556</v>
          </cell>
          <cell r="O2451">
            <v>2465.58073654391</v>
          </cell>
          <cell r="P2451">
            <v>4.7600809760901697E-2</v>
          </cell>
        </row>
        <row r="2452">
          <cell r="A2452">
            <v>193801</v>
          </cell>
          <cell r="B2452" t="str">
            <v>20160107</v>
          </cell>
          <cell r="C2452" t="str">
            <v>224033</v>
          </cell>
          <cell r="D2452" t="str">
            <v>海晏堂即食海参全家欢聚乐享组</v>
          </cell>
          <cell r="E2452" t="str">
            <v>食品</v>
          </cell>
          <cell r="F2452" t="str">
            <v>1999</v>
          </cell>
          <cell r="G2452" t="str">
            <v>赵 宇森</v>
          </cell>
          <cell r="H2452" t="str">
            <v>赵文英</v>
          </cell>
          <cell r="I2452" t="str">
            <v>杨洋</v>
          </cell>
          <cell r="J2452">
            <v>37.700000000000003</v>
          </cell>
          <cell r="K2452">
            <v>110864</v>
          </cell>
          <cell r="L2452">
            <v>9885</v>
          </cell>
          <cell r="M2452">
            <v>39660</v>
          </cell>
          <cell r="N2452">
            <v>3988</v>
          </cell>
          <cell r="O2452">
            <v>1732.28116710875</v>
          </cell>
          <cell r="P2452">
            <v>0.353261569237168</v>
          </cell>
        </row>
        <row r="2453">
          <cell r="A2453">
            <v>193811</v>
          </cell>
          <cell r="B2453" t="str">
            <v>20160114</v>
          </cell>
          <cell r="C2453" t="str">
            <v>175445</v>
          </cell>
          <cell r="D2453" t="str">
            <v>千指百态佛手盆景</v>
          </cell>
          <cell r="E2453" t="str">
            <v>运动休闲</v>
          </cell>
          <cell r="F2453" t="str">
            <v>199</v>
          </cell>
          <cell r="G2453" t="str">
            <v>莫 伏星</v>
          </cell>
          <cell r="H2453" t="str">
            <v>余斌</v>
          </cell>
          <cell r="I2453" t="str">
            <v>杨洋,俞洋</v>
          </cell>
          <cell r="J2453">
            <v>34</v>
          </cell>
          <cell r="K2453">
            <v>125169</v>
          </cell>
          <cell r="L2453">
            <v>4829</v>
          </cell>
          <cell r="M2453">
            <v>28470</v>
          </cell>
          <cell r="N2453">
            <v>1745</v>
          </cell>
          <cell r="O2453">
            <v>2753.3823529411802</v>
          </cell>
          <cell r="P2453">
            <v>0.22207910919062701</v>
          </cell>
        </row>
        <row r="2454">
          <cell r="A2454">
            <v>193844</v>
          </cell>
          <cell r="B2454" t="str">
            <v>20160806</v>
          </cell>
          <cell r="C2454" t="str">
            <v>104713</v>
          </cell>
          <cell r="D2454" t="str">
            <v>全屏触控*伊莱特能量土锅智能电饭煲超值组(2016超级折扣日)</v>
          </cell>
          <cell r="E2454" t="str">
            <v>厨房</v>
          </cell>
          <cell r="F2454" t="str">
            <v>639</v>
          </cell>
          <cell r="G2454" t="str">
            <v>潘 银龙</v>
          </cell>
          <cell r="H2454" t="str">
            <v>唐南开</v>
          </cell>
          <cell r="I2454" t="str">
            <v>翟金彪</v>
          </cell>
          <cell r="J2454">
            <v>11.5</v>
          </cell>
          <cell r="K2454">
            <v>47764</v>
          </cell>
          <cell r="L2454">
            <v>1278</v>
          </cell>
          <cell r="M2454">
            <v>4413</v>
          </cell>
          <cell r="N2454">
            <v>0</v>
          </cell>
          <cell r="O2454">
            <v>3658.52173913043</v>
          </cell>
          <cell r="P2454">
            <v>9.4931807425891704E-2</v>
          </cell>
        </row>
        <row r="2455">
          <cell r="A2455">
            <v>193844</v>
          </cell>
          <cell r="B2455" t="str">
            <v>20160603</v>
          </cell>
          <cell r="C2455" t="str">
            <v>144710</v>
          </cell>
          <cell r="D2455" t="str">
            <v>全屏触控*伊莱特能量土锅智能电饭煲超值组(2016超级折扣日)</v>
          </cell>
          <cell r="E2455" t="str">
            <v>厨房</v>
          </cell>
          <cell r="F2455" t="str">
            <v>799</v>
          </cell>
          <cell r="G2455" t="str">
            <v>潘 银龙</v>
          </cell>
          <cell r="H2455" t="str">
            <v>王沛</v>
          </cell>
          <cell r="I2455" t="str">
            <v>翟金彪</v>
          </cell>
          <cell r="J2455">
            <v>40.200000000000003</v>
          </cell>
          <cell r="K2455">
            <v>92787</v>
          </cell>
          <cell r="L2455">
            <v>11960</v>
          </cell>
          <cell r="M2455">
            <v>17388</v>
          </cell>
          <cell r="N2455">
            <v>3166</v>
          </cell>
          <cell r="O2455">
            <v>1656.8407960198999</v>
          </cell>
          <cell r="P2455">
            <v>0.17595605428878999</v>
          </cell>
        </row>
        <row r="2456">
          <cell r="A2456">
            <v>193844</v>
          </cell>
          <cell r="B2456" t="str">
            <v>20160127</v>
          </cell>
          <cell r="C2456" t="str">
            <v>154428</v>
          </cell>
          <cell r="D2456" t="str">
            <v>全屏触控*伊莱特能量土锅智能电饭煲超值组(2016超级折扣日)</v>
          </cell>
          <cell r="E2456" t="str">
            <v>厨房</v>
          </cell>
          <cell r="F2456" t="str">
            <v>799</v>
          </cell>
          <cell r="G2456" t="str">
            <v>潘 银龙</v>
          </cell>
          <cell r="H2456" t="str">
            <v>张燕</v>
          </cell>
          <cell r="I2456" t="str">
            <v>宋歌,陈佳</v>
          </cell>
          <cell r="J2456">
            <v>37.799999999999997</v>
          </cell>
          <cell r="K2456">
            <v>90471.71</v>
          </cell>
          <cell r="L2456">
            <v>7950</v>
          </cell>
          <cell r="M2456">
            <v>23860</v>
          </cell>
          <cell r="N2456">
            <v>1568</v>
          </cell>
          <cell r="O2456">
            <v>1593.37857142857</v>
          </cell>
          <cell r="P2456">
            <v>0.27013497417831001</v>
          </cell>
        </row>
        <row r="2457">
          <cell r="A2457">
            <v>193844</v>
          </cell>
          <cell r="B2457" t="str">
            <v>20160108</v>
          </cell>
          <cell r="C2457" t="str">
            <v>193316</v>
          </cell>
          <cell r="D2457" t="str">
            <v>全屏触控*伊莱特能量土锅智能电饭煲超值组(2016超级折扣日)</v>
          </cell>
          <cell r="E2457" t="str">
            <v>厨房</v>
          </cell>
          <cell r="F2457" t="str">
            <v>799</v>
          </cell>
          <cell r="G2457" t="str">
            <v>潘 银龙</v>
          </cell>
          <cell r="H2457" t="str">
            <v>王沛</v>
          </cell>
          <cell r="I2457" t="str">
            <v>陈佳</v>
          </cell>
          <cell r="J2457">
            <v>45.1</v>
          </cell>
          <cell r="K2457">
            <v>200188</v>
          </cell>
          <cell r="L2457">
            <v>17967</v>
          </cell>
          <cell r="M2457">
            <v>23570</v>
          </cell>
          <cell r="N2457">
            <v>0</v>
          </cell>
          <cell r="O2457">
            <v>3517.7605321507799</v>
          </cell>
          <cell r="P2457">
            <v>0.129348428556533</v>
          </cell>
        </row>
        <row r="2458">
          <cell r="A2458">
            <v>193844</v>
          </cell>
          <cell r="B2458" t="str">
            <v>20160108</v>
          </cell>
          <cell r="C2458" t="str">
            <v>103328</v>
          </cell>
          <cell r="D2458" t="str">
            <v>全屏触控*伊莱特能量土锅智能电饭煲超值组(2016超级折扣日)</v>
          </cell>
          <cell r="E2458" t="str">
            <v>厨房</v>
          </cell>
          <cell r="F2458" t="str">
            <v>799</v>
          </cell>
          <cell r="G2458" t="str">
            <v>潘 银龙</v>
          </cell>
          <cell r="H2458" t="str">
            <v>张燕</v>
          </cell>
          <cell r="I2458" t="str">
            <v>翟金彪</v>
          </cell>
          <cell r="J2458">
            <v>35.9</v>
          </cell>
          <cell r="K2458">
            <v>117800</v>
          </cell>
          <cell r="L2458">
            <v>10247</v>
          </cell>
          <cell r="M2458">
            <v>31220</v>
          </cell>
          <cell r="N2458">
            <v>0</v>
          </cell>
          <cell r="O2458">
            <v>2126.26740947075</v>
          </cell>
          <cell r="P2458">
            <v>0.29027549208297299</v>
          </cell>
        </row>
        <row r="2459">
          <cell r="A2459">
            <v>193848</v>
          </cell>
          <cell r="B2459" t="str">
            <v>20160602</v>
          </cell>
          <cell r="C2459" t="str">
            <v>215415</v>
          </cell>
          <cell r="D2459" t="str">
            <v>福玛特智能变频保洁机器人升级款E-550G</v>
          </cell>
          <cell r="E2459" t="str">
            <v>生活家电</v>
          </cell>
          <cell r="F2459" t="str">
            <v>699</v>
          </cell>
          <cell r="G2459" t="str">
            <v>胡 超</v>
          </cell>
          <cell r="H2459" t="str">
            <v>傅周</v>
          </cell>
          <cell r="I2459" t="str">
            <v>曹雪晴</v>
          </cell>
          <cell r="J2459">
            <v>35.5</v>
          </cell>
          <cell r="K2459">
            <v>433332</v>
          </cell>
          <cell r="L2459">
            <v>8358</v>
          </cell>
          <cell r="M2459">
            <v>63111</v>
          </cell>
          <cell r="N2459">
            <v>5479</v>
          </cell>
          <cell r="O2459">
            <v>10347.661971830999</v>
          </cell>
          <cell r="P2459">
            <v>0.13561300220719399</v>
          </cell>
        </row>
        <row r="2460">
          <cell r="A2460">
            <v>193848</v>
          </cell>
          <cell r="B2460" t="str">
            <v>20160524</v>
          </cell>
          <cell r="C2460" t="str">
            <v>204205</v>
          </cell>
          <cell r="D2460" t="str">
            <v>福玛特智能变频保洁机器人升级款E-550G</v>
          </cell>
          <cell r="E2460" t="str">
            <v>生活家电</v>
          </cell>
          <cell r="F2460" t="str">
            <v>699</v>
          </cell>
          <cell r="G2460" t="str">
            <v>胡 超</v>
          </cell>
          <cell r="H2460" t="str">
            <v>马强</v>
          </cell>
          <cell r="I2460" t="str">
            <v>刘一帆</v>
          </cell>
          <cell r="J2460">
            <v>36.1</v>
          </cell>
          <cell r="K2460">
            <v>467862</v>
          </cell>
          <cell r="L2460">
            <v>13068</v>
          </cell>
          <cell r="M2460">
            <v>85948</v>
          </cell>
          <cell r="N2460">
            <v>8842</v>
          </cell>
          <cell r="O2460">
            <v>10462.271468143999</v>
          </cell>
          <cell r="P2460">
            <v>0.169540495257193</v>
          </cell>
        </row>
        <row r="2461">
          <cell r="A2461">
            <v>193848</v>
          </cell>
          <cell r="B2461" t="str">
            <v>20160101</v>
          </cell>
          <cell r="C2461" t="str">
            <v>224301</v>
          </cell>
          <cell r="D2461" t="str">
            <v>福玛特智能变频保洁机器人升级款E-550G</v>
          </cell>
          <cell r="E2461" t="str">
            <v>生活家电</v>
          </cell>
          <cell r="F2461" t="str">
            <v>699</v>
          </cell>
          <cell r="G2461" t="str">
            <v>胡 超</v>
          </cell>
          <cell r="H2461" t="str">
            <v>傅周,石林</v>
          </cell>
          <cell r="I2461" t="str">
            <v>曹雪晴</v>
          </cell>
          <cell r="J2461">
            <v>34.799999999999997</v>
          </cell>
          <cell r="K2461">
            <v>409776</v>
          </cell>
          <cell r="L2461">
            <v>16375</v>
          </cell>
          <cell r="M2461">
            <v>65645</v>
          </cell>
          <cell r="N2461">
            <v>1957</v>
          </cell>
          <cell r="O2461">
            <v>9474.5114942528708</v>
          </cell>
          <cell r="P2461">
            <v>0.161890793363515</v>
          </cell>
        </row>
        <row r="2462">
          <cell r="A2462">
            <v>193853</v>
          </cell>
          <cell r="B2462" t="str">
            <v>20160807</v>
          </cell>
          <cell r="C2462" t="str">
            <v>100738</v>
          </cell>
          <cell r="D2462" t="str">
            <v>宝家洁滤净拖把智能豪华套组(2016超级折扣日)</v>
          </cell>
          <cell r="E2462" t="str">
            <v>生活用品</v>
          </cell>
          <cell r="F2462" t="str">
            <v>259</v>
          </cell>
          <cell r="G2462" t="str">
            <v>马 升伟</v>
          </cell>
          <cell r="H2462" t="str">
            <v>石林</v>
          </cell>
          <cell r="I2462" t="str">
            <v>石俊,张静</v>
          </cell>
          <cell r="J2462">
            <v>13.1</v>
          </cell>
          <cell r="K2462">
            <v>46672</v>
          </cell>
          <cell r="L2462">
            <v>767</v>
          </cell>
          <cell r="M2462">
            <v>508</v>
          </cell>
          <cell r="N2462">
            <v>0</v>
          </cell>
          <cell r="O2462">
            <v>3465.4198473282399</v>
          </cell>
          <cell r="P2462">
            <v>1.10663326435029E-2</v>
          </cell>
        </row>
        <row r="2463">
          <cell r="A2463">
            <v>193853</v>
          </cell>
          <cell r="B2463" t="str">
            <v>20160409</v>
          </cell>
          <cell r="C2463" t="str">
            <v>162013</v>
          </cell>
          <cell r="D2463" t="str">
            <v>宝家洁滤净拖把智能豪华套组(2016超级折扣日)</v>
          </cell>
          <cell r="E2463" t="str">
            <v>生活用品</v>
          </cell>
          <cell r="F2463" t="str">
            <v>299</v>
          </cell>
          <cell r="G2463" t="str">
            <v>马 升伟</v>
          </cell>
          <cell r="H2463" t="str">
            <v>傅周</v>
          </cell>
          <cell r="I2463" t="str">
            <v>曹雪晴</v>
          </cell>
          <cell r="J2463">
            <v>33.6</v>
          </cell>
          <cell r="K2463">
            <v>102660</v>
          </cell>
          <cell r="L2463">
            <v>3657</v>
          </cell>
          <cell r="M2463">
            <v>7136</v>
          </cell>
          <cell r="N2463">
            <v>0</v>
          </cell>
          <cell r="O2463">
            <v>2734.1369047619</v>
          </cell>
          <cell r="P2463">
            <v>7.2078623880084403E-2</v>
          </cell>
        </row>
        <row r="2464">
          <cell r="A2464">
            <v>193853</v>
          </cell>
          <cell r="B2464" t="str">
            <v>20160403</v>
          </cell>
          <cell r="C2464" t="str">
            <v>130004</v>
          </cell>
          <cell r="D2464" t="str">
            <v>宝家洁滤净拖把智能豪华套组(2016超级折扣日)</v>
          </cell>
          <cell r="E2464" t="str">
            <v>生活用品</v>
          </cell>
          <cell r="F2464" t="str">
            <v>299</v>
          </cell>
          <cell r="G2464" t="str">
            <v>马 升伟</v>
          </cell>
          <cell r="H2464" t="str">
            <v>余斌</v>
          </cell>
          <cell r="I2464" t="str">
            <v>陈航,刘一帆</v>
          </cell>
          <cell r="J2464">
            <v>38.299999999999997</v>
          </cell>
          <cell r="K2464">
            <v>92989</v>
          </cell>
          <cell r="L2464">
            <v>2800</v>
          </cell>
          <cell r="M2464">
            <v>8222</v>
          </cell>
          <cell r="N2464">
            <v>1166</v>
          </cell>
          <cell r="O2464">
            <v>2170.5744125326401</v>
          </cell>
          <cell r="P2464">
            <v>7.8235705019459104E-2</v>
          </cell>
        </row>
        <row r="2465">
          <cell r="A2465">
            <v>193853</v>
          </cell>
          <cell r="B2465" t="str">
            <v>20160331</v>
          </cell>
          <cell r="C2465" t="str">
            <v>093203</v>
          </cell>
          <cell r="D2465" t="str">
            <v>宝家洁滤净拖把智能豪华套组(2016超级折扣日)</v>
          </cell>
          <cell r="E2465" t="str">
            <v>生活用品</v>
          </cell>
          <cell r="F2465" t="str">
            <v>299</v>
          </cell>
          <cell r="G2465" t="str">
            <v>马 升伟</v>
          </cell>
          <cell r="H2465" t="str">
            <v>石林</v>
          </cell>
          <cell r="I2465" t="str">
            <v>石俊,张静</v>
          </cell>
          <cell r="J2465">
            <v>26</v>
          </cell>
          <cell r="K2465">
            <v>60746</v>
          </cell>
          <cell r="L2465">
            <v>2581</v>
          </cell>
          <cell r="M2465">
            <v>7893</v>
          </cell>
          <cell r="N2465">
            <v>299</v>
          </cell>
          <cell r="O2465">
            <v>1945.0384615384601</v>
          </cell>
          <cell r="P2465">
            <v>0.13055961488867901</v>
          </cell>
        </row>
        <row r="2466">
          <cell r="A2466">
            <v>193853</v>
          </cell>
          <cell r="B2466" t="str">
            <v>20160315</v>
          </cell>
          <cell r="C2466" t="str">
            <v>132136</v>
          </cell>
          <cell r="D2466" t="str">
            <v>宝家洁滤净拖把智能豪华套组(2016超级折扣日)</v>
          </cell>
          <cell r="E2466" t="str">
            <v>生活用品</v>
          </cell>
          <cell r="F2466" t="str">
            <v>299</v>
          </cell>
          <cell r="G2466" t="str">
            <v>马 升伟</v>
          </cell>
          <cell r="H2466" t="str">
            <v>石林,马强,王娟</v>
          </cell>
          <cell r="I2466" t="str">
            <v>李昀臻,刘一帆</v>
          </cell>
          <cell r="J2466">
            <v>40.4</v>
          </cell>
          <cell r="K2466">
            <v>168558</v>
          </cell>
          <cell r="L2466">
            <v>6991</v>
          </cell>
          <cell r="M2466">
            <v>19957</v>
          </cell>
          <cell r="N2466">
            <v>1714</v>
          </cell>
          <cell r="O2466">
            <v>3547.6237623762399</v>
          </cell>
          <cell r="P2466">
            <v>0.112912909195566</v>
          </cell>
        </row>
        <row r="2467">
          <cell r="A2467">
            <v>193853</v>
          </cell>
          <cell r="B2467" t="str">
            <v>20160312</v>
          </cell>
          <cell r="C2467" t="str">
            <v>143132</v>
          </cell>
          <cell r="D2467" t="str">
            <v>宝家洁滤净拖把智能豪华套组(2016超级折扣日)</v>
          </cell>
          <cell r="E2467" t="str">
            <v>生活用品</v>
          </cell>
          <cell r="F2467" t="str">
            <v>299</v>
          </cell>
          <cell r="G2467" t="str">
            <v>马 升伟</v>
          </cell>
          <cell r="H2467" t="str">
            <v>石林</v>
          </cell>
          <cell r="I2467" t="str">
            <v>张佳聃,石俊</v>
          </cell>
          <cell r="J2467">
            <v>47</v>
          </cell>
          <cell r="K2467">
            <v>135710</v>
          </cell>
          <cell r="L2467">
            <v>3807</v>
          </cell>
          <cell r="M2467">
            <v>13429</v>
          </cell>
          <cell r="N2467">
            <v>1176</v>
          </cell>
          <cell r="O2467">
            <v>2545.7446808510599</v>
          </cell>
          <cell r="P2467">
            <v>9.2894020606051397E-2</v>
          </cell>
        </row>
        <row r="2468">
          <cell r="A2468">
            <v>193853</v>
          </cell>
          <cell r="B2468" t="str">
            <v>20160303</v>
          </cell>
          <cell r="C2468" t="str">
            <v>193133</v>
          </cell>
          <cell r="D2468" t="str">
            <v>宝家洁滤净拖把智能豪华套组(2016超级折扣日)</v>
          </cell>
          <cell r="E2468" t="str">
            <v>生活用品</v>
          </cell>
          <cell r="F2468" t="str">
            <v>299</v>
          </cell>
          <cell r="G2468" t="str">
            <v>马 升伟</v>
          </cell>
          <cell r="H2468" t="str">
            <v>马强</v>
          </cell>
          <cell r="I2468" t="str">
            <v>邓爱萍</v>
          </cell>
          <cell r="J2468">
            <v>46.5</v>
          </cell>
          <cell r="K2468">
            <v>281540</v>
          </cell>
          <cell r="L2468">
            <v>7193</v>
          </cell>
          <cell r="M2468">
            <v>24371</v>
          </cell>
          <cell r="N2468">
            <v>2451</v>
          </cell>
          <cell r="O2468">
            <v>5428.5376344085998</v>
          </cell>
          <cell r="P2468">
            <v>7.9898814275352004E-2</v>
          </cell>
        </row>
        <row r="2469">
          <cell r="A2469">
            <v>193853</v>
          </cell>
          <cell r="B2469" t="str">
            <v>20160302</v>
          </cell>
          <cell r="C2469" t="str">
            <v>150636</v>
          </cell>
          <cell r="D2469" t="str">
            <v>宝家洁滤净拖把智能豪华套组(2016超级折扣日)</v>
          </cell>
          <cell r="E2469" t="str">
            <v>生活用品</v>
          </cell>
          <cell r="F2469" t="str">
            <v>299</v>
          </cell>
          <cell r="G2469" t="str">
            <v>马 升伟</v>
          </cell>
          <cell r="H2469" t="str">
            <v>马强,张燕</v>
          </cell>
          <cell r="I2469" t="str">
            <v>张静,任芳</v>
          </cell>
          <cell r="J2469">
            <v>37.700000000000003</v>
          </cell>
          <cell r="K2469">
            <v>92820</v>
          </cell>
          <cell r="L2469">
            <v>867</v>
          </cell>
          <cell r="M2469">
            <v>12567</v>
          </cell>
          <cell r="N2469">
            <v>1455</v>
          </cell>
          <cell r="O2469">
            <v>2144.3236074270599</v>
          </cell>
          <cell r="P2469">
            <v>0.120844344393331</v>
          </cell>
        </row>
        <row r="2470">
          <cell r="A2470">
            <v>193853</v>
          </cell>
          <cell r="B2470" t="str">
            <v>20160218</v>
          </cell>
          <cell r="C2470" t="str">
            <v>175120</v>
          </cell>
          <cell r="D2470" t="str">
            <v>宝家洁滤净拖把智能豪华套组(2016超级折扣日)</v>
          </cell>
          <cell r="E2470" t="str">
            <v>生活用品</v>
          </cell>
          <cell r="F2470" t="str">
            <v>299</v>
          </cell>
          <cell r="G2470" t="str">
            <v>马 升伟</v>
          </cell>
          <cell r="H2470" t="str">
            <v>傅周</v>
          </cell>
          <cell r="I2470" t="str">
            <v>曹雪晴</v>
          </cell>
          <cell r="J2470">
            <v>36.1</v>
          </cell>
          <cell r="K2470">
            <v>167354</v>
          </cell>
          <cell r="L2470">
            <v>7983</v>
          </cell>
          <cell r="M2470">
            <v>15672</v>
          </cell>
          <cell r="N2470">
            <v>867</v>
          </cell>
          <cell r="O2470">
            <v>4004.5983379501399</v>
          </cell>
          <cell r="P2470">
            <v>9.2896449165783004E-2</v>
          </cell>
        </row>
        <row r="2471">
          <cell r="A2471">
            <v>193853</v>
          </cell>
          <cell r="B2471" t="str">
            <v>20160218</v>
          </cell>
          <cell r="C2471" t="str">
            <v>095304</v>
          </cell>
          <cell r="D2471" t="str">
            <v>宝家洁滤净拖把智能豪华套组(2016超级折扣日)</v>
          </cell>
          <cell r="E2471" t="str">
            <v>生活用品</v>
          </cell>
          <cell r="F2471" t="str">
            <v>299</v>
          </cell>
          <cell r="G2471" t="str">
            <v>马 升伟</v>
          </cell>
          <cell r="H2471" t="str">
            <v>石林</v>
          </cell>
          <cell r="I2471" t="str">
            <v>李亚师,石俊</v>
          </cell>
          <cell r="J2471">
            <v>35.700000000000003</v>
          </cell>
          <cell r="K2471">
            <v>97565.77</v>
          </cell>
          <cell r="L2471">
            <v>2561</v>
          </cell>
          <cell r="M2471">
            <v>8526</v>
          </cell>
          <cell r="N2471">
            <v>912</v>
          </cell>
          <cell r="O2471">
            <v>2447.9207282913198</v>
          </cell>
          <cell r="P2471">
            <v>8.0143344381550505E-2</v>
          </cell>
        </row>
        <row r="2472">
          <cell r="A2472">
            <v>193853</v>
          </cell>
          <cell r="B2472" t="str">
            <v>20160210</v>
          </cell>
          <cell r="C2472" t="str">
            <v>140603</v>
          </cell>
          <cell r="D2472" t="str">
            <v>宝家洁滤净拖把智能豪华套组(2016超级折扣日)</v>
          </cell>
          <cell r="E2472" t="str">
            <v>生活用品</v>
          </cell>
          <cell r="F2472" t="str">
            <v>299</v>
          </cell>
          <cell r="G2472" t="str">
            <v>马 升伟</v>
          </cell>
          <cell r="H2472" t="str">
            <v>龙年</v>
          </cell>
          <cell r="I2472" t="str">
            <v>陈航</v>
          </cell>
          <cell r="J2472">
            <v>35.1</v>
          </cell>
          <cell r="K2472">
            <v>103367</v>
          </cell>
          <cell r="L2472">
            <v>1937</v>
          </cell>
          <cell r="M2472">
            <v>9164</v>
          </cell>
          <cell r="N2472">
            <v>1053</v>
          </cell>
          <cell r="O2472">
            <v>2658.66096866097</v>
          </cell>
          <cell r="P2472">
            <v>7.9966479345361302E-2</v>
          </cell>
        </row>
        <row r="2473">
          <cell r="A2473">
            <v>193853</v>
          </cell>
          <cell r="B2473" t="str">
            <v>20160206</v>
          </cell>
          <cell r="C2473" t="str">
            <v>100109</v>
          </cell>
          <cell r="D2473" t="str">
            <v>宝家洁滤净拖把智能豪华套组(2016超级折扣日)</v>
          </cell>
          <cell r="E2473" t="str">
            <v>生活用品</v>
          </cell>
          <cell r="F2473" t="str">
            <v>299</v>
          </cell>
          <cell r="G2473" t="str">
            <v>马 升伟</v>
          </cell>
          <cell r="H2473" t="str">
            <v>张燕</v>
          </cell>
          <cell r="I2473" t="str">
            <v>关雨薇,陈航</v>
          </cell>
          <cell r="J2473">
            <v>38.700000000000003</v>
          </cell>
          <cell r="K2473">
            <v>59774</v>
          </cell>
          <cell r="L2473">
            <v>4006</v>
          </cell>
          <cell r="M2473">
            <v>6080</v>
          </cell>
          <cell r="N2473">
            <v>1118</v>
          </cell>
          <cell r="O2473">
            <v>1312.8165374677001</v>
          </cell>
          <cell r="P2473">
            <v>8.8975756706354894E-2</v>
          </cell>
        </row>
        <row r="2474">
          <cell r="A2474">
            <v>193853</v>
          </cell>
          <cell r="B2474" t="str">
            <v>20160204</v>
          </cell>
          <cell r="C2474" t="str">
            <v>185220</v>
          </cell>
          <cell r="D2474" t="str">
            <v>宝家洁滤净拖把智能豪华套组(2016超级折扣日)</v>
          </cell>
          <cell r="E2474" t="str">
            <v>生活用品</v>
          </cell>
          <cell r="F2474" t="str">
            <v>299</v>
          </cell>
          <cell r="G2474" t="str">
            <v>马 升伟</v>
          </cell>
          <cell r="H2474" t="str">
            <v>石林</v>
          </cell>
          <cell r="I2474" t="str">
            <v>石俊</v>
          </cell>
          <cell r="J2474">
            <v>36.200000000000003</v>
          </cell>
          <cell r="K2474">
            <v>178162</v>
          </cell>
          <cell r="L2474">
            <v>7499</v>
          </cell>
          <cell r="M2474">
            <v>20593</v>
          </cell>
          <cell r="N2474">
            <v>1440</v>
          </cell>
          <cell r="O2474">
            <v>4185.3591160221004</v>
          </cell>
          <cell r="P2474">
            <v>0.112227020502394</v>
          </cell>
        </row>
        <row r="2475">
          <cell r="A2475">
            <v>193853</v>
          </cell>
          <cell r="B2475" t="str">
            <v>20160129</v>
          </cell>
          <cell r="C2475" t="str">
            <v>144152</v>
          </cell>
          <cell r="D2475" t="str">
            <v>宝家洁滤净拖把智能豪华套组(2016超级折扣日)</v>
          </cell>
          <cell r="E2475" t="str">
            <v>生活用品</v>
          </cell>
          <cell r="F2475" t="str">
            <v>299</v>
          </cell>
          <cell r="G2475" t="str">
            <v>马 升伟</v>
          </cell>
          <cell r="H2475" t="str">
            <v>马强,王娟</v>
          </cell>
          <cell r="I2475" t="str">
            <v>刘一帆</v>
          </cell>
          <cell r="J2475">
            <v>36.4</v>
          </cell>
          <cell r="K2475">
            <v>163528</v>
          </cell>
          <cell r="L2475">
            <v>6119</v>
          </cell>
          <cell r="M2475">
            <v>19015</v>
          </cell>
          <cell r="N2475">
            <v>857</v>
          </cell>
          <cell r="O2475">
            <v>3825.5769230769201</v>
          </cell>
          <cell r="P2475">
            <v>0.115355538755726</v>
          </cell>
        </row>
        <row r="2476">
          <cell r="A2476">
            <v>193853</v>
          </cell>
          <cell r="B2476" t="str">
            <v>20160118</v>
          </cell>
          <cell r="C2476" t="str">
            <v>135953</v>
          </cell>
          <cell r="D2476" t="str">
            <v>宝家洁滤净拖把智能豪华套组(2016超级折扣日)</v>
          </cell>
          <cell r="E2476" t="str">
            <v>生活用品</v>
          </cell>
          <cell r="F2476" t="str">
            <v>299</v>
          </cell>
          <cell r="G2476" t="str">
            <v>马 升伟</v>
          </cell>
          <cell r="H2476" t="str">
            <v>龙年</v>
          </cell>
          <cell r="I2476" t="str">
            <v>陈航</v>
          </cell>
          <cell r="J2476">
            <v>33.700000000000003</v>
          </cell>
          <cell r="K2476">
            <v>119592</v>
          </cell>
          <cell r="L2476">
            <v>3777</v>
          </cell>
          <cell r="M2476">
            <v>14999</v>
          </cell>
          <cell r="N2476">
            <v>897</v>
          </cell>
          <cell r="O2476">
            <v>3018.1899109792298</v>
          </cell>
          <cell r="P2476">
            <v>0.12176315675862399</v>
          </cell>
        </row>
        <row r="2477">
          <cell r="A2477">
            <v>193853</v>
          </cell>
          <cell r="B2477" t="str">
            <v>20160106</v>
          </cell>
          <cell r="C2477" t="str">
            <v>111135</v>
          </cell>
          <cell r="D2477" t="str">
            <v>宝家洁滤净拖把智能豪华套组(2016超级折扣日)</v>
          </cell>
          <cell r="E2477" t="str">
            <v>生活用品</v>
          </cell>
          <cell r="F2477" t="str">
            <v>299</v>
          </cell>
          <cell r="G2477" t="str">
            <v>马 升伟</v>
          </cell>
          <cell r="H2477" t="str">
            <v>石林</v>
          </cell>
          <cell r="I2477" t="str">
            <v>石俊</v>
          </cell>
          <cell r="J2477">
            <v>37.299999999999997</v>
          </cell>
          <cell r="K2477">
            <v>214357</v>
          </cell>
          <cell r="L2477">
            <v>5635</v>
          </cell>
          <cell r="M2477">
            <v>22866</v>
          </cell>
          <cell r="N2477">
            <v>2282</v>
          </cell>
          <cell r="O2477">
            <v>5043.9142091152798</v>
          </cell>
          <cell r="P2477">
            <v>9.8619215990647893E-2</v>
          </cell>
        </row>
        <row r="2478">
          <cell r="A2478">
            <v>193854</v>
          </cell>
          <cell r="B2478" t="str">
            <v>20160629</v>
          </cell>
          <cell r="C2478" t="str">
            <v>134722</v>
          </cell>
          <cell r="D2478" t="str">
            <v>Merefa清影醉花香香云纱真丝连衣裙</v>
          </cell>
          <cell r="E2478" t="str">
            <v>服装</v>
          </cell>
          <cell r="F2478" t="str">
            <v>598</v>
          </cell>
          <cell r="G2478" t="str">
            <v>黄 翙</v>
          </cell>
          <cell r="H2478" t="str">
            <v>吴沛霖,杨思思,王娟</v>
          </cell>
          <cell r="I2478" t="str">
            <v>张征南,孙姣,赵姬</v>
          </cell>
          <cell r="J2478">
            <v>16.2</v>
          </cell>
          <cell r="K2478">
            <v>236695</v>
          </cell>
          <cell r="L2478">
            <v>5596</v>
          </cell>
          <cell r="M2478">
            <v>88650</v>
          </cell>
          <cell r="N2478">
            <v>3296</v>
          </cell>
          <cell r="O2478">
            <v>8996.6049382715992</v>
          </cell>
          <cell r="P2478">
            <v>0.36933954712049799</v>
          </cell>
        </row>
        <row r="2479">
          <cell r="A2479">
            <v>193854</v>
          </cell>
          <cell r="B2479" t="str">
            <v>20160528</v>
          </cell>
          <cell r="C2479" t="str">
            <v>121223</v>
          </cell>
          <cell r="D2479" t="str">
            <v>Merefa清影醉花香香云纱真丝连衣裙</v>
          </cell>
          <cell r="E2479" t="str">
            <v>服装</v>
          </cell>
          <cell r="F2479" t="str">
            <v>598</v>
          </cell>
          <cell r="G2479" t="str">
            <v>黄 翙</v>
          </cell>
          <cell r="H2479" t="str">
            <v>吴沛霖,杨思思,王娟</v>
          </cell>
          <cell r="I2479" t="str">
            <v>张征南,孙姣,赵姬</v>
          </cell>
          <cell r="J2479">
            <v>21.7</v>
          </cell>
          <cell r="K2479">
            <v>685215.48</v>
          </cell>
          <cell r="L2479">
            <v>30688</v>
          </cell>
          <cell r="M2479">
            <v>273731.48</v>
          </cell>
          <cell r="N2479">
            <v>15571</v>
          </cell>
          <cell r="O2479">
            <v>18265.760368663599</v>
          </cell>
          <cell r="P2479">
            <v>0.39442267572936701</v>
          </cell>
        </row>
        <row r="2480">
          <cell r="A2480">
            <v>193855</v>
          </cell>
          <cell r="B2480" t="str">
            <v>20160629</v>
          </cell>
          <cell r="C2480" t="str">
            <v>191607</v>
          </cell>
          <cell r="D2480" t="str">
            <v>Merefa姹紫芳华香云纱真丝连衣裙</v>
          </cell>
          <cell r="E2480" t="str">
            <v>服装</v>
          </cell>
          <cell r="F2480" t="str">
            <v>598</v>
          </cell>
          <cell r="G2480" t="str">
            <v>黄 翙</v>
          </cell>
          <cell r="H2480" t="str">
            <v>吴沛霖,杨思思,王娟</v>
          </cell>
          <cell r="I2480" t="str">
            <v>张征南,孙姣,赵姬</v>
          </cell>
          <cell r="J2480">
            <v>20.2</v>
          </cell>
          <cell r="K2480">
            <v>274854</v>
          </cell>
          <cell r="L2480">
            <v>16037</v>
          </cell>
          <cell r="M2480">
            <v>119888</v>
          </cell>
          <cell r="N2480">
            <v>3286</v>
          </cell>
          <cell r="O2480">
            <v>7040.3465346534704</v>
          </cell>
          <cell r="P2480">
            <v>0.45051909264074602</v>
          </cell>
        </row>
        <row r="2481">
          <cell r="A2481">
            <v>193855</v>
          </cell>
          <cell r="B2481" t="str">
            <v>20160528</v>
          </cell>
          <cell r="C2481" t="str">
            <v>154748</v>
          </cell>
          <cell r="D2481" t="str">
            <v>Merefa姹紫芳华香云纱真丝连衣裙</v>
          </cell>
          <cell r="E2481" t="str">
            <v>服装</v>
          </cell>
          <cell r="F2481" t="str">
            <v>598</v>
          </cell>
          <cell r="G2481" t="str">
            <v>黄 翙</v>
          </cell>
          <cell r="H2481" t="str">
            <v>吴沛霖,杨思思,王娟</v>
          </cell>
          <cell r="I2481" t="str">
            <v>张征南,孙姣,赵姬</v>
          </cell>
          <cell r="J2481">
            <v>20.8</v>
          </cell>
          <cell r="K2481">
            <v>633344</v>
          </cell>
          <cell r="L2481">
            <v>42342</v>
          </cell>
          <cell r="M2481">
            <v>283410</v>
          </cell>
          <cell r="N2481">
            <v>10313</v>
          </cell>
          <cell r="O2481">
            <v>15283.8942307692</v>
          </cell>
          <cell r="P2481">
            <v>0.46209149884433598</v>
          </cell>
        </row>
        <row r="2482">
          <cell r="A2482">
            <v>193856</v>
          </cell>
          <cell r="B2482" t="str">
            <v>20160629</v>
          </cell>
          <cell r="C2482" t="str">
            <v>200708</v>
          </cell>
          <cell r="D2482" t="str">
            <v>Merefa花影春意香云纱真丝连衣裙</v>
          </cell>
          <cell r="E2482" t="str">
            <v>服装</v>
          </cell>
          <cell r="F2482" t="str">
            <v>798</v>
          </cell>
          <cell r="G2482" t="str">
            <v>黄 翙</v>
          </cell>
          <cell r="H2482" t="str">
            <v>吴沛霖,杨思思,王娟</v>
          </cell>
          <cell r="I2482" t="str">
            <v>张征南,孙姣,赵姬</v>
          </cell>
          <cell r="J2482">
            <v>23.8</v>
          </cell>
          <cell r="K2482">
            <v>488060</v>
          </cell>
          <cell r="L2482">
            <v>10668</v>
          </cell>
          <cell r="M2482">
            <v>196947</v>
          </cell>
          <cell r="N2482">
            <v>3380</v>
          </cell>
          <cell r="O2482">
            <v>11925.420168067199</v>
          </cell>
          <cell r="P2482">
            <v>0.40546762409089399</v>
          </cell>
        </row>
        <row r="2483">
          <cell r="A2483">
            <v>193856</v>
          </cell>
          <cell r="B2483" t="str">
            <v>20160528</v>
          </cell>
          <cell r="C2483" t="str">
            <v>203900</v>
          </cell>
          <cell r="D2483" t="str">
            <v>Merefa花影春意香云纱真丝连衣裙</v>
          </cell>
          <cell r="E2483" t="str">
            <v>服装</v>
          </cell>
          <cell r="F2483" t="str">
            <v>798</v>
          </cell>
          <cell r="G2483" t="str">
            <v>黄 翙</v>
          </cell>
          <cell r="H2483" t="str">
            <v>吴沛霖,杨思思,王娟</v>
          </cell>
          <cell r="I2483" t="str">
            <v>张征南,孙姣,赵姬</v>
          </cell>
          <cell r="J2483">
            <v>34.799999999999997</v>
          </cell>
          <cell r="K2483">
            <v>1259514</v>
          </cell>
          <cell r="L2483">
            <v>65145</v>
          </cell>
          <cell r="M2483">
            <v>480149</v>
          </cell>
          <cell r="N2483">
            <v>18654</v>
          </cell>
          <cell r="O2483">
            <v>21059.5977011494</v>
          </cell>
          <cell r="P2483">
            <v>0.38639231259351198</v>
          </cell>
        </row>
        <row r="2484">
          <cell r="A2484">
            <v>193863</v>
          </cell>
          <cell r="B2484" t="str">
            <v>20160111</v>
          </cell>
          <cell r="C2484" t="str">
            <v>193010</v>
          </cell>
          <cell r="D2484" t="str">
            <v>美的全自动带消毒家用台式洗碗机</v>
          </cell>
          <cell r="E2484" t="str">
            <v>厨房</v>
          </cell>
          <cell r="F2484" t="str">
            <v>2699</v>
          </cell>
          <cell r="G2484" t="str">
            <v>邬 若海</v>
          </cell>
          <cell r="H2484" t="str">
            <v>马强</v>
          </cell>
          <cell r="I2484" t="str">
            <v>刘一帆</v>
          </cell>
          <cell r="J2484">
            <v>21.4</v>
          </cell>
          <cell r="K2484">
            <v>58968</v>
          </cell>
          <cell r="L2484">
            <v>8042</v>
          </cell>
          <cell r="M2484">
            <v>29514</v>
          </cell>
          <cell r="N2484">
            <v>0</v>
          </cell>
          <cell r="O2484">
            <v>1000.56074766355</v>
          </cell>
          <cell r="P2484">
            <v>0.57954679338648196</v>
          </cell>
        </row>
        <row r="2485">
          <cell r="A2485">
            <v>193864</v>
          </cell>
          <cell r="B2485" t="str">
            <v>20160111</v>
          </cell>
          <cell r="C2485" t="str">
            <v>193010</v>
          </cell>
          <cell r="D2485" t="str">
            <v>美的全自动带消毒家用嵌入式洗碗机</v>
          </cell>
          <cell r="E2485" t="str">
            <v>厨房</v>
          </cell>
          <cell r="F2485" t="str">
            <v>3599</v>
          </cell>
          <cell r="G2485" t="str">
            <v>邬 若海</v>
          </cell>
          <cell r="H2485" t="str">
            <v>马强</v>
          </cell>
          <cell r="I2485" t="str">
            <v>刘一帆</v>
          </cell>
          <cell r="J2485">
            <v>21.4</v>
          </cell>
          <cell r="K2485">
            <v>248091</v>
          </cell>
          <cell r="L2485">
            <v>3599</v>
          </cell>
          <cell r="M2485">
            <v>17875</v>
          </cell>
          <cell r="N2485">
            <v>0</v>
          </cell>
          <cell r="O2485">
            <v>10589.5794392523</v>
          </cell>
          <cell r="P2485">
            <v>7.3110776630728194E-2</v>
          </cell>
        </row>
        <row r="2486">
          <cell r="A2486">
            <v>193865</v>
          </cell>
          <cell r="B2486" t="str">
            <v>20160228</v>
          </cell>
          <cell r="C2486" t="str">
            <v>103114</v>
          </cell>
          <cell r="D2486" t="str">
            <v>柏泰牛轧糖五种口味全家分享裝(开春扫货)</v>
          </cell>
          <cell r="E2486" t="str">
            <v>食品</v>
          </cell>
          <cell r="F2486" t="str">
            <v>174</v>
          </cell>
          <cell r="G2486" t="str">
            <v>莫 伏星</v>
          </cell>
          <cell r="H2486" t="str">
            <v>龙年</v>
          </cell>
          <cell r="I2486" t="str">
            <v>宋歌</v>
          </cell>
          <cell r="J2486">
            <v>12.9</v>
          </cell>
          <cell r="K2486">
            <v>43385.67</v>
          </cell>
          <cell r="L2486">
            <v>850</v>
          </cell>
          <cell r="M2486">
            <v>2371</v>
          </cell>
          <cell r="N2486">
            <v>174</v>
          </cell>
          <cell r="O2486">
            <v>3127.0286821705399</v>
          </cell>
          <cell r="P2486">
            <v>5.1650767461756203E-2</v>
          </cell>
        </row>
        <row r="2487">
          <cell r="A2487">
            <v>193865</v>
          </cell>
          <cell r="B2487" t="str">
            <v>20160202</v>
          </cell>
          <cell r="C2487" t="str">
            <v>183021</v>
          </cell>
          <cell r="D2487" t="str">
            <v>柏泰牛轧糖五种口味全家分享裝(开春扫货)</v>
          </cell>
          <cell r="E2487" t="str">
            <v>食品</v>
          </cell>
          <cell r="F2487" t="str">
            <v>199</v>
          </cell>
          <cell r="G2487" t="str">
            <v>莫 伏星</v>
          </cell>
          <cell r="H2487" t="str">
            <v>余斌</v>
          </cell>
          <cell r="I2487" t="str">
            <v>杨洋,宋歌</v>
          </cell>
          <cell r="J2487">
            <v>17.5</v>
          </cell>
          <cell r="K2487">
            <v>57734</v>
          </cell>
          <cell r="L2487">
            <v>2666</v>
          </cell>
          <cell r="M2487">
            <v>7909</v>
          </cell>
          <cell r="N2487">
            <v>1134</v>
          </cell>
          <cell r="O2487">
            <v>2759.6</v>
          </cell>
          <cell r="P2487">
            <v>0.12302970872376</v>
          </cell>
        </row>
        <row r="2488">
          <cell r="A2488">
            <v>193865</v>
          </cell>
          <cell r="B2488" t="str">
            <v>20160202</v>
          </cell>
          <cell r="C2488" t="str">
            <v>093258</v>
          </cell>
          <cell r="D2488" t="str">
            <v>柏泰牛轧糖五种口味全家分享裝(开春扫货)</v>
          </cell>
          <cell r="E2488" t="str">
            <v>食品</v>
          </cell>
          <cell r="F2488" t="str">
            <v>199</v>
          </cell>
          <cell r="G2488" t="str">
            <v>莫 伏星</v>
          </cell>
          <cell r="H2488" t="str">
            <v>龙年</v>
          </cell>
          <cell r="I2488" t="str">
            <v>关雨薇,陈航</v>
          </cell>
          <cell r="J2488">
            <v>15.5</v>
          </cell>
          <cell r="K2488">
            <v>31269.52</v>
          </cell>
          <cell r="L2488">
            <v>1154</v>
          </cell>
          <cell r="M2488">
            <v>2940</v>
          </cell>
          <cell r="N2488">
            <v>199</v>
          </cell>
          <cell r="O2488">
            <v>1766.0980645161301</v>
          </cell>
          <cell r="P2488">
            <v>9.1016193643676094E-2</v>
          </cell>
        </row>
        <row r="2489">
          <cell r="A2489">
            <v>193865</v>
          </cell>
          <cell r="B2489" t="str">
            <v>20160115</v>
          </cell>
          <cell r="C2489" t="str">
            <v>154407</v>
          </cell>
          <cell r="D2489" t="str">
            <v>柏泰牛轧糖五种口味全家分享裝(开春扫货)</v>
          </cell>
          <cell r="E2489" t="str">
            <v>食品</v>
          </cell>
          <cell r="F2489" t="str">
            <v>199</v>
          </cell>
          <cell r="G2489" t="str">
            <v>莫 伏星</v>
          </cell>
          <cell r="H2489" t="str">
            <v>赵文英</v>
          </cell>
          <cell r="I2489" t="str">
            <v>李亚师,杨洋</v>
          </cell>
          <cell r="J2489">
            <v>31.9</v>
          </cell>
          <cell r="K2489">
            <v>139598.19</v>
          </cell>
          <cell r="L2489">
            <v>5141</v>
          </cell>
          <cell r="M2489">
            <v>4833</v>
          </cell>
          <cell r="N2489">
            <v>497</v>
          </cell>
          <cell r="O2489">
            <v>4079.0341692789998</v>
          </cell>
          <cell r="P2489">
            <v>3.2248182488418799E-2</v>
          </cell>
        </row>
        <row r="2490">
          <cell r="A2490">
            <v>193865</v>
          </cell>
          <cell r="B2490" t="str">
            <v>20160101</v>
          </cell>
          <cell r="C2490" t="str">
            <v>171158</v>
          </cell>
          <cell r="D2490" t="str">
            <v>柏泰牛轧糖五种口味全家分享裝(开春扫货)</v>
          </cell>
          <cell r="E2490" t="str">
            <v>食品</v>
          </cell>
          <cell r="F2490" t="str">
            <v>199</v>
          </cell>
          <cell r="G2490" t="str">
            <v>莫 伏星</v>
          </cell>
          <cell r="H2490" t="str">
            <v>赵文英</v>
          </cell>
          <cell r="I2490" t="str">
            <v>杨洋,宋歌</v>
          </cell>
          <cell r="J2490">
            <v>24.2</v>
          </cell>
          <cell r="K2490">
            <v>102414.99</v>
          </cell>
          <cell r="L2490">
            <v>3074</v>
          </cell>
          <cell r="M2490">
            <v>6566</v>
          </cell>
          <cell r="N2490">
            <v>975</v>
          </cell>
          <cell r="O2490">
            <v>3873.96652892562</v>
          </cell>
          <cell r="P2490">
            <v>5.6280896737590402E-2</v>
          </cell>
        </row>
        <row r="2491">
          <cell r="A2491">
            <v>193872</v>
          </cell>
          <cell r="B2491" t="str">
            <v>20160121</v>
          </cell>
          <cell r="C2491" t="str">
            <v>223226</v>
          </cell>
          <cell r="D2491" t="str">
            <v>“御雅天韵”赵薇同款花丝镶嵌蜜蜡套组</v>
          </cell>
          <cell r="E2491" t="str">
            <v>珠宝首饰</v>
          </cell>
          <cell r="F2491" t="str">
            <v>6980</v>
          </cell>
          <cell r="G2491" t="str">
            <v>范 平</v>
          </cell>
          <cell r="H2491" t="str">
            <v>田宇慧,杨思思</v>
          </cell>
          <cell r="I2491" t="str">
            <v>任芳</v>
          </cell>
          <cell r="J2491">
            <v>44.5</v>
          </cell>
          <cell r="K2491">
            <v>460070</v>
          </cell>
          <cell r="L2491">
            <v>27870</v>
          </cell>
          <cell r="M2491">
            <v>271960</v>
          </cell>
          <cell r="N2491">
            <v>0</v>
          </cell>
          <cell r="O2491">
            <v>3600.8988764044898</v>
          </cell>
          <cell r="P2491">
            <v>0.629245719574271</v>
          </cell>
        </row>
        <row r="2492">
          <cell r="A2492">
            <v>193894</v>
          </cell>
          <cell r="B2492" t="str">
            <v>20160101</v>
          </cell>
          <cell r="C2492" t="str">
            <v>193038</v>
          </cell>
          <cell r="D2492" t="str">
            <v>韩国兰芝雪润无暇气垫BB霜lplaynomore时尚版</v>
          </cell>
          <cell r="E2492" t="str">
            <v>美容美体</v>
          </cell>
          <cell r="F2492" t="str">
            <v>325</v>
          </cell>
          <cell r="G2492" t="str">
            <v>庄 婷</v>
          </cell>
          <cell r="H2492" t="str">
            <v>田宇慧</v>
          </cell>
          <cell r="I2492" t="str">
            <v>余琛</v>
          </cell>
          <cell r="J2492">
            <v>46.8</v>
          </cell>
          <cell r="K2492">
            <v>286754.40999999997</v>
          </cell>
          <cell r="L2492">
            <v>12754</v>
          </cell>
          <cell r="M2492">
            <v>36191</v>
          </cell>
          <cell r="N2492">
            <v>2308</v>
          </cell>
          <cell r="O2492">
            <v>5130.7138888888903</v>
          </cell>
          <cell r="P2492">
            <v>0.123660398902323</v>
          </cell>
        </row>
        <row r="2493">
          <cell r="A2493">
            <v>193894</v>
          </cell>
          <cell r="B2493" t="str">
            <v>20160101</v>
          </cell>
          <cell r="C2493" t="str">
            <v>123139</v>
          </cell>
          <cell r="D2493" t="str">
            <v>韩国兰芝雪润无暇气垫BB霜lplaynomore时尚版</v>
          </cell>
          <cell r="E2493" t="str">
            <v>美容美体</v>
          </cell>
          <cell r="F2493" t="str">
            <v>325</v>
          </cell>
          <cell r="G2493" t="str">
            <v>庄 婷</v>
          </cell>
          <cell r="H2493" t="str">
            <v>田宇慧</v>
          </cell>
          <cell r="I2493" t="str">
            <v>余琛</v>
          </cell>
          <cell r="J2493">
            <v>42.7</v>
          </cell>
          <cell r="K2493">
            <v>211522.76</v>
          </cell>
          <cell r="L2493">
            <v>22072</v>
          </cell>
          <cell r="M2493">
            <v>26190</v>
          </cell>
          <cell r="N2493">
            <v>1477</v>
          </cell>
          <cell r="O2493">
            <v>3858.0271662763498</v>
          </cell>
          <cell r="P2493">
            <v>0.13044550467889399</v>
          </cell>
        </row>
        <row r="2494">
          <cell r="A2494">
            <v>193989</v>
          </cell>
          <cell r="B2494" t="str">
            <v>20160202</v>
          </cell>
          <cell r="C2494" t="str">
            <v>231902</v>
          </cell>
          <cell r="D2494" t="str">
            <v>万旺达”世家珍藏“和田碧玉手镯（跨年定制）</v>
          </cell>
          <cell r="E2494" t="str">
            <v>珠宝首饰</v>
          </cell>
          <cell r="F2494" t="str">
            <v>26800</v>
          </cell>
          <cell r="G2494" t="str">
            <v>冯 玺谕</v>
          </cell>
          <cell r="H2494" t="str">
            <v>高莹</v>
          </cell>
          <cell r="I2494" t="str">
            <v>任芳</v>
          </cell>
          <cell r="J2494">
            <v>39.200000000000003</v>
          </cell>
          <cell r="K2494">
            <v>187535</v>
          </cell>
          <cell r="L2494">
            <v>26825</v>
          </cell>
          <cell r="M2494">
            <v>107140</v>
          </cell>
          <cell r="N2494">
            <v>0</v>
          </cell>
          <cell r="O2494">
            <v>1366.5816326530601</v>
          </cell>
          <cell r="P2494">
            <v>0.66666666666666696</v>
          </cell>
        </row>
        <row r="2495">
          <cell r="A2495">
            <v>193989</v>
          </cell>
          <cell r="B2495" t="str">
            <v>20160102</v>
          </cell>
          <cell r="C2495" t="str">
            <v>220033</v>
          </cell>
          <cell r="D2495" t="str">
            <v>万旺达”世家珍藏“和田碧玉手镯（跨年定制）</v>
          </cell>
          <cell r="E2495" t="str">
            <v>珠宝首饰</v>
          </cell>
          <cell r="F2495" t="str">
            <v>26800</v>
          </cell>
          <cell r="G2495" t="str">
            <v>冯 玺谕</v>
          </cell>
          <cell r="H2495" t="str">
            <v>杨思思</v>
          </cell>
          <cell r="I2495" t="str">
            <v>任芳</v>
          </cell>
          <cell r="J2495">
            <v>39.1</v>
          </cell>
          <cell r="K2495">
            <v>321590</v>
          </cell>
          <cell r="L2495">
            <v>80400</v>
          </cell>
          <cell r="M2495">
            <v>187590</v>
          </cell>
          <cell r="N2495">
            <v>0</v>
          </cell>
          <cell r="O2495">
            <v>1370.8439897698199</v>
          </cell>
          <cell r="P2495">
            <v>0.77776856420249596</v>
          </cell>
        </row>
        <row r="2496">
          <cell r="A2496">
            <v>194031</v>
          </cell>
          <cell r="B2496" t="str">
            <v>20160401</v>
          </cell>
          <cell r="C2496" t="str">
            <v>144716</v>
          </cell>
          <cell r="D2496" t="str">
            <v>国礼瓷*景德镇红叶吉祥如意釉中彩餐具尊享组</v>
          </cell>
          <cell r="E2496" t="str">
            <v>厨房</v>
          </cell>
          <cell r="F2496" t="str">
            <v>1980</v>
          </cell>
          <cell r="G2496" t="str">
            <v>潘 银龙</v>
          </cell>
          <cell r="H2496" t="str">
            <v>张燕,王沛</v>
          </cell>
          <cell r="I2496" t="str">
            <v>翟金彪</v>
          </cell>
          <cell r="J2496">
            <v>36.700000000000003</v>
          </cell>
          <cell r="K2496">
            <v>75900</v>
          </cell>
          <cell r="L2496">
            <v>11740</v>
          </cell>
          <cell r="M2496">
            <v>0</v>
          </cell>
          <cell r="N2496">
            <v>0</v>
          </cell>
          <cell r="O2496">
            <v>1748.2288828337901</v>
          </cell>
          <cell r="P2496">
            <v>0</v>
          </cell>
        </row>
        <row r="2497">
          <cell r="A2497">
            <v>194031</v>
          </cell>
          <cell r="B2497" t="str">
            <v>20160212</v>
          </cell>
          <cell r="C2497" t="str">
            <v>171329</v>
          </cell>
          <cell r="D2497" t="str">
            <v>国礼瓷*景德镇红叶吉祥如意釉中彩餐具尊享组</v>
          </cell>
          <cell r="E2497" t="str">
            <v>厨房</v>
          </cell>
          <cell r="F2497" t="str">
            <v>1980</v>
          </cell>
          <cell r="G2497" t="str">
            <v>潘 银龙</v>
          </cell>
          <cell r="H2497" t="str">
            <v>赵文英</v>
          </cell>
          <cell r="I2497" t="str">
            <v>翟金彪</v>
          </cell>
          <cell r="J2497">
            <v>35.200000000000003</v>
          </cell>
          <cell r="K2497">
            <v>137203</v>
          </cell>
          <cell r="L2497">
            <v>31364</v>
          </cell>
          <cell r="M2497">
            <v>27406</v>
          </cell>
          <cell r="N2497">
            <v>0</v>
          </cell>
          <cell r="O2497">
            <v>2228.2102272727302</v>
          </cell>
          <cell r="P2497">
            <v>0.25894046617976402</v>
          </cell>
        </row>
        <row r="2498">
          <cell r="A2498">
            <v>194031</v>
          </cell>
          <cell r="B2498" t="str">
            <v>20160118</v>
          </cell>
          <cell r="C2498" t="str">
            <v>174702</v>
          </cell>
          <cell r="D2498" t="str">
            <v>国礼瓷*景德镇红叶吉祥如意釉中彩餐具尊享组</v>
          </cell>
          <cell r="E2498" t="str">
            <v>厨房</v>
          </cell>
          <cell r="F2498" t="str">
            <v>1980</v>
          </cell>
          <cell r="G2498" t="str">
            <v>潘 银龙</v>
          </cell>
          <cell r="H2498" t="str">
            <v>赵文英,唐南开</v>
          </cell>
          <cell r="I2498" t="str">
            <v>曹雪晴</v>
          </cell>
          <cell r="J2498">
            <v>42.8</v>
          </cell>
          <cell r="K2498">
            <v>209665</v>
          </cell>
          <cell r="L2498">
            <v>7890</v>
          </cell>
          <cell r="M2498">
            <v>69240</v>
          </cell>
          <cell r="N2498">
            <v>3960</v>
          </cell>
          <cell r="O2498">
            <v>3189.1355140186902</v>
          </cell>
          <cell r="P2498">
            <v>0.32352868293891701</v>
          </cell>
        </row>
        <row r="2499">
          <cell r="A2499">
            <v>194049</v>
          </cell>
          <cell r="B2499" t="str">
            <v>20160408</v>
          </cell>
          <cell r="C2499" t="str">
            <v>232504</v>
          </cell>
          <cell r="D2499" t="str">
            <v>京城之霜眼部呵护超值组</v>
          </cell>
          <cell r="E2499" t="str">
            <v>美容美体</v>
          </cell>
          <cell r="F2499" t="str">
            <v>398</v>
          </cell>
          <cell r="G2499" t="str">
            <v>闻 娟</v>
          </cell>
          <cell r="H2499" t="str">
            <v>楚令</v>
          </cell>
          <cell r="I2499" t="str">
            <v>李琦</v>
          </cell>
          <cell r="J2499">
            <v>33.1</v>
          </cell>
          <cell r="K2499">
            <v>88942.89</v>
          </cell>
          <cell r="L2499">
            <v>2348</v>
          </cell>
          <cell r="M2499">
            <v>14476</v>
          </cell>
          <cell r="N2499">
            <v>1164</v>
          </cell>
          <cell r="O2499">
            <v>2213.9845921450201</v>
          </cell>
          <cell r="P2499">
            <v>0.15372731578041199</v>
          </cell>
        </row>
        <row r="2500">
          <cell r="A2500">
            <v>194049</v>
          </cell>
          <cell r="B2500" t="str">
            <v>20160331</v>
          </cell>
          <cell r="C2500" t="str">
            <v>160240</v>
          </cell>
          <cell r="D2500" t="str">
            <v>京城之霜眼部呵护超值组</v>
          </cell>
          <cell r="E2500" t="str">
            <v>美容美体</v>
          </cell>
          <cell r="F2500" t="str">
            <v>398</v>
          </cell>
          <cell r="G2500" t="str">
            <v>闻 娟</v>
          </cell>
          <cell r="H2500" t="str">
            <v>余斌,楚令</v>
          </cell>
          <cell r="I2500" t="str">
            <v>李琦</v>
          </cell>
          <cell r="J2500">
            <v>37.200000000000003</v>
          </cell>
          <cell r="K2500">
            <v>109882.09</v>
          </cell>
          <cell r="L2500">
            <v>9477</v>
          </cell>
          <cell r="M2500">
            <v>8556</v>
          </cell>
          <cell r="N2500">
            <v>786</v>
          </cell>
          <cell r="O2500">
            <v>2490.1905913978499</v>
          </cell>
          <cell r="P2500">
            <v>7.7386514966522102E-2</v>
          </cell>
        </row>
        <row r="2501">
          <cell r="A2501">
            <v>194049</v>
          </cell>
          <cell r="B2501" t="str">
            <v>20160329</v>
          </cell>
          <cell r="C2501" t="str">
            <v>232229</v>
          </cell>
          <cell r="D2501" t="str">
            <v>京城之霜眼部呵护超值组</v>
          </cell>
          <cell r="E2501" t="str">
            <v>美容美体</v>
          </cell>
          <cell r="F2501" t="str">
            <v>398</v>
          </cell>
          <cell r="G2501" t="str">
            <v>闻 娟</v>
          </cell>
          <cell r="H2501" t="str">
            <v>吴沛霖,石林</v>
          </cell>
          <cell r="I2501" t="str">
            <v>游珊</v>
          </cell>
          <cell r="J2501">
            <v>35.6</v>
          </cell>
          <cell r="K2501">
            <v>80817</v>
          </cell>
          <cell r="L2501">
            <v>3407</v>
          </cell>
          <cell r="M2501">
            <v>11197</v>
          </cell>
          <cell r="N2501">
            <v>1179</v>
          </cell>
          <cell r="O2501">
            <v>1893.0337078651701</v>
          </cell>
          <cell r="P2501">
            <v>0.12941480428885199</v>
          </cell>
        </row>
        <row r="2502">
          <cell r="A2502">
            <v>194049</v>
          </cell>
          <cell r="B2502" t="str">
            <v>20160314</v>
          </cell>
          <cell r="C2502" t="str">
            <v>201903</v>
          </cell>
          <cell r="D2502" t="str">
            <v>京城之霜眼部呵护超值组</v>
          </cell>
          <cell r="E2502" t="str">
            <v>美容美体</v>
          </cell>
          <cell r="F2502" t="str">
            <v>398</v>
          </cell>
          <cell r="G2502" t="str">
            <v>闻 娟</v>
          </cell>
          <cell r="H2502" t="str">
            <v>王娟</v>
          </cell>
          <cell r="I2502" t="str">
            <v>段鸿</v>
          </cell>
          <cell r="J2502">
            <v>43.4</v>
          </cell>
          <cell r="K2502">
            <v>508025.97</v>
          </cell>
          <cell r="L2502">
            <v>21768</v>
          </cell>
          <cell r="M2502">
            <v>64743</v>
          </cell>
          <cell r="N2502">
            <v>6984</v>
          </cell>
          <cell r="O2502">
            <v>9873.2481566820297</v>
          </cell>
          <cell r="P2502">
            <v>0.11878262889963501</v>
          </cell>
        </row>
        <row r="2503">
          <cell r="A2503">
            <v>194049</v>
          </cell>
          <cell r="B2503" t="str">
            <v>20160222</v>
          </cell>
          <cell r="C2503" t="str">
            <v>134916</v>
          </cell>
          <cell r="D2503" t="str">
            <v>京城之霜眼部呵护超值组</v>
          </cell>
          <cell r="E2503" t="str">
            <v>美容美体</v>
          </cell>
          <cell r="F2503" t="str">
            <v>398</v>
          </cell>
          <cell r="G2503" t="str">
            <v>闻 娟</v>
          </cell>
          <cell r="H2503" t="str">
            <v>张小寒</v>
          </cell>
          <cell r="I2503" t="str">
            <v>郑庆子</v>
          </cell>
          <cell r="J2503">
            <v>39.5</v>
          </cell>
          <cell r="K2503">
            <v>234024.28</v>
          </cell>
          <cell r="L2503">
            <v>7758.33</v>
          </cell>
          <cell r="M2503">
            <v>28914</v>
          </cell>
          <cell r="N2503">
            <v>2208</v>
          </cell>
          <cell r="O2503">
            <v>5052.1506329113899</v>
          </cell>
          <cell r="P2503">
            <v>0.118029248324814</v>
          </cell>
        </row>
        <row r="2504">
          <cell r="A2504">
            <v>194049</v>
          </cell>
          <cell r="B2504" t="str">
            <v>20160209</v>
          </cell>
          <cell r="C2504" t="str">
            <v>193356</v>
          </cell>
          <cell r="D2504" t="str">
            <v>京城之霜眼部呵护超值组</v>
          </cell>
          <cell r="E2504" t="str">
            <v>美容美体</v>
          </cell>
          <cell r="F2504" t="str">
            <v>398</v>
          </cell>
          <cell r="G2504" t="str">
            <v>闻 娟</v>
          </cell>
          <cell r="H2504" t="str">
            <v>马静</v>
          </cell>
          <cell r="I2504" t="str">
            <v>余琛</v>
          </cell>
          <cell r="J2504">
            <v>50.4</v>
          </cell>
          <cell r="K2504">
            <v>194696.97</v>
          </cell>
          <cell r="L2504">
            <v>11456</v>
          </cell>
          <cell r="M2504">
            <v>20340</v>
          </cell>
          <cell r="N2504">
            <v>2616</v>
          </cell>
          <cell r="O2504">
            <v>3284.06686507937</v>
          </cell>
          <cell r="P2504">
            <v>9.6725093738589105E-2</v>
          </cell>
        </row>
        <row r="2505">
          <cell r="A2505">
            <v>194049</v>
          </cell>
          <cell r="B2505" t="str">
            <v>20160209</v>
          </cell>
          <cell r="C2505" t="str">
            <v>140201</v>
          </cell>
          <cell r="D2505" t="str">
            <v>京城之霜眼部呵护超值组</v>
          </cell>
          <cell r="E2505" t="str">
            <v>美容美体</v>
          </cell>
          <cell r="F2505" t="str">
            <v>398</v>
          </cell>
          <cell r="G2505" t="str">
            <v>闻 娟</v>
          </cell>
          <cell r="H2505" t="str">
            <v>马静</v>
          </cell>
          <cell r="I2505" t="str">
            <v>余琛</v>
          </cell>
          <cell r="J2505">
            <v>39.700000000000003</v>
          </cell>
          <cell r="K2505">
            <v>100577</v>
          </cell>
          <cell r="L2505">
            <v>4812</v>
          </cell>
          <cell r="M2505">
            <v>9264</v>
          </cell>
          <cell r="N2505">
            <v>1436</v>
          </cell>
          <cell r="O2505">
            <v>2215.03778337531</v>
          </cell>
          <cell r="P2505">
            <v>8.1741763692371905E-2</v>
          </cell>
        </row>
        <row r="2506">
          <cell r="A2506">
            <v>194049</v>
          </cell>
          <cell r="B2506" t="str">
            <v>20160203</v>
          </cell>
          <cell r="C2506" t="str">
            <v>225009</v>
          </cell>
          <cell r="D2506" t="str">
            <v>京城之霜眼部呵护超值组</v>
          </cell>
          <cell r="E2506" t="str">
            <v>美容美体</v>
          </cell>
          <cell r="F2506" t="str">
            <v>398</v>
          </cell>
          <cell r="G2506" t="str">
            <v>闻 娟</v>
          </cell>
          <cell r="H2506" t="str">
            <v>楚令</v>
          </cell>
          <cell r="I2506" t="str">
            <v>李琦</v>
          </cell>
          <cell r="J2506">
            <v>29.6</v>
          </cell>
          <cell r="K2506">
            <v>113795</v>
          </cell>
          <cell r="L2506">
            <v>6351</v>
          </cell>
          <cell r="M2506">
            <v>16086</v>
          </cell>
          <cell r="N2506">
            <v>1174</v>
          </cell>
          <cell r="O2506">
            <v>3126.0810810810799</v>
          </cell>
          <cell r="P2506">
            <v>0.13878857823610399</v>
          </cell>
        </row>
        <row r="2507">
          <cell r="A2507">
            <v>194049</v>
          </cell>
          <cell r="B2507" t="str">
            <v>20160124</v>
          </cell>
          <cell r="C2507" t="str">
            <v>224127</v>
          </cell>
          <cell r="D2507" t="str">
            <v>京城之霜眼部呵护超值组</v>
          </cell>
          <cell r="E2507" t="str">
            <v>美容美体</v>
          </cell>
          <cell r="F2507" t="str">
            <v>398</v>
          </cell>
          <cell r="G2507" t="str">
            <v>闻 娟</v>
          </cell>
          <cell r="H2507" t="str">
            <v>田宇慧</v>
          </cell>
          <cell r="I2507" t="str">
            <v>游珊</v>
          </cell>
          <cell r="J2507">
            <v>37.4</v>
          </cell>
          <cell r="K2507">
            <v>192983.05</v>
          </cell>
          <cell r="L2507">
            <v>4726</v>
          </cell>
          <cell r="M2507">
            <v>21570</v>
          </cell>
          <cell r="N2507">
            <v>1592</v>
          </cell>
          <cell r="O2507">
            <v>4499.4398395721901</v>
          </cell>
          <cell r="P2507">
            <v>0.106120859750007</v>
          </cell>
        </row>
        <row r="2508">
          <cell r="A2508">
            <v>194049</v>
          </cell>
          <cell r="B2508" t="str">
            <v>20160112</v>
          </cell>
          <cell r="C2508" t="str">
            <v>215923</v>
          </cell>
          <cell r="D2508" t="str">
            <v>京城之霜眼部呵护超值组</v>
          </cell>
          <cell r="E2508" t="str">
            <v>美容美体</v>
          </cell>
          <cell r="F2508" t="str">
            <v>398</v>
          </cell>
          <cell r="G2508" t="str">
            <v>闻 娟</v>
          </cell>
          <cell r="H2508" t="str">
            <v>马静</v>
          </cell>
          <cell r="I2508" t="str">
            <v>余琛,郑庆子</v>
          </cell>
          <cell r="J2508">
            <v>35.5</v>
          </cell>
          <cell r="K2508">
            <v>354118</v>
          </cell>
          <cell r="L2508">
            <v>14201</v>
          </cell>
          <cell r="M2508">
            <v>45853.120000000003</v>
          </cell>
          <cell r="N2508">
            <v>2979</v>
          </cell>
          <cell r="O2508">
            <v>8367.4050704225392</v>
          </cell>
          <cell r="P2508">
            <v>0.126131143779217</v>
          </cell>
        </row>
        <row r="2509">
          <cell r="A2509">
            <v>194049</v>
          </cell>
          <cell r="B2509" t="str">
            <v>20160112</v>
          </cell>
          <cell r="C2509" t="str">
            <v>102534</v>
          </cell>
          <cell r="D2509" t="str">
            <v>京城之霜眼部呵护超值组</v>
          </cell>
          <cell r="E2509" t="str">
            <v>美容美体</v>
          </cell>
          <cell r="F2509" t="str">
            <v>398</v>
          </cell>
          <cell r="G2509" t="str">
            <v>闻 娟</v>
          </cell>
          <cell r="H2509" t="str">
            <v>马静</v>
          </cell>
          <cell r="I2509" t="str">
            <v>余琛</v>
          </cell>
          <cell r="J2509">
            <v>42.1</v>
          </cell>
          <cell r="K2509">
            <v>173935</v>
          </cell>
          <cell r="L2509">
            <v>8754</v>
          </cell>
          <cell r="M2509">
            <v>16532</v>
          </cell>
          <cell r="N2509">
            <v>1114</v>
          </cell>
          <cell r="O2509">
            <v>3557.3159144893102</v>
          </cell>
          <cell r="P2509">
            <v>9.3340033054649094E-2</v>
          </cell>
        </row>
        <row r="2510">
          <cell r="A2510">
            <v>194054</v>
          </cell>
          <cell r="B2510" t="str">
            <v>20160530</v>
          </cell>
          <cell r="C2510" t="str">
            <v>105813</v>
          </cell>
          <cell r="D2510" t="str">
            <v>爱仕达“中国红”不粘套装锅(2016夏折盛惠)</v>
          </cell>
          <cell r="E2510" t="str">
            <v>厨房</v>
          </cell>
          <cell r="F2510" t="str">
            <v>258</v>
          </cell>
          <cell r="G2510" t="str">
            <v>张 志华</v>
          </cell>
          <cell r="H2510" t="str">
            <v>王沛</v>
          </cell>
          <cell r="I2510" t="str">
            <v>陈佳</v>
          </cell>
          <cell r="J2510">
            <v>20.100000000000001</v>
          </cell>
          <cell r="K2510">
            <v>49197</v>
          </cell>
          <cell r="L2510">
            <v>2079</v>
          </cell>
          <cell r="M2510">
            <v>6152</v>
          </cell>
          <cell r="N2510">
            <v>258</v>
          </cell>
          <cell r="O2510">
            <v>2050.9452736318399</v>
          </cell>
          <cell r="P2510">
            <v>0.12509019907466401</v>
          </cell>
        </row>
        <row r="2511">
          <cell r="A2511">
            <v>194054</v>
          </cell>
          <cell r="B2511" t="str">
            <v>20160302</v>
          </cell>
          <cell r="C2511" t="str">
            <v>130714</v>
          </cell>
          <cell r="D2511" t="str">
            <v>爱仕达“中国红”不粘套装锅(2016夏折盛惠)</v>
          </cell>
          <cell r="E2511" t="str">
            <v>厨房</v>
          </cell>
          <cell r="F2511" t="str">
            <v>299</v>
          </cell>
          <cell r="G2511" t="str">
            <v>张 志华</v>
          </cell>
          <cell r="H2511" t="str">
            <v>王沛</v>
          </cell>
          <cell r="I2511" t="str">
            <v>徐丹,翟金彪</v>
          </cell>
          <cell r="J2511">
            <v>33</v>
          </cell>
          <cell r="K2511">
            <v>70614</v>
          </cell>
          <cell r="L2511">
            <v>2302</v>
          </cell>
          <cell r="M2511">
            <v>8576</v>
          </cell>
          <cell r="N2511">
            <v>588</v>
          </cell>
          <cell r="O2511">
            <v>1828</v>
          </cell>
          <cell r="P2511">
            <v>0.116934067220986</v>
          </cell>
        </row>
        <row r="2512">
          <cell r="A2512">
            <v>194054</v>
          </cell>
          <cell r="B2512" t="str">
            <v>20160224</v>
          </cell>
          <cell r="C2512" t="str">
            <v>183144</v>
          </cell>
          <cell r="D2512" t="str">
            <v>爱仕达“中国红”不粘套装锅(2016夏折盛惠)</v>
          </cell>
          <cell r="E2512" t="str">
            <v>厨房</v>
          </cell>
          <cell r="F2512" t="str">
            <v>299</v>
          </cell>
          <cell r="G2512" t="str">
            <v>张 志华</v>
          </cell>
          <cell r="H2512" t="str">
            <v>王沛</v>
          </cell>
          <cell r="I2512" t="str">
            <v>翟金彪</v>
          </cell>
          <cell r="J2512">
            <v>18.5</v>
          </cell>
          <cell r="K2512">
            <v>53941</v>
          </cell>
          <cell r="L2512">
            <v>3817</v>
          </cell>
          <cell r="M2512">
            <v>5601</v>
          </cell>
          <cell r="N2512">
            <v>269</v>
          </cell>
          <cell r="O2512">
            <v>2421.1891891891901</v>
          </cell>
          <cell r="P2512">
            <v>0.106376187056101</v>
          </cell>
        </row>
        <row r="2513">
          <cell r="A2513">
            <v>194054</v>
          </cell>
          <cell r="B2513" t="str">
            <v>20160224</v>
          </cell>
          <cell r="C2513" t="str">
            <v>093155</v>
          </cell>
          <cell r="D2513" t="str">
            <v>爱仕达“中国红”不粘套装锅(2016夏折盛惠)</v>
          </cell>
          <cell r="E2513" t="str">
            <v>厨房</v>
          </cell>
          <cell r="F2513" t="str">
            <v>299</v>
          </cell>
          <cell r="G2513" t="str">
            <v>张 志华</v>
          </cell>
          <cell r="H2513" t="str">
            <v>王沛</v>
          </cell>
          <cell r="I2513" t="str">
            <v>翟金彪</v>
          </cell>
          <cell r="J2513">
            <v>17</v>
          </cell>
          <cell r="K2513">
            <v>29560</v>
          </cell>
          <cell r="L2513">
            <v>2098</v>
          </cell>
          <cell r="M2513">
            <v>2641</v>
          </cell>
          <cell r="N2513">
            <v>0</v>
          </cell>
          <cell r="O2513">
            <v>1460.0588235294099</v>
          </cell>
          <cell r="P2513">
            <v>9.6169252057388396E-2</v>
          </cell>
        </row>
        <row r="2514">
          <cell r="A2514">
            <v>194054</v>
          </cell>
          <cell r="B2514" t="str">
            <v>20160215</v>
          </cell>
          <cell r="C2514" t="str">
            <v>174217</v>
          </cell>
          <cell r="D2514" t="str">
            <v>爱仕达“中国红”不粘套装锅(2016夏折盛惠)</v>
          </cell>
          <cell r="E2514" t="str">
            <v>厨房</v>
          </cell>
          <cell r="F2514" t="str">
            <v>299</v>
          </cell>
          <cell r="G2514" t="str">
            <v>张 志华</v>
          </cell>
          <cell r="H2514" t="str">
            <v>王沛</v>
          </cell>
          <cell r="I2514" t="str">
            <v>徐丹,陈佳</v>
          </cell>
          <cell r="J2514">
            <v>37.299999999999997</v>
          </cell>
          <cell r="K2514">
            <v>176084</v>
          </cell>
          <cell r="L2514">
            <v>9926</v>
          </cell>
          <cell r="M2514">
            <v>23177</v>
          </cell>
          <cell r="N2514">
            <v>1809</v>
          </cell>
          <cell r="O2514">
            <v>3881.7694369973201</v>
          </cell>
          <cell r="P2514">
            <v>0.12860048869148599</v>
          </cell>
        </row>
        <row r="2515">
          <cell r="A2515">
            <v>194054</v>
          </cell>
          <cell r="B2515" t="str">
            <v>20160129</v>
          </cell>
          <cell r="C2515" t="str">
            <v>155304</v>
          </cell>
          <cell r="D2515" t="str">
            <v>爱仕达“中国红”不粘套装锅(2016夏折盛惠)</v>
          </cell>
          <cell r="E2515" t="str">
            <v>厨房</v>
          </cell>
          <cell r="F2515" t="str">
            <v>299</v>
          </cell>
          <cell r="G2515" t="str">
            <v>张 志华</v>
          </cell>
          <cell r="H2515" t="str">
            <v>王沛</v>
          </cell>
          <cell r="I2515" t="str">
            <v>翟金彪</v>
          </cell>
          <cell r="J2515">
            <v>35.9</v>
          </cell>
          <cell r="K2515">
            <v>126435</v>
          </cell>
          <cell r="L2515">
            <v>4141</v>
          </cell>
          <cell r="M2515">
            <v>14670</v>
          </cell>
          <cell r="N2515">
            <v>1176</v>
          </cell>
          <cell r="O2515">
            <v>3030.6406685236798</v>
          </cell>
          <cell r="P2515">
            <v>0.110340654488364</v>
          </cell>
        </row>
        <row r="2516">
          <cell r="A2516">
            <v>194054</v>
          </cell>
          <cell r="B2516" t="str">
            <v>20160122</v>
          </cell>
          <cell r="C2516" t="str">
            <v>171211</v>
          </cell>
          <cell r="D2516" t="str">
            <v>爱仕达“中国红”不粘套装锅(2016夏折盛惠)</v>
          </cell>
          <cell r="E2516" t="str">
            <v>厨房</v>
          </cell>
          <cell r="F2516" t="str">
            <v>299</v>
          </cell>
          <cell r="G2516" t="str">
            <v>张 志华</v>
          </cell>
          <cell r="H2516" t="str">
            <v>余斌,唐南开</v>
          </cell>
          <cell r="I2516" t="str">
            <v>翟金彪</v>
          </cell>
          <cell r="J2516">
            <v>34.700000000000003</v>
          </cell>
          <cell r="K2516">
            <v>162836</v>
          </cell>
          <cell r="L2516">
            <v>7622</v>
          </cell>
          <cell r="M2516">
            <v>24625</v>
          </cell>
          <cell r="N2516">
            <v>1764</v>
          </cell>
          <cell r="O2516">
            <v>3814.20749279539</v>
          </cell>
          <cell r="P2516">
            <v>0.14728697153607301</v>
          </cell>
        </row>
        <row r="2517">
          <cell r="A2517">
            <v>194056</v>
          </cell>
          <cell r="B2517" t="str">
            <v>20160107</v>
          </cell>
          <cell r="C2517" t="str">
            <v>144114</v>
          </cell>
          <cell r="D2517" t="str">
            <v>意大利金舵老船长户外鞋1+1特惠组</v>
          </cell>
          <cell r="E2517" t="str">
            <v>鞋类</v>
          </cell>
          <cell r="F2517" t="str">
            <v>398</v>
          </cell>
          <cell r="G2517" t="str">
            <v>左 博惠</v>
          </cell>
          <cell r="H2517" t="str">
            <v>罗园,王娟</v>
          </cell>
          <cell r="I2517" t="str">
            <v>刘一帆,孙娇</v>
          </cell>
          <cell r="J2517">
            <v>37.299999999999997</v>
          </cell>
          <cell r="K2517">
            <v>95518</v>
          </cell>
          <cell r="L2517">
            <v>6168</v>
          </cell>
          <cell r="M2517">
            <v>17440</v>
          </cell>
          <cell r="N2517">
            <v>1124</v>
          </cell>
          <cell r="O2517">
            <v>1958.01608579088</v>
          </cell>
          <cell r="P2517">
            <v>0.182607722439843</v>
          </cell>
        </row>
        <row r="2518">
          <cell r="A2518">
            <v>194062</v>
          </cell>
          <cell r="B2518" t="str">
            <v>20160221</v>
          </cell>
          <cell r="C2518" t="str">
            <v>111703</v>
          </cell>
          <cell r="D2518" t="str">
            <v>金菊 手工定制纯羊毛双面呢大衣(2016春季大开仓)</v>
          </cell>
          <cell r="E2518" t="str">
            <v>服装</v>
          </cell>
          <cell r="F2518" t="str">
            <v>758</v>
          </cell>
          <cell r="G2518" t="str">
            <v>黄 翙</v>
          </cell>
          <cell r="H2518" t="str">
            <v>罗园</v>
          </cell>
          <cell r="I2518" t="str">
            <v>周蓉,段鸿</v>
          </cell>
          <cell r="J2518">
            <v>17</v>
          </cell>
          <cell r="K2518">
            <v>434506</v>
          </cell>
          <cell r="L2518">
            <v>24116</v>
          </cell>
          <cell r="M2518">
            <v>210062</v>
          </cell>
          <cell r="N2518">
            <v>6034</v>
          </cell>
          <cell r="O2518">
            <v>12138.9411764706</v>
          </cell>
          <cell r="P2518">
            <v>0.49715636345914899</v>
          </cell>
        </row>
        <row r="2519">
          <cell r="A2519">
            <v>194062</v>
          </cell>
          <cell r="B2519" t="str">
            <v>20160117</v>
          </cell>
          <cell r="C2519" t="str">
            <v>111343</v>
          </cell>
          <cell r="D2519" t="str">
            <v>金菊 手工定制纯羊毛双面呢大衣(2016春季大开仓)</v>
          </cell>
          <cell r="E2519" t="str">
            <v>服装</v>
          </cell>
          <cell r="F2519" t="str">
            <v>898</v>
          </cell>
          <cell r="G2519" t="str">
            <v>黄 翙</v>
          </cell>
          <cell r="H2519" t="str">
            <v>罗园</v>
          </cell>
          <cell r="I2519" t="str">
            <v>李珊,孙娇</v>
          </cell>
          <cell r="J2519">
            <v>35.799999999999997</v>
          </cell>
          <cell r="K2519">
            <v>307868</v>
          </cell>
          <cell r="L2519">
            <v>13355</v>
          </cell>
          <cell r="M2519">
            <v>175554</v>
          </cell>
          <cell r="N2519">
            <v>2574</v>
          </cell>
          <cell r="O2519">
            <v>3394.7765363128501</v>
          </cell>
          <cell r="P2519">
            <v>0.58734249421926998</v>
          </cell>
        </row>
        <row r="2520">
          <cell r="A2520">
            <v>194063</v>
          </cell>
          <cell r="B2520" t="str">
            <v>20160311</v>
          </cell>
          <cell r="C2520" t="str">
            <v>151628</v>
          </cell>
          <cell r="D2520" t="str">
            <v>丝绸故事纯蚕丝内裤鸿运当头5+5奢享组</v>
          </cell>
          <cell r="E2520" t="str">
            <v>内衣</v>
          </cell>
          <cell r="F2520" t="str">
            <v>298</v>
          </cell>
          <cell r="G2520" t="str">
            <v>黄 翙</v>
          </cell>
          <cell r="H2520" t="str">
            <v>杨思思</v>
          </cell>
          <cell r="I2520" t="str">
            <v>孙娇</v>
          </cell>
          <cell r="J2520">
            <v>36.6</v>
          </cell>
          <cell r="K2520">
            <v>85741</v>
          </cell>
          <cell r="L2520">
            <v>7448</v>
          </cell>
          <cell r="M2520">
            <v>12529</v>
          </cell>
          <cell r="N2520">
            <v>596</v>
          </cell>
          <cell r="O2520">
            <v>1813.11475409836</v>
          </cell>
          <cell r="P2520">
            <v>0.15241464754192599</v>
          </cell>
        </row>
        <row r="2521">
          <cell r="A2521">
            <v>194063</v>
          </cell>
          <cell r="B2521" t="str">
            <v>20160304</v>
          </cell>
          <cell r="C2521" t="str">
            <v>155101</v>
          </cell>
          <cell r="D2521" t="str">
            <v>丝绸故事纯蚕丝内裤鸿运当头5+5奢享组</v>
          </cell>
          <cell r="E2521" t="str">
            <v>内衣</v>
          </cell>
          <cell r="F2521" t="str">
            <v>298</v>
          </cell>
          <cell r="G2521" t="str">
            <v>黄 翙</v>
          </cell>
          <cell r="H2521" t="str">
            <v>杨思思</v>
          </cell>
          <cell r="I2521" t="str">
            <v>李珊,段鸿</v>
          </cell>
          <cell r="J2521">
            <v>37.299999999999997</v>
          </cell>
          <cell r="K2521">
            <v>94572.61</v>
          </cell>
          <cell r="L2521">
            <v>7533</v>
          </cell>
          <cell r="M2521">
            <v>10937</v>
          </cell>
          <cell r="N2521">
            <v>556</v>
          </cell>
          <cell r="O2521">
            <v>2055.1906166219801</v>
          </cell>
          <cell r="P2521">
            <v>0.119267538078353</v>
          </cell>
        </row>
        <row r="2522">
          <cell r="A2522">
            <v>194066</v>
          </cell>
          <cell r="B2522" t="str">
            <v>20160806</v>
          </cell>
          <cell r="C2522" t="str">
            <v>160533</v>
          </cell>
          <cell r="D2522" t="str">
            <v>Merefa金色华年真丝绡风衣2件套组(2016超级折扣日)</v>
          </cell>
          <cell r="E2522" t="str">
            <v>服装</v>
          </cell>
          <cell r="F2522" t="str">
            <v>468</v>
          </cell>
          <cell r="G2522" t="str">
            <v>黄 翙</v>
          </cell>
          <cell r="H2522" t="str">
            <v>杨思思</v>
          </cell>
          <cell r="I2522" t="str">
            <v>孙姣,潘丹</v>
          </cell>
          <cell r="J2522">
            <v>16.5</v>
          </cell>
          <cell r="K2522">
            <v>88271</v>
          </cell>
          <cell r="L2522">
            <v>4500</v>
          </cell>
          <cell r="M2522">
            <v>11042</v>
          </cell>
          <cell r="N2522">
            <v>1812</v>
          </cell>
          <cell r="O2522">
            <v>4517.6363636363603</v>
          </cell>
          <cell r="P2522">
            <v>0.110181327667092</v>
          </cell>
        </row>
        <row r="2523">
          <cell r="A2523">
            <v>194066</v>
          </cell>
          <cell r="B2523" t="str">
            <v>20160520</v>
          </cell>
          <cell r="C2523" t="str">
            <v>193036</v>
          </cell>
          <cell r="D2523" t="str">
            <v>Merefa金色华年真丝绡风衣2件套组(2016超级折扣日)</v>
          </cell>
          <cell r="E2523" t="str">
            <v>服装</v>
          </cell>
          <cell r="F2523" t="str">
            <v>798</v>
          </cell>
          <cell r="G2523" t="str">
            <v>黄 翙</v>
          </cell>
          <cell r="H2523" t="str">
            <v>王娟</v>
          </cell>
          <cell r="I2523" t="str">
            <v>段鸿</v>
          </cell>
          <cell r="J2523">
            <v>36.200000000000003</v>
          </cell>
          <cell r="K2523">
            <v>101990</v>
          </cell>
          <cell r="L2523">
            <v>7818</v>
          </cell>
          <cell r="M2523">
            <v>47374</v>
          </cell>
          <cell r="N2523">
            <v>758</v>
          </cell>
          <cell r="O2523">
            <v>1313.70165745856</v>
          </cell>
          <cell r="P2523">
            <v>0.49500913222613901</v>
          </cell>
        </row>
        <row r="2524">
          <cell r="A2524">
            <v>194066</v>
          </cell>
          <cell r="B2524" t="str">
            <v>20160417</v>
          </cell>
          <cell r="C2524" t="str">
            <v>210142</v>
          </cell>
          <cell r="D2524" t="str">
            <v>Merefa金色华年真丝绡风衣2件套组(2016超级折扣日)</v>
          </cell>
          <cell r="E2524" t="str">
            <v>服装</v>
          </cell>
          <cell r="F2524" t="str">
            <v>798</v>
          </cell>
          <cell r="G2524" t="str">
            <v>黄 翙</v>
          </cell>
          <cell r="H2524" t="str">
            <v>吴沛霖,罗园,王娟</v>
          </cell>
          <cell r="I2524" t="str">
            <v>孙娇,段鸿</v>
          </cell>
          <cell r="J2524">
            <v>34.5</v>
          </cell>
          <cell r="K2524">
            <v>607066</v>
          </cell>
          <cell r="L2524">
            <v>46568</v>
          </cell>
          <cell r="M2524">
            <v>300867</v>
          </cell>
          <cell r="N2524">
            <v>12297</v>
          </cell>
          <cell r="O2524">
            <v>7881.9710144927503</v>
          </cell>
          <cell r="P2524">
            <v>0.51484572647895299</v>
          </cell>
        </row>
        <row r="2525">
          <cell r="A2525">
            <v>194067</v>
          </cell>
          <cell r="B2525" t="str">
            <v>20160722</v>
          </cell>
          <cell r="C2525" t="str">
            <v>112747</v>
          </cell>
          <cell r="D2525" t="str">
            <v>丝绸故事100%桑蚕丝内裤舒适无痕高腰特惠组</v>
          </cell>
          <cell r="E2525" t="str">
            <v>内衣</v>
          </cell>
          <cell r="F2525" t="str">
            <v>298</v>
          </cell>
          <cell r="G2525" t="str">
            <v>喻 冰</v>
          </cell>
          <cell r="H2525" t="str">
            <v>王娟</v>
          </cell>
          <cell r="I2525" t="str">
            <v>王叶霜,潘丹</v>
          </cell>
          <cell r="J2525">
            <v>35.4</v>
          </cell>
          <cell r="K2525">
            <v>115989.58</v>
          </cell>
          <cell r="L2525">
            <v>2875</v>
          </cell>
          <cell r="M2525">
            <v>11623</v>
          </cell>
          <cell r="N2525">
            <v>844</v>
          </cell>
          <cell r="O2525">
            <v>2890.8355932203399</v>
          </cell>
          <cell r="P2525">
            <v>9.5292755363632201E-2</v>
          </cell>
        </row>
        <row r="2526">
          <cell r="A2526">
            <v>194067</v>
          </cell>
          <cell r="B2526" t="str">
            <v>20160421</v>
          </cell>
          <cell r="C2526" t="str">
            <v>104116</v>
          </cell>
          <cell r="D2526" t="str">
            <v>丝绸故事100%桑蚕丝内裤舒适无痕高腰特惠组</v>
          </cell>
          <cell r="E2526" t="str">
            <v>内衣</v>
          </cell>
          <cell r="F2526" t="str">
            <v>298</v>
          </cell>
          <cell r="G2526" t="str">
            <v>黄 翙</v>
          </cell>
          <cell r="H2526" t="str">
            <v>罗园,王娟</v>
          </cell>
          <cell r="I2526" t="str">
            <v>孙娇</v>
          </cell>
          <cell r="J2526">
            <v>39.4</v>
          </cell>
          <cell r="K2526">
            <v>100032</v>
          </cell>
          <cell r="L2526">
            <v>4270</v>
          </cell>
          <cell r="M2526">
            <v>12424</v>
          </cell>
          <cell r="N2526">
            <v>188</v>
          </cell>
          <cell r="O2526">
            <v>2119.9492385786798</v>
          </cell>
          <cell r="P2526">
            <v>0.12777510912470499</v>
          </cell>
        </row>
        <row r="2527">
          <cell r="A2527">
            <v>194067</v>
          </cell>
          <cell r="B2527" t="str">
            <v>20160412</v>
          </cell>
          <cell r="C2527" t="str">
            <v>150823</v>
          </cell>
          <cell r="D2527" t="str">
            <v>丝绸故事100%桑蚕丝内裤舒适无痕高腰特惠组</v>
          </cell>
          <cell r="E2527" t="str">
            <v>内衣</v>
          </cell>
          <cell r="F2527" t="str">
            <v>298</v>
          </cell>
          <cell r="G2527" t="str">
            <v>黄 翙</v>
          </cell>
          <cell r="H2527" t="str">
            <v>田宇慧,罗园</v>
          </cell>
          <cell r="I2527" t="str">
            <v>孙娇</v>
          </cell>
          <cell r="J2527">
            <v>33.4</v>
          </cell>
          <cell r="K2527">
            <v>102787</v>
          </cell>
          <cell r="L2527">
            <v>4105</v>
          </cell>
          <cell r="M2527">
            <v>12822</v>
          </cell>
          <cell r="N2527">
            <v>1122</v>
          </cell>
          <cell r="O2527">
            <v>2604.2514970059901</v>
          </cell>
          <cell r="P2527">
            <v>0.11856265580349</v>
          </cell>
        </row>
        <row r="2528">
          <cell r="A2528">
            <v>194067</v>
          </cell>
          <cell r="B2528" t="str">
            <v>20160331</v>
          </cell>
          <cell r="C2528" t="str">
            <v>141239</v>
          </cell>
          <cell r="D2528" t="str">
            <v>丝绸故事100%桑蚕丝内裤舒适无痕高腰特惠组</v>
          </cell>
          <cell r="E2528" t="str">
            <v>内衣</v>
          </cell>
          <cell r="F2528" t="str">
            <v>298</v>
          </cell>
          <cell r="G2528" t="str">
            <v>黄 翙</v>
          </cell>
          <cell r="H2528" t="str">
            <v>吴沛霖</v>
          </cell>
          <cell r="I2528" t="str">
            <v>孙娇</v>
          </cell>
          <cell r="J2528">
            <v>26</v>
          </cell>
          <cell r="K2528">
            <v>98237.41</v>
          </cell>
          <cell r="L2528">
            <v>5174</v>
          </cell>
          <cell r="M2528">
            <v>13701</v>
          </cell>
          <cell r="N2528">
            <v>854</v>
          </cell>
          <cell r="O2528">
            <v>3085.2465384615398</v>
          </cell>
          <cell r="P2528">
            <v>0.13804566155484699</v>
          </cell>
        </row>
        <row r="2529">
          <cell r="A2529">
            <v>194067</v>
          </cell>
          <cell r="B2529" t="str">
            <v>20160322</v>
          </cell>
          <cell r="C2529" t="str">
            <v>112053</v>
          </cell>
          <cell r="D2529" t="str">
            <v>丝绸故事100%桑蚕丝内裤舒适无痕高腰特惠组</v>
          </cell>
          <cell r="E2529" t="str">
            <v>内衣</v>
          </cell>
          <cell r="F2529" t="str">
            <v>298</v>
          </cell>
          <cell r="G2529" t="str">
            <v>黄 翙</v>
          </cell>
          <cell r="H2529" t="str">
            <v>张燕,杨思思</v>
          </cell>
          <cell r="I2529" t="str">
            <v>张征南,孙娇</v>
          </cell>
          <cell r="J2529">
            <v>38</v>
          </cell>
          <cell r="K2529">
            <v>149553</v>
          </cell>
          <cell r="L2529">
            <v>7498</v>
          </cell>
          <cell r="M2529">
            <v>21129</v>
          </cell>
          <cell r="N2529">
            <v>884</v>
          </cell>
          <cell r="O2529">
            <v>3205.5263157894701</v>
          </cell>
          <cell r="P2529">
            <v>0.14251522297701599</v>
          </cell>
        </row>
        <row r="2530">
          <cell r="A2530">
            <v>194067</v>
          </cell>
          <cell r="B2530" t="str">
            <v>20160313</v>
          </cell>
          <cell r="C2530" t="str">
            <v>161302</v>
          </cell>
          <cell r="D2530" t="str">
            <v>丝绸故事100%桑蚕丝内裤舒适无痕高腰特惠组</v>
          </cell>
          <cell r="E2530" t="str">
            <v>内衣</v>
          </cell>
          <cell r="F2530" t="str">
            <v>298</v>
          </cell>
          <cell r="G2530" t="str">
            <v>黄 翙</v>
          </cell>
          <cell r="H2530" t="str">
            <v>罗园</v>
          </cell>
          <cell r="I2530" t="str">
            <v>张征南,孙娇</v>
          </cell>
          <cell r="J2530">
            <v>35.299999999999997</v>
          </cell>
          <cell r="K2530">
            <v>137608</v>
          </cell>
          <cell r="L2530">
            <v>6634</v>
          </cell>
          <cell r="M2530">
            <v>17202</v>
          </cell>
          <cell r="N2530">
            <v>586</v>
          </cell>
          <cell r="O2530">
            <v>3239.6033994334298</v>
          </cell>
          <cell r="P2530">
            <v>0.12686487394444701</v>
          </cell>
        </row>
        <row r="2531">
          <cell r="A2531">
            <v>194067</v>
          </cell>
          <cell r="B2531" t="str">
            <v>20160308</v>
          </cell>
          <cell r="C2531" t="str">
            <v>143015</v>
          </cell>
          <cell r="D2531" t="str">
            <v>丝绸故事100%桑蚕丝内裤舒适无痕高腰特惠组</v>
          </cell>
          <cell r="E2531" t="str">
            <v>内衣</v>
          </cell>
          <cell r="F2531" t="str">
            <v>298</v>
          </cell>
          <cell r="G2531" t="str">
            <v>黄 翙</v>
          </cell>
          <cell r="H2531" t="str">
            <v>罗园,王娟</v>
          </cell>
          <cell r="I2531" t="str">
            <v>孙娇</v>
          </cell>
          <cell r="J2531">
            <v>38.700000000000003</v>
          </cell>
          <cell r="K2531">
            <v>296595.86</v>
          </cell>
          <cell r="L2531">
            <v>16463.990000000002</v>
          </cell>
          <cell r="M2531">
            <v>38859</v>
          </cell>
          <cell r="N2531">
            <v>2994</v>
          </cell>
          <cell r="O2531">
            <v>6311.80542635659</v>
          </cell>
          <cell r="P2531">
            <v>0.128028988633103</v>
          </cell>
        </row>
        <row r="2532">
          <cell r="A2532">
            <v>194067</v>
          </cell>
          <cell r="B2532" t="str">
            <v>20160212</v>
          </cell>
          <cell r="C2532" t="str">
            <v>185207</v>
          </cell>
          <cell r="D2532" t="str">
            <v>丝绸故事100%桑蚕丝内裤舒适无痕高腰特惠组</v>
          </cell>
          <cell r="E2532" t="str">
            <v>内衣</v>
          </cell>
          <cell r="F2532" t="str">
            <v>298</v>
          </cell>
          <cell r="G2532" t="str">
            <v>黄 翙</v>
          </cell>
          <cell r="H2532" t="str">
            <v>杨思思</v>
          </cell>
          <cell r="I2532" t="str">
            <v>孙娇</v>
          </cell>
          <cell r="J2532">
            <v>35.700000000000003</v>
          </cell>
          <cell r="K2532">
            <v>226674.69</v>
          </cell>
          <cell r="L2532">
            <v>12352</v>
          </cell>
          <cell r="M2532">
            <v>25246</v>
          </cell>
          <cell r="N2532">
            <v>2688</v>
          </cell>
          <cell r="O2532">
            <v>5371.5599439775897</v>
          </cell>
          <cell r="P2532">
            <v>0.105252504996088</v>
          </cell>
        </row>
        <row r="2533">
          <cell r="A2533">
            <v>194067</v>
          </cell>
          <cell r="B2533" t="str">
            <v>20160201</v>
          </cell>
          <cell r="C2533" t="str">
            <v>134536</v>
          </cell>
          <cell r="D2533" t="str">
            <v>丝绸故事100%桑蚕丝内裤舒适无痕高腰特惠组</v>
          </cell>
          <cell r="E2533" t="str">
            <v>内衣</v>
          </cell>
          <cell r="F2533" t="str">
            <v>298</v>
          </cell>
          <cell r="G2533" t="str">
            <v>黄 翙</v>
          </cell>
          <cell r="H2533" t="str">
            <v>张燕</v>
          </cell>
          <cell r="I2533" t="str">
            <v>张征南,孙娇</v>
          </cell>
          <cell r="J2533">
            <v>38.4</v>
          </cell>
          <cell r="K2533">
            <v>164571</v>
          </cell>
          <cell r="L2533">
            <v>7573</v>
          </cell>
          <cell r="M2533">
            <v>23107</v>
          </cell>
          <cell r="N2533">
            <v>2652</v>
          </cell>
          <cell r="O2533">
            <v>3555.8072916666702</v>
          </cell>
          <cell r="P2533">
            <v>0.130288283927184</v>
          </cell>
        </row>
        <row r="2534">
          <cell r="A2534">
            <v>194080</v>
          </cell>
          <cell r="B2534" t="str">
            <v>20160727</v>
          </cell>
          <cell r="C2534" t="str">
            <v>180851</v>
          </cell>
          <cell r="D2534" t="str">
            <v>HOPKINS  LAB经典眼霜组</v>
          </cell>
          <cell r="E2534" t="str">
            <v>美容美体</v>
          </cell>
          <cell r="F2534" t="str">
            <v>798</v>
          </cell>
          <cell r="G2534" t="str">
            <v>李 欢</v>
          </cell>
          <cell r="H2534" t="str">
            <v>马静</v>
          </cell>
          <cell r="I2534" t="str">
            <v>余琛,孙姣,曹雪晴</v>
          </cell>
          <cell r="J2534">
            <v>45.4</v>
          </cell>
          <cell r="K2534">
            <v>119678</v>
          </cell>
          <cell r="L2534">
            <v>1576</v>
          </cell>
          <cell r="M2534">
            <v>27715</v>
          </cell>
          <cell r="N2534">
            <v>2384</v>
          </cell>
          <cell r="O2534">
            <v>2043.4140969163</v>
          </cell>
          <cell r="P2534">
            <v>0.214484090023878</v>
          </cell>
        </row>
        <row r="2535">
          <cell r="A2535">
            <v>194080</v>
          </cell>
          <cell r="B2535" t="str">
            <v>20160727</v>
          </cell>
          <cell r="C2535" t="str">
            <v>141148</v>
          </cell>
          <cell r="D2535" t="str">
            <v>HOPKINS  LAB经典眼霜组</v>
          </cell>
          <cell r="E2535" t="str">
            <v>美容美体</v>
          </cell>
          <cell r="F2535" t="str">
            <v>798</v>
          </cell>
          <cell r="G2535" t="str">
            <v>李 欢</v>
          </cell>
          <cell r="H2535" t="str">
            <v>马静</v>
          </cell>
          <cell r="I2535" t="str">
            <v>余琛</v>
          </cell>
          <cell r="J2535">
            <v>42.6</v>
          </cell>
          <cell r="K2535">
            <v>124469</v>
          </cell>
          <cell r="L2535">
            <v>3172</v>
          </cell>
          <cell r="M2535">
            <v>18837</v>
          </cell>
          <cell r="N2535">
            <v>1516</v>
          </cell>
          <cell r="O2535">
            <v>2440.7511737089199</v>
          </cell>
          <cell r="P2535">
            <v>0.14279825552157099</v>
          </cell>
        </row>
        <row r="2536">
          <cell r="A2536">
            <v>194080</v>
          </cell>
          <cell r="B2536" t="str">
            <v>20160711</v>
          </cell>
          <cell r="C2536" t="str">
            <v>223532</v>
          </cell>
          <cell r="D2536" t="str">
            <v>HOPKINS  LAB经典眼霜组</v>
          </cell>
          <cell r="E2536" t="str">
            <v>美容美体</v>
          </cell>
          <cell r="F2536" t="str">
            <v>798</v>
          </cell>
          <cell r="G2536" t="str">
            <v>李 欢</v>
          </cell>
          <cell r="H2536" t="str">
            <v>杨波</v>
          </cell>
          <cell r="I2536" t="str">
            <v>李琦</v>
          </cell>
          <cell r="J2536">
            <v>44.6</v>
          </cell>
          <cell r="K2536">
            <v>205933</v>
          </cell>
          <cell r="L2536">
            <v>4728</v>
          </cell>
          <cell r="M2536">
            <v>38682</v>
          </cell>
          <cell r="N2536">
            <v>3182</v>
          </cell>
          <cell r="O2536">
            <v>3715.3587443946199</v>
          </cell>
          <cell r="P2536">
            <v>0.176436967272185</v>
          </cell>
        </row>
        <row r="2537">
          <cell r="A2537">
            <v>194080</v>
          </cell>
          <cell r="B2537" t="str">
            <v>20160711</v>
          </cell>
          <cell r="C2537" t="str">
            <v>192358</v>
          </cell>
          <cell r="D2537" t="str">
            <v>HOPKINS  LAB经典眼霜组</v>
          </cell>
          <cell r="E2537" t="str">
            <v>美容美体</v>
          </cell>
          <cell r="F2537" t="str">
            <v>798</v>
          </cell>
          <cell r="G2537" t="str">
            <v>李 欢</v>
          </cell>
          <cell r="H2537" t="str">
            <v>杨波</v>
          </cell>
          <cell r="I2537" t="str">
            <v>李琦</v>
          </cell>
          <cell r="J2537">
            <v>47.8</v>
          </cell>
          <cell r="K2537">
            <v>146856</v>
          </cell>
          <cell r="L2537">
            <v>8708</v>
          </cell>
          <cell r="M2537">
            <v>29201</v>
          </cell>
          <cell r="N2537">
            <v>2374</v>
          </cell>
          <cell r="O2537">
            <v>2328.8912133891199</v>
          </cell>
          <cell r="P2537">
            <v>0.19419028867591301</v>
          </cell>
        </row>
        <row r="2538">
          <cell r="A2538">
            <v>194080</v>
          </cell>
          <cell r="B2538" t="str">
            <v>20160709</v>
          </cell>
          <cell r="C2538" t="str">
            <v>231240</v>
          </cell>
          <cell r="D2538" t="str">
            <v>HOPKINS  LAB经典眼霜组</v>
          </cell>
          <cell r="E2538" t="str">
            <v>美容美体</v>
          </cell>
          <cell r="F2538" t="str">
            <v>798</v>
          </cell>
          <cell r="G2538" t="str">
            <v>李 欢</v>
          </cell>
          <cell r="H2538" t="str">
            <v>杨波</v>
          </cell>
          <cell r="I2538" t="str">
            <v>李琦</v>
          </cell>
          <cell r="J2538">
            <v>46.3</v>
          </cell>
          <cell r="K2538">
            <v>199469</v>
          </cell>
          <cell r="L2538">
            <v>5306</v>
          </cell>
          <cell r="M2538">
            <v>41928</v>
          </cell>
          <cell r="N2538">
            <v>2922</v>
          </cell>
          <cell r="O2538">
            <v>3351.1231101511898</v>
          </cell>
          <cell r="P2538">
            <v>0.20089306407502999</v>
          </cell>
        </row>
        <row r="2539">
          <cell r="A2539">
            <v>194080</v>
          </cell>
          <cell r="B2539" t="str">
            <v>20160709</v>
          </cell>
          <cell r="C2539" t="str">
            <v>185651</v>
          </cell>
          <cell r="D2539" t="str">
            <v>HOPKINS  LAB经典眼霜组</v>
          </cell>
          <cell r="E2539" t="str">
            <v>美容美体</v>
          </cell>
          <cell r="F2539" t="str">
            <v>798</v>
          </cell>
          <cell r="G2539" t="str">
            <v>李 欢</v>
          </cell>
          <cell r="H2539" t="str">
            <v>杨波</v>
          </cell>
          <cell r="I2539" t="str">
            <v>李琦</v>
          </cell>
          <cell r="J2539">
            <v>43.8</v>
          </cell>
          <cell r="K2539">
            <v>152479.82</v>
          </cell>
          <cell r="L2539">
            <v>9724</v>
          </cell>
          <cell r="M2539">
            <v>23606</v>
          </cell>
          <cell r="N2539">
            <v>688</v>
          </cell>
          <cell r="O2539">
            <v>2736.0232876712298</v>
          </cell>
          <cell r="P2539">
            <v>0.160539864504298</v>
          </cell>
        </row>
        <row r="2540">
          <cell r="A2540">
            <v>194080</v>
          </cell>
          <cell r="B2540" t="str">
            <v>20160709</v>
          </cell>
          <cell r="C2540" t="str">
            <v>132637</v>
          </cell>
          <cell r="D2540" t="str">
            <v>HOPKINS  LAB经典眼霜组</v>
          </cell>
          <cell r="E2540" t="str">
            <v>美容美体</v>
          </cell>
          <cell r="F2540" t="str">
            <v>798</v>
          </cell>
          <cell r="G2540" t="str">
            <v>李 欢</v>
          </cell>
          <cell r="H2540" t="str">
            <v>杨波</v>
          </cell>
          <cell r="I2540" t="str">
            <v>李琦</v>
          </cell>
          <cell r="J2540">
            <v>48.8</v>
          </cell>
          <cell r="K2540">
            <v>195569</v>
          </cell>
          <cell r="L2540">
            <v>8388</v>
          </cell>
          <cell r="M2540">
            <v>30458</v>
          </cell>
          <cell r="N2540">
            <v>738</v>
          </cell>
          <cell r="O2540">
            <v>3226.6598360655698</v>
          </cell>
          <cell r="P2540">
            <v>0.158776798927242</v>
          </cell>
        </row>
        <row r="2541">
          <cell r="A2541">
            <v>194080</v>
          </cell>
          <cell r="B2541" t="str">
            <v>20160707</v>
          </cell>
          <cell r="C2541" t="str">
            <v>231613</v>
          </cell>
          <cell r="D2541" t="str">
            <v>HOPKINS  LAB经典眼霜组</v>
          </cell>
          <cell r="E2541" t="str">
            <v>美容美体</v>
          </cell>
          <cell r="F2541" t="str">
            <v>798</v>
          </cell>
          <cell r="G2541" t="str">
            <v>李 欢</v>
          </cell>
          <cell r="H2541" t="str">
            <v>杨波</v>
          </cell>
          <cell r="I2541" t="str">
            <v>李琦</v>
          </cell>
          <cell r="J2541">
            <v>40.1</v>
          </cell>
          <cell r="K2541">
            <v>147048</v>
          </cell>
          <cell r="L2541">
            <v>7167</v>
          </cell>
          <cell r="M2541">
            <v>22877</v>
          </cell>
          <cell r="N2541">
            <v>0</v>
          </cell>
          <cell r="O2541">
            <v>2917.8054862842901</v>
          </cell>
          <cell r="P2541">
            <v>0.16354615709067</v>
          </cell>
        </row>
        <row r="2542">
          <cell r="A2542">
            <v>194080</v>
          </cell>
          <cell r="B2542" t="str">
            <v>20160703</v>
          </cell>
          <cell r="C2542" t="str">
            <v>184114</v>
          </cell>
          <cell r="D2542" t="str">
            <v>HOPKINS  LAB经典眼霜组</v>
          </cell>
          <cell r="E2542" t="str">
            <v>美容美体</v>
          </cell>
          <cell r="F2542" t="str">
            <v>798</v>
          </cell>
          <cell r="G2542" t="str">
            <v>李 欢</v>
          </cell>
          <cell r="H2542" t="str">
            <v>马静</v>
          </cell>
          <cell r="I2542" t="str">
            <v>李琦</v>
          </cell>
          <cell r="J2542">
            <v>45.8</v>
          </cell>
          <cell r="K2542">
            <v>204700</v>
          </cell>
          <cell r="L2542">
            <v>3870</v>
          </cell>
          <cell r="M2542">
            <v>33884</v>
          </cell>
          <cell r="N2542">
            <v>1526</v>
          </cell>
          <cell r="O2542">
            <v>3678.4279475982498</v>
          </cell>
          <cell r="P2542">
            <v>0.16112134641238901</v>
          </cell>
        </row>
        <row r="2543">
          <cell r="A2543">
            <v>194080</v>
          </cell>
          <cell r="B2543" t="str">
            <v>20160703</v>
          </cell>
          <cell r="C2543" t="str">
            <v>131102</v>
          </cell>
          <cell r="D2543" t="str">
            <v>HOPKINS  LAB经典眼霜组</v>
          </cell>
          <cell r="E2543" t="str">
            <v>美容美体</v>
          </cell>
          <cell r="F2543" t="str">
            <v>798</v>
          </cell>
          <cell r="G2543" t="str">
            <v>李 欢</v>
          </cell>
          <cell r="H2543" t="str">
            <v>马静</v>
          </cell>
          <cell r="I2543" t="str">
            <v>李琦</v>
          </cell>
          <cell r="J2543">
            <v>45.7</v>
          </cell>
          <cell r="K2543">
            <v>236958</v>
          </cell>
          <cell r="L2543">
            <v>8518</v>
          </cell>
          <cell r="M2543">
            <v>46742</v>
          </cell>
          <cell r="N2543">
            <v>1596</v>
          </cell>
          <cell r="O2543">
            <v>4010.8096280087502</v>
          </cell>
          <cell r="P2543">
            <v>0.197627385746804</v>
          </cell>
        </row>
        <row r="2544">
          <cell r="A2544">
            <v>194080</v>
          </cell>
          <cell r="B2544" t="str">
            <v>20160629</v>
          </cell>
          <cell r="C2544" t="str">
            <v>231718</v>
          </cell>
          <cell r="D2544" t="str">
            <v>HOPKINS  LAB经典眼霜组</v>
          </cell>
          <cell r="E2544" t="str">
            <v>美容美体</v>
          </cell>
          <cell r="F2544" t="str">
            <v>798</v>
          </cell>
          <cell r="G2544" t="str">
            <v>李 欢</v>
          </cell>
          <cell r="H2544" t="str">
            <v>马静,楚令</v>
          </cell>
          <cell r="I2544" t="str">
            <v>余琛,李琦</v>
          </cell>
          <cell r="J2544">
            <v>43.2</v>
          </cell>
          <cell r="K2544">
            <v>155993</v>
          </cell>
          <cell r="L2544">
            <v>2384</v>
          </cell>
          <cell r="M2544">
            <v>25373</v>
          </cell>
          <cell r="N2544">
            <v>2354</v>
          </cell>
          <cell r="O2544">
            <v>3022.9166666666702</v>
          </cell>
          <cell r="P2544">
            <v>0.149854500712849</v>
          </cell>
        </row>
        <row r="2545">
          <cell r="A2545">
            <v>194080</v>
          </cell>
          <cell r="B2545" t="str">
            <v>20160629</v>
          </cell>
          <cell r="C2545" t="str">
            <v>183040</v>
          </cell>
          <cell r="D2545" t="str">
            <v>HOPKINS  LAB经典眼霜组</v>
          </cell>
          <cell r="E2545" t="str">
            <v>美容美体</v>
          </cell>
          <cell r="F2545" t="str">
            <v>798</v>
          </cell>
          <cell r="G2545" t="str">
            <v>李 欢</v>
          </cell>
          <cell r="H2545" t="str">
            <v>马静</v>
          </cell>
          <cell r="I2545" t="str">
            <v>余琛</v>
          </cell>
          <cell r="J2545">
            <v>40.299999999999997</v>
          </cell>
          <cell r="K2545">
            <v>219028</v>
          </cell>
          <cell r="L2545">
            <v>4778</v>
          </cell>
          <cell r="M2545">
            <v>38862</v>
          </cell>
          <cell r="N2545">
            <v>3860</v>
          </cell>
          <cell r="O2545">
            <v>4447.8411910670002</v>
          </cell>
          <cell r="P2545">
            <v>0.16336989498249699</v>
          </cell>
        </row>
        <row r="2546">
          <cell r="A2546">
            <v>194080</v>
          </cell>
          <cell r="B2546" t="str">
            <v>20160629</v>
          </cell>
          <cell r="C2546" t="str">
            <v>101149</v>
          </cell>
          <cell r="D2546" t="str">
            <v>HOPKINS  LAB经典眼霜组</v>
          </cell>
          <cell r="E2546" t="str">
            <v>美容美体</v>
          </cell>
          <cell r="F2546" t="str">
            <v>798</v>
          </cell>
          <cell r="G2546" t="str">
            <v>李 欢</v>
          </cell>
          <cell r="H2546" t="str">
            <v>马静</v>
          </cell>
          <cell r="I2546" t="str">
            <v>余琛</v>
          </cell>
          <cell r="J2546">
            <v>45.7</v>
          </cell>
          <cell r="K2546">
            <v>236849</v>
          </cell>
          <cell r="L2546">
            <v>3172</v>
          </cell>
          <cell r="M2546">
            <v>50689</v>
          </cell>
          <cell r="N2546">
            <v>3192</v>
          </cell>
          <cell r="O2546">
            <v>4073.96061269147</v>
          </cell>
          <cell r="P2546">
            <v>0.20325919966449399</v>
          </cell>
        </row>
        <row r="2547">
          <cell r="A2547">
            <v>194080</v>
          </cell>
          <cell r="B2547" t="str">
            <v>20160623</v>
          </cell>
          <cell r="C2547" t="str">
            <v>192143</v>
          </cell>
          <cell r="D2547" t="str">
            <v>HOPKINS  LAB经典眼霜组</v>
          </cell>
          <cell r="E2547" t="str">
            <v>美容美体</v>
          </cell>
          <cell r="F2547" t="str">
            <v>798</v>
          </cell>
          <cell r="G2547" t="str">
            <v>李 欢</v>
          </cell>
          <cell r="H2547" t="str">
            <v>楚令</v>
          </cell>
          <cell r="I2547" t="str">
            <v>李琦</v>
          </cell>
          <cell r="J2547">
            <v>48.5</v>
          </cell>
          <cell r="K2547">
            <v>243559</v>
          </cell>
          <cell r="L2547">
            <v>14194</v>
          </cell>
          <cell r="M2547">
            <v>44891</v>
          </cell>
          <cell r="N2547">
            <v>5546</v>
          </cell>
          <cell r="O2547">
            <v>3917.9381443298998</v>
          </cell>
          <cell r="P2547">
            <v>0.17153881368125001</v>
          </cell>
        </row>
        <row r="2548">
          <cell r="A2548">
            <v>194080</v>
          </cell>
          <cell r="B2548" t="str">
            <v>20160623</v>
          </cell>
          <cell r="C2548" t="str">
            <v>112132</v>
          </cell>
          <cell r="D2548" t="str">
            <v>HOPKINS  LAB经典眼霜组</v>
          </cell>
          <cell r="E2548" t="str">
            <v>美容美体</v>
          </cell>
          <cell r="F2548" t="str">
            <v>798</v>
          </cell>
          <cell r="G2548" t="str">
            <v>李 欢</v>
          </cell>
          <cell r="H2548" t="str">
            <v>楚令</v>
          </cell>
          <cell r="I2548" t="str">
            <v>李琦</v>
          </cell>
          <cell r="J2548">
            <v>48</v>
          </cell>
          <cell r="K2548">
            <v>177777</v>
          </cell>
          <cell r="L2548">
            <v>9506</v>
          </cell>
          <cell r="M2548">
            <v>39525</v>
          </cell>
          <cell r="N2548">
            <v>1576</v>
          </cell>
          <cell r="O2548">
            <v>2715.0416666666702</v>
          </cell>
          <cell r="P2548">
            <v>0.22552311449982501</v>
          </cell>
        </row>
        <row r="2549">
          <cell r="A2549">
            <v>194080</v>
          </cell>
          <cell r="B2549" t="str">
            <v>20160616</v>
          </cell>
          <cell r="C2549" t="str">
            <v>215752</v>
          </cell>
          <cell r="D2549" t="str">
            <v>HOPKINS  LAB经典眼霜组</v>
          </cell>
          <cell r="E2549" t="str">
            <v>美容美体</v>
          </cell>
          <cell r="F2549" t="str">
            <v>798</v>
          </cell>
          <cell r="G2549" t="str">
            <v>李 欢</v>
          </cell>
          <cell r="H2549" t="str">
            <v>楚令</v>
          </cell>
          <cell r="I2549" t="str">
            <v>李琦</v>
          </cell>
          <cell r="J2549">
            <v>41.5</v>
          </cell>
          <cell r="K2549">
            <v>353474</v>
          </cell>
          <cell r="L2549">
            <v>10304</v>
          </cell>
          <cell r="M2549">
            <v>61799</v>
          </cell>
          <cell r="N2549">
            <v>8738</v>
          </cell>
          <cell r="O2549">
            <v>6990.5783132530096</v>
          </cell>
          <cell r="P2549">
            <v>0.154620159104817</v>
          </cell>
        </row>
        <row r="2550">
          <cell r="A2550">
            <v>194080</v>
          </cell>
          <cell r="B2550" t="str">
            <v>20160608</v>
          </cell>
          <cell r="C2550" t="str">
            <v>232400</v>
          </cell>
          <cell r="D2550" t="str">
            <v>HOPKINS  LAB经典眼霜组</v>
          </cell>
          <cell r="E2550" t="str">
            <v>美容美体</v>
          </cell>
          <cell r="F2550" t="str">
            <v>798</v>
          </cell>
          <cell r="G2550" t="str">
            <v>李 欢</v>
          </cell>
          <cell r="H2550" t="str">
            <v>楚令</v>
          </cell>
          <cell r="I2550" t="str">
            <v>李琦</v>
          </cell>
          <cell r="J2550">
            <v>35.1</v>
          </cell>
          <cell r="K2550">
            <v>95050</v>
          </cell>
          <cell r="L2550">
            <v>5556</v>
          </cell>
          <cell r="M2550">
            <v>18129</v>
          </cell>
          <cell r="N2550">
            <v>1556</v>
          </cell>
          <cell r="O2550">
            <v>2077.5213675213699</v>
          </cell>
          <cell r="P2550">
            <v>0.18518559903457199</v>
          </cell>
        </row>
        <row r="2551">
          <cell r="A2551">
            <v>194080</v>
          </cell>
          <cell r="B2551" t="str">
            <v>20160608</v>
          </cell>
          <cell r="C2551" t="str">
            <v>200437</v>
          </cell>
          <cell r="D2551" t="str">
            <v>HOPKINS  LAB经典眼霜组</v>
          </cell>
          <cell r="E2551" t="str">
            <v>美容美体</v>
          </cell>
          <cell r="F2551" t="str">
            <v>798</v>
          </cell>
          <cell r="G2551" t="str">
            <v>李 欢</v>
          </cell>
          <cell r="H2551" t="str">
            <v>楚令</v>
          </cell>
          <cell r="I2551" t="str">
            <v>李琦</v>
          </cell>
          <cell r="J2551">
            <v>49.6</v>
          </cell>
          <cell r="K2551">
            <v>234660</v>
          </cell>
          <cell r="L2551">
            <v>6344</v>
          </cell>
          <cell r="M2551">
            <v>41896</v>
          </cell>
          <cell r="N2551">
            <v>2374</v>
          </cell>
          <cell r="O2551">
            <v>3806.3306451612898</v>
          </cell>
          <cell r="P2551">
            <v>0.173102191699224</v>
          </cell>
        </row>
        <row r="2552">
          <cell r="A2552">
            <v>194080</v>
          </cell>
          <cell r="B2552" t="str">
            <v>20160608</v>
          </cell>
          <cell r="C2552" t="str">
            <v>151419</v>
          </cell>
          <cell r="D2552" t="str">
            <v>HOPKINS  LAB经典眼霜组</v>
          </cell>
          <cell r="E2552" t="str">
            <v>美容美体</v>
          </cell>
          <cell r="F2552" t="str">
            <v>798</v>
          </cell>
          <cell r="G2552" t="str">
            <v>李 欢</v>
          </cell>
          <cell r="H2552" t="str">
            <v>楚令</v>
          </cell>
          <cell r="I2552" t="str">
            <v>李琦</v>
          </cell>
          <cell r="J2552">
            <v>52.7</v>
          </cell>
          <cell r="K2552">
            <v>207553</v>
          </cell>
          <cell r="L2552">
            <v>8748</v>
          </cell>
          <cell r="M2552">
            <v>51420</v>
          </cell>
          <cell r="N2552">
            <v>3152</v>
          </cell>
          <cell r="O2552">
            <v>2856.4895635673602</v>
          </cell>
          <cell r="P2552">
            <v>0.24279067427881601</v>
          </cell>
        </row>
        <row r="2553">
          <cell r="A2553">
            <v>194080</v>
          </cell>
          <cell r="B2553" t="str">
            <v>20160602</v>
          </cell>
          <cell r="C2553" t="str">
            <v>231238</v>
          </cell>
          <cell r="D2553" t="str">
            <v>HOPKINS  LAB经典眼霜组</v>
          </cell>
          <cell r="E2553" t="str">
            <v>美容美体</v>
          </cell>
          <cell r="F2553" t="str">
            <v>798</v>
          </cell>
          <cell r="G2553" t="str">
            <v>李 欢</v>
          </cell>
          <cell r="H2553" t="str">
            <v>楚令</v>
          </cell>
          <cell r="I2553" t="str">
            <v>李琦</v>
          </cell>
          <cell r="J2553">
            <v>45.5</v>
          </cell>
          <cell r="K2553">
            <v>172389</v>
          </cell>
          <cell r="L2553">
            <v>3172</v>
          </cell>
          <cell r="M2553">
            <v>34842</v>
          </cell>
          <cell r="N2553">
            <v>1596</v>
          </cell>
          <cell r="O2553">
            <v>2988.37362637363</v>
          </cell>
          <cell r="P2553">
            <v>0.19646962184650499</v>
          </cell>
        </row>
        <row r="2554">
          <cell r="A2554">
            <v>194080</v>
          </cell>
          <cell r="B2554" t="str">
            <v>20160602</v>
          </cell>
          <cell r="C2554" t="str">
            <v>210408</v>
          </cell>
          <cell r="D2554" t="str">
            <v>HOPKINS  LAB经典眼霜组</v>
          </cell>
          <cell r="E2554" t="str">
            <v>美容美体</v>
          </cell>
          <cell r="F2554" t="str">
            <v>798</v>
          </cell>
          <cell r="G2554" t="str">
            <v>李 欢</v>
          </cell>
          <cell r="H2554" t="str">
            <v>楚令</v>
          </cell>
          <cell r="I2554" t="str">
            <v>李琦</v>
          </cell>
          <cell r="J2554">
            <v>46.1</v>
          </cell>
          <cell r="K2554">
            <v>323404</v>
          </cell>
          <cell r="L2554">
            <v>7920</v>
          </cell>
          <cell r="M2554">
            <v>66587</v>
          </cell>
          <cell r="N2554">
            <v>4005</v>
          </cell>
          <cell r="O2554">
            <v>5485.9436008676803</v>
          </cell>
          <cell r="P2554">
            <v>0.19836822152629</v>
          </cell>
        </row>
        <row r="2555">
          <cell r="A2555">
            <v>194080</v>
          </cell>
          <cell r="B2555" t="str">
            <v>20160526</v>
          </cell>
          <cell r="C2555" t="str">
            <v>231126</v>
          </cell>
          <cell r="D2555" t="str">
            <v>HOPKINS  LAB经典眼霜组</v>
          </cell>
          <cell r="E2555" t="str">
            <v>美容美体</v>
          </cell>
          <cell r="F2555" t="str">
            <v>798</v>
          </cell>
          <cell r="G2555" t="str">
            <v>李 欢</v>
          </cell>
          <cell r="H2555" t="str">
            <v>楚令</v>
          </cell>
          <cell r="I2555" t="str">
            <v>李琦</v>
          </cell>
          <cell r="J2555">
            <v>45.6</v>
          </cell>
          <cell r="K2555">
            <v>227758</v>
          </cell>
          <cell r="L2555">
            <v>15094</v>
          </cell>
          <cell r="M2555">
            <v>42607</v>
          </cell>
          <cell r="N2555">
            <v>2384</v>
          </cell>
          <cell r="O2555">
            <v>3781.6008771929801</v>
          </cell>
          <cell r="P2555">
            <v>0.189138735281947</v>
          </cell>
        </row>
        <row r="2556">
          <cell r="A2556">
            <v>194080</v>
          </cell>
          <cell r="B2556" t="str">
            <v>20160526</v>
          </cell>
          <cell r="C2556" t="str">
            <v>200147</v>
          </cell>
          <cell r="D2556" t="str">
            <v>HOPKINS  LAB经典眼霜组</v>
          </cell>
          <cell r="E2556" t="str">
            <v>美容美体</v>
          </cell>
          <cell r="F2556" t="str">
            <v>798</v>
          </cell>
          <cell r="G2556" t="str">
            <v>李 欢</v>
          </cell>
          <cell r="H2556" t="str">
            <v>楚令</v>
          </cell>
          <cell r="I2556" t="str">
            <v>李琦</v>
          </cell>
          <cell r="J2556">
            <v>48.3</v>
          </cell>
          <cell r="K2556">
            <v>350093</v>
          </cell>
          <cell r="L2556">
            <v>9446</v>
          </cell>
          <cell r="M2556">
            <v>78004</v>
          </cell>
          <cell r="N2556">
            <v>6344</v>
          </cell>
          <cell r="O2556">
            <v>5569.0890269151096</v>
          </cell>
          <cell r="P2556">
            <v>0.210364394813399</v>
          </cell>
        </row>
        <row r="2557">
          <cell r="A2557">
            <v>194080</v>
          </cell>
          <cell r="B2557" t="str">
            <v>20160523</v>
          </cell>
          <cell r="C2557" t="str">
            <v>214944</v>
          </cell>
          <cell r="D2557" t="str">
            <v>HOPKINS  LAB经典眼霜组</v>
          </cell>
          <cell r="E2557" t="str">
            <v>美容美体</v>
          </cell>
          <cell r="F2557" t="str">
            <v>798</v>
          </cell>
          <cell r="G2557" t="str">
            <v>李 欢</v>
          </cell>
          <cell r="H2557" t="str">
            <v>楚令</v>
          </cell>
          <cell r="I2557" t="str">
            <v>李琦</v>
          </cell>
          <cell r="J2557">
            <v>44.9</v>
          </cell>
          <cell r="K2557">
            <v>444259</v>
          </cell>
          <cell r="L2557">
            <v>25276</v>
          </cell>
          <cell r="M2557">
            <v>74282</v>
          </cell>
          <cell r="N2557">
            <v>1556</v>
          </cell>
          <cell r="O2557">
            <v>7711.73719376392</v>
          </cell>
          <cell r="P2557">
            <v>0.17357744824968999</v>
          </cell>
        </row>
        <row r="2558">
          <cell r="A2558">
            <v>194080</v>
          </cell>
          <cell r="B2558" t="str">
            <v>20160521</v>
          </cell>
          <cell r="C2558" t="str">
            <v>231234</v>
          </cell>
          <cell r="D2558" t="str">
            <v>HOPKINS  LAB经典眼霜组</v>
          </cell>
          <cell r="E2558" t="str">
            <v>美容美体</v>
          </cell>
          <cell r="F2558" t="str">
            <v>798</v>
          </cell>
          <cell r="G2558" t="str">
            <v>李 欢</v>
          </cell>
          <cell r="H2558" t="str">
            <v>楚令</v>
          </cell>
          <cell r="I2558" t="str">
            <v>李琦</v>
          </cell>
          <cell r="J2558">
            <v>45.8</v>
          </cell>
          <cell r="K2558">
            <v>262634</v>
          </cell>
          <cell r="L2558">
            <v>8683</v>
          </cell>
          <cell r="M2558">
            <v>47550</v>
          </cell>
          <cell r="N2558">
            <v>1586</v>
          </cell>
          <cell r="O2558">
            <v>4541.2008733624498</v>
          </cell>
          <cell r="P2558">
            <v>0.18099554638493301</v>
          </cell>
        </row>
        <row r="2559">
          <cell r="A2559">
            <v>194080</v>
          </cell>
          <cell r="B2559" t="str">
            <v>20160521</v>
          </cell>
          <cell r="C2559" t="str">
            <v>201856</v>
          </cell>
          <cell r="D2559" t="str">
            <v>HOPKINS  LAB经典眼霜组</v>
          </cell>
          <cell r="E2559" t="str">
            <v>美容美体</v>
          </cell>
          <cell r="F2559" t="str">
            <v>798</v>
          </cell>
          <cell r="G2559" t="str">
            <v>李 欢</v>
          </cell>
          <cell r="H2559" t="str">
            <v>楚令</v>
          </cell>
          <cell r="I2559" t="str">
            <v>李琦</v>
          </cell>
          <cell r="J2559">
            <v>42.1</v>
          </cell>
          <cell r="K2559">
            <v>365164</v>
          </cell>
          <cell r="L2559">
            <v>17341</v>
          </cell>
          <cell r="M2559">
            <v>70272</v>
          </cell>
          <cell r="N2559">
            <v>3172</v>
          </cell>
          <cell r="O2559">
            <v>6668.0047505938201</v>
          </cell>
          <cell r="P2559">
            <v>0.19291421211363299</v>
          </cell>
        </row>
        <row r="2560">
          <cell r="A2560">
            <v>194080</v>
          </cell>
          <cell r="B2560" t="str">
            <v>20160521</v>
          </cell>
          <cell r="C2560" t="str">
            <v>145701</v>
          </cell>
          <cell r="D2560" t="str">
            <v>HOPKINS  LAB经典眼霜组</v>
          </cell>
          <cell r="E2560" t="str">
            <v>美容美体</v>
          </cell>
          <cell r="F2560" t="str">
            <v>798</v>
          </cell>
          <cell r="G2560" t="str">
            <v>李 欢</v>
          </cell>
          <cell r="H2560" t="str">
            <v>楚令</v>
          </cell>
          <cell r="I2560" t="str">
            <v>李琦</v>
          </cell>
          <cell r="J2560">
            <v>47</v>
          </cell>
          <cell r="K2560">
            <v>271232</v>
          </cell>
          <cell r="L2560">
            <v>16598</v>
          </cell>
          <cell r="M2560">
            <v>51315</v>
          </cell>
          <cell r="N2560">
            <v>0</v>
          </cell>
          <cell r="O2560">
            <v>4325.9361702127699</v>
          </cell>
          <cell r="P2560">
            <v>0.201524541106058</v>
          </cell>
        </row>
        <row r="2561">
          <cell r="A2561">
            <v>194080</v>
          </cell>
          <cell r="B2561" t="str">
            <v>20160516</v>
          </cell>
          <cell r="C2561" t="str">
            <v>195640</v>
          </cell>
          <cell r="D2561" t="str">
            <v>HOPKINS  LAB经典眼霜组</v>
          </cell>
          <cell r="E2561" t="str">
            <v>美容美体</v>
          </cell>
          <cell r="F2561" t="str">
            <v>798</v>
          </cell>
          <cell r="G2561" t="str">
            <v>李 欢</v>
          </cell>
          <cell r="H2561" t="str">
            <v>楚令</v>
          </cell>
          <cell r="I2561" t="str">
            <v>李琦</v>
          </cell>
          <cell r="J2561">
            <v>43.8</v>
          </cell>
          <cell r="K2561">
            <v>274264</v>
          </cell>
          <cell r="L2561">
            <v>7102</v>
          </cell>
          <cell r="M2561">
            <v>47355</v>
          </cell>
          <cell r="N2561">
            <v>4718</v>
          </cell>
          <cell r="O2561">
            <v>5126.1415525114198</v>
          </cell>
          <cell r="P2561">
            <v>0.15959230728921001</v>
          </cell>
        </row>
        <row r="2562">
          <cell r="A2562">
            <v>194080</v>
          </cell>
          <cell r="B2562" t="str">
            <v>20160511</v>
          </cell>
          <cell r="C2562" t="str">
            <v>231407</v>
          </cell>
          <cell r="D2562" t="str">
            <v>HOPKINS  LAB经典眼霜组</v>
          </cell>
          <cell r="E2562" t="str">
            <v>美容美体</v>
          </cell>
          <cell r="F2562" t="str">
            <v>798</v>
          </cell>
          <cell r="G2562" t="str">
            <v>李 欢</v>
          </cell>
          <cell r="H2562" t="str">
            <v>楚令</v>
          </cell>
          <cell r="I2562" t="str">
            <v>李琦</v>
          </cell>
          <cell r="J2562">
            <v>46.5</v>
          </cell>
          <cell r="K2562">
            <v>285596</v>
          </cell>
          <cell r="L2562">
            <v>16618</v>
          </cell>
          <cell r="M2562">
            <v>58417</v>
          </cell>
          <cell r="N2562">
            <v>4728</v>
          </cell>
          <cell r="O2562">
            <v>4629.8709677419401</v>
          </cell>
          <cell r="P2562">
            <v>0.19960368505974499</v>
          </cell>
        </row>
        <row r="2563">
          <cell r="A2563">
            <v>194080</v>
          </cell>
          <cell r="B2563" t="str">
            <v>20160509</v>
          </cell>
          <cell r="C2563" t="str">
            <v>231931</v>
          </cell>
          <cell r="D2563" t="str">
            <v>HOPKINS  LAB经典眼霜组</v>
          </cell>
          <cell r="E2563" t="str">
            <v>美容美体</v>
          </cell>
          <cell r="F2563" t="str">
            <v>798</v>
          </cell>
          <cell r="G2563" t="str">
            <v>李 欢</v>
          </cell>
          <cell r="H2563" t="str">
            <v>楚令</v>
          </cell>
          <cell r="I2563" t="str">
            <v>李琦</v>
          </cell>
          <cell r="J2563">
            <v>39.200000000000003</v>
          </cell>
          <cell r="K2563">
            <v>192727</v>
          </cell>
          <cell r="L2563">
            <v>7865</v>
          </cell>
          <cell r="M2563">
            <v>33111</v>
          </cell>
          <cell r="N2563">
            <v>1586</v>
          </cell>
          <cell r="O2563">
            <v>3911.6581632653101</v>
          </cell>
          <cell r="P2563">
            <v>0.17053261351710999</v>
          </cell>
        </row>
        <row r="2564">
          <cell r="A2564">
            <v>194080</v>
          </cell>
          <cell r="B2564" t="str">
            <v>20160509</v>
          </cell>
          <cell r="C2564" t="str">
            <v>192455</v>
          </cell>
          <cell r="D2564" t="str">
            <v>HOPKINS  LAB经典眼霜组</v>
          </cell>
          <cell r="E2564" t="str">
            <v>美容美体</v>
          </cell>
          <cell r="F2564" t="str">
            <v>798</v>
          </cell>
          <cell r="G2564" t="str">
            <v>李 欢</v>
          </cell>
          <cell r="H2564" t="str">
            <v>楚令</v>
          </cell>
          <cell r="I2564" t="str">
            <v>李琦</v>
          </cell>
          <cell r="J2564">
            <v>51.1</v>
          </cell>
          <cell r="K2564">
            <v>468112</v>
          </cell>
          <cell r="L2564">
            <v>22124</v>
          </cell>
          <cell r="M2564">
            <v>77722</v>
          </cell>
          <cell r="N2564">
            <v>4708</v>
          </cell>
          <cell r="O2564">
            <v>7298.9041095890398</v>
          </cell>
          <cell r="P2564">
            <v>0.163712925011435</v>
          </cell>
        </row>
        <row r="2565">
          <cell r="A2565">
            <v>194080</v>
          </cell>
          <cell r="B2565" t="str">
            <v>20160509</v>
          </cell>
          <cell r="C2565" t="str">
            <v>104135</v>
          </cell>
          <cell r="D2565" t="str">
            <v>HOPKINS  LAB经典眼霜组</v>
          </cell>
          <cell r="E2565" t="str">
            <v>美容美体</v>
          </cell>
          <cell r="F2565" t="str">
            <v>798</v>
          </cell>
          <cell r="G2565" t="str">
            <v>李 欢</v>
          </cell>
          <cell r="H2565" t="str">
            <v>楚令</v>
          </cell>
          <cell r="I2565" t="str">
            <v>李琦</v>
          </cell>
          <cell r="J2565">
            <v>41.3</v>
          </cell>
          <cell r="K2565">
            <v>156514</v>
          </cell>
          <cell r="L2565">
            <v>10284</v>
          </cell>
          <cell r="M2565">
            <v>30089</v>
          </cell>
          <cell r="N2565">
            <v>798</v>
          </cell>
          <cell r="O2565">
            <v>2831.45278450363</v>
          </cell>
          <cell r="P2565">
            <v>0.200307734391028</v>
          </cell>
        </row>
        <row r="2566">
          <cell r="A2566">
            <v>194080</v>
          </cell>
          <cell r="B2566" t="str">
            <v>20160507</v>
          </cell>
          <cell r="C2566" t="str">
            <v>200942</v>
          </cell>
          <cell r="D2566" t="str">
            <v>HOPKINS  LAB经典眼霜组</v>
          </cell>
          <cell r="E2566" t="str">
            <v>美容美体</v>
          </cell>
          <cell r="F2566" t="str">
            <v>798</v>
          </cell>
          <cell r="G2566" t="str">
            <v>李 欢</v>
          </cell>
          <cell r="H2566" t="str">
            <v>马静</v>
          </cell>
          <cell r="I2566" t="str">
            <v>李琦,曹雪晴</v>
          </cell>
          <cell r="J2566">
            <v>40.4</v>
          </cell>
          <cell r="K2566">
            <v>865095</v>
          </cell>
          <cell r="L2566">
            <v>30761</v>
          </cell>
          <cell r="M2566">
            <v>170205</v>
          </cell>
          <cell r="N2566">
            <v>8490</v>
          </cell>
          <cell r="O2566">
            <v>16648.985148514901</v>
          </cell>
          <cell r="P2566">
            <v>0.193825254634235</v>
          </cell>
        </row>
        <row r="2567">
          <cell r="A2567">
            <v>194080</v>
          </cell>
          <cell r="B2567" t="str">
            <v>20160428</v>
          </cell>
          <cell r="C2567" t="str">
            <v>232557</v>
          </cell>
          <cell r="D2567" t="str">
            <v>HOPKINS  LAB经典眼霜组</v>
          </cell>
          <cell r="E2567" t="str">
            <v>美容美体</v>
          </cell>
          <cell r="F2567" t="str">
            <v>798</v>
          </cell>
          <cell r="G2567" t="str">
            <v>李 欢</v>
          </cell>
          <cell r="H2567" t="str">
            <v>楚令</v>
          </cell>
          <cell r="I2567" t="str">
            <v>李琦</v>
          </cell>
          <cell r="J2567">
            <v>35.6</v>
          </cell>
          <cell r="K2567">
            <v>165971</v>
          </cell>
          <cell r="L2567">
            <v>3870</v>
          </cell>
          <cell r="M2567">
            <v>39270</v>
          </cell>
          <cell r="N2567">
            <v>3895</v>
          </cell>
          <cell r="O2567">
            <v>3559.7191011236</v>
          </cell>
          <cell r="P2567">
            <v>0.218228141714117</v>
          </cell>
        </row>
        <row r="2568">
          <cell r="A2568">
            <v>194080</v>
          </cell>
          <cell r="B2568" t="str">
            <v>20160428</v>
          </cell>
          <cell r="C2568" t="str">
            <v>132303</v>
          </cell>
          <cell r="D2568" t="str">
            <v>HOPKINS  LAB经典眼霜组</v>
          </cell>
          <cell r="E2568" t="str">
            <v>美容美体</v>
          </cell>
          <cell r="F2568" t="str">
            <v>798</v>
          </cell>
          <cell r="G2568" t="str">
            <v>李 欢</v>
          </cell>
          <cell r="H2568" t="str">
            <v>楚令</v>
          </cell>
          <cell r="I2568" t="str">
            <v>李琦</v>
          </cell>
          <cell r="J2568">
            <v>35.4</v>
          </cell>
          <cell r="K2568">
            <v>158039</v>
          </cell>
          <cell r="L2568">
            <v>5506</v>
          </cell>
          <cell r="M2568">
            <v>22044</v>
          </cell>
          <cell r="N2568">
            <v>1586</v>
          </cell>
          <cell r="O2568">
            <v>3730.9322033898302</v>
          </cell>
          <cell r="P2568">
            <v>0.134121796594835</v>
          </cell>
        </row>
        <row r="2569">
          <cell r="A2569">
            <v>194080</v>
          </cell>
          <cell r="B2569" t="str">
            <v>20160423</v>
          </cell>
          <cell r="C2569" t="str">
            <v>215342</v>
          </cell>
          <cell r="D2569" t="str">
            <v>HOPKINS  LAB经典眼霜组</v>
          </cell>
          <cell r="E2569" t="str">
            <v>美容美体</v>
          </cell>
          <cell r="F2569" t="str">
            <v>798</v>
          </cell>
          <cell r="G2569" t="str">
            <v>李 欢</v>
          </cell>
          <cell r="H2569" t="str">
            <v>楚令</v>
          </cell>
          <cell r="I2569" t="str">
            <v>李琦</v>
          </cell>
          <cell r="J2569">
            <v>39</v>
          </cell>
          <cell r="K2569">
            <v>510614</v>
          </cell>
          <cell r="L2569">
            <v>19780</v>
          </cell>
          <cell r="M2569">
            <v>78818</v>
          </cell>
          <cell r="N2569">
            <v>3092</v>
          </cell>
          <cell r="O2569">
            <v>10643.7948717949</v>
          </cell>
          <cell r="P2569">
            <v>0.15428026583325499</v>
          </cell>
        </row>
        <row r="2570">
          <cell r="A2570">
            <v>194080</v>
          </cell>
          <cell r="B2570" t="str">
            <v>20160423</v>
          </cell>
          <cell r="C2570" t="str">
            <v>134221</v>
          </cell>
          <cell r="D2570" t="str">
            <v>HOPKINS  LAB经典眼霜组</v>
          </cell>
          <cell r="E2570" t="str">
            <v>美容美体</v>
          </cell>
          <cell r="F2570" t="str">
            <v>798</v>
          </cell>
          <cell r="G2570" t="str">
            <v>李 欢</v>
          </cell>
          <cell r="H2570" t="str">
            <v>楚令</v>
          </cell>
          <cell r="I2570" t="str">
            <v>李琦</v>
          </cell>
          <cell r="J2570">
            <v>36.9</v>
          </cell>
          <cell r="K2570">
            <v>263608</v>
          </cell>
          <cell r="L2570">
            <v>13985</v>
          </cell>
          <cell r="M2570">
            <v>39588</v>
          </cell>
          <cell r="N2570">
            <v>3012</v>
          </cell>
          <cell r="O2570">
            <v>5773.6314363143601</v>
          </cell>
          <cell r="P2570">
            <v>0.146524959639136</v>
          </cell>
        </row>
        <row r="2571">
          <cell r="A2571">
            <v>194080</v>
          </cell>
          <cell r="B2571" t="str">
            <v>20160414</v>
          </cell>
          <cell r="C2571" t="str">
            <v>200813</v>
          </cell>
          <cell r="D2571" t="str">
            <v>HOPKINS  LAB经典眼霜组</v>
          </cell>
          <cell r="E2571" t="str">
            <v>美容美体</v>
          </cell>
          <cell r="F2571" t="str">
            <v>798</v>
          </cell>
          <cell r="G2571" t="str">
            <v>李 欢</v>
          </cell>
          <cell r="H2571" t="str">
            <v>高莹,楚令</v>
          </cell>
          <cell r="I2571" t="str">
            <v>李琦</v>
          </cell>
          <cell r="J2571">
            <v>37.5</v>
          </cell>
          <cell r="K2571">
            <v>730998</v>
          </cell>
          <cell r="L2571">
            <v>28253</v>
          </cell>
          <cell r="M2571">
            <v>114558</v>
          </cell>
          <cell r="N2571">
            <v>6294</v>
          </cell>
          <cell r="O2571">
            <v>15852.8266666667</v>
          </cell>
          <cell r="P2571">
            <v>0.154058726849711</v>
          </cell>
        </row>
        <row r="2572">
          <cell r="A2572">
            <v>194080</v>
          </cell>
          <cell r="B2572" t="str">
            <v>20160414</v>
          </cell>
          <cell r="C2572" t="str">
            <v>135655</v>
          </cell>
          <cell r="D2572" t="str">
            <v>HOPKINS  LAB经典眼霜组</v>
          </cell>
          <cell r="E2572" t="str">
            <v>美容美体</v>
          </cell>
          <cell r="F2572" t="str">
            <v>798</v>
          </cell>
          <cell r="G2572" t="str">
            <v>李 欢</v>
          </cell>
          <cell r="H2572" t="str">
            <v>高莹,楚令</v>
          </cell>
          <cell r="I2572" t="str">
            <v>李琦</v>
          </cell>
          <cell r="J2572">
            <v>39.4</v>
          </cell>
          <cell r="K2572">
            <v>336268</v>
          </cell>
          <cell r="L2572">
            <v>17236</v>
          </cell>
          <cell r="M2572">
            <v>61184</v>
          </cell>
          <cell r="N2572">
            <v>5441</v>
          </cell>
          <cell r="O2572">
            <v>6682.4619289340098</v>
          </cell>
          <cell r="P2572">
            <v>0.17472541939366601</v>
          </cell>
        </row>
        <row r="2573">
          <cell r="A2573">
            <v>194080</v>
          </cell>
          <cell r="B2573" t="str">
            <v>20160414</v>
          </cell>
          <cell r="C2573" t="str">
            <v>100150</v>
          </cell>
          <cell r="D2573" t="str">
            <v>HOPKINS  LAB经典眼霜组</v>
          </cell>
          <cell r="E2573" t="str">
            <v>美容美体</v>
          </cell>
          <cell r="F2573" t="str">
            <v>798</v>
          </cell>
          <cell r="G2573" t="str">
            <v>李 欢</v>
          </cell>
          <cell r="H2573" t="str">
            <v>楚令</v>
          </cell>
          <cell r="I2573" t="str">
            <v>李琦</v>
          </cell>
          <cell r="J2573">
            <v>37.9</v>
          </cell>
          <cell r="K2573">
            <v>277266</v>
          </cell>
          <cell r="L2573">
            <v>10882</v>
          </cell>
          <cell r="M2573">
            <v>45992</v>
          </cell>
          <cell r="N2573">
            <v>1566</v>
          </cell>
          <cell r="O2573">
            <v>5856.4116094986803</v>
          </cell>
          <cell r="P2573">
            <v>0.16677428073758199</v>
          </cell>
        </row>
        <row r="2574">
          <cell r="A2574">
            <v>194080</v>
          </cell>
          <cell r="B2574" t="str">
            <v>20160402</v>
          </cell>
          <cell r="C2574" t="str">
            <v>224215</v>
          </cell>
          <cell r="D2574" t="str">
            <v>HOPKINS  LAB经典眼霜组</v>
          </cell>
          <cell r="E2574" t="str">
            <v>美容美体</v>
          </cell>
          <cell r="F2574" t="str">
            <v>798</v>
          </cell>
          <cell r="G2574" t="str">
            <v>李 欢</v>
          </cell>
          <cell r="H2574" t="str">
            <v>楚令</v>
          </cell>
          <cell r="I2574" t="str">
            <v>李琦</v>
          </cell>
          <cell r="J2574">
            <v>37.299999999999997</v>
          </cell>
          <cell r="K2574">
            <v>707119.89</v>
          </cell>
          <cell r="L2574">
            <v>29984</v>
          </cell>
          <cell r="M2574">
            <v>124529</v>
          </cell>
          <cell r="N2574">
            <v>6264</v>
          </cell>
          <cell r="O2574">
            <v>14983.133780160901</v>
          </cell>
          <cell r="P2574">
            <v>0.17465475061438601</v>
          </cell>
        </row>
        <row r="2575">
          <cell r="A2575">
            <v>194080</v>
          </cell>
          <cell r="B2575" t="str">
            <v>20160402</v>
          </cell>
          <cell r="C2575" t="str">
            <v>123048</v>
          </cell>
          <cell r="D2575" t="str">
            <v>HOPKINS  LAB经典眼霜组</v>
          </cell>
          <cell r="E2575" t="str">
            <v>美容美体</v>
          </cell>
          <cell r="F2575" t="str">
            <v>798</v>
          </cell>
          <cell r="G2575" t="str">
            <v>李 欢</v>
          </cell>
          <cell r="H2575" t="str">
            <v>楚令,张小寒</v>
          </cell>
          <cell r="I2575" t="str">
            <v>李琦</v>
          </cell>
          <cell r="J2575">
            <v>36.6</v>
          </cell>
          <cell r="K2575">
            <v>374648</v>
          </cell>
          <cell r="L2575">
            <v>16723</v>
          </cell>
          <cell r="M2575">
            <v>70112</v>
          </cell>
          <cell r="N2575">
            <v>3865</v>
          </cell>
          <cell r="O2575">
            <v>7969.3442622950797</v>
          </cell>
          <cell r="P2575">
            <v>0.18508626108821699</v>
          </cell>
        </row>
        <row r="2576">
          <cell r="A2576">
            <v>194080</v>
          </cell>
          <cell r="B2576" t="str">
            <v>20160402</v>
          </cell>
          <cell r="C2576" t="str">
            <v>093131</v>
          </cell>
          <cell r="D2576" t="str">
            <v>HOPKINS  LAB经典眼霜组</v>
          </cell>
          <cell r="E2576" t="str">
            <v>美容美体</v>
          </cell>
          <cell r="F2576" t="str">
            <v>798</v>
          </cell>
          <cell r="G2576" t="str">
            <v>李 欢</v>
          </cell>
          <cell r="H2576" t="str">
            <v>楚令</v>
          </cell>
          <cell r="I2576" t="str">
            <v>李琦</v>
          </cell>
          <cell r="J2576">
            <v>37.6</v>
          </cell>
          <cell r="K2576">
            <v>329572</v>
          </cell>
          <cell r="L2576">
            <v>13311</v>
          </cell>
          <cell r="M2576">
            <v>53714</v>
          </cell>
          <cell r="N2576">
            <v>4768</v>
          </cell>
          <cell r="O2576">
            <v>7109.4414893617004</v>
          </cell>
          <cell r="P2576">
            <v>0.15476457735857399</v>
          </cell>
        </row>
        <row r="2577">
          <cell r="A2577">
            <v>194080</v>
          </cell>
          <cell r="B2577" t="str">
            <v>20160324</v>
          </cell>
          <cell r="C2577" t="str">
            <v>155549</v>
          </cell>
          <cell r="D2577" t="str">
            <v>HOPKINS  LAB经典眼霜组</v>
          </cell>
          <cell r="E2577" t="str">
            <v>美容美体</v>
          </cell>
          <cell r="F2577" t="str">
            <v>798</v>
          </cell>
          <cell r="G2577" t="str">
            <v>李 欢</v>
          </cell>
          <cell r="H2577" t="str">
            <v>罗园,楚令</v>
          </cell>
          <cell r="I2577" t="str">
            <v>李琦</v>
          </cell>
          <cell r="J2577">
            <v>36.9</v>
          </cell>
          <cell r="K2577">
            <v>427678</v>
          </cell>
          <cell r="L2577">
            <v>21386</v>
          </cell>
          <cell r="M2577">
            <v>81499</v>
          </cell>
          <cell r="N2577">
            <v>3950</v>
          </cell>
          <cell r="O2577">
            <v>8909.0243902438997</v>
          </cell>
          <cell r="P2577">
            <v>0.190870113120613</v>
          </cell>
        </row>
        <row r="2578">
          <cell r="A2578">
            <v>194080</v>
          </cell>
          <cell r="B2578" t="str">
            <v>20160324</v>
          </cell>
          <cell r="C2578" t="str">
            <v>104211</v>
          </cell>
          <cell r="D2578" t="str">
            <v>HOPKINS  LAB经典眼霜组</v>
          </cell>
          <cell r="E2578" t="str">
            <v>美容美体</v>
          </cell>
          <cell r="F2578" t="str">
            <v>798</v>
          </cell>
          <cell r="G2578" t="str">
            <v>李 欢</v>
          </cell>
          <cell r="H2578" t="str">
            <v>楚令,田宇慧</v>
          </cell>
          <cell r="I2578" t="str">
            <v>李琦</v>
          </cell>
          <cell r="J2578">
            <v>36.799999999999997</v>
          </cell>
          <cell r="K2578">
            <v>453229</v>
          </cell>
          <cell r="L2578">
            <v>21266</v>
          </cell>
          <cell r="M2578">
            <v>99070</v>
          </cell>
          <cell r="N2578">
            <v>3960</v>
          </cell>
          <cell r="O2578">
            <v>9153.6141304347802</v>
          </cell>
          <cell r="P2578">
            <v>0.22018089512296199</v>
          </cell>
        </row>
        <row r="2579">
          <cell r="A2579">
            <v>194080</v>
          </cell>
          <cell r="B2579" t="str">
            <v>20160308</v>
          </cell>
          <cell r="C2579" t="str">
            <v>232530</v>
          </cell>
          <cell r="D2579" t="str">
            <v>HOPKINS  LAB经典眼霜组</v>
          </cell>
          <cell r="E2579" t="str">
            <v>美容美体</v>
          </cell>
          <cell r="F2579" t="str">
            <v>798</v>
          </cell>
          <cell r="G2579" t="str">
            <v>李 欢</v>
          </cell>
          <cell r="H2579" t="str">
            <v>楚令</v>
          </cell>
          <cell r="I2579" t="str">
            <v>李琦</v>
          </cell>
          <cell r="J2579">
            <v>33.6</v>
          </cell>
          <cell r="K2579">
            <v>606656</v>
          </cell>
          <cell r="L2579">
            <v>16255</v>
          </cell>
          <cell r="M2579">
            <v>131337.32999999999</v>
          </cell>
          <cell r="N2579">
            <v>3866</v>
          </cell>
          <cell r="O2579">
            <v>13777.668750000001</v>
          </cell>
          <cell r="P2579">
            <v>0.21590635855969101</v>
          </cell>
        </row>
        <row r="2580">
          <cell r="A2580">
            <v>194080</v>
          </cell>
          <cell r="B2580" t="str">
            <v>20160308</v>
          </cell>
          <cell r="C2580" t="str">
            <v>123331</v>
          </cell>
          <cell r="D2580" t="str">
            <v>HOPKINS  LAB经典眼霜组</v>
          </cell>
          <cell r="E2580" t="str">
            <v>美容美体</v>
          </cell>
          <cell r="F2580" t="str">
            <v>798</v>
          </cell>
          <cell r="G2580" t="str">
            <v>李 欢</v>
          </cell>
          <cell r="H2580" t="str">
            <v>楚令</v>
          </cell>
          <cell r="I2580" t="str">
            <v>李琦</v>
          </cell>
          <cell r="J2580">
            <v>36.799999999999997</v>
          </cell>
          <cell r="K2580">
            <v>1047409.13</v>
          </cell>
          <cell r="L2580">
            <v>43010</v>
          </cell>
          <cell r="M2580">
            <v>195275</v>
          </cell>
          <cell r="N2580">
            <v>10094</v>
          </cell>
          <cell r="O2580">
            <v>22261.362228260899</v>
          </cell>
          <cell r="P2580">
            <v>0.18436993269797</v>
          </cell>
        </row>
        <row r="2581">
          <cell r="A2581">
            <v>194080</v>
          </cell>
          <cell r="B2581" t="str">
            <v>20160123</v>
          </cell>
          <cell r="C2581" t="str">
            <v>185120</v>
          </cell>
          <cell r="D2581" t="str">
            <v>HOPKINS  LAB经典眼霜组</v>
          </cell>
          <cell r="E2581" t="str">
            <v>美容美体</v>
          </cell>
          <cell r="F2581" t="str">
            <v>798</v>
          </cell>
          <cell r="G2581" t="str">
            <v>李 欢</v>
          </cell>
          <cell r="H2581" t="str">
            <v>马静</v>
          </cell>
          <cell r="I2581" t="str">
            <v>余琛</v>
          </cell>
          <cell r="J2581">
            <v>26</v>
          </cell>
          <cell r="K2581">
            <v>515045</v>
          </cell>
          <cell r="L2581">
            <v>16473</v>
          </cell>
          <cell r="M2581">
            <v>92011</v>
          </cell>
          <cell r="N2581">
            <v>5451</v>
          </cell>
          <cell r="O2581">
            <v>15846.615384615399</v>
          </cell>
          <cell r="P2581">
            <v>0.17361584685862799</v>
          </cell>
        </row>
        <row r="2582">
          <cell r="A2582">
            <v>194080</v>
          </cell>
          <cell r="B2582" t="str">
            <v>20160123</v>
          </cell>
          <cell r="C2582" t="str">
            <v>115825</v>
          </cell>
          <cell r="D2582" t="str">
            <v>HOPKINS  LAB经典眼霜组</v>
          </cell>
          <cell r="E2582" t="str">
            <v>美容美体</v>
          </cell>
          <cell r="F2582" t="str">
            <v>798</v>
          </cell>
          <cell r="G2582" t="str">
            <v>李 欢</v>
          </cell>
          <cell r="H2582" t="str">
            <v>马静</v>
          </cell>
          <cell r="I2582" t="str">
            <v>余琛</v>
          </cell>
          <cell r="J2582">
            <v>35.6</v>
          </cell>
          <cell r="K2582">
            <v>880494</v>
          </cell>
          <cell r="L2582">
            <v>41086</v>
          </cell>
          <cell r="M2582">
            <v>166941</v>
          </cell>
          <cell r="N2582">
            <v>10249</v>
          </cell>
          <cell r="O2582">
            <v>19177.415730337099</v>
          </cell>
          <cell r="P2582">
            <v>0.18666965289823301</v>
          </cell>
        </row>
        <row r="2583">
          <cell r="A2583">
            <v>194085</v>
          </cell>
          <cell r="B2583" t="str">
            <v>20160102</v>
          </cell>
          <cell r="C2583" t="str">
            <v>095453</v>
          </cell>
          <cell r="D2583" t="str">
            <v>富安娜 故乡的原风景典雅六件套（元旦特价）</v>
          </cell>
          <cell r="E2583" t="str">
            <v>家纺用品</v>
          </cell>
          <cell r="F2583" t="str">
            <v>399</v>
          </cell>
          <cell r="G2583" t="str">
            <v>周 霞</v>
          </cell>
          <cell r="H2583" t="str">
            <v>张燕</v>
          </cell>
          <cell r="I2583" t="str">
            <v>任芳</v>
          </cell>
          <cell r="J2583">
            <v>34.799999999999997</v>
          </cell>
          <cell r="K2583">
            <v>202908</v>
          </cell>
          <cell r="L2583">
            <v>10423</v>
          </cell>
          <cell r="M2583">
            <v>44517</v>
          </cell>
          <cell r="N2583">
            <v>1556</v>
          </cell>
          <cell r="O2583">
            <v>4296.6666666666697</v>
          </cell>
          <cell r="P2583">
            <v>0.22319141751305299</v>
          </cell>
        </row>
        <row r="2584">
          <cell r="A2584">
            <v>194086</v>
          </cell>
          <cell r="B2584" t="str">
            <v>20160418</v>
          </cell>
          <cell r="C2584" t="str">
            <v>162518</v>
          </cell>
          <cell r="D2584" t="str">
            <v>嫒芬妮儿 焕新精致蕾丝无钢圈蚕丝内杯内衣3+3件组</v>
          </cell>
          <cell r="E2584" t="str">
            <v>内衣</v>
          </cell>
          <cell r="F2584" t="str">
            <v>398</v>
          </cell>
          <cell r="G2584" t="str">
            <v>喻 冰</v>
          </cell>
          <cell r="H2584" t="str">
            <v>王娟</v>
          </cell>
          <cell r="I2584" t="str">
            <v>段鸿</v>
          </cell>
          <cell r="J2584">
            <v>37.9</v>
          </cell>
          <cell r="K2584">
            <v>70015</v>
          </cell>
          <cell r="L2584">
            <v>8238</v>
          </cell>
          <cell r="M2584">
            <v>16814</v>
          </cell>
          <cell r="N2584">
            <v>1950</v>
          </cell>
          <cell r="O2584">
            <v>1237.81002638522</v>
          </cell>
          <cell r="P2584">
            <v>0.24060734577593601</v>
          </cell>
        </row>
        <row r="2585">
          <cell r="A2585">
            <v>194086</v>
          </cell>
          <cell r="B2585" t="str">
            <v>20160403</v>
          </cell>
          <cell r="C2585" t="str">
            <v>152701</v>
          </cell>
          <cell r="D2585" t="str">
            <v>嫒芬妮儿 焕新精致蕾丝无钢圈蚕丝内杯内衣3+3件组</v>
          </cell>
          <cell r="E2585" t="str">
            <v>内衣</v>
          </cell>
          <cell r="F2585" t="str">
            <v>398</v>
          </cell>
          <cell r="G2585" t="str">
            <v>喻 冰</v>
          </cell>
          <cell r="H2585" t="str">
            <v>吴沛霖</v>
          </cell>
          <cell r="I2585" t="str">
            <v>段鸿</v>
          </cell>
          <cell r="J2585">
            <v>31.5</v>
          </cell>
          <cell r="K2585">
            <v>116635.5</v>
          </cell>
          <cell r="L2585">
            <v>8794</v>
          </cell>
          <cell r="M2585">
            <v>32222</v>
          </cell>
          <cell r="N2585">
            <v>0</v>
          </cell>
          <cell r="O2585">
            <v>2400.61904761905</v>
          </cell>
          <cell r="P2585">
            <v>0.298790354362653</v>
          </cell>
        </row>
        <row r="2586">
          <cell r="A2586">
            <v>194086</v>
          </cell>
          <cell r="B2586" t="str">
            <v>20160327</v>
          </cell>
          <cell r="C2586" t="str">
            <v>100106</v>
          </cell>
          <cell r="D2586" t="str">
            <v>嫒芬妮儿 焕新精致蕾丝无钢圈蚕丝内杯内衣3+3件组</v>
          </cell>
          <cell r="E2586" t="str">
            <v>内衣</v>
          </cell>
          <cell r="F2586" t="str">
            <v>398</v>
          </cell>
          <cell r="G2586" t="str">
            <v>喻 冰</v>
          </cell>
          <cell r="H2586" t="str">
            <v>罗园,杨思思</v>
          </cell>
          <cell r="I2586" t="str">
            <v>段鸿</v>
          </cell>
          <cell r="J2586">
            <v>36.5</v>
          </cell>
          <cell r="K2586">
            <v>92942</v>
          </cell>
          <cell r="L2586">
            <v>5084</v>
          </cell>
          <cell r="M2586">
            <v>26244</v>
          </cell>
          <cell r="N2586">
            <v>1194</v>
          </cell>
          <cell r="O2586">
            <v>1720.7671232876701</v>
          </cell>
          <cell r="P2586">
            <v>0.28511916956907701</v>
          </cell>
        </row>
        <row r="2587">
          <cell r="A2587">
            <v>194086</v>
          </cell>
          <cell r="B2587" t="str">
            <v>20160322</v>
          </cell>
          <cell r="C2587" t="str">
            <v>151200</v>
          </cell>
          <cell r="D2587" t="str">
            <v>嫒芬妮儿 焕新精致蕾丝无钢圈蚕丝内杯内衣3+3件组</v>
          </cell>
          <cell r="E2587" t="str">
            <v>内衣</v>
          </cell>
          <cell r="F2587" t="str">
            <v>398</v>
          </cell>
          <cell r="G2587" t="str">
            <v>喻 冰</v>
          </cell>
          <cell r="H2587" t="str">
            <v>罗园</v>
          </cell>
          <cell r="I2587" t="str">
            <v>孙娇</v>
          </cell>
          <cell r="J2587">
            <v>33.4</v>
          </cell>
          <cell r="K2587">
            <v>84846</v>
          </cell>
          <cell r="L2587">
            <v>3542</v>
          </cell>
          <cell r="M2587">
            <v>21888</v>
          </cell>
          <cell r="N2587">
            <v>388</v>
          </cell>
          <cell r="O2587">
            <v>1790.53892215569</v>
          </cell>
          <cell r="P2587">
            <v>0.26443963396634901</v>
          </cell>
        </row>
        <row r="2588">
          <cell r="A2588">
            <v>194086</v>
          </cell>
          <cell r="B2588" t="str">
            <v>20160308</v>
          </cell>
          <cell r="C2588" t="str">
            <v>190327</v>
          </cell>
          <cell r="D2588" t="str">
            <v>嫒芬妮儿 焕新精致蕾丝无钢圈蚕丝内杯内衣3+3件组</v>
          </cell>
          <cell r="E2588" t="str">
            <v>内衣</v>
          </cell>
          <cell r="F2588" t="str">
            <v>398</v>
          </cell>
          <cell r="G2588" t="str">
            <v>喻 冰</v>
          </cell>
          <cell r="H2588" t="str">
            <v>王娟</v>
          </cell>
          <cell r="I2588" t="str">
            <v>李珊,段鸿</v>
          </cell>
          <cell r="J2588">
            <v>34.299999999999997</v>
          </cell>
          <cell r="K2588">
            <v>382916.6</v>
          </cell>
          <cell r="L2588">
            <v>17907</v>
          </cell>
          <cell r="M2588">
            <v>86442</v>
          </cell>
          <cell r="N2588">
            <v>6324</v>
          </cell>
          <cell r="O2588">
            <v>8305.8775510204105</v>
          </cell>
          <cell r="P2588">
            <v>0.21949559682813799</v>
          </cell>
        </row>
        <row r="2589">
          <cell r="A2589">
            <v>194086</v>
          </cell>
          <cell r="B2589" t="str">
            <v>20160305</v>
          </cell>
          <cell r="C2589" t="str">
            <v>101358</v>
          </cell>
          <cell r="D2589" t="str">
            <v>嫒芬妮儿 焕新精致蕾丝无钢圈蚕丝内杯内衣3+3件组</v>
          </cell>
          <cell r="E2589" t="str">
            <v>内衣</v>
          </cell>
          <cell r="F2589" t="str">
            <v>398</v>
          </cell>
          <cell r="G2589" t="str">
            <v>喻 冰</v>
          </cell>
          <cell r="H2589" t="str">
            <v>王娟</v>
          </cell>
          <cell r="I2589" t="str">
            <v>段鸿</v>
          </cell>
          <cell r="J2589">
            <v>34.299999999999997</v>
          </cell>
          <cell r="K2589">
            <v>178668</v>
          </cell>
          <cell r="L2589">
            <v>7059</v>
          </cell>
          <cell r="M2589">
            <v>40160</v>
          </cell>
          <cell r="N2589">
            <v>1100</v>
          </cell>
          <cell r="O2589">
            <v>3864.4023323615202</v>
          </cell>
          <cell r="P2589">
            <v>0.22761044001188699</v>
          </cell>
        </row>
        <row r="2590">
          <cell r="A2590">
            <v>194086</v>
          </cell>
          <cell r="B2590" t="str">
            <v>20160226</v>
          </cell>
          <cell r="C2590" t="str">
            <v>192752</v>
          </cell>
          <cell r="D2590" t="str">
            <v>嫒芬妮儿 焕新精致蕾丝无钢圈蚕丝内杯内衣3+3件组</v>
          </cell>
          <cell r="E2590" t="str">
            <v>内衣</v>
          </cell>
          <cell r="F2590" t="str">
            <v>398</v>
          </cell>
          <cell r="G2590" t="str">
            <v>喻 冰</v>
          </cell>
          <cell r="H2590" t="str">
            <v>王娟</v>
          </cell>
          <cell r="I2590" t="str">
            <v>孙娇</v>
          </cell>
          <cell r="J2590">
            <v>48.6</v>
          </cell>
          <cell r="K2590">
            <v>311677</v>
          </cell>
          <cell r="L2590">
            <v>16402</v>
          </cell>
          <cell r="M2590">
            <v>72800</v>
          </cell>
          <cell r="N2590">
            <v>378</v>
          </cell>
          <cell r="O2590">
            <v>4585.4526748971202</v>
          </cell>
          <cell r="P2590">
            <v>0.245269663872661</v>
          </cell>
        </row>
        <row r="2591">
          <cell r="A2591">
            <v>194086</v>
          </cell>
          <cell r="B2591" t="str">
            <v>20160131</v>
          </cell>
          <cell r="C2591" t="str">
            <v>162906</v>
          </cell>
          <cell r="D2591" t="str">
            <v>嫒芬妮儿 焕新精致蕾丝无钢圈蚕丝内杯内衣3+3件组</v>
          </cell>
          <cell r="E2591" t="str">
            <v>内衣</v>
          </cell>
          <cell r="F2591" t="str">
            <v>398</v>
          </cell>
          <cell r="G2591" t="str">
            <v>喻 冰</v>
          </cell>
          <cell r="H2591" t="str">
            <v>罗园,张燕</v>
          </cell>
          <cell r="I2591" t="str">
            <v>张征南,孙娇</v>
          </cell>
          <cell r="J2591">
            <v>39.1</v>
          </cell>
          <cell r="K2591">
            <v>206287.87</v>
          </cell>
          <cell r="L2591">
            <v>10934</v>
          </cell>
          <cell r="M2591">
            <v>45298</v>
          </cell>
          <cell r="N2591">
            <v>3124</v>
          </cell>
          <cell r="O2591">
            <v>3917.6437340153502</v>
          </cell>
          <cell r="P2591">
            <v>0.215885152415972</v>
          </cell>
        </row>
        <row r="2592">
          <cell r="A2592">
            <v>194087</v>
          </cell>
          <cell r="B2592" t="str">
            <v>20160507</v>
          </cell>
          <cell r="C2592" t="str">
            <v>175528</v>
          </cell>
          <cell r="D2592" t="str">
            <v>俊逸非凡-方太水槽式洗碗机（碗碟、蔬果洗涤消毒功能三合一）</v>
          </cell>
          <cell r="E2592" t="str">
            <v>厨房</v>
          </cell>
          <cell r="F2592" t="str">
            <v>7980</v>
          </cell>
          <cell r="G2592" t="str">
            <v>邬 若海</v>
          </cell>
          <cell r="H2592" t="str">
            <v>张燕</v>
          </cell>
          <cell r="I2592" t="str">
            <v>曹雪晴</v>
          </cell>
          <cell r="J2592">
            <v>43.7</v>
          </cell>
          <cell r="K2592">
            <v>201010</v>
          </cell>
          <cell r="L2592">
            <v>28690</v>
          </cell>
          <cell r="M2592">
            <v>122060</v>
          </cell>
          <cell r="N2592">
            <v>0</v>
          </cell>
          <cell r="O2592">
            <v>1150.1144164759701</v>
          </cell>
          <cell r="P2592">
            <v>0.70833333333333304</v>
          </cell>
        </row>
        <row r="2593">
          <cell r="A2593">
            <v>194087</v>
          </cell>
          <cell r="B2593" t="str">
            <v>20160423</v>
          </cell>
          <cell r="C2593" t="str">
            <v>121118</v>
          </cell>
          <cell r="D2593" t="str">
            <v>俊逸非凡-方太水槽式洗碗机（碗碟、蔬果洗涤消毒功能三合一）</v>
          </cell>
          <cell r="E2593" t="str">
            <v>厨房</v>
          </cell>
          <cell r="F2593" t="str">
            <v>7980</v>
          </cell>
          <cell r="G2593" t="str">
            <v>邬 若海</v>
          </cell>
          <cell r="H2593" t="str">
            <v>张燕</v>
          </cell>
          <cell r="I2593" t="str">
            <v>曹雪晴</v>
          </cell>
          <cell r="J2593">
            <v>47.7</v>
          </cell>
          <cell r="K2593">
            <v>287150</v>
          </cell>
          <cell r="L2593">
            <v>15950</v>
          </cell>
          <cell r="M2593">
            <v>79790</v>
          </cell>
          <cell r="N2593">
            <v>0</v>
          </cell>
          <cell r="O2593">
            <v>4012.7882599580698</v>
          </cell>
          <cell r="P2593">
            <v>0.29421091445427699</v>
          </cell>
        </row>
        <row r="2594">
          <cell r="A2594">
            <v>194096</v>
          </cell>
          <cell r="B2594" t="str">
            <v>20160208</v>
          </cell>
          <cell r="C2594" t="str">
            <v>203339</v>
          </cell>
          <cell r="D2594" t="str">
            <v>小米 红米Note 2 双网通版 16GB</v>
          </cell>
          <cell r="E2594" t="str">
            <v>手机</v>
          </cell>
          <cell r="F2594" t="str">
            <v>899</v>
          </cell>
          <cell r="G2594" t="str">
            <v>李 冕</v>
          </cell>
          <cell r="H2594" t="str">
            <v>石林</v>
          </cell>
          <cell r="I2594" t="str">
            <v>石俊</v>
          </cell>
          <cell r="J2594">
            <v>39.1</v>
          </cell>
          <cell r="K2594">
            <v>272874</v>
          </cell>
          <cell r="L2594">
            <v>38728</v>
          </cell>
          <cell r="M2594">
            <v>55561</v>
          </cell>
          <cell r="N2594">
            <v>4391</v>
          </cell>
          <cell r="O2594">
            <v>4679.6930946291604</v>
          </cell>
          <cell r="P2594">
            <v>0.218538860369171</v>
          </cell>
        </row>
        <row r="2595">
          <cell r="A2595">
            <v>194096</v>
          </cell>
          <cell r="B2595" t="str">
            <v>20160208</v>
          </cell>
          <cell r="C2595" t="str">
            <v>160837</v>
          </cell>
          <cell r="D2595" t="str">
            <v>小米 红米Note 2 双网通版 16GB</v>
          </cell>
          <cell r="E2595" t="str">
            <v>手机</v>
          </cell>
          <cell r="F2595" t="str">
            <v>899</v>
          </cell>
          <cell r="G2595" t="str">
            <v>李 冕</v>
          </cell>
          <cell r="H2595" t="str">
            <v>石林</v>
          </cell>
          <cell r="I2595" t="str">
            <v>石俊</v>
          </cell>
          <cell r="J2595">
            <v>39.6</v>
          </cell>
          <cell r="K2595">
            <v>196948</v>
          </cell>
          <cell r="L2595">
            <v>29956</v>
          </cell>
          <cell r="M2595">
            <v>36916</v>
          </cell>
          <cell r="N2595">
            <v>883</v>
          </cell>
          <cell r="O2595">
            <v>3307.04545454545</v>
          </cell>
          <cell r="P2595">
            <v>0.215776803679218</v>
          </cell>
        </row>
        <row r="2596">
          <cell r="A2596">
            <v>194096</v>
          </cell>
          <cell r="B2596" t="str">
            <v>20160208</v>
          </cell>
          <cell r="C2596" t="str">
            <v>120013</v>
          </cell>
          <cell r="D2596" t="str">
            <v>小米 红米Note 2 双网通版 16GB</v>
          </cell>
          <cell r="E2596" t="str">
            <v>手机</v>
          </cell>
          <cell r="F2596" t="str">
            <v>899</v>
          </cell>
          <cell r="G2596" t="str">
            <v>李 冕</v>
          </cell>
          <cell r="H2596" t="str">
            <v>石林</v>
          </cell>
          <cell r="I2596" t="str">
            <v>石俊</v>
          </cell>
          <cell r="J2596">
            <v>40.200000000000003</v>
          </cell>
          <cell r="K2596">
            <v>204301</v>
          </cell>
          <cell r="L2596">
            <v>29916</v>
          </cell>
          <cell r="M2596">
            <v>31727</v>
          </cell>
          <cell r="N2596">
            <v>1756</v>
          </cell>
          <cell r="O2596">
            <v>3592.38805970149</v>
          </cell>
          <cell r="P2596">
            <v>0.17186684634572899</v>
          </cell>
        </row>
        <row r="2597">
          <cell r="A2597">
            <v>194096</v>
          </cell>
          <cell r="B2597" t="str">
            <v>20160129</v>
          </cell>
          <cell r="C2597" t="str">
            <v>132318</v>
          </cell>
          <cell r="D2597" t="str">
            <v>小米 红米Note 2 双网通版 16GB</v>
          </cell>
          <cell r="E2597" t="str">
            <v>手机</v>
          </cell>
          <cell r="F2597" t="str">
            <v>899</v>
          </cell>
          <cell r="G2597" t="str">
            <v>李 冕</v>
          </cell>
          <cell r="H2597" t="str">
            <v>傅周</v>
          </cell>
          <cell r="I2597" t="str">
            <v>曹雪晴</v>
          </cell>
          <cell r="J2597">
            <v>35.799999999999997</v>
          </cell>
          <cell r="K2597">
            <v>256908</v>
          </cell>
          <cell r="L2597">
            <v>19693</v>
          </cell>
          <cell r="M2597">
            <v>63639</v>
          </cell>
          <cell r="N2597">
            <v>2677</v>
          </cell>
          <cell r="O2597">
            <v>4923.2681564245804</v>
          </cell>
          <cell r="P2597">
            <v>0.25699049385578498</v>
          </cell>
        </row>
        <row r="2598">
          <cell r="A2598">
            <v>194096</v>
          </cell>
          <cell r="B2598" t="str">
            <v>20160122</v>
          </cell>
          <cell r="C2598" t="str">
            <v>205116</v>
          </cell>
          <cell r="D2598" t="str">
            <v>小米 红米Note 2 双网通版 16GB</v>
          </cell>
          <cell r="E2598" t="str">
            <v>手机</v>
          </cell>
          <cell r="F2598" t="str">
            <v>899</v>
          </cell>
          <cell r="G2598" t="str">
            <v>李 冕</v>
          </cell>
          <cell r="H2598" t="str">
            <v>石林</v>
          </cell>
          <cell r="I2598" t="str">
            <v>石俊</v>
          </cell>
          <cell r="J2598">
            <v>41.5</v>
          </cell>
          <cell r="K2598">
            <v>550405</v>
          </cell>
          <cell r="L2598">
            <v>55438</v>
          </cell>
          <cell r="M2598">
            <v>120965</v>
          </cell>
          <cell r="N2598">
            <v>4495</v>
          </cell>
          <cell r="O2598">
            <v>9120.4096385542198</v>
          </cell>
          <cell r="P2598">
            <v>0.23530861653403201</v>
          </cell>
        </row>
        <row r="2599">
          <cell r="A2599">
            <v>194096</v>
          </cell>
          <cell r="B2599" t="str">
            <v>20160113</v>
          </cell>
          <cell r="C2599" t="str">
            <v>224639</v>
          </cell>
          <cell r="D2599" t="str">
            <v>小米 红米Note 2 双网通版 16GB</v>
          </cell>
          <cell r="E2599" t="str">
            <v>手机</v>
          </cell>
          <cell r="F2599" t="str">
            <v>899</v>
          </cell>
          <cell r="G2599" t="str">
            <v>李 冕</v>
          </cell>
          <cell r="H2599" t="str">
            <v>傅周</v>
          </cell>
          <cell r="I2599" t="str">
            <v>曹雪晴</v>
          </cell>
          <cell r="J2599">
            <v>32.299999999999997</v>
          </cell>
          <cell r="K2599">
            <v>230464</v>
          </cell>
          <cell r="L2599">
            <v>10533</v>
          </cell>
          <cell r="M2599">
            <v>52036</v>
          </cell>
          <cell r="N2599">
            <v>4395</v>
          </cell>
          <cell r="O2599">
            <v>5334.0557275541796</v>
          </cell>
          <cell r="P2599">
            <v>0.21661793926276901</v>
          </cell>
        </row>
        <row r="2600">
          <cell r="A2600">
            <v>194096</v>
          </cell>
          <cell r="B2600" t="str">
            <v>20160113</v>
          </cell>
          <cell r="C2600" t="str">
            <v>130718</v>
          </cell>
          <cell r="D2600" t="str">
            <v>小米 红米Note 2 双网通版 16GB</v>
          </cell>
          <cell r="E2600" t="str">
            <v>手机</v>
          </cell>
          <cell r="F2600" t="str">
            <v>899</v>
          </cell>
          <cell r="G2600" t="str">
            <v>李 冕</v>
          </cell>
          <cell r="H2600" t="str">
            <v>石林</v>
          </cell>
          <cell r="I2600" t="str">
            <v>石俊</v>
          </cell>
          <cell r="J2600">
            <v>32.6</v>
          </cell>
          <cell r="K2600">
            <v>138346.41</v>
          </cell>
          <cell r="L2600">
            <v>14239</v>
          </cell>
          <cell r="M2600">
            <v>29234.41</v>
          </cell>
          <cell r="N2600">
            <v>0</v>
          </cell>
          <cell r="O2600">
            <v>2910.21472392638</v>
          </cell>
          <cell r="P2600">
            <v>0.235557328929836</v>
          </cell>
        </row>
        <row r="2601">
          <cell r="A2601">
            <v>194096</v>
          </cell>
          <cell r="B2601" t="str">
            <v>20160110</v>
          </cell>
          <cell r="C2601" t="str">
            <v>220905</v>
          </cell>
          <cell r="D2601" t="str">
            <v>小米 红米Note 2 双网通版 16GB</v>
          </cell>
          <cell r="E2601" t="str">
            <v>手机</v>
          </cell>
          <cell r="F2601" t="str">
            <v>899</v>
          </cell>
          <cell r="G2601" t="str">
            <v>李 冕</v>
          </cell>
          <cell r="H2601" t="str">
            <v>傅周</v>
          </cell>
          <cell r="I2601" t="str">
            <v>曹雪晴</v>
          </cell>
          <cell r="J2601">
            <v>29.5</v>
          </cell>
          <cell r="K2601">
            <v>507838</v>
          </cell>
          <cell r="L2601">
            <v>40255</v>
          </cell>
          <cell r="M2601">
            <v>129790</v>
          </cell>
          <cell r="N2601">
            <v>2667</v>
          </cell>
          <cell r="O2601">
            <v>11541.016949152499</v>
          </cell>
          <cell r="P2601">
            <v>0.27187258732674202</v>
          </cell>
        </row>
        <row r="2602">
          <cell r="A2602">
            <v>194121</v>
          </cell>
          <cell r="B2602" t="str">
            <v>20160602</v>
          </cell>
          <cell r="C2602" t="str">
            <v>170608</v>
          </cell>
          <cell r="D2602" t="str">
            <v>韩加移动式餐具高温保洁柜</v>
          </cell>
          <cell r="E2602" t="str">
            <v>厨房</v>
          </cell>
          <cell r="F2602" t="str">
            <v>278</v>
          </cell>
          <cell r="G2602" t="str">
            <v>邬 若海</v>
          </cell>
          <cell r="H2602" t="str">
            <v>余斌</v>
          </cell>
          <cell r="I2602" t="str">
            <v>俞洋</v>
          </cell>
          <cell r="J2602">
            <v>34.1</v>
          </cell>
          <cell r="K2602">
            <v>102660</v>
          </cell>
          <cell r="L2602">
            <v>4100</v>
          </cell>
          <cell r="M2602">
            <v>8954</v>
          </cell>
          <cell r="N2602">
            <v>258</v>
          </cell>
          <cell r="O2602">
            <v>2635.30791788856</v>
          </cell>
          <cell r="P2602">
            <v>8.8230519480519506E-2</v>
          </cell>
        </row>
        <row r="2603">
          <cell r="A2603">
            <v>194121</v>
          </cell>
          <cell r="B2603" t="str">
            <v>20160523</v>
          </cell>
          <cell r="C2603" t="str">
            <v>133044</v>
          </cell>
          <cell r="D2603" t="str">
            <v>韩加移动式餐具高温保洁柜</v>
          </cell>
          <cell r="E2603" t="str">
            <v>厨房</v>
          </cell>
          <cell r="F2603" t="str">
            <v>278</v>
          </cell>
          <cell r="G2603" t="str">
            <v>邬 若海</v>
          </cell>
          <cell r="H2603" t="str">
            <v>余斌</v>
          </cell>
          <cell r="I2603" t="str">
            <v>翟金彪,陈佳</v>
          </cell>
          <cell r="J2603">
            <v>37.6</v>
          </cell>
          <cell r="K2603">
            <v>125298</v>
          </cell>
          <cell r="L2603">
            <v>4010</v>
          </cell>
          <cell r="M2603">
            <v>10367</v>
          </cell>
          <cell r="N2603">
            <v>526</v>
          </cell>
          <cell r="O2603">
            <v>2964.0159574468098</v>
          </cell>
          <cell r="P2603">
            <v>8.1137457951322503E-2</v>
          </cell>
        </row>
        <row r="2604">
          <cell r="A2604">
            <v>194121</v>
          </cell>
          <cell r="B2604" t="str">
            <v>20160516</v>
          </cell>
          <cell r="C2604" t="str">
            <v>164022</v>
          </cell>
          <cell r="D2604" t="str">
            <v>韩加移动式餐具高温保洁柜</v>
          </cell>
          <cell r="E2604" t="str">
            <v>厨房</v>
          </cell>
          <cell r="F2604" t="str">
            <v>278</v>
          </cell>
          <cell r="G2604" t="str">
            <v>邬 若海</v>
          </cell>
          <cell r="H2604" t="str">
            <v>余斌</v>
          </cell>
          <cell r="I2604" t="str">
            <v>徐丹,翟金彪</v>
          </cell>
          <cell r="J2604">
            <v>43.2</v>
          </cell>
          <cell r="K2604">
            <v>75385</v>
          </cell>
          <cell r="L2604">
            <v>3018</v>
          </cell>
          <cell r="M2604">
            <v>7236</v>
          </cell>
          <cell r="N2604">
            <v>774</v>
          </cell>
          <cell r="O2604">
            <v>1525.5787037037001</v>
          </cell>
          <cell r="P2604">
            <v>8.9294844335125106E-2</v>
          </cell>
        </row>
        <row r="2605">
          <cell r="A2605">
            <v>194121</v>
          </cell>
          <cell r="B2605" t="str">
            <v>20160509</v>
          </cell>
          <cell r="C2605" t="str">
            <v>171928</v>
          </cell>
          <cell r="D2605" t="str">
            <v>韩加移动式餐具高温保洁柜</v>
          </cell>
          <cell r="E2605" t="str">
            <v>厨房</v>
          </cell>
          <cell r="F2605" t="str">
            <v>278</v>
          </cell>
          <cell r="G2605" t="str">
            <v>邬 若海</v>
          </cell>
          <cell r="H2605" t="str">
            <v>余斌</v>
          </cell>
          <cell r="I2605" t="str">
            <v>徐丹,翟金彪,陈航</v>
          </cell>
          <cell r="J2605">
            <v>37.200000000000003</v>
          </cell>
          <cell r="K2605">
            <v>154813</v>
          </cell>
          <cell r="L2605">
            <v>3276</v>
          </cell>
          <cell r="M2605">
            <v>17028</v>
          </cell>
          <cell r="N2605">
            <v>1330</v>
          </cell>
          <cell r="O2605">
            <v>3651.5860215053799</v>
          </cell>
          <cell r="P2605">
            <v>0.103591862053492</v>
          </cell>
        </row>
        <row r="2606">
          <cell r="A2606">
            <v>194121</v>
          </cell>
          <cell r="B2606" t="str">
            <v>20160503</v>
          </cell>
          <cell r="C2606" t="str">
            <v>181515</v>
          </cell>
          <cell r="D2606" t="str">
            <v>韩加移动式餐具高温保洁柜</v>
          </cell>
          <cell r="E2606" t="str">
            <v>厨房</v>
          </cell>
          <cell r="F2606" t="str">
            <v>278</v>
          </cell>
          <cell r="G2606" t="str">
            <v>邬 若海</v>
          </cell>
          <cell r="H2606" t="str">
            <v>余斌</v>
          </cell>
          <cell r="I2606" t="str">
            <v>徐丹,陈佳</v>
          </cell>
          <cell r="J2606">
            <v>37</v>
          </cell>
          <cell r="K2606">
            <v>127903</v>
          </cell>
          <cell r="L2606">
            <v>4288</v>
          </cell>
          <cell r="M2606">
            <v>11486</v>
          </cell>
          <cell r="N2606">
            <v>258</v>
          </cell>
          <cell r="O2606">
            <v>3037.4864864864899</v>
          </cell>
          <cell r="P2606">
            <v>9.0830400841321907E-2</v>
          </cell>
        </row>
        <row r="2607">
          <cell r="A2607">
            <v>194121</v>
          </cell>
          <cell r="B2607" t="str">
            <v>20160425</v>
          </cell>
          <cell r="C2607" t="str">
            <v>124409</v>
          </cell>
          <cell r="D2607" t="str">
            <v>韩加移动式餐具高温保洁柜</v>
          </cell>
          <cell r="E2607" t="str">
            <v>厨房</v>
          </cell>
          <cell r="F2607" t="str">
            <v>278</v>
          </cell>
          <cell r="G2607" t="str">
            <v>邬 若海</v>
          </cell>
          <cell r="H2607" t="str">
            <v>余斌</v>
          </cell>
          <cell r="I2607" t="str">
            <v>徐丹,翟金彪</v>
          </cell>
          <cell r="J2607">
            <v>37.799999999999997</v>
          </cell>
          <cell r="K2607">
            <v>150150</v>
          </cell>
          <cell r="L2607">
            <v>4804</v>
          </cell>
          <cell r="M2607">
            <v>12536</v>
          </cell>
          <cell r="N2607">
            <v>2094</v>
          </cell>
          <cell r="O2607">
            <v>3568.8888888888901</v>
          </cell>
          <cell r="P2607">
            <v>7.1842362362913303E-2</v>
          </cell>
        </row>
        <row r="2608">
          <cell r="A2608">
            <v>194121</v>
          </cell>
          <cell r="B2608" t="str">
            <v>20160418</v>
          </cell>
          <cell r="C2608" t="str">
            <v>093130</v>
          </cell>
          <cell r="D2608" t="str">
            <v>韩加移动式餐具高温保洁柜</v>
          </cell>
          <cell r="E2608" t="str">
            <v>厨房</v>
          </cell>
          <cell r="F2608" t="str">
            <v>278</v>
          </cell>
          <cell r="G2608" t="str">
            <v>邬 若海</v>
          </cell>
          <cell r="H2608" t="str">
            <v>余斌</v>
          </cell>
          <cell r="I2608" t="str">
            <v>徐丹,翟金彪</v>
          </cell>
          <cell r="J2608">
            <v>32.9</v>
          </cell>
          <cell r="K2608">
            <v>105681</v>
          </cell>
          <cell r="L2608">
            <v>4844</v>
          </cell>
          <cell r="M2608">
            <v>10760</v>
          </cell>
          <cell r="N2608">
            <v>516</v>
          </cell>
          <cell r="O2608">
            <v>2753.5866261398201</v>
          </cell>
          <cell r="P2608">
            <v>0.101589694259052</v>
          </cell>
        </row>
        <row r="2609">
          <cell r="A2609">
            <v>194121</v>
          </cell>
          <cell r="B2609" t="str">
            <v>20160412</v>
          </cell>
          <cell r="C2609" t="str">
            <v>170409</v>
          </cell>
          <cell r="D2609" t="str">
            <v>韩加移动式餐具高温保洁柜</v>
          </cell>
          <cell r="E2609" t="str">
            <v>厨房</v>
          </cell>
          <cell r="F2609" t="str">
            <v>278</v>
          </cell>
          <cell r="G2609" t="str">
            <v>邬 若海</v>
          </cell>
          <cell r="H2609" t="str">
            <v>余斌,唐南开</v>
          </cell>
          <cell r="I2609" t="str">
            <v>徐丹,翟金彪</v>
          </cell>
          <cell r="J2609">
            <v>33.299999999999997</v>
          </cell>
          <cell r="K2609">
            <v>111881</v>
          </cell>
          <cell r="L2609">
            <v>4070</v>
          </cell>
          <cell r="M2609">
            <v>12060</v>
          </cell>
          <cell r="N2609">
            <v>546</v>
          </cell>
          <cell r="O2609">
            <v>2891.8018018018001</v>
          </cell>
          <cell r="P2609">
            <v>0.106798007624454</v>
          </cell>
        </row>
        <row r="2610">
          <cell r="A2610">
            <v>194121</v>
          </cell>
          <cell r="B2610" t="str">
            <v>20160412</v>
          </cell>
          <cell r="C2610" t="str">
            <v>124116</v>
          </cell>
          <cell r="D2610" t="str">
            <v>韩加移动式餐具高温保洁柜</v>
          </cell>
          <cell r="E2610" t="str">
            <v>厨房</v>
          </cell>
          <cell r="F2610" t="str">
            <v>278</v>
          </cell>
          <cell r="G2610" t="str">
            <v>邬 若海</v>
          </cell>
          <cell r="H2610" t="str">
            <v>余斌</v>
          </cell>
          <cell r="I2610" t="str">
            <v>徐丹,翟金彪</v>
          </cell>
          <cell r="J2610">
            <v>36.799999999999997</v>
          </cell>
          <cell r="K2610">
            <v>148554</v>
          </cell>
          <cell r="L2610">
            <v>2988</v>
          </cell>
          <cell r="M2610">
            <v>18582</v>
          </cell>
          <cell r="N2610">
            <v>1082</v>
          </cell>
          <cell r="O2610">
            <v>3480.0543478260902</v>
          </cell>
          <cell r="P2610">
            <v>0.12022038113295699</v>
          </cell>
        </row>
        <row r="2611">
          <cell r="A2611">
            <v>194121</v>
          </cell>
          <cell r="B2611" t="str">
            <v>20160401</v>
          </cell>
          <cell r="C2611" t="str">
            <v>104049</v>
          </cell>
          <cell r="D2611" t="str">
            <v>韩加移动式餐具高温保洁柜</v>
          </cell>
          <cell r="E2611" t="str">
            <v>厨房</v>
          </cell>
          <cell r="F2611" t="str">
            <v>278</v>
          </cell>
          <cell r="G2611" t="str">
            <v>邬 若海</v>
          </cell>
          <cell r="H2611" t="str">
            <v>余斌</v>
          </cell>
          <cell r="I2611" t="str">
            <v>徐丹,翟金彪</v>
          </cell>
          <cell r="J2611">
            <v>37.5</v>
          </cell>
          <cell r="K2611">
            <v>163183.01999999999</v>
          </cell>
          <cell r="L2611">
            <v>6750</v>
          </cell>
          <cell r="M2611">
            <v>17936</v>
          </cell>
          <cell r="N2611">
            <v>1588</v>
          </cell>
          <cell r="O2611">
            <v>3735.6005333333301</v>
          </cell>
          <cell r="P2611">
            <v>0.104504790612621</v>
          </cell>
        </row>
        <row r="2612">
          <cell r="A2612">
            <v>194121</v>
          </cell>
          <cell r="B2612" t="str">
            <v>20160327</v>
          </cell>
          <cell r="C2612" t="str">
            <v>162646</v>
          </cell>
          <cell r="D2612" t="str">
            <v>韩加移动式餐具高温保洁柜</v>
          </cell>
          <cell r="E2612" t="str">
            <v>厨房</v>
          </cell>
          <cell r="F2612" t="str">
            <v>278</v>
          </cell>
          <cell r="G2612" t="str">
            <v>邬 若海</v>
          </cell>
          <cell r="H2612" t="str">
            <v>余斌,唐南开</v>
          </cell>
          <cell r="I2612" t="str">
            <v>翟金彪,徐丹</v>
          </cell>
          <cell r="J2612">
            <v>40.1</v>
          </cell>
          <cell r="K2612">
            <v>166482.70000000001</v>
          </cell>
          <cell r="L2612">
            <v>6745</v>
          </cell>
          <cell r="M2612">
            <v>13590</v>
          </cell>
          <cell r="N2612">
            <v>1658</v>
          </cell>
          <cell r="O2612">
            <v>3685.927680798</v>
          </cell>
          <cell r="P2612">
            <v>7.4697457143805102E-2</v>
          </cell>
        </row>
        <row r="2613">
          <cell r="A2613">
            <v>194121</v>
          </cell>
          <cell r="B2613" t="str">
            <v>20160323</v>
          </cell>
          <cell r="C2613" t="str">
            <v>110848</v>
          </cell>
          <cell r="D2613" t="str">
            <v>韩加移动式餐具高温保洁柜</v>
          </cell>
          <cell r="E2613" t="str">
            <v>厨房</v>
          </cell>
          <cell r="F2613" t="str">
            <v>278</v>
          </cell>
          <cell r="G2613" t="str">
            <v>邬 若海</v>
          </cell>
          <cell r="H2613" t="str">
            <v>余斌,唐南开</v>
          </cell>
          <cell r="I2613" t="str">
            <v>徐丹,翟金彪</v>
          </cell>
          <cell r="J2613">
            <v>38.200000000000003</v>
          </cell>
          <cell r="K2613">
            <v>288903</v>
          </cell>
          <cell r="L2613">
            <v>11872</v>
          </cell>
          <cell r="M2613">
            <v>32660</v>
          </cell>
          <cell r="N2613">
            <v>1340</v>
          </cell>
          <cell r="O2613">
            <v>6432.2251308900504</v>
          </cell>
          <cell r="P2613">
            <v>0.113055939587988</v>
          </cell>
        </row>
        <row r="2614">
          <cell r="A2614">
            <v>194121</v>
          </cell>
          <cell r="B2614" t="str">
            <v>20160309</v>
          </cell>
          <cell r="C2614" t="str">
            <v>182032</v>
          </cell>
          <cell r="D2614" t="str">
            <v>韩加移动式餐具高温保洁柜</v>
          </cell>
          <cell r="E2614" t="str">
            <v>厨房</v>
          </cell>
          <cell r="F2614" t="str">
            <v>278</v>
          </cell>
          <cell r="G2614" t="str">
            <v>邬 若海</v>
          </cell>
          <cell r="H2614" t="str">
            <v>余斌</v>
          </cell>
          <cell r="I2614" t="str">
            <v>徐丹,翟金彪</v>
          </cell>
          <cell r="J2614">
            <v>33.799999999999997</v>
          </cell>
          <cell r="K2614">
            <v>208931.04</v>
          </cell>
          <cell r="L2614">
            <v>8646</v>
          </cell>
          <cell r="M2614">
            <v>23536</v>
          </cell>
          <cell r="N2614">
            <v>1082</v>
          </cell>
          <cell r="O2614">
            <v>5261.2733727810701</v>
          </cell>
          <cell r="P2614">
            <v>0.112110220513724</v>
          </cell>
        </row>
        <row r="2615">
          <cell r="A2615">
            <v>194127</v>
          </cell>
          <cell r="B2615" t="str">
            <v>20160131</v>
          </cell>
          <cell r="C2615" t="str">
            <v>095234</v>
          </cell>
          <cell r="D2615" t="str">
            <v>豪华铂金包感恩回馈超值套组</v>
          </cell>
          <cell r="E2615" t="str">
            <v>箱包眼镜</v>
          </cell>
          <cell r="F2615" t="str">
            <v>699</v>
          </cell>
          <cell r="G2615" t="str">
            <v>喻 冰</v>
          </cell>
          <cell r="H2615" t="str">
            <v>王娟</v>
          </cell>
          <cell r="I2615" t="str">
            <v>潘丹,段鸿</v>
          </cell>
          <cell r="J2615">
            <v>29</v>
          </cell>
          <cell r="K2615">
            <v>167098</v>
          </cell>
          <cell r="L2615">
            <v>14379</v>
          </cell>
          <cell r="M2615">
            <v>78791</v>
          </cell>
          <cell r="N2615">
            <v>1378</v>
          </cell>
          <cell r="O2615">
            <v>2596.7586206896599</v>
          </cell>
          <cell r="P2615">
            <v>0.50689829032405898</v>
          </cell>
        </row>
        <row r="2616">
          <cell r="A2616">
            <v>194131</v>
          </cell>
          <cell r="B2616" t="str">
            <v>20160303</v>
          </cell>
          <cell r="C2616" t="str">
            <v>181036</v>
          </cell>
          <cell r="D2616" t="str">
            <v>法国原装进口玛德琳骑士干红葡萄酒*12瓶</v>
          </cell>
          <cell r="E2616" t="str">
            <v>食品</v>
          </cell>
          <cell r="F2616" t="str">
            <v>398</v>
          </cell>
          <cell r="G2616" t="str">
            <v>杨 黎</v>
          </cell>
          <cell r="H2616" t="str">
            <v>赵文英</v>
          </cell>
          <cell r="I2616" t="str">
            <v>俞洋</v>
          </cell>
          <cell r="J2616">
            <v>37.700000000000003</v>
          </cell>
          <cell r="K2616">
            <v>89143</v>
          </cell>
          <cell r="L2616">
            <v>4566</v>
          </cell>
          <cell r="M2616">
            <v>8959</v>
          </cell>
          <cell r="N2616">
            <v>796</v>
          </cell>
          <cell r="O2616">
            <v>2026.89655172414</v>
          </cell>
          <cell r="P2616">
            <v>9.6515601168166307E-2</v>
          </cell>
        </row>
        <row r="2617">
          <cell r="A2617">
            <v>194131</v>
          </cell>
          <cell r="B2617" t="str">
            <v>20160303</v>
          </cell>
          <cell r="C2617" t="str">
            <v>093115</v>
          </cell>
          <cell r="D2617" t="str">
            <v>法国原装进口玛德琳骑士干红葡萄酒*12瓶</v>
          </cell>
          <cell r="E2617" t="str">
            <v>食品</v>
          </cell>
          <cell r="F2617" t="str">
            <v>398</v>
          </cell>
          <cell r="G2617" t="str">
            <v>杨 黎</v>
          </cell>
          <cell r="H2617" t="str">
            <v>赵文英</v>
          </cell>
          <cell r="I2617" t="str">
            <v>俞洋</v>
          </cell>
          <cell r="J2617">
            <v>37.4</v>
          </cell>
          <cell r="K2617">
            <v>54678</v>
          </cell>
          <cell r="L2617">
            <v>3860</v>
          </cell>
          <cell r="M2617">
            <v>3960</v>
          </cell>
          <cell r="N2617">
            <v>0</v>
          </cell>
          <cell r="O2617">
            <v>1252.8877005347599</v>
          </cell>
          <cell r="P2617">
            <v>7.7925144633791202E-2</v>
          </cell>
        </row>
        <row r="2618">
          <cell r="A2618">
            <v>194131</v>
          </cell>
          <cell r="B2618" t="str">
            <v>20160115</v>
          </cell>
          <cell r="C2618" t="str">
            <v>122446</v>
          </cell>
          <cell r="D2618" t="str">
            <v>法国原装进口玛德琳骑士干红葡萄酒*12瓶</v>
          </cell>
          <cell r="E2618" t="str">
            <v>食品</v>
          </cell>
          <cell r="F2618" t="str">
            <v>458</v>
          </cell>
          <cell r="G2618" t="str">
            <v>杨 黎</v>
          </cell>
          <cell r="H2618" t="str">
            <v>余斌</v>
          </cell>
          <cell r="I2618" t="str">
            <v>俞洋</v>
          </cell>
          <cell r="J2618">
            <v>38</v>
          </cell>
          <cell r="K2618">
            <v>112088</v>
          </cell>
          <cell r="L2618">
            <v>4200</v>
          </cell>
          <cell r="M2618">
            <v>5779</v>
          </cell>
          <cell r="N2618">
            <v>458</v>
          </cell>
          <cell r="O2618">
            <v>2699.1315789473701</v>
          </cell>
          <cell r="P2618">
            <v>4.9319664837609398E-2</v>
          </cell>
        </row>
        <row r="2619">
          <cell r="A2619">
            <v>194131</v>
          </cell>
          <cell r="B2619" t="str">
            <v>20160109</v>
          </cell>
          <cell r="C2619" t="str">
            <v>114616</v>
          </cell>
          <cell r="D2619" t="str">
            <v>法国原装进口玛德琳骑士干红葡萄酒*12瓶</v>
          </cell>
          <cell r="E2619" t="str">
            <v>食品</v>
          </cell>
          <cell r="F2619" t="str">
            <v>458</v>
          </cell>
          <cell r="G2619" t="str">
            <v>杨 黎</v>
          </cell>
          <cell r="H2619" t="str">
            <v>马强</v>
          </cell>
          <cell r="I2619" t="str">
            <v>刘一帆</v>
          </cell>
          <cell r="J2619">
            <v>42.2</v>
          </cell>
          <cell r="K2619">
            <v>140849</v>
          </cell>
          <cell r="L2619">
            <v>6760</v>
          </cell>
          <cell r="M2619">
            <v>18463</v>
          </cell>
          <cell r="N2619">
            <v>1344</v>
          </cell>
          <cell r="O2619">
            <v>2771.8009478672998</v>
          </cell>
          <cell r="P2619">
            <v>0.12766893630350001</v>
          </cell>
        </row>
        <row r="2620">
          <cell r="A2620">
            <v>194150</v>
          </cell>
          <cell r="B2620" t="str">
            <v>20160807</v>
          </cell>
          <cell r="C2620" t="str">
            <v>093233</v>
          </cell>
          <cell r="D2620" t="str">
            <v>力博得声波牙刷特惠套组(2016超级折扣日)</v>
          </cell>
          <cell r="E2620" t="str">
            <v>生活家电</v>
          </cell>
          <cell r="F2620" t="str">
            <v>319</v>
          </cell>
          <cell r="G2620" t="str">
            <v>马 升伟</v>
          </cell>
          <cell r="H2620" t="str">
            <v>石林</v>
          </cell>
          <cell r="I2620" t="str">
            <v>石俊</v>
          </cell>
          <cell r="J2620">
            <v>12.1</v>
          </cell>
          <cell r="K2620">
            <v>37819</v>
          </cell>
          <cell r="L2620">
            <v>618</v>
          </cell>
          <cell r="M2620">
            <v>319</v>
          </cell>
          <cell r="N2620">
            <v>0</v>
          </cell>
          <cell r="O2620">
            <v>3048.09917355372</v>
          </cell>
          <cell r="P2620">
            <v>8.5750383054218997E-3</v>
          </cell>
        </row>
        <row r="2621">
          <cell r="A2621">
            <v>194150</v>
          </cell>
          <cell r="B2621" t="str">
            <v>20160322</v>
          </cell>
          <cell r="C2621" t="str">
            <v>163043</v>
          </cell>
          <cell r="D2621" t="str">
            <v>力博得声波牙刷特惠套组(2016超级折扣日)</v>
          </cell>
          <cell r="E2621" t="str">
            <v>生活家电</v>
          </cell>
          <cell r="F2621" t="str">
            <v>399</v>
          </cell>
          <cell r="G2621" t="str">
            <v>马 升伟</v>
          </cell>
          <cell r="H2621" t="str">
            <v>傅周</v>
          </cell>
          <cell r="I2621" t="str">
            <v>曹雪晴</v>
          </cell>
          <cell r="J2621">
            <v>35.1</v>
          </cell>
          <cell r="K2621">
            <v>118879.87</v>
          </cell>
          <cell r="L2621">
            <v>4618</v>
          </cell>
          <cell r="M2621">
            <v>10503</v>
          </cell>
          <cell r="N2621">
            <v>389</v>
          </cell>
          <cell r="O2621">
            <v>2967.17578347578</v>
          </cell>
          <cell r="P2621">
            <v>8.8515967750221497E-2</v>
          </cell>
        </row>
        <row r="2622">
          <cell r="A2622">
            <v>194150</v>
          </cell>
          <cell r="B2622" t="str">
            <v>20160304</v>
          </cell>
          <cell r="C2622" t="str">
            <v>115406</v>
          </cell>
          <cell r="D2622" t="str">
            <v>力博得声波牙刷特惠套组(2016超级折扣日)</v>
          </cell>
          <cell r="E2622" t="str">
            <v>生活家电</v>
          </cell>
          <cell r="F2622" t="str">
            <v>399</v>
          </cell>
          <cell r="G2622" t="str">
            <v>马 升伟</v>
          </cell>
          <cell r="H2622" t="str">
            <v>傅周</v>
          </cell>
          <cell r="I2622" t="str">
            <v>张征南,石俊</v>
          </cell>
          <cell r="J2622">
            <v>35.200000000000003</v>
          </cell>
          <cell r="K2622">
            <v>117391</v>
          </cell>
          <cell r="L2622">
            <v>2683</v>
          </cell>
          <cell r="M2622">
            <v>6154</v>
          </cell>
          <cell r="N2622">
            <v>768</v>
          </cell>
          <cell r="O2622">
            <v>3105.7386363636401</v>
          </cell>
          <cell r="P2622">
            <v>4.6954004951703501E-2</v>
          </cell>
        </row>
        <row r="2623">
          <cell r="A2623">
            <v>194150</v>
          </cell>
          <cell r="B2623" t="str">
            <v>20160115</v>
          </cell>
          <cell r="C2623" t="str">
            <v>130913</v>
          </cell>
          <cell r="D2623" t="str">
            <v>力博得声波牙刷特惠套组(2016超级折扣日)</v>
          </cell>
          <cell r="E2623" t="str">
            <v>生活家电</v>
          </cell>
          <cell r="F2623" t="str">
            <v>399</v>
          </cell>
          <cell r="G2623" t="str">
            <v>马 升伟</v>
          </cell>
          <cell r="H2623" t="str">
            <v>傅周</v>
          </cell>
          <cell r="I2623" t="str">
            <v>曹雪晴</v>
          </cell>
          <cell r="J2623">
            <v>32.9</v>
          </cell>
          <cell r="K2623">
            <v>141480</v>
          </cell>
          <cell r="L2623">
            <v>6892</v>
          </cell>
          <cell r="M2623">
            <v>13559</v>
          </cell>
          <cell r="N2623">
            <v>698</v>
          </cell>
          <cell r="O2623">
            <v>3699.9088145896699</v>
          </cell>
          <cell r="P2623">
            <v>9.5558296430588205E-2</v>
          </cell>
        </row>
        <row r="2624">
          <cell r="A2624">
            <v>194169</v>
          </cell>
          <cell r="B2624" t="str">
            <v>20160109</v>
          </cell>
          <cell r="C2624" t="str">
            <v>202723</v>
          </cell>
          <cell r="D2624" t="str">
            <v>飞利浦43英寸8核安卓智能网络电视</v>
          </cell>
          <cell r="E2624" t="str">
            <v>大家电</v>
          </cell>
          <cell r="F2624" t="str">
            <v>2199</v>
          </cell>
          <cell r="G2624" t="str">
            <v>马 升伟</v>
          </cell>
          <cell r="H2624" t="str">
            <v>傅周,马强</v>
          </cell>
          <cell r="I2624" t="str">
            <v>曹雪晴</v>
          </cell>
          <cell r="J2624">
            <v>8.6</v>
          </cell>
          <cell r="K2624">
            <v>195561</v>
          </cell>
          <cell r="L2624">
            <v>26348</v>
          </cell>
          <cell r="M2624">
            <v>28587</v>
          </cell>
          <cell r="N2624">
            <v>4398</v>
          </cell>
          <cell r="O2624">
            <v>16863.255813953499</v>
          </cell>
          <cell r="P2624">
            <v>0.14295000975102401</v>
          </cell>
        </row>
        <row r="2625">
          <cell r="A2625">
            <v>194196</v>
          </cell>
          <cell r="B2625" t="str">
            <v>20160119</v>
          </cell>
          <cell r="C2625" t="str">
            <v>103037</v>
          </cell>
          <cell r="D2625" t="str">
            <v>西班牙百年品牌BORGES伯爵特级初榨橄榄油升级装</v>
          </cell>
          <cell r="E2625" t="str">
            <v>食品</v>
          </cell>
          <cell r="F2625" t="str">
            <v>299</v>
          </cell>
          <cell r="G2625" t="str">
            <v>莫 伏星</v>
          </cell>
          <cell r="H2625" t="str">
            <v>张燕</v>
          </cell>
          <cell r="I2625" t="str">
            <v>关雨薇,俞洋</v>
          </cell>
          <cell r="J2625">
            <v>38</v>
          </cell>
          <cell r="K2625">
            <v>68540</v>
          </cell>
          <cell r="L2625">
            <v>3219</v>
          </cell>
          <cell r="M2625">
            <v>5606</v>
          </cell>
          <cell r="N2625">
            <v>897</v>
          </cell>
          <cell r="O2625">
            <v>1595.05263157895</v>
          </cell>
          <cell r="P2625">
            <v>7.2090139465103106E-2</v>
          </cell>
        </row>
        <row r="2626">
          <cell r="A2626">
            <v>194208</v>
          </cell>
          <cell r="B2626" t="str">
            <v>20160804</v>
          </cell>
          <cell r="C2626" t="str">
            <v>201405</v>
          </cell>
          <cell r="D2626" t="str">
            <v>帕格尼时尚真皮软床1.8米组合</v>
          </cell>
          <cell r="E2626" t="str">
            <v>家具灯饰</v>
          </cell>
          <cell r="F2626" t="str">
            <v>5999</v>
          </cell>
          <cell r="G2626" t="str">
            <v>陈 刚</v>
          </cell>
          <cell r="H2626" t="str">
            <v>石林</v>
          </cell>
          <cell r="I2626" t="str">
            <v>石俊</v>
          </cell>
          <cell r="J2626">
            <v>20.9</v>
          </cell>
          <cell r="K2626">
            <v>545659</v>
          </cell>
          <cell r="L2626">
            <v>77967</v>
          </cell>
          <cell r="M2626">
            <v>125969</v>
          </cell>
          <cell r="N2626">
            <v>0</v>
          </cell>
          <cell r="O2626">
            <v>16350.3827751196</v>
          </cell>
          <cell r="P2626">
            <v>0.26934178904065098</v>
          </cell>
        </row>
        <row r="2627">
          <cell r="A2627">
            <v>194208</v>
          </cell>
          <cell r="B2627" t="str">
            <v>20160709</v>
          </cell>
          <cell r="C2627" t="str">
            <v>214958</v>
          </cell>
          <cell r="D2627" t="str">
            <v>帕格尼时尚真皮软床1.8米组合</v>
          </cell>
          <cell r="E2627" t="str">
            <v>家具灯饰</v>
          </cell>
          <cell r="F2627" t="str">
            <v>5999</v>
          </cell>
          <cell r="G2627" t="str">
            <v>陈 刚</v>
          </cell>
          <cell r="H2627" t="str">
            <v>傅周</v>
          </cell>
          <cell r="I2627" t="str">
            <v>曹雪晴</v>
          </cell>
          <cell r="J2627">
            <v>20</v>
          </cell>
          <cell r="K2627">
            <v>540244</v>
          </cell>
          <cell r="L2627">
            <v>29805</v>
          </cell>
          <cell r="M2627">
            <v>249623</v>
          </cell>
          <cell r="N2627">
            <v>0</v>
          </cell>
          <cell r="O2627">
            <v>13040.8</v>
          </cell>
          <cell r="P2627">
            <v>0.489035908306379</v>
          </cell>
        </row>
        <row r="2628">
          <cell r="A2628">
            <v>194208</v>
          </cell>
          <cell r="B2628" t="str">
            <v>20160523</v>
          </cell>
          <cell r="C2628" t="str">
            <v>185501</v>
          </cell>
          <cell r="D2628" t="str">
            <v>帕格尼时尚真皮软床1.8米组合</v>
          </cell>
          <cell r="E2628" t="str">
            <v>家具灯饰</v>
          </cell>
          <cell r="F2628" t="str">
            <v>5999</v>
          </cell>
          <cell r="G2628" t="str">
            <v>陈 刚</v>
          </cell>
          <cell r="H2628" t="str">
            <v>石林</v>
          </cell>
          <cell r="I2628" t="str">
            <v>曹雪晴</v>
          </cell>
          <cell r="J2628">
            <v>17.2</v>
          </cell>
          <cell r="K2628">
            <v>329630</v>
          </cell>
          <cell r="L2628">
            <v>59920</v>
          </cell>
          <cell r="M2628">
            <v>137862</v>
          </cell>
          <cell r="N2628">
            <v>0</v>
          </cell>
          <cell r="O2628">
            <v>7665.5813953488396</v>
          </cell>
          <cell r="P2628">
            <v>0.51114901190167195</v>
          </cell>
        </row>
        <row r="2629">
          <cell r="A2629">
            <v>194208</v>
          </cell>
          <cell r="B2629" t="str">
            <v>20160501</v>
          </cell>
          <cell r="C2629" t="str">
            <v>220028</v>
          </cell>
          <cell r="D2629" t="str">
            <v>帕格尼时尚真皮软床1.8米组合</v>
          </cell>
          <cell r="E2629" t="str">
            <v>家具灯饰</v>
          </cell>
          <cell r="F2629" t="str">
            <v>5999</v>
          </cell>
          <cell r="G2629" t="str">
            <v>陈 刚</v>
          </cell>
          <cell r="H2629" t="str">
            <v>唐南开</v>
          </cell>
          <cell r="I2629" t="str">
            <v>翟金彪</v>
          </cell>
          <cell r="J2629">
            <v>20.9</v>
          </cell>
          <cell r="K2629">
            <v>1007497</v>
          </cell>
          <cell r="L2629">
            <v>131973</v>
          </cell>
          <cell r="M2629">
            <v>413801</v>
          </cell>
          <cell r="N2629">
            <v>17997</v>
          </cell>
          <cell r="O2629">
            <v>22953.110047846902</v>
          </cell>
          <cell r="P2629">
            <v>0.45207669921098698</v>
          </cell>
        </row>
        <row r="2630">
          <cell r="A2630">
            <v>194208</v>
          </cell>
          <cell r="B2630" t="str">
            <v>20160216</v>
          </cell>
          <cell r="C2630" t="str">
            <v>224550</v>
          </cell>
          <cell r="D2630" t="str">
            <v>帕格尼时尚真皮软床1.8米组合</v>
          </cell>
          <cell r="E2630" t="str">
            <v>家具灯饰</v>
          </cell>
          <cell r="F2630" t="str">
            <v>5999</v>
          </cell>
          <cell r="G2630" t="str">
            <v>陈 刚</v>
          </cell>
          <cell r="H2630" t="str">
            <v>傅周</v>
          </cell>
          <cell r="I2630" t="str">
            <v>曹雪晴</v>
          </cell>
          <cell r="J2630">
            <v>19.600000000000001</v>
          </cell>
          <cell r="K2630">
            <v>305749</v>
          </cell>
          <cell r="L2630">
            <v>65889</v>
          </cell>
          <cell r="M2630">
            <v>107922</v>
          </cell>
          <cell r="N2630">
            <v>0</v>
          </cell>
          <cell r="O2630">
            <v>6731.5306122449001</v>
          </cell>
          <cell r="P2630">
            <v>0.44993746352038699</v>
          </cell>
        </row>
        <row r="2631">
          <cell r="A2631">
            <v>194208</v>
          </cell>
          <cell r="B2631" t="str">
            <v>20160105</v>
          </cell>
          <cell r="C2631" t="str">
            <v>222407</v>
          </cell>
          <cell r="D2631" t="str">
            <v>帕格尼时尚真皮软床1.8米组合</v>
          </cell>
          <cell r="E2631" t="str">
            <v>家具灯饰</v>
          </cell>
          <cell r="F2631" t="str">
            <v>5999</v>
          </cell>
          <cell r="G2631" t="str">
            <v>陈 刚</v>
          </cell>
          <cell r="H2631" t="str">
            <v>傅周</v>
          </cell>
          <cell r="I2631" t="str">
            <v>曹雪晴</v>
          </cell>
          <cell r="J2631">
            <v>22.7</v>
          </cell>
          <cell r="K2631">
            <v>508305</v>
          </cell>
          <cell r="L2631">
            <v>47942</v>
          </cell>
          <cell r="M2631">
            <v>245279</v>
          </cell>
          <cell r="N2631">
            <v>11888</v>
          </cell>
          <cell r="O2631">
            <v>9998.7665198237901</v>
          </cell>
          <cell r="P2631">
            <v>0.50697167235420704</v>
          </cell>
        </row>
        <row r="2632">
          <cell r="A2632">
            <v>194209</v>
          </cell>
          <cell r="B2632" t="str">
            <v>20160804</v>
          </cell>
          <cell r="C2632" t="str">
            <v>201405</v>
          </cell>
          <cell r="D2632" t="str">
            <v>帕格尼时尚真皮软床1.5米组合</v>
          </cell>
          <cell r="E2632" t="str">
            <v>家具灯饰</v>
          </cell>
          <cell r="F2632" t="str">
            <v>5799</v>
          </cell>
          <cell r="G2632" t="str">
            <v>陈 刚</v>
          </cell>
          <cell r="H2632" t="str">
            <v>石林</v>
          </cell>
          <cell r="I2632" t="str">
            <v>石俊</v>
          </cell>
          <cell r="J2632">
            <v>20.9</v>
          </cell>
          <cell r="K2632">
            <v>104362</v>
          </cell>
          <cell r="L2632">
            <v>11598</v>
          </cell>
          <cell r="M2632">
            <v>23196</v>
          </cell>
          <cell r="N2632">
            <v>0</v>
          </cell>
          <cell r="O2632">
            <v>3328.6124401913899</v>
          </cell>
          <cell r="P2632">
            <v>0.25005390021991297</v>
          </cell>
        </row>
        <row r="2633">
          <cell r="A2633">
            <v>194209</v>
          </cell>
          <cell r="B2633" t="str">
            <v>20160709</v>
          </cell>
          <cell r="C2633" t="str">
            <v>214958</v>
          </cell>
          <cell r="D2633" t="str">
            <v>帕格尼时尚真皮软床1.5米组合</v>
          </cell>
          <cell r="E2633" t="str">
            <v>家具灯饰</v>
          </cell>
          <cell r="F2633" t="str">
            <v>5799</v>
          </cell>
          <cell r="G2633" t="str">
            <v>陈 刚</v>
          </cell>
          <cell r="H2633" t="str">
            <v>傅周</v>
          </cell>
          <cell r="I2633" t="str">
            <v>曹雪晴</v>
          </cell>
          <cell r="J2633">
            <v>20</v>
          </cell>
          <cell r="K2633">
            <v>172310</v>
          </cell>
          <cell r="L2633">
            <v>11398</v>
          </cell>
          <cell r="M2633">
            <v>69018</v>
          </cell>
          <cell r="N2633">
            <v>0</v>
          </cell>
          <cell r="O2633">
            <v>4594.7</v>
          </cell>
          <cell r="P2633">
            <v>0.42891766928507502</v>
          </cell>
        </row>
        <row r="2634">
          <cell r="A2634">
            <v>194209</v>
          </cell>
          <cell r="B2634" t="str">
            <v>20160523</v>
          </cell>
          <cell r="C2634" t="str">
            <v>185501</v>
          </cell>
          <cell r="D2634" t="str">
            <v>帕格尼时尚真皮软床1.5米组合</v>
          </cell>
          <cell r="E2634" t="str">
            <v>家具灯饰</v>
          </cell>
          <cell r="F2634" t="str">
            <v>5799</v>
          </cell>
          <cell r="G2634" t="str">
            <v>陈 刚</v>
          </cell>
          <cell r="H2634" t="str">
            <v>石林</v>
          </cell>
          <cell r="I2634" t="str">
            <v>曹雪晴</v>
          </cell>
          <cell r="J2634">
            <v>17.2</v>
          </cell>
          <cell r="K2634">
            <v>86770</v>
          </cell>
          <cell r="L2634">
            <v>11588</v>
          </cell>
          <cell r="M2634">
            <v>23076</v>
          </cell>
          <cell r="N2634">
            <v>0</v>
          </cell>
          <cell r="O2634">
            <v>3029.41860465116</v>
          </cell>
          <cell r="P2634">
            <v>0.30693517065254999</v>
          </cell>
        </row>
        <row r="2635">
          <cell r="A2635">
            <v>194209</v>
          </cell>
          <cell r="B2635" t="str">
            <v>20160501</v>
          </cell>
          <cell r="C2635" t="str">
            <v>220028</v>
          </cell>
          <cell r="D2635" t="str">
            <v>帕格尼时尚真皮软床1.5米组合</v>
          </cell>
          <cell r="E2635" t="str">
            <v>家具灯饰</v>
          </cell>
          <cell r="F2635" t="str">
            <v>5799</v>
          </cell>
          <cell r="G2635" t="str">
            <v>陈 刚</v>
          </cell>
          <cell r="H2635" t="str">
            <v>唐南开</v>
          </cell>
          <cell r="I2635" t="str">
            <v>翟金彪</v>
          </cell>
          <cell r="J2635">
            <v>20.9</v>
          </cell>
          <cell r="K2635">
            <v>255081</v>
          </cell>
          <cell r="L2635">
            <v>46407</v>
          </cell>
          <cell r="M2635">
            <v>81176</v>
          </cell>
          <cell r="N2635">
            <v>11588</v>
          </cell>
          <cell r="O2635">
            <v>6654.8325358851698</v>
          </cell>
          <cell r="P2635">
            <v>0.333477098248943</v>
          </cell>
        </row>
        <row r="2636">
          <cell r="A2636">
            <v>194209</v>
          </cell>
          <cell r="B2636" t="str">
            <v>20160216</v>
          </cell>
          <cell r="C2636" t="str">
            <v>224550</v>
          </cell>
          <cell r="D2636" t="str">
            <v>帕格尼时尚真皮软床1.5米组合</v>
          </cell>
          <cell r="E2636" t="str">
            <v>家具灯饰</v>
          </cell>
          <cell r="F2636" t="str">
            <v>5799</v>
          </cell>
          <cell r="G2636" t="str">
            <v>陈 刚</v>
          </cell>
          <cell r="H2636" t="str">
            <v>傅周</v>
          </cell>
          <cell r="I2636" t="str">
            <v>曹雪晴</v>
          </cell>
          <cell r="J2636">
            <v>19.600000000000001</v>
          </cell>
          <cell r="K2636">
            <v>69558</v>
          </cell>
          <cell r="L2636">
            <v>11598</v>
          </cell>
          <cell r="M2636">
            <v>17397</v>
          </cell>
          <cell r="N2636">
            <v>0</v>
          </cell>
          <cell r="O2636">
            <v>2069.5408163265301</v>
          </cell>
          <cell r="P2636">
            <v>0.300155279503106</v>
          </cell>
        </row>
        <row r="2637">
          <cell r="A2637">
            <v>194209</v>
          </cell>
          <cell r="B2637" t="str">
            <v>20160105</v>
          </cell>
          <cell r="C2637" t="str">
            <v>222407</v>
          </cell>
          <cell r="D2637" t="str">
            <v>帕格尼时尚真皮软床1.5米组合</v>
          </cell>
          <cell r="E2637" t="str">
            <v>家具灯饰</v>
          </cell>
          <cell r="F2637" t="str">
            <v>5799</v>
          </cell>
          <cell r="G2637" t="str">
            <v>陈 刚</v>
          </cell>
          <cell r="H2637" t="str">
            <v>傅周</v>
          </cell>
          <cell r="I2637" t="str">
            <v>曹雪晴</v>
          </cell>
          <cell r="J2637">
            <v>22.7</v>
          </cell>
          <cell r="K2637">
            <v>138721</v>
          </cell>
          <cell r="L2637">
            <v>28865</v>
          </cell>
          <cell r="M2637">
            <v>46297</v>
          </cell>
          <cell r="N2637">
            <v>0</v>
          </cell>
          <cell r="O2637">
            <v>2799.9559471365601</v>
          </cell>
          <cell r="P2637">
            <v>0.42143351296242398</v>
          </cell>
        </row>
        <row r="2638">
          <cell r="A2638">
            <v>194228</v>
          </cell>
          <cell r="B2638" t="str">
            <v>20160226</v>
          </cell>
          <cell r="C2638" t="str">
            <v>232251</v>
          </cell>
          <cell r="D2638" t="str">
            <v>恭喜发财--台湾花莲七彩玉聚宝盆</v>
          </cell>
          <cell r="E2638" t="str">
            <v>投资收藏</v>
          </cell>
          <cell r="F2638" t="str">
            <v>6700</v>
          </cell>
          <cell r="G2638" t="str">
            <v>冯 玺谕</v>
          </cell>
          <cell r="H2638" t="str">
            <v>傅周</v>
          </cell>
          <cell r="I2638" t="str">
            <v>曹雪晴</v>
          </cell>
          <cell r="J2638">
            <v>36</v>
          </cell>
          <cell r="K2638">
            <v>92640</v>
          </cell>
          <cell r="L2638">
            <v>0</v>
          </cell>
          <cell r="M2638">
            <v>33080</v>
          </cell>
          <cell r="N2638">
            <v>0</v>
          </cell>
          <cell r="O2638">
            <v>1654.44444444444</v>
          </cell>
          <cell r="P2638">
            <v>0.35708117443868698</v>
          </cell>
        </row>
        <row r="2639">
          <cell r="A2639">
            <v>194228</v>
          </cell>
          <cell r="B2639" t="str">
            <v>20160126</v>
          </cell>
          <cell r="C2639" t="str">
            <v>224404</v>
          </cell>
          <cell r="D2639" t="str">
            <v>恭喜发财--台湾花莲七彩玉聚宝盆</v>
          </cell>
          <cell r="E2639" t="str">
            <v>投资收藏</v>
          </cell>
          <cell r="F2639" t="str">
            <v>6700</v>
          </cell>
          <cell r="G2639" t="str">
            <v>冯 玺谕</v>
          </cell>
          <cell r="H2639" t="str">
            <v>傅周</v>
          </cell>
          <cell r="I2639" t="str">
            <v>曹雪晴</v>
          </cell>
          <cell r="J2639">
            <v>35.9</v>
          </cell>
          <cell r="K2639">
            <v>274530</v>
          </cell>
          <cell r="L2639">
            <v>26760</v>
          </cell>
          <cell r="M2639">
            <v>113780</v>
          </cell>
          <cell r="N2639">
            <v>0</v>
          </cell>
          <cell r="O2639">
            <v>3732.3119777158799</v>
          </cell>
          <cell r="P2639">
            <v>0.45921620858053802</v>
          </cell>
        </row>
        <row r="2640">
          <cell r="A2640">
            <v>194228</v>
          </cell>
          <cell r="B2640" t="str">
            <v>20160118</v>
          </cell>
          <cell r="C2640" t="str">
            <v>232605</v>
          </cell>
          <cell r="D2640" t="str">
            <v>恭喜发财--台湾花莲七彩玉聚宝盆</v>
          </cell>
          <cell r="E2640" t="str">
            <v>投资收藏</v>
          </cell>
          <cell r="F2640" t="str">
            <v>6700</v>
          </cell>
          <cell r="G2640" t="str">
            <v>冯 玺谕</v>
          </cell>
          <cell r="H2640" t="str">
            <v>傅周</v>
          </cell>
          <cell r="I2640" t="str">
            <v>曹雪晴</v>
          </cell>
          <cell r="J2640">
            <v>33.4</v>
          </cell>
          <cell r="K2640">
            <v>234435</v>
          </cell>
          <cell r="L2640">
            <v>26780</v>
          </cell>
          <cell r="M2640">
            <v>87050</v>
          </cell>
          <cell r="N2640">
            <v>6690</v>
          </cell>
          <cell r="O2640">
            <v>3811.2275449101799</v>
          </cell>
          <cell r="P2640">
            <v>0.38698803303556401</v>
          </cell>
        </row>
        <row r="2641">
          <cell r="A2641">
            <v>194228</v>
          </cell>
          <cell r="B2641" t="str">
            <v>20160106</v>
          </cell>
          <cell r="C2641" t="str">
            <v>230826</v>
          </cell>
          <cell r="D2641" t="str">
            <v>恭喜发财--台湾花莲七彩玉聚宝盆</v>
          </cell>
          <cell r="E2641" t="str">
            <v>投资收藏</v>
          </cell>
          <cell r="F2641" t="str">
            <v>6700</v>
          </cell>
          <cell r="G2641" t="str">
            <v>冯 玺谕</v>
          </cell>
          <cell r="H2641" t="str">
            <v>傅周</v>
          </cell>
          <cell r="I2641" t="str">
            <v>曹雪晴</v>
          </cell>
          <cell r="J2641">
            <v>51.9</v>
          </cell>
          <cell r="K2641">
            <v>574185</v>
          </cell>
          <cell r="L2641">
            <v>33390</v>
          </cell>
          <cell r="M2641">
            <v>240275</v>
          </cell>
          <cell r="N2641">
            <v>0</v>
          </cell>
          <cell r="O2641">
            <v>5790.3660886319803</v>
          </cell>
          <cell r="P2641">
            <v>0.44429959596519902</v>
          </cell>
        </row>
        <row r="2642">
          <cell r="A2642">
            <v>194243</v>
          </cell>
          <cell r="B2642" t="str">
            <v>20160129</v>
          </cell>
          <cell r="C2642" t="str">
            <v>183139</v>
          </cell>
          <cell r="D2642" t="str">
            <v>海底捞火锅底料组合</v>
          </cell>
          <cell r="E2642" t="str">
            <v>食品</v>
          </cell>
          <cell r="F2642" t="str">
            <v>199</v>
          </cell>
          <cell r="G2642" t="str">
            <v>赵 宇森</v>
          </cell>
          <cell r="H2642" t="str">
            <v>赵文英</v>
          </cell>
          <cell r="I2642" t="str">
            <v>杨洋</v>
          </cell>
          <cell r="J2642">
            <v>18.399999999999999</v>
          </cell>
          <cell r="K2642">
            <v>55104.39</v>
          </cell>
          <cell r="L2642">
            <v>3064</v>
          </cell>
          <cell r="M2642">
            <v>10496</v>
          </cell>
          <cell r="N2642">
            <v>0</v>
          </cell>
          <cell r="O2642">
            <v>2257.8472826087</v>
          </cell>
          <cell r="P2642">
            <v>0.201689495409239</v>
          </cell>
        </row>
        <row r="2643">
          <cell r="A2643">
            <v>194245</v>
          </cell>
          <cell r="B2643" t="str">
            <v>20160806</v>
          </cell>
          <cell r="C2643" t="str">
            <v>100206</v>
          </cell>
          <cell r="D2643" t="str">
            <v>Merefa鹂鸣春晓真丝绡连衣裙(2016超级折扣日)</v>
          </cell>
          <cell r="E2643" t="str">
            <v>服装</v>
          </cell>
          <cell r="F2643" t="str">
            <v>368</v>
          </cell>
          <cell r="G2643" t="str">
            <v>黄 翙</v>
          </cell>
          <cell r="H2643" t="str">
            <v>罗园</v>
          </cell>
          <cell r="I2643" t="str">
            <v>孙姣</v>
          </cell>
          <cell r="J2643">
            <v>9.5</v>
          </cell>
          <cell r="K2643">
            <v>86783</v>
          </cell>
          <cell r="L2643">
            <v>1810</v>
          </cell>
          <cell r="M2643">
            <v>23818</v>
          </cell>
          <cell r="N2643">
            <v>328</v>
          </cell>
          <cell r="O2643">
            <v>6471.8947368421004</v>
          </cell>
          <cell r="P2643">
            <v>0.27644075176820898</v>
          </cell>
        </row>
        <row r="2644">
          <cell r="A2644">
            <v>194245</v>
          </cell>
          <cell r="B2644" t="str">
            <v>20160520</v>
          </cell>
          <cell r="C2644" t="str">
            <v>121144</v>
          </cell>
          <cell r="D2644" t="str">
            <v>Merefa鹂鸣春晓真丝绡连衣裙(2016超级折扣日)</v>
          </cell>
          <cell r="E2644" t="str">
            <v>服装</v>
          </cell>
          <cell r="F2644" t="str">
            <v>498</v>
          </cell>
          <cell r="G2644" t="str">
            <v>黄 翙</v>
          </cell>
          <cell r="H2644" t="str">
            <v>罗园,王娟</v>
          </cell>
          <cell r="I2644" t="str">
            <v>孙姣,段鸿</v>
          </cell>
          <cell r="J2644">
            <v>29.6</v>
          </cell>
          <cell r="K2644">
            <v>125227</v>
          </cell>
          <cell r="L2644">
            <v>5990</v>
          </cell>
          <cell r="M2644">
            <v>66712</v>
          </cell>
          <cell r="N2644">
            <v>2412</v>
          </cell>
          <cell r="O2644">
            <v>1855.97972972973</v>
          </cell>
          <cell r="P2644">
            <v>0.53926214178484899</v>
          </cell>
        </row>
        <row r="2645">
          <cell r="A2645">
            <v>194245</v>
          </cell>
          <cell r="B2645" t="str">
            <v>20160417</v>
          </cell>
          <cell r="C2645" t="str">
            <v>110337</v>
          </cell>
          <cell r="D2645" t="str">
            <v>Merefa鹂鸣春晓真丝绡连衣裙(2016超级折扣日)</v>
          </cell>
          <cell r="E2645" t="str">
            <v>服装</v>
          </cell>
          <cell r="F2645" t="str">
            <v>498</v>
          </cell>
          <cell r="G2645" t="str">
            <v>黄 翙</v>
          </cell>
          <cell r="H2645" t="str">
            <v>吴沛霖,罗园,王娟</v>
          </cell>
          <cell r="I2645" t="str">
            <v>孙娇,段鸿</v>
          </cell>
          <cell r="J2645">
            <v>26.8</v>
          </cell>
          <cell r="K2645">
            <v>274823.15999999997</v>
          </cell>
          <cell r="L2645">
            <v>14765</v>
          </cell>
          <cell r="M2645">
            <v>128027</v>
          </cell>
          <cell r="N2645">
            <v>3968</v>
          </cell>
          <cell r="O2645">
            <v>5074.5955223880601</v>
          </cell>
          <cell r="P2645">
            <v>0.47704328908579502</v>
          </cell>
        </row>
        <row r="2646">
          <cell r="A2646">
            <v>194257</v>
          </cell>
          <cell r="B2646" t="str">
            <v>20160808</v>
          </cell>
          <cell r="C2646" t="str">
            <v>163639</v>
          </cell>
          <cell r="D2646" t="str">
            <v>时珍验方蕲艾足贴</v>
          </cell>
          <cell r="E2646" t="str">
            <v>健康用品</v>
          </cell>
          <cell r="F2646" t="str">
            <v>298</v>
          </cell>
          <cell r="G2646" t="str">
            <v>赵 宇森</v>
          </cell>
          <cell r="H2646" t="str">
            <v>余斌</v>
          </cell>
          <cell r="I2646" t="str">
            <v>关雨薇,俞洋</v>
          </cell>
          <cell r="J2646">
            <v>36.5</v>
          </cell>
          <cell r="K2646">
            <v>73598.929999999993</v>
          </cell>
          <cell r="L2646">
            <v>1601</v>
          </cell>
          <cell r="M2646">
            <v>0</v>
          </cell>
          <cell r="N2646">
            <v>0</v>
          </cell>
          <cell r="O2646">
            <v>1972.5460273972601</v>
          </cell>
          <cell r="P2646">
            <v>0</v>
          </cell>
        </row>
        <row r="2647">
          <cell r="A2647">
            <v>194257</v>
          </cell>
          <cell r="B2647" t="str">
            <v>20160808</v>
          </cell>
          <cell r="C2647" t="str">
            <v>110157</v>
          </cell>
          <cell r="D2647" t="str">
            <v>时珍验方蕲艾足贴</v>
          </cell>
          <cell r="E2647" t="str">
            <v>健康用品</v>
          </cell>
          <cell r="F2647" t="str">
            <v>298</v>
          </cell>
          <cell r="G2647" t="str">
            <v>赵 宇森</v>
          </cell>
          <cell r="H2647" t="str">
            <v>龙年,毛祥宇</v>
          </cell>
          <cell r="I2647" t="str">
            <v>杨洋,陈航</v>
          </cell>
          <cell r="J2647">
            <v>37</v>
          </cell>
          <cell r="K2647">
            <v>101905</v>
          </cell>
          <cell r="L2647">
            <v>2258</v>
          </cell>
          <cell r="M2647">
            <v>1035</v>
          </cell>
          <cell r="N2647">
            <v>0</v>
          </cell>
          <cell r="O2647">
            <v>2665.1891891891901</v>
          </cell>
          <cell r="P2647">
            <v>1.0386664927193E-2</v>
          </cell>
        </row>
        <row r="2648">
          <cell r="A2648">
            <v>194257</v>
          </cell>
          <cell r="B2648" t="str">
            <v>20160803</v>
          </cell>
          <cell r="C2648" t="str">
            <v>232322</v>
          </cell>
          <cell r="D2648" t="str">
            <v>时珍验方蕲艾足贴</v>
          </cell>
          <cell r="E2648" t="str">
            <v>健康用品</v>
          </cell>
          <cell r="F2648" t="str">
            <v>298</v>
          </cell>
          <cell r="G2648" t="str">
            <v>赵 宇森</v>
          </cell>
          <cell r="H2648" t="str">
            <v>毛祥宇</v>
          </cell>
          <cell r="I2648" t="str">
            <v>宋歌</v>
          </cell>
          <cell r="J2648">
            <v>35</v>
          </cell>
          <cell r="K2648">
            <v>57048</v>
          </cell>
          <cell r="L2648">
            <v>1072</v>
          </cell>
          <cell r="M2648">
            <v>1658</v>
          </cell>
          <cell r="N2648">
            <v>556</v>
          </cell>
          <cell r="O2648">
            <v>1567.8285714285701</v>
          </cell>
          <cell r="P2648">
            <v>1.9687008718021998E-2</v>
          </cell>
        </row>
        <row r="2649">
          <cell r="A2649">
            <v>194257</v>
          </cell>
          <cell r="B2649" t="str">
            <v>20160803</v>
          </cell>
          <cell r="C2649" t="str">
            <v>200840</v>
          </cell>
          <cell r="D2649" t="str">
            <v>时珍验方蕲艾足贴</v>
          </cell>
          <cell r="E2649" t="str">
            <v>健康用品</v>
          </cell>
          <cell r="F2649" t="str">
            <v>298</v>
          </cell>
          <cell r="G2649" t="str">
            <v>赵 宇森</v>
          </cell>
          <cell r="H2649" t="str">
            <v>余斌</v>
          </cell>
          <cell r="I2649" t="str">
            <v>俞洋</v>
          </cell>
          <cell r="J2649">
            <v>39.1</v>
          </cell>
          <cell r="K2649">
            <v>189326.19</v>
          </cell>
          <cell r="L2649">
            <v>1618</v>
          </cell>
          <cell r="M2649">
            <v>8448</v>
          </cell>
          <cell r="N2649">
            <v>1082</v>
          </cell>
          <cell r="O2649">
            <v>4612.3322250639403</v>
          </cell>
          <cell r="P2649">
            <v>3.9241761374397097E-2</v>
          </cell>
        </row>
        <row r="2650">
          <cell r="A2650">
            <v>194257</v>
          </cell>
          <cell r="B2650" t="str">
            <v>20160803</v>
          </cell>
          <cell r="C2650" t="str">
            <v>093249</v>
          </cell>
          <cell r="D2650" t="str">
            <v>时珍验方蕲艾足贴</v>
          </cell>
          <cell r="E2650" t="str">
            <v>健康用品</v>
          </cell>
          <cell r="F2650" t="str">
            <v>298</v>
          </cell>
          <cell r="G2650" t="str">
            <v>赵 宇森</v>
          </cell>
          <cell r="H2650" t="str">
            <v>龙年</v>
          </cell>
          <cell r="I2650" t="str">
            <v>陈航</v>
          </cell>
          <cell r="J2650">
            <v>35.6</v>
          </cell>
          <cell r="K2650">
            <v>95994</v>
          </cell>
          <cell r="L2650">
            <v>784</v>
          </cell>
          <cell r="M2650">
            <v>6522</v>
          </cell>
          <cell r="N2650">
            <v>0</v>
          </cell>
          <cell r="O2650">
            <v>2491.23595505618</v>
          </cell>
          <cell r="P2650">
            <v>6.8501207856317595E-2</v>
          </cell>
        </row>
        <row r="2651">
          <cell r="A2651">
            <v>194257</v>
          </cell>
          <cell r="B2651" t="str">
            <v>20160729</v>
          </cell>
          <cell r="C2651" t="str">
            <v>232408</v>
          </cell>
          <cell r="D2651" t="str">
            <v>时珍验方蕲艾足贴</v>
          </cell>
          <cell r="E2651" t="str">
            <v>健康用品</v>
          </cell>
          <cell r="F2651" t="str">
            <v>298</v>
          </cell>
          <cell r="G2651" t="str">
            <v>赵 宇森</v>
          </cell>
          <cell r="H2651" t="str">
            <v>毛祥宇</v>
          </cell>
          <cell r="I2651" t="str">
            <v>宋歌</v>
          </cell>
          <cell r="J2651">
            <v>35.1</v>
          </cell>
          <cell r="K2651">
            <v>90939</v>
          </cell>
          <cell r="L2651">
            <v>824</v>
          </cell>
          <cell r="M2651">
            <v>8442</v>
          </cell>
          <cell r="N2651">
            <v>596</v>
          </cell>
          <cell r="O2651">
            <v>2343.8461538461502</v>
          </cell>
          <cell r="P2651">
            <v>8.7066526105531797E-2</v>
          </cell>
        </row>
        <row r="2652">
          <cell r="A2652">
            <v>194257</v>
          </cell>
          <cell r="B2652" t="str">
            <v>20160729</v>
          </cell>
          <cell r="C2652" t="str">
            <v>125117</v>
          </cell>
          <cell r="D2652" t="str">
            <v>时珍验方蕲艾足贴</v>
          </cell>
          <cell r="E2652" t="str">
            <v>健康用品</v>
          </cell>
          <cell r="F2652" t="str">
            <v>298</v>
          </cell>
          <cell r="G2652" t="str">
            <v>赵 宇森</v>
          </cell>
          <cell r="H2652" t="str">
            <v>阎格</v>
          </cell>
          <cell r="I2652" t="str">
            <v>宋歌</v>
          </cell>
          <cell r="J2652">
            <v>36.200000000000003</v>
          </cell>
          <cell r="K2652">
            <v>100349</v>
          </cell>
          <cell r="L2652">
            <v>1628</v>
          </cell>
          <cell r="M2652">
            <v>7220</v>
          </cell>
          <cell r="N2652">
            <v>268</v>
          </cell>
          <cell r="O2652">
            <v>2535.0552486187798</v>
          </cell>
          <cell r="P2652">
            <v>7.04206805036416E-2</v>
          </cell>
        </row>
        <row r="2653">
          <cell r="A2653">
            <v>194257</v>
          </cell>
          <cell r="B2653" t="str">
            <v>20160727</v>
          </cell>
          <cell r="C2653" t="str">
            <v>113032</v>
          </cell>
          <cell r="D2653" t="str">
            <v>时珍验方蕲艾足贴</v>
          </cell>
          <cell r="E2653" t="str">
            <v>健康用品</v>
          </cell>
          <cell r="F2653" t="str">
            <v>298</v>
          </cell>
          <cell r="G2653" t="str">
            <v>赵 宇森</v>
          </cell>
          <cell r="H2653" t="str">
            <v>龙年</v>
          </cell>
          <cell r="I2653" t="str">
            <v>俞洋</v>
          </cell>
          <cell r="J2653">
            <v>36.1</v>
          </cell>
          <cell r="K2653">
            <v>103789</v>
          </cell>
          <cell r="L2653">
            <v>2344</v>
          </cell>
          <cell r="M2653">
            <v>8292</v>
          </cell>
          <cell r="N2653">
            <v>298</v>
          </cell>
          <cell r="O2653">
            <v>2588.6703601108002</v>
          </cell>
          <cell r="P2653">
            <v>7.8801320912809905E-2</v>
          </cell>
        </row>
        <row r="2654">
          <cell r="A2654">
            <v>194257</v>
          </cell>
          <cell r="B2654" t="str">
            <v>20160723</v>
          </cell>
          <cell r="C2654" t="str">
            <v>150843</v>
          </cell>
          <cell r="D2654" t="str">
            <v>时珍验方蕲艾足贴</v>
          </cell>
          <cell r="E2654" t="str">
            <v>健康用品</v>
          </cell>
          <cell r="F2654" t="str">
            <v>298</v>
          </cell>
          <cell r="G2654" t="str">
            <v>赵 宇森</v>
          </cell>
          <cell r="H2654" t="str">
            <v>余斌</v>
          </cell>
          <cell r="I2654" t="str">
            <v>杨洋,王浩</v>
          </cell>
          <cell r="J2654">
            <v>35.1</v>
          </cell>
          <cell r="K2654">
            <v>123998</v>
          </cell>
          <cell r="L2654">
            <v>1132</v>
          </cell>
          <cell r="M2654">
            <v>7664</v>
          </cell>
          <cell r="N2654">
            <v>288</v>
          </cell>
          <cell r="O2654">
            <v>3290.3133903133898</v>
          </cell>
          <cell r="P2654">
            <v>6.0032881350414298E-2</v>
          </cell>
        </row>
        <row r="2655">
          <cell r="A2655">
            <v>194257</v>
          </cell>
          <cell r="B2655" t="str">
            <v>20160723</v>
          </cell>
          <cell r="C2655" t="str">
            <v>093111</v>
          </cell>
          <cell r="D2655" t="str">
            <v>时珍验方蕲艾足贴</v>
          </cell>
          <cell r="E2655" t="str">
            <v>健康用品</v>
          </cell>
          <cell r="F2655" t="str">
            <v>298</v>
          </cell>
          <cell r="G2655" t="str">
            <v>赵 宇森</v>
          </cell>
          <cell r="H2655" t="str">
            <v>毛祥宇,何谦</v>
          </cell>
          <cell r="I2655" t="str">
            <v>陈航,关雨薇</v>
          </cell>
          <cell r="J2655">
            <v>37.1</v>
          </cell>
          <cell r="K2655">
            <v>139298</v>
          </cell>
          <cell r="L2655">
            <v>576</v>
          </cell>
          <cell r="M2655">
            <v>11255</v>
          </cell>
          <cell r="N2655">
            <v>849</v>
          </cell>
          <cell r="O2655">
            <v>3458.6522911051202</v>
          </cell>
          <cell r="P2655">
            <v>7.5013336024567098E-2</v>
          </cell>
        </row>
        <row r="2656">
          <cell r="A2656">
            <v>194257</v>
          </cell>
          <cell r="B2656" t="str">
            <v>20160719</v>
          </cell>
          <cell r="C2656" t="str">
            <v>111801</v>
          </cell>
          <cell r="D2656" t="str">
            <v>时珍验方蕲艾足贴</v>
          </cell>
          <cell r="E2656" t="str">
            <v>健康用品</v>
          </cell>
          <cell r="F2656" t="str">
            <v>298</v>
          </cell>
          <cell r="G2656" t="str">
            <v>赵 宇森</v>
          </cell>
          <cell r="H2656" t="str">
            <v>余斌</v>
          </cell>
          <cell r="I2656" t="str">
            <v>杨洋,王浩</v>
          </cell>
          <cell r="J2656">
            <v>36.299999999999997</v>
          </cell>
          <cell r="K2656">
            <v>191994</v>
          </cell>
          <cell r="L2656">
            <v>2154</v>
          </cell>
          <cell r="M2656">
            <v>14452</v>
          </cell>
          <cell r="N2656">
            <v>1390</v>
          </cell>
          <cell r="O2656">
            <v>4869.9173553719002</v>
          </cell>
          <cell r="P2656">
            <v>6.8805309734513306E-2</v>
          </cell>
        </row>
        <row r="2657">
          <cell r="A2657">
            <v>194257</v>
          </cell>
          <cell r="B2657" t="str">
            <v>20160712</v>
          </cell>
          <cell r="C2657" t="str">
            <v>141308</v>
          </cell>
          <cell r="D2657" t="str">
            <v>时珍验方蕲艾足贴</v>
          </cell>
          <cell r="E2657" t="str">
            <v>健康用品</v>
          </cell>
          <cell r="F2657" t="str">
            <v>298</v>
          </cell>
          <cell r="G2657" t="str">
            <v>赵 宇森</v>
          </cell>
          <cell r="H2657" t="str">
            <v>龙年</v>
          </cell>
          <cell r="I2657" t="str">
            <v>陈航,关雨薇</v>
          </cell>
          <cell r="J2657">
            <v>36.200000000000003</v>
          </cell>
          <cell r="K2657">
            <v>103024</v>
          </cell>
          <cell r="L2657">
            <v>1177</v>
          </cell>
          <cell r="M2657">
            <v>10526</v>
          </cell>
          <cell r="N2657">
            <v>874</v>
          </cell>
          <cell r="O2657">
            <v>2546.8232044198899</v>
          </cell>
          <cell r="P2657">
            <v>9.4769605388474898E-2</v>
          </cell>
        </row>
        <row r="2658">
          <cell r="A2658">
            <v>194257</v>
          </cell>
          <cell r="B2658" t="str">
            <v>20160709</v>
          </cell>
          <cell r="C2658" t="str">
            <v>093144</v>
          </cell>
          <cell r="D2658" t="str">
            <v>时珍验方蕲艾足贴</v>
          </cell>
          <cell r="E2658" t="str">
            <v>健康用品</v>
          </cell>
          <cell r="F2658" t="str">
            <v>298</v>
          </cell>
          <cell r="G2658" t="str">
            <v>赵 宇森</v>
          </cell>
          <cell r="H2658" t="str">
            <v>毛祥宇</v>
          </cell>
          <cell r="I2658" t="str">
            <v>宋歌</v>
          </cell>
          <cell r="J2658">
            <v>36.299999999999997</v>
          </cell>
          <cell r="K2658">
            <v>115259</v>
          </cell>
          <cell r="L2658">
            <v>0</v>
          </cell>
          <cell r="M2658">
            <v>9176</v>
          </cell>
          <cell r="N2658">
            <v>1082</v>
          </cell>
          <cell r="O2658">
            <v>2952.20385674931</v>
          </cell>
          <cell r="P2658">
            <v>7.0224451019009398E-2</v>
          </cell>
        </row>
        <row r="2659">
          <cell r="A2659">
            <v>194257</v>
          </cell>
          <cell r="B2659" t="str">
            <v>20160706</v>
          </cell>
          <cell r="C2659" t="str">
            <v>172613</v>
          </cell>
          <cell r="D2659" t="str">
            <v>时珍验方蕲艾足贴</v>
          </cell>
          <cell r="E2659" t="str">
            <v>健康用品</v>
          </cell>
          <cell r="F2659" t="str">
            <v>298</v>
          </cell>
          <cell r="G2659" t="str">
            <v>赵 宇森</v>
          </cell>
          <cell r="H2659" t="str">
            <v>毛祥宇</v>
          </cell>
          <cell r="I2659" t="str">
            <v>俞洋</v>
          </cell>
          <cell r="J2659">
            <v>37.4</v>
          </cell>
          <cell r="K2659">
            <v>145918</v>
          </cell>
          <cell r="L2659">
            <v>1475</v>
          </cell>
          <cell r="M2659">
            <v>8953</v>
          </cell>
          <cell r="N2659">
            <v>596</v>
          </cell>
          <cell r="O2659">
            <v>3638.6631016042802</v>
          </cell>
          <cell r="P2659">
            <v>5.7856732413478003E-2</v>
          </cell>
        </row>
        <row r="2660">
          <cell r="A2660">
            <v>194257</v>
          </cell>
          <cell r="B2660" t="str">
            <v>20160701</v>
          </cell>
          <cell r="C2660" t="str">
            <v>170457</v>
          </cell>
          <cell r="D2660" t="str">
            <v>时珍验方蕲艾足贴</v>
          </cell>
          <cell r="E2660" t="str">
            <v>健康用品</v>
          </cell>
          <cell r="F2660" t="str">
            <v>298</v>
          </cell>
          <cell r="G2660" t="str">
            <v>赵 宇森</v>
          </cell>
          <cell r="H2660" t="str">
            <v>余斌</v>
          </cell>
          <cell r="I2660" t="str">
            <v>俞洋</v>
          </cell>
          <cell r="J2660">
            <v>38.1</v>
          </cell>
          <cell r="K2660">
            <v>126586</v>
          </cell>
          <cell r="L2660">
            <v>1776</v>
          </cell>
          <cell r="M2660">
            <v>7787</v>
          </cell>
          <cell r="N2660">
            <v>0</v>
          </cell>
          <cell r="O2660">
            <v>3071.4698162729701</v>
          </cell>
          <cell r="P2660">
            <v>6.2390834067783001E-2</v>
          </cell>
        </row>
        <row r="2661">
          <cell r="A2661">
            <v>194257</v>
          </cell>
          <cell r="B2661" t="str">
            <v>20160626</v>
          </cell>
          <cell r="C2661" t="str">
            <v>231036</v>
          </cell>
          <cell r="D2661" t="str">
            <v>时珍验方蕲艾足贴</v>
          </cell>
          <cell r="E2661" t="str">
            <v>健康用品</v>
          </cell>
          <cell r="F2661" t="str">
            <v>298</v>
          </cell>
          <cell r="G2661" t="str">
            <v>赵 宇森</v>
          </cell>
          <cell r="H2661" t="str">
            <v>龙年</v>
          </cell>
          <cell r="I2661" t="str">
            <v>宋歌</v>
          </cell>
          <cell r="J2661">
            <v>47.6</v>
          </cell>
          <cell r="K2661">
            <v>130579</v>
          </cell>
          <cell r="L2661">
            <v>576</v>
          </cell>
          <cell r="M2661">
            <v>11698</v>
          </cell>
          <cell r="N2661">
            <v>268</v>
          </cell>
          <cell r="O2661">
            <v>2491.0294117647099</v>
          </cell>
          <cell r="P2661">
            <v>8.7921047975815902E-2</v>
          </cell>
        </row>
        <row r="2662">
          <cell r="A2662">
            <v>194257</v>
          </cell>
          <cell r="B2662" t="str">
            <v>20160624</v>
          </cell>
          <cell r="C2662" t="str">
            <v>163851</v>
          </cell>
          <cell r="D2662" t="str">
            <v>时珍验方蕲艾足贴</v>
          </cell>
          <cell r="E2662" t="str">
            <v>健康用品</v>
          </cell>
          <cell r="F2662" t="str">
            <v>298</v>
          </cell>
          <cell r="G2662" t="str">
            <v>赵 宇森</v>
          </cell>
          <cell r="H2662" t="str">
            <v>余斌</v>
          </cell>
          <cell r="I2662" t="str">
            <v>宋歌</v>
          </cell>
          <cell r="J2662">
            <v>37.299999999999997</v>
          </cell>
          <cell r="K2662">
            <v>110787</v>
          </cell>
          <cell r="L2662">
            <v>2730</v>
          </cell>
          <cell r="M2662">
            <v>10066</v>
          </cell>
          <cell r="N2662">
            <v>804</v>
          </cell>
          <cell r="O2662">
            <v>2648.6595174262702</v>
          </cell>
          <cell r="P2662">
            <v>8.5714021303571294E-2</v>
          </cell>
        </row>
        <row r="2663">
          <cell r="A2663">
            <v>194257</v>
          </cell>
          <cell r="B2663" t="str">
            <v>20160624</v>
          </cell>
          <cell r="C2663" t="str">
            <v>131620</v>
          </cell>
          <cell r="D2663" t="str">
            <v>时珍验方蕲艾足贴</v>
          </cell>
          <cell r="E2663" t="str">
            <v>健康用品</v>
          </cell>
          <cell r="F2663" t="str">
            <v>298</v>
          </cell>
          <cell r="G2663" t="str">
            <v>赵 宇森</v>
          </cell>
          <cell r="H2663" t="str">
            <v>余斌</v>
          </cell>
          <cell r="I2663" t="str">
            <v>宋歌,杨洋</v>
          </cell>
          <cell r="J2663">
            <v>33.799999999999997</v>
          </cell>
          <cell r="K2663">
            <v>140094</v>
          </cell>
          <cell r="L2663">
            <v>3652</v>
          </cell>
          <cell r="M2663">
            <v>14459</v>
          </cell>
          <cell r="N2663">
            <v>2319</v>
          </cell>
          <cell r="O2663">
            <v>3677.5739644970399</v>
          </cell>
          <cell r="P2663">
            <v>8.8975535392327901E-2</v>
          </cell>
        </row>
        <row r="2664">
          <cell r="A2664">
            <v>194257</v>
          </cell>
          <cell r="B2664" t="str">
            <v>20160619</v>
          </cell>
          <cell r="C2664" t="str">
            <v>093017</v>
          </cell>
          <cell r="D2664" t="str">
            <v>时珍验方蕲艾足贴</v>
          </cell>
          <cell r="E2664" t="str">
            <v>健康用品</v>
          </cell>
          <cell r="F2664" t="str">
            <v>298</v>
          </cell>
          <cell r="G2664" t="str">
            <v>赵 宇森</v>
          </cell>
          <cell r="H2664" t="str">
            <v>余斌</v>
          </cell>
          <cell r="I2664" t="str">
            <v>杨洋,陈航</v>
          </cell>
          <cell r="J2664">
            <v>37.299999999999997</v>
          </cell>
          <cell r="K2664">
            <v>197469</v>
          </cell>
          <cell r="L2664">
            <v>3276</v>
          </cell>
          <cell r="M2664">
            <v>20431</v>
          </cell>
          <cell r="N2664">
            <v>1633</v>
          </cell>
          <cell r="O2664">
            <v>4702.2788203753398</v>
          </cell>
          <cell r="P2664">
            <v>9.6800605583105506E-2</v>
          </cell>
        </row>
        <row r="2665">
          <cell r="A2665">
            <v>194257</v>
          </cell>
          <cell r="B2665" t="str">
            <v>20160604</v>
          </cell>
          <cell r="C2665" t="str">
            <v>134521</v>
          </cell>
          <cell r="D2665" t="str">
            <v>时珍验方蕲艾足贴</v>
          </cell>
          <cell r="E2665" t="str">
            <v>健康用品</v>
          </cell>
          <cell r="F2665" t="str">
            <v>298</v>
          </cell>
          <cell r="G2665" t="str">
            <v>赵 宇森</v>
          </cell>
          <cell r="H2665" t="str">
            <v>赵文英</v>
          </cell>
          <cell r="I2665" t="str">
            <v>杨洋</v>
          </cell>
          <cell r="J2665">
            <v>38.1</v>
          </cell>
          <cell r="K2665">
            <v>131780</v>
          </cell>
          <cell r="L2665">
            <v>1748</v>
          </cell>
          <cell r="M2665">
            <v>11417</v>
          </cell>
          <cell r="N2665">
            <v>556</v>
          </cell>
          <cell r="O2665">
            <v>3127.8477690288701</v>
          </cell>
          <cell r="P2665">
            <v>8.3525593700012293E-2</v>
          </cell>
        </row>
        <row r="2666">
          <cell r="A2666">
            <v>194257</v>
          </cell>
          <cell r="B2666" t="str">
            <v>20160515</v>
          </cell>
          <cell r="C2666" t="str">
            <v>141055</v>
          </cell>
          <cell r="D2666" t="str">
            <v>时珍验方蕲艾足贴</v>
          </cell>
          <cell r="E2666" t="str">
            <v>健康用品</v>
          </cell>
          <cell r="F2666" t="str">
            <v>298</v>
          </cell>
          <cell r="G2666" t="str">
            <v>赵 宇森</v>
          </cell>
          <cell r="H2666" t="str">
            <v>赵文英</v>
          </cell>
          <cell r="I2666" t="str">
            <v>杨洋</v>
          </cell>
          <cell r="J2666">
            <v>37.6</v>
          </cell>
          <cell r="K2666">
            <v>138966</v>
          </cell>
          <cell r="L2666">
            <v>4668</v>
          </cell>
          <cell r="M2666">
            <v>10160</v>
          </cell>
          <cell r="N2666">
            <v>298</v>
          </cell>
          <cell r="O2666">
            <v>3309.4680851063799</v>
          </cell>
          <cell r="P2666">
            <v>7.3433707128922193E-2</v>
          </cell>
        </row>
        <row r="2667">
          <cell r="A2667">
            <v>194302</v>
          </cell>
          <cell r="B2667" t="str">
            <v>20160310</v>
          </cell>
          <cell r="C2667" t="str">
            <v>105404</v>
          </cell>
          <cell r="D2667" t="str">
            <v>TEK手持无线充电杀菌除螨吸尘器</v>
          </cell>
          <cell r="E2667" t="str">
            <v>生活家电</v>
          </cell>
          <cell r="F2667" t="str">
            <v>1299</v>
          </cell>
          <cell r="G2667" t="str">
            <v>马 升伟</v>
          </cell>
          <cell r="H2667" t="str">
            <v>傅周,唐南开</v>
          </cell>
          <cell r="I2667" t="str">
            <v>廖若如,曹雪晴</v>
          </cell>
          <cell r="J2667">
            <v>35.200000000000003</v>
          </cell>
          <cell r="K2667">
            <v>58385</v>
          </cell>
          <cell r="L2667">
            <v>3897</v>
          </cell>
          <cell r="M2667">
            <v>7794</v>
          </cell>
          <cell r="N2667">
            <v>1299</v>
          </cell>
          <cell r="O2667">
            <v>1363.4375</v>
          </cell>
          <cell r="P2667">
            <v>0.11920055792101</v>
          </cell>
        </row>
        <row r="2668">
          <cell r="A2668">
            <v>194310</v>
          </cell>
          <cell r="B2668" t="str">
            <v>20160806</v>
          </cell>
          <cell r="C2668" t="str">
            <v>122605</v>
          </cell>
          <cell r="D2668" t="str">
            <v>merefa时尚拼接真丝连衣裙1+1超值组(2016超级折扣日)</v>
          </cell>
          <cell r="E2668" t="str">
            <v>服装</v>
          </cell>
          <cell r="F2668" t="str">
            <v>398</v>
          </cell>
          <cell r="G2668" t="str">
            <v>黄 翙</v>
          </cell>
          <cell r="H2668" t="str">
            <v>罗园</v>
          </cell>
          <cell r="I2668" t="str">
            <v>孙姣</v>
          </cell>
          <cell r="J2668">
            <v>19.5</v>
          </cell>
          <cell r="K2668">
            <v>161785</v>
          </cell>
          <cell r="L2668">
            <v>13720</v>
          </cell>
          <cell r="M2668">
            <v>26832</v>
          </cell>
          <cell r="N2668">
            <v>776</v>
          </cell>
          <cell r="O2668">
            <v>6256.8717948717904</v>
          </cell>
          <cell r="P2668">
            <v>0.175976766960457</v>
          </cell>
        </row>
        <row r="2669">
          <cell r="A2669">
            <v>194310</v>
          </cell>
          <cell r="B2669" t="str">
            <v>20160528</v>
          </cell>
          <cell r="C2669" t="str">
            <v>144109</v>
          </cell>
          <cell r="D2669" t="str">
            <v>merefa时尚拼接真丝连衣裙1+1超值组(2016超级折扣日)</v>
          </cell>
          <cell r="E2669" t="str">
            <v>服装</v>
          </cell>
          <cell r="F2669" t="str">
            <v>598</v>
          </cell>
          <cell r="G2669" t="str">
            <v>黄 翙</v>
          </cell>
          <cell r="H2669" t="str">
            <v>吴沛霖,杨思思,王娟</v>
          </cell>
          <cell r="I2669" t="str">
            <v>张征南,孙姣,赵姬</v>
          </cell>
          <cell r="J2669">
            <v>19.100000000000001</v>
          </cell>
          <cell r="K2669">
            <v>359232</v>
          </cell>
          <cell r="L2669">
            <v>37890</v>
          </cell>
          <cell r="M2669">
            <v>180344</v>
          </cell>
          <cell r="N2669">
            <v>5073</v>
          </cell>
          <cell r="O2669">
            <v>7647.69633507853</v>
          </cell>
          <cell r="P2669">
            <v>0.54543445923657696</v>
          </cell>
        </row>
        <row r="2670">
          <cell r="A2670">
            <v>194310</v>
          </cell>
          <cell r="B2670" t="str">
            <v>20160417</v>
          </cell>
          <cell r="C2670" t="str">
            <v>120839</v>
          </cell>
          <cell r="D2670" t="str">
            <v>merefa时尚拼接真丝连衣裙1+1超值组(2016超级折扣日)</v>
          </cell>
          <cell r="E2670" t="str">
            <v>服装</v>
          </cell>
          <cell r="F2670" t="str">
            <v>598</v>
          </cell>
          <cell r="G2670" t="str">
            <v>黄 翙</v>
          </cell>
          <cell r="H2670" t="str">
            <v>吴沛霖,罗园,王娟</v>
          </cell>
          <cell r="I2670" t="str">
            <v>孙娇,段鸿</v>
          </cell>
          <cell r="J2670">
            <v>39.5</v>
          </cell>
          <cell r="K2670">
            <v>642572.59</v>
          </cell>
          <cell r="L2670">
            <v>37954</v>
          </cell>
          <cell r="M2670">
            <v>317211</v>
          </cell>
          <cell r="N2670">
            <v>9902</v>
          </cell>
          <cell r="O2670">
            <v>7526.8250632911404</v>
          </cell>
          <cell r="P2670">
            <v>0.50826918834897195</v>
          </cell>
        </row>
        <row r="2671">
          <cell r="A2671">
            <v>194315</v>
          </cell>
          <cell r="B2671" t="str">
            <v>20160807</v>
          </cell>
          <cell r="C2671" t="str">
            <v>183640</v>
          </cell>
          <cell r="D2671" t="str">
            <v>万宝格 欧式浮雕滑轮式环保组合收纳柜(2016超级折扣日)</v>
          </cell>
          <cell r="E2671" t="str">
            <v>生活用品</v>
          </cell>
          <cell r="F2671" t="str">
            <v>498</v>
          </cell>
          <cell r="G2671" t="str">
            <v>周 霞</v>
          </cell>
          <cell r="H2671" t="str">
            <v>石林</v>
          </cell>
          <cell r="I2671" t="str">
            <v>刘一帆</v>
          </cell>
          <cell r="J2671">
            <v>14.5</v>
          </cell>
          <cell r="K2671">
            <v>29630</v>
          </cell>
          <cell r="L2671">
            <v>986</v>
          </cell>
          <cell r="M2671">
            <v>1484</v>
          </cell>
          <cell r="N2671">
            <v>0</v>
          </cell>
          <cell r="O2671">
            <v>1873.10344827586</v>
          </cell>
          <cell r="P2671">
            <v>5.1808406647116299E-2</v>
          </cell>
        </row>
        <row r="2672">
          <cell r="A2672">
            <v>194315</v>
          </cell>
          <cell r="B2672" t="str">
            <v>20160806</v>
          </cell>
          <cell r="C2672" t="str">
            <v>173327</v>
          </cell>
          <cell r="D2672" t="str">
            <v>万宝格 欧式浮雕滑轮式环保组合收纳柜(2016超级折扣日)</v>
          </cell>
          <cell r="E2672" t="str">
            <v>生活用品</v>
          </cell>
          <cell r="F2672" t="str">
            <v>498</v>
          </cell>
          <cell r="G2672" t="str">
            <v>周 霞</v>
          </cell>
          <cell r="H2672" t="str">
            <v>石林</v>
          </cell>
          <cell r="I2672" t="str">
            <v>刘一帆</v>
          </cell>
          <cell r="J2672">
            <v>11.1</v>
          </cell>
          <cell r="K2672">
            <v>41810</v>
          </cell>
          <cell r="L2672">
            <v>946</v>
          </cell>
          <cell r="M2672">
            <v>2450</v>
          </cell>
          <cell r="N2672">
            <v>0</v>
          </cell>
          <cell r="O2672">
            <v>3460.7207207207198</v>
          </cell>
          <cell r="P2672">
            <v>5.9954972592012497E-2</v>
          </cell>
        </row>
        <row r="2673">
          <cell r="A2673">
            <v>194315</v>
          </cell>
          <cell r="B2673" t="str">
            <v>20160420</v>
          </cell>
          <cell r="C2673" t="str">
            <v>232227</v>
          </cell>
          <cell r="D2673" t="str">
            <v>万宝格 欧式浮雕滑轮式环保组合收纳柜(2016超级折扣日)</v>
          </cell>
          <cell r="E2673" t="str">
            <v>生活用品</v>
          </cell>
          <cell r="F2673" t="str">
            <v>598</v>
          </cell>
          <cell r="G2673" t="str">
            <v>周 霞</v>
          </cell>
          <cell r="H2673" t="str">
            <v>傅周,杨思思,唐南开</v>
          </cell>
          <cell r="I2673" t="str">
            <v>徐丹,翟金彪</v>
          </cell>
          <cell r="J2673">
            <v>36.6</v>
          </cell>
          <cell r="K2673">
            <v>115430</v>
          </cell>
          <cell r="L2673">
            <v>6493</v>
          </cell>
          <cell r="M2673">
            <v>23690</v>
          </cell>
          <cell r="N2673">
            <v>1684</v>
          </cell>
          <cell r="O2673">
            <v>2375.1639344262298</v>
          </cell>
          <cell r="P2673">
            <v>0.20200666440236101</v>
          </cell>
        </row>
        <row r="2674">
          <cell r="A2674">
            <v>194315</v>
          </cell>
          <cell r="B2674" t="str">
            <v>20160409</v>
          </cell>
          <cell r="C2674" t="str">
            <v>165601</v>
          </cell>
          <cell r="D2674" t="str">
            <v>万宝格 欧式浮雕滑轮式环保组合收纳柜(2016超级折扣日)</v>
          </cell>
          <cell r="E2674" t="str">
            <v>生活用品</v>
          </cell>
          <cell r="F2674" t="str">
            <v>598</v>
          </cell>
          <cell r="G2674" t="str">
            <v>周 霞</v>
          </cell>
          <cell r="H2674" t="str">
            <v>傅周,唐南开</v>
          </cell>
          <cell r="I2674" t="str">
            <v>曹雪晴</v>
          </cell>
          <cell r="J2674">
            <v>37.200000000000003</v>
          </cell>
          <cell r="K2674">
            <v>126752</v>
          </cell>
          <cell r="L2674">
            <v>11357</v>
          </cell>
          <cell r="M2674">
            <v>15976</v>
          </cell>
          <cell r="N2674">
            <v>2382</v>
          </cell>
          <cell r="O2674">
            <v>2736.5860215053799</v>
          </cell>
          <cell r="P2674">
            <v>0.11780406430088</v>
          </cell>
        </row>
        <row r="2675">
          <cell r="A2675">
            <v>194315</v>
          </cell>
          <cell r="B2675" t="str">
            <v>20160404</v>
          </cell>
          <cell r="C2675" t="str">
            <v>154317</v>
          </cell>
          <cell r="D2675" t="str">
            <v>万宝格 欧式浮雕滑轮式环保组合收纳柜(2016超级折扣日)</v>
          </cell>
          <cell r="E2675" t="str">
            <v>生活用品</v>
          </cell>
          <cell r="F2675" t="str">
            <v>598</v>
          </cell>
          <cell r="G2675" t="str">
            <v>周 霞</v>
          </cell>
          <cell r="H2675" t="str">
            <v>余斌</v>
          </cell>
          <cell r="I2675" t="str">
            <v>陈航,徐丹,翟金彪</v>
          </cell>
          <cell r="J2675">
            <v>34.799999999999997</v>
          </cell>
          <cell r="K2675">
            <v>89209</v>
          </cell>
          <cell r="L2675">
            <v>8800</v>
          </cell>
          <cell r="M2675">
            <v>8840</v>
          </cell>
          <cell r="N2675">
            <v>1196</v>
          </cell>
          <cell r="O2675">
            <v>2090.9482758620702</v>
          </cell>
          <cell r="P2675">
            <v>9.5063985374771495E-2</v>
          </cell>
        </row>
        <row r="2676">
          <cell r="A2676">
            <v>194315</v>
          </cell>
          <cell r="B2676" t="str">
            <v>20160331</v>
          </cell>
          <cell r="C2676" t="str">
            <v>184223</v>
          </cell>
          <cell r="D2676" t="str">
            <v>万宝格 欧式浮雕滑轮式环保组合收纳柜(2016超级折扣日)</v>
          </cell>
          <cell r="E2676" t="str">
            <v>生活用品</v>
          </cell>
          <cell r="F2676" t="str">
            <v>598</v>
          </cell>
          <cell r="G2676" t="str">
            <v>周 霞</v>
          </cell>
          <cell r="H2676" t="str">
            <v>唐南开</v>
          </cell>
          <cell r="I2676" t="str">
            <v>翟金彪,邓爱萍</v>
          </cell>
          <cell r="J2676">
            <v>37.5</v>
          </cell>
          <cell r="K2676">
            <v>134546</v>
          </cell>
          <cell r="L2676">
            <v>11282</v>
          </cell>
          <cell r="M2676">
            <v>26750</v>
          </cell>
          <cell r="N2676">
            <v>1196</v>
          </cell>
          <cell r="O2676">
            <v>2605.6</v>
          </cell>
          <cell r="P2676">
            <v>0.207311137071651</v>
          </cell>
        </row>
        <row r="2677">
          <cell r="A2677">
            <v>194315</v>
          </cell>
          <cell r="B2677" t="str">
            <v>20160322</v>
          </cell>
          <cell r="C2677" t="str">
            <v>132332</v>
          </cell>
          <cell r="D2677" t="str">
            <v>万宝格 欧式浮雕滑轮式环保组合收纳柜(2016超级折扣日)</v>
          </cell>
          <cell r="E2677" t="str">
            <v>生活用品</v>
          </cell>
          <cell r="F2677" t="str">
            <v>598</v>
          </cell>
          <cell r="G2677" t="str">
            <v>周 霞</v>
          </cell>
          <cell r="H2677" t="str">
            <v>唐南开</v>
          </cell>
          <cell r="I2677" t="str">
            <v>翟金彪,徐丹</v>
          </cell>
          <cell r="J2677">
            <v>36.799999999999997</v>
          </cell>
          <cell r="K2677">
            <v>189572</v>
          </cell>
          <cell r="L2677">
            <v>14202</v>
          </cell>
          <cell r="M2677">
            <v>38655</v>
          </cell>
          <cell r="N2677">
            <v>5965</v>
          </cell>
          <cell r="O2677">
            <v>3877.1739130434798</v>
          </cell>
          <cell r="P2677">
            <v>0.18640588470091801</v>
          </cell>
        </row>
        <row r="2678">
          <cell r="A2678">
            <v>194315</v>
          </cell>
          <cell r="B2678" t="str">
            <v>20160306</v>
          </cell>
          <cell r="C2678" t="str">
            <v>232157</v>
          </cell>
          <cell r="D2678" t="str">
            <v>万宝格 欧式浮雕滑轮式环保组合收纳柜(2016超级折扣日)</v>
          </cell>
          <cell r="E2678" t="str">
            <v>生活用品</v>
          </cell>
          <cell r="F2678" t="str">
            <v>598</v>
          </cell>
          <cell r="G2678" t="str">
            <v>周 霞</v>
          </cell>
          <cell r="H2678" t="str">
            <v>唐南开</v>
          </cell>
          <cell r="I2678" t="str">
            <v>徐丹,翟金彪</v>
          </cell>
          <cell r="J2678">
            <v>37</v>
          </cell>
          <cell r="K2678">
            <v>113732</v>
          </cell>
          <cell r="L2678">
            <v>2872</v>
          </cell>
          <cell r="M2678">
            <v>16732</v>
          </cell>
          <cell r="N2678">
            <v>560</v>
          </cell>
          <cell r="O2678">
            <v>2559.13513513513</v>
          </cell>
          <cell r="P2678">
            <v>0.145877683564857</v>
          </cell>
        </row>
        <row r="2679">
          <cell r="A2679">
            <v>194315</v>
          </cell>
          <cell r="B2679" t="str">
            <v>20160303</v>
          </cell>
          <cell r="C2679" t="str">
            <v>141300</v>
          </cell>
          <cell r="D2679" t="str">
            <v>万宝格 欧式浮雕滑轮式环保组合收纳柜(2016超级折扣日)</v>
          </cell>
          <cell r="E2679" t="str">
            <v>生活用品</v>
          </cell>
          <cell r="F2679" t="str">
            <v>598</v>
          </cell>
          <cell r="G2679" t="str">
            <v>周 霞</v>
          </cell>
          <cell r="H2679" t="str">
            <v>余斌,唐南开</v>
          </cell>
          <cell r="I2679" t="str">
            <v>徐丹,翟金彪</v>
          </cell>
          <cell r="J2679">
            <v>35.9</v>
          </cell>
          <cell r="K2679">
            <v>189591</v>
          </cell>
          <cell r="L2679">
            <v>16992</v>
          </cell>
          <cell r="M2679">
            <v>32993</v>
          </cell>
          <cell r="N2679">
            <v>3548</v>
          </cell>
          <cell r="O2679">
            <v>3987.5766016713101</v>
          </cell>
          <cell r="P2679">
            <v>0.17059774390349899</v>
          </cell>
        </row>
        <row r="2680">
          <cell r="A2680">
            <v>194315</v>
          </cell>
          <cell r="B2680" t="str">
            <v>20160224</v>
          </cell>
          <cell r="C2680" t="str">
            <v>143252</v>
          </cell>
          <cell r="D2680" t="str">
            <v>万宝格 欧式浮雕滑轮式环保组合收纳柜(2016超级折扣日)</v>
          </cell>
          <cell r="E2680" t="str">
            <v>生活用品</v>
          </cell>
          <cell r="F2680" t="str">
            <v>598</v>
          </cell>
          <cell r="G2680" t="str">
            <v>周 霞</v>
          </cell>
          <cell r="H2680" t="str">
            <v>马强</v>
          </cell>
          <cell r="I2680" t="str">
            <v>张静,刘一帆</v>
          </cell>
          <cell r="J2680">
            <v>45.4</v>
          </cell>
          <cell r="K2680">
            <v>213575</v>
          </cell>
          <cell r="L2680">
            <v>17805</v>
          </cell>
          <cell r="M2680">
            <v>32525</v>
          </cell>
          <cell r="N2680">
            <v>2342</v>
          </cell>
          <cell r="O2680">
            <v>3647.2907488986798</v>
          </cell>
          <cell r="P2680">
            <v>0.15417581856259899</v>
          </cell>
        </row>
        <row r="2681">
          <cell r="A2681">
            <v>194315</v>
          </cell>
          <cell r="B2681" t="str">
            <v>20160222</v>
          </cell>
          <cell r="C2681" t="str">
            <v>232711</v>
          </cell>
          <cell r="D2681" t="str">
            <v>万宝格 欧式浮雕滑轮式环保组合收纳柜(2016超级折扣日)</v>
          </cell>
          <cell r="E2681" t="str">
            <v>生活用品</v>
          </cell>
          <cell r="F2681" t="str">
            <v>598</v>
          </cell>
          <cell r="G2681" t="str">
            <v>周 霞</v>
          </cell>
          <cell r="H2681" t="str">
            <v>马强,傅周,唐南开</v>
          </cell>
          <cell r="I2681" t="str">
            <v>刘一帆,曹雪晴</v>
          </cell>
          <cell r="J2681">
            <v>31.8</v>
          </cell>
          <cell r="K2681">
            <v>145013</v>
          </cell>
          <cell r="L2681">
            <v>7066</v>
          </cell>
          <cell r="M2681">
            <v>32322</v>
          </cell>
          <cell r="N2681">
            <v>588</v>
          </cell>
          <cell r="O2681">
            <v>3340.0314465408801</v>
          </cell>
          <cell r="P2681">
            <v>0.23004487230603099</v>
          </cell>
        </row>
        <row r="2682">
          <cell r="A2682">
            <v>194315</v>
          </cell>
          <cell r="B2682" t="str">
            <v>20160208</v>
          </cell>
          <cell r="C2682" t="str">
            <v>185920</v>
          </cell>
          <cell r="D2682" t="str">
            <v>万宝格 欧式浮雕滑轮式环保组合收纳柜(2016超级折扣日)</v>
          </cell>
          <cell r="E2682" t="str">
            <v>生活用品</v>
          </cell>
          <cell r="F2682" t="str">
            <v>598</v>
          </cell>
          <cell r="G2682" t="str">
            <v>周 霞</v>
          </cell>
          <cell r="H2682" t="str">
            <v>余斌</v>
          </cell>
          <cell r="I2682" t="str">
            <v>宋歌</v>
          </cell>
          <cell r="J2682">
            <v>29.5</v>
          </cell>
          <cell r="K2682">
            <v>125462</v>
          </cell>
          <cell r="L2682">
            <v>9722</v>
          </cell>
          <cell r="M2682">
            <v>24792</v>
          </cell>
          <cell r="N2682">
            <v>3410</v>
          </cell>
          <cell r="O2682">
            <v>3198.57627118644</v>
          </cell>
          <cell r="P2682">
            <v>0.184741662346639</v>
          </cell>
        </row>
        <row r="2683">
          <cell r="A2683">
            <v>194315</v>
          </cell>
          <cell r="B2683" t="str">
            <v>20160127</v>
          </cell>
          <cell r="C2683" t="str">
            <v>115248</v>
          </cell>
          <cell r="D2683" t="str">
            <v>万宝格 欧式浮雕滑轮式环保组合收纳柜(2016超级折扣日)</v>
          </cell>
          <cell r="E2683" t="str">
            <v>生活用品</v>
          </cell>
          <cell r="F2683" t="str">
            <v>598</v>
          </cell>
          <cell r="G2683" t="str">
            <v>周 霞</v>
          </cell>
          <cell r="H2683" t="str">
            <v>石林,唐南开</v>
          </cell>
          <cell r="I2683" t="str">
            <v>徐丹,石俊</v>
          </cell>
          <cell r="J2683">
            <v>35.5</v>
          </cell>
          <cell r="K2683">
            <v>320365</v>
          </cell>
          <cell r="L2683">
            <v>32107</v>
          </cell>
          <cell r="M2683">
            <v>80060</v>
          </cell>
          <cell r="N2683">
            <v>5342</v>
          </cell>
          <cell r="O2683">
            <v>6015.2112676056304</v>
          </cell>
          <cell r="P2683">
            <v>0.25920529525633301</v>
          </cell>
        </row>
        <row r="2684">
          <cell r="A2684">
            <v>194315</v>
          </cell>
          <cell r="B2684" t="str">
            <v>20160117</v>
          </cell>
          <cell r="C2684" t="str">
            <v>162513</v>
          </cell>
          <cell r="D2684" t="str">
            <v>万宝格 欧式浮雕滑轮式环保组合收纳柜(2016超级折扣日)</v>
          </cell>
          <cell r="E2684" t="str">
            <v>生活用品</v>
          </cell>
          <cell r="F2684" t="str">
            <v>598</v>
          </cell>
          <cell r="G2684" t="str">
            <v>周 霞</v>
          </cell>
          <cell r="H2684" t="str">
            <v>杨思思,唐南开</v>
          </cell>
          <cell r="I2684" t="str">
            <v>徐丹,翟金彪</v>
          </cell>
          <cell r="J2684">
            <v>35.700000000000003</v>
          </cell>
          <cell r="K2684">
            <v>298948</v>
          </cell>
          <cell r="L2684">
            <v>21664</v>
          </cell>
          <cell r="M2684">
            <v>58178</v>
          </cell>
          <cell r="N2684">
            <v>5182</v>
          </cell>
          <cell r="O2684">
            <v>6282.5770308123201</v>
          </cell>
          <cell r="P2684">
            <v>0.19112534441222701</v>
          </cell>
        </row>
        <row r="2685">
          <cell r="A2685">
            <v>194382</v>
          </cell>
          <cell r="B2685" t="str">
            <v>20160102</v>
          </cell>
          <cell r="C2685" t="str">
            <v>211041</v>
          </cell>
          <cell r="D2685" t="str">
            <v>北京同仁堂冬虫夏草超值回馈组</v>
          </cell>
          <cell r="E2685" t="str">
            <v>食品</v>
          </cell>
          <cell r="F2685" t="str">
            <v>5380</v>
          </cell>
          <cell r="G2685" t="str">
            <v>赵 宇森</v>
          </cell>
          <cell r="H2685" t="str">
            <v>赵文英</v>
          </cell>
          <cell r="I2685" t="str">
            <v>杨洋</v>
          </cell>
          <cell r="J2685">
            <v>47.4</v>
          </cell>
          <cell r="K2685">
            <v>338630</v>
          </cell>
          <cell r="L2685">
            <v>10760</v>
          </cell>
          <cell r="M2685">
            <v>75260</v>
          </cell>
          <cell r="N2685">
            <v>0</v>
          </cell>
          <cell r="O2685">
            <v>5329.3248945147698</v>
          </cell>
          <cell r="P2685">
            <v>0.22954219660231201</v>
          </cell>
        </row>
        <row r="2686">
          <cell r="A2686">
            <v>194388</v>
          </cell>
          <cell r="B2686" t="str">
            <v>20160331</v>
          </cell>
          <cell r="C2686" t="str">
            <v>222317</v>
          </cell>
          <cell r="D2686" t="str">
            <v>凤玉阁“龙腾四海”羊脂玉镂雕挂件</v>
          </cell>
          <cell r="E2686" t="str">
            <v>珠宝首饰</v>
          </cell>
          <cell r="F2686" t="str">
            <v>6980</v>
          </cell>
          <cell r="G2686" t="str">
            <v>冯 玺谕</v>
          </cell>
          <cell r="H2686" t="str">
            <v>曾嵘</v>
          </cell>
          <cell r="I2686" t="str">
            <v>王文亮</v>
          </cell>
          <cell r="J2686">
            <v>45.4</v>
          </cell>
          <cell r="K2686">
            <v>223080</v>
          </cell>
          <cell r="L2686">
            <v>6970</v>
          </cell>
          <cell r="M2686">
            <v>118500</v>
          </cell>
          <cell r="N2686">
            <v>0</v>
          </cell>
          <cell r="O2686">
            <v>2150</v>
          </cell>
          <cell r="P2686">
            <v>0.54833186803016998</v>
          </cell>
        </row>
        <row r="2687">
          <cell r="A2687">
            <v>194406</v>
          </cell>
          <cell r="B2687" t="str">
            <v>20160414</v>
          </cell>
          <cell r="C2687" t="str">
            <v>143629</v>
          </cell>
          <cell r="D2687" t="str">
            <v>韩国PUREDERM胶原面膜超值组（原装进口）</v>
          </cell>
          <cell r="E2687" t="str">
            <v>美容美体</v>
          </cell>
          <cell r="F2687" t="str">
            <v>298</v>
          </cell>
          <cell r="G2687" t="str">
            <v>庄 婷</v>
          </cell>
          <cell r="H2687" t="str">
            <v>高莹</v>
          </cell>
          <cell r="I2687" t="str">
            <v>赵姬</v>
          </cell>
          <cell r="J2687">
            <v>36.200000000000003</v>
          </cell>
          <cell r="K2687">
            <v>44802</v>
          </cell>
          <cell r="L2687">
            <v>2224</v>
          </cell>
          <cell r="M2687">
            <v>3416</v>
          </cell>
          <cell r="N2687">
            <v>0</v>
          </cell>
          <cell r="O2687">
            <v>1081.8232044198901</v>
          </cell>
          <cell r="P2687">
            <v>8.0229226361031497E-2</v>
          </cell>
        </row>
        <row r="2688">
          <cell r="A2688">
            <v>194496</v>
          </cell>
          <cell r="B2688" t="str">
            <v>20160411</v>
          </cell>
          <cell r="C2688" t="str">
            <v>160705</v>
          </cell>
          <cell r="D2688" t="str">
            <v>RUNVE“白瓷娃娃” O3活氧平衡机</v>
          </cell>
          <cell r="E2688" t="str">
            <v>美容器械</v>
          </cell>
          <cell r="F2688" t="str">
            <v>199</v>
          </cell>
          <cell r="G2688" t="str">
            <v>李 欢</v>
          </cell>
          <cell r="H2688" t="str">
            <v>高莹</v>
          </cell>
          <cell r="I2688" t="str">
            <v>郑庆子</v>
          </cell>
          <cell r="J2688">
            <v>25.7</v>
          </cell>
          <cell r="K2688">
            <v>83277.09</v>
          </cell>
          <cell r="L2688">
            <v>1508.09</v>
          </cell>
          <cell r="M2688">
            <v>12650</v>
          </cell>
          <cell r="N2688">
            <v>796</v>
          </cell>
          <cell r="O2688">
            <v>2720.4280155642</v>
          </cell>
          <cell r="P2688">
            <v>0.144969364918245</v>
          </cell>
        </row>
        <row r="2689">
          <cell r="A2689">
            <v>194496</v>
          </cell>
          <cell r="B2689" t="str">
            <v>20160322</v>
          </cell>
          <cell r="C2689" t="str">
            <v>093145</v>
          </cell>
          <cell r="D2689" t="str">
            <v>RUNVE“白瓷娃娃” O3活氧平衡机</v>
          </cell>
          <cell r="E2689" t="str">
            <v>美容器械</v>
          </cell>
          <cell r="F2689" t="str">
            <v>199</v>
          </cell>
          <cell r="G2689" t="str">
            <v>李 欢</v>
          </cell>
          <cell r="H2689" t="str">
            <v>张小寒</v>
          </cell>
          <cell r="I2689" t="str">
            <v>郑庆子,陈莹</v>
          </cell>
          <cell r="J2689">
            <v>28.2</v>
          </cell>
          <cell r="K2689">
            <v>80432</v>
          </cell>
          <cell r="L2689">
            <v>1985</v>
          </cell>
          <cell r="M2689">
            <v>13789</v>
          </cell>
          <cell r="N2689">
            <v>1154</v>
          </cell>
          <cell r="O2689">
            <v>2333.75886524823</v>
          </cell>
          <cell r="P2689">
            <v>0.16106415796652501</v>
          </cell>
        </row>
        <row r="2690">
          <cell r="A2690">
            <v>194496</v>
          </cell>
          <cell r="B2690" t="str">
            <v>20160307</v>
          </cell>
          <cell r="C2690" t="str">
            <v>111202</v>
          </cell>
          <cell r="D2690" t="str">
            <v>RUNVE“白瓷娃娃” O3活氧平衡机</v>
          </cell>
          <cell r="E2690" t="str">
            <v>美容器械</v>
          </cell>
          <cell r="F2690" t="str">
            <v>199</v>
          </cell>
          <cell r="G2690" t="str">
            <v>李 欢</v>
          </cell>
          <cell r="H2690" t="str">
            <v>楚令</v>
          </cell>
          <cell r="I2690" t="str">
            <v>李琦</v>
          </cell>
          <cell r="J2690">
            <v>35.5</v>
          </cell>
          <cell r="K2690">
            <v>105607</v>
          </cell>
          <cell r="L2690">
            <v>2741</v>
          </cell>
          <cell r="M2690">
            <v>17246</v>
          </cell>
          <cell r="N2690">
            <v>955</v>
          </cell>
          <cell r="O2690">
            <v>2438.7323943662</v>
          </cell>
          <cell r="P2690">
            <v>0.15837108471215</v>
          </cell>
        </row>
        <row r="2691">
          <cell r="A2691">
            <v>194496</v>
          </cell>
          <cell r="B2691" t="str">
            <v>20160206</v>
          </cell>
          <cell r="C2691" t="str">
            <v>193107</v>
          </cell>
          <cell r="D2691" t="str">
            <v>RUNVE“白瓷娃娃” O3活氧平衡机</v>
          </cell>
          <cell r="E2691" t="str">
            <v>美容器械</v>
          </cell>
          <cell r="F2691" t="str">
            <v>199</v>
          </cell>
          <cell r="G2691" t="str">
            <v>李 欢</v>
          </cell>
          <cell r="H2691" t="str">
            <v>楚令</v>
          </cell>
          <cell r="I2691" t="str">
            <v>李琦</v>
          </cell>
          <cell r="J2691">
            <v>33.1</v>
          </cell>
          <cell r="K2691">
            <v>164734.29</v>
          </cell>
          <cell r="L2691">
            <v>4867</v>
          </cell>
          <cell r="M2691">
            <v>23605</v>
          </cell>
          <cell r="N2691">
            <v>2200</v>
          </cell>
          <cell r="O2691">
            <v>4183.1507552870098</v>
          </cell>
          <cell r="P2691">
            <v>0.133892305298976</v>
          </cell>
        </row>
        <row r="2692">
          <cell r="A2692">
            <v>194496</v>
          </cell>
          <cell r="B2692" t="str">
            <v>20160125</v>
          </cell>
          <cell r="C2692" t="str">
            <v>142533</v>
          </cell>
          <cell r="D2692" t="str">
            <v>RUNVE“白瓷娃娃” O3活氧平衡机</v>
          </cell>
          <cell r="E2692" t="str">
            <v>美容器械</v>
          </cell>
          <cell r="F2692" t="str">
            <v>199</v>
          </cell>
          <cell r="G2692" t="str">
            <v>李 欢</v>
          </cell>
          <cell r="H2692" t="str">
            <v>高莹</v>
          </cell>
          <cell r="I2692" t="str">
            <v>段鸿</v>
          </cell>
          <cell r="J2692">
            <v>27.8</v>
          </cell>
          <cell r="K2692">
            <v>122533.67</v>
          </cell>
          <cell r="L2692">
            <v>4079</v>
          </cell>
          <cell r="M2692">
            <v>24326</v>
          </cell>
          <cell r="N2692">
            <v>1363</v>
          </cell>
          <cell r="O2692">
            <v>3434.9521582733801</v>
          </cell>
          <cell r="P2692">
            <v>0.19385474629239999</v>
          </cell>
        </row>
        <row r="2693">
          <cell r="A2693">
            <v>194496</v>
          </cell>
          <cell r="B2693" t="str">
            <v>20160125</v>
          </cell>
          <cell r="C2693" t="str">
            <v>102624</v>
          </cell>
          <cell r="D2693" t="str">
            <v>RUNVE“白瓷娃娃” O3活氧平衡机</v>
          </cell>
          <cell r="E2693" t="str">
            <v>美容器械</v>
          </cell>
          <cell r="F2693" t="str">
            <v>199</v>
          </cell>
          <cell r="G2693" t="str">
            <v>李 欢</v>
          </cell>
          <cell r="H2693" t="str">
            <v>高莹</v>
          </cell>
          <cell r="I2693" t="str">
            <v>段鸿</v>
          </cell>
          <cell r="J2693">
            <v>31.5</v>
          </cell>
          <cell r="K2693">
            <v>130150</v>
          </cell>
          <cell r="L2693">
            <v>5551</v>
          </cell>
          <cell r="M2693">
            <v>21056</v>
          </cell>
          <cell r="N2693">
            <v>2149</v>
          </cell>
          <cell r="O2693">
            <v>3355.3015873015902</v>
          </cell>
          <cell r="P2693">
            <v>0.15174279087312101</v>
          </cell>
        </row>
        <row r="2694">
          <cell r="A2694">
            <v>194534</v>
          </cell>
          <cell r="B2694" t="str">
            <v>20160224</v>
          </cell>
          <cell r="C2694" t="str">
            <v>152406</v>
          </cell>
          <cell r="D2694" t="str">
            <v>美国IROBOT智能扫地吸尘机器人601</v>
          </cell>
          <cell r="E2694" t="str">
            <v>生活家电</v>
          </cell>
          <cell r="F2694" t="str">
            <v>1999</v>
          </cell>
          <cell r="G2694" t="str">
            <v>周 紫妍</v>
          </cell>
          <cell r="H2694" t="str">
            <v>马强</v>
          </cell>
          <cell r="I2694" t="str">
            <v>张静,刘一帆</v>
          </cell>
          <cell r="J2694">
            <v>35.1</v>
          </cell>
          <cell r="K2694">
            <v>107626</v>
          </cell>
          <cell r="L2694">
            <v>3968</v>
          </cell>
          <cell r="M2694">
            <v>23933</v>
          </cell>
          <cell r="N2694">
            <v>0</v>
          </cell>
          <cell r="O2694">
            <v>2271.3675213675201</v>
          </cell>
          <cell r="P2694">
            <v>0.230884253989079</v>
          </cell>
        </row>
        <row r="2695">
          <cell r="A2695">
            <v>194534</v>
          </cell>
          <cell r="B2695" t="str">
            <v>20160123</v>
          </cell>
          <cell r="C2695" t="str">
            <v>232315</v>
          </cell>
          <cell r="D2695" t="str">
            <v>美国IROBOT智能扫地吸尘机器人601</v>
          </cell>
          <cell r="E2695" t="str">
            <v>生活家电</v>
          </cell>
          <cell r="F2695" t="str">
            <v>1999</v>
          </cell>
          <cell r="G2695" t="str">
            <v>周 紫妍</v>
          </cell>
          <cell r="H2695" t="str">
            <v>傅周,赵文英</v>
          </cell>
          <cell r="I2695" t="str">
            <v>曹雪晴</v>
          </cell>
          <cell r="J2695">
            <v>35.1</v>
          </cell>
          <cell r="K2695">
            <v>87466</v>
          </cell>
          <cell r="L2695">
            <v>0</v>
          </cell>
          <cell r="M2695">
            <v>29795</v>
          </cell>
          <cell r="N2695">
            <v>1999</v>
          </cell>
          <cell r="O2695">
            <v>1700</v>
          </cell>
          <cell r="P2695">
            <v>0.317792056341893</v>
          </cell>
        </row>
        <row r="2696">
          <cell r="A2696">
            <v>194543</v>
          </cell>
          <cell r="B2696" t="str">
            <v>20160406</v>
          </cell>
          <cell r="C2696" t="str">
            <v>232605</v>
          </cell>
          <cell r="D2696" t="str">
            <v>德国欧格斯高端制氧机全智能组</v>
          </cell>
          <cell r="E2696" t="str">
            <v>生活家电</v>
          </cell>
          <cell r="F2696" t="str">
            <v>1980</v>
          </cell>
          <cell r="G2696" t="str">
            <v>马 升伟</v>
          </cell>
          <cell r="H2696" t="str">
            <v>傅周</v>
          </cell>
          <cell r="I2696" t="str">
            <v>曹雪晴</v>
          </cell>
          <cell r="J2696">
            <v>33.200000000000003</v>
          </cell>
          <cell r="K2696">
            <v>106320</v>
          </cell>
          <cell r="L2696">
            <v>7860</v>
          </cell>
          <cell r="M2696">
            <v>9885</v>
          </cell>
          <cell r="N2696">
            <v>0</v>
          </cell>
          <cell r="O2696">
            <v>2667.92168674699</v>
          </cell>
          <cell r="P2696">
            <v>0.100396099939062</v>
          </cell>
        </row>
        <row r="2697">
          <cell r="A2697">
            <v>194543</v>
          </cell>
          <cell r="B2697" t="str">
            <v>20160324</v>
          </cell>
          <cell r="C2697" t="str">
            <v>144906</v>
          </cell>
          <cell r="D2697" t="str">
            <v>德国欧格斯高端制氧机全智能组</v>
          </cell>
          <cell r="E2697" t="str">
            <v>生活家电</v>
          </cell>
          <cell r="F2697" t="str">
            <v>1980</v>
          </cell>
          <cell r="G2697" t="str">
            <v>马 升伟</v>
          </cell>
          <cell r="H2697" t="str">
            <v>傅周,张燕</v>
          </cell>
          <cell r="I2697" t="str">
            <v>曹雪晴</v>
          </cell>
          <cell r="J2697">
            <v>34.1</v>
          </cell>
          <cell r="K2697">
            <v>126500</v>
          </cell>
          <cell r="L2697">
            <v>7920</v>
          </cell>
          <cell r="M2697">
            <v>37590</v>
          </cell>
          <cell r="N2697">
            <v>1980</v>
          </cell>
          <cell r="O2697">
            <v>2433.1378299120202</v>
          </cell>
          <cell r="P2697">
            <v>0.300303592511385</v>
          </cell>
        </row>
        <row r="2698">
          <cell r="A2698">
            <v>194543</v>
          </cell>
          <cell r="B2698" t="str">
            <v>20160304</v>
          </cell>
          <cell r="C2698" t="str">
            <v>111444</v>
          </cell>
          <cell r="D2698" t="str">
            <v>德国欧格斯高端制氧机全智能组</v>
          </cell>
          <cell r="E2698" t="str">
            <v>生活家电</v>
          </cell>
          <cell r="F2698" t="str">
            <v>1980</v>
          </cell>
          <cell r="G2698" t="str">
            <v>马 升伟</v>
          </cell>
          <cell r="H2698" t="str">
            <v>傅周</v>
          </cell>
          <cell r="I2698" t="str">
            <v>张征南,石俊</v>
          </cell>
          <cell r="J2698">
            <v>34.6</v>
          </cell>
          <cell r="K2698">
            <v>120165</v>
          </cell>
          <cell r="L2698">
            <v>3960</v>
          </cell>
          <cell r="M2698">
            <v>11730</v>
          </cell>
          <cell r="N2698">
            <v>0</v>
          </cell>
          <cell r="O2698">
            <v>3019.5086705202302</v>
          </cell>
          <cell r="P2698">
            <v>0.10094230024525599</v>
          </cell>
        </row>
        <row r="2699">
          <cell r="A2699">
            <v>194543</v>
          </cell>
          <cell r="B2699" t="str">
            <v>20160217</v>
          </cell>
          <cell r="C2699" t="str">
            <v>095429</v>
          </cell>
          <cell r="D2699" t="str">
            <v>德国欧格斯高端制氧机全智能组</v>
          </cell>
          <cell r="E2699" t="str">
            <v>生活家电</v>
          </cell>
          <cell r="F2699" t="str">
            <v>1980</v>
          </cell>
          <cell r="G2699" t="str">
            <v>马 升伟</v>
          </cell>
          <cell r="H2699" t="str">
            <v>马强</v>
          </cell>
          <cell r="I2699" t="str">
            <v>张静,刘一帆</v>
          </cell>
          <cell r="J2699">
            <v>34.799999999999997</v>
          </cell>
          <cell r="K2699">
            <v>155200</v>
          </cell>
          <cell r="L2699">
            <v>17505</v>
          </cell>
          <cell r="M2699">
            <v>32935</v>
          </cell>
          <cell r="N2699">
            <v>0</v>
          </cell>
          <cell r="O2699">
            <v>3010.3448275862102</v>
          </cell>
          <cell r="P2699">
            <v>0.239188060568648</v>
          </cell>
        </row>
        <row r="2700">
          <cell r="A2700">
            <v>194543</v>
          </cell>
          <cell r="B2700" t="str">
            <v>20160126</v>
          </cell>
          <cell r="C2700" t="str">
            <v>155215</v>
          </cell>
          <cell r="D2700" t="str">
            <v>德国欧格斯高端制氧机全智能组</v>
          </cell>
          <cell r="E2700" t="str">
            <v>生活家电</v>
          </cell>
          <cell r="F2700" t="str">
            <v>1980</v>
          </cell>
          <cell r="G2700" t="str">
            <v>马 升伟</v>
          </cell>
          <cell r="H2700" t="str">
            <v>马强</v>
          </cell>
          <cell r="I2700" t="str">
            <v>张静,刘一帆</v>
          </cell>
          <cell r="J2700">
            <v>41.1</v>
          </cell>
          <cell r="K2700">
            <v>108565</v>
          </cell>
          <cell r="L2700">
            <v>15790</v>
          </cell>
          <cell r="M2700">
            <v>15730</v>
          </cell>
          <cell r="N2700">
            <v>0</v>
          </cell>
          <cell r="O2700">
            <v>1874.5742092457399</v>
          </cell>
          <cell r="P2700">
            <v>0.16954998652654299</v>
          </cell>
        </row>
        <row r="2701">
          <cell r="A2701">
            <v>194547</v>
          </cell>
          <cell r="B2701" t="str">
            <v>20160807</v>
          </cell>
          <cell r="C2701" t="str">
            <v>142332</v>
          </cell>
          <cell r="D2701" t="str">
            <v>八马茶业福建乌龙茶精选组(2016超级折扣日)</v>
          </cell>
          <cell r="E2701" t="str">
            <v>食品</v>
          </cell>
          <cell r="F2701" t="str">
            <v>318</v>
          </cell>
          <cell r="G2701" t="str">
            <v>莫 伏星</v>
          </cell>
          <cell r="H2701" t="str">
            <v>余斌</v>
          </cell>
          <cell r="I2701" t="str">
            <v>俞洋</v>
          </cell>
          <cell r="J2701">
            <v>13.7</v>
          </cell>
          <cell r="K2701">
            <v>48846</v>
          </cell>
          <cell r="L2701">
            <v>626</v>
          </cell>
          <cell r="M2701">
            <v>626</v>
          </cell>
          <cell r="N2701">
            <v>0</v>
          </cell>
          <cell r="O2701">
            <v>3474.01459854015</v>
          </cell>
          <cell r="P2701">
            <v>1.2982165076731601E-2</v>
          </cell>
        </row>
        <row r="2702">
          <cell r="A2702">
            <v>194547</v>
          </cell>
          <cell r="B2702" t="str">
            <v>20160521</v>
          </cell>
          <cell r="C2702" t="str">
            <v>174610</v>
          </cell>
          <cell r="D2702" t="str">
            <v>八马茶业福建乌龙茶精选组(2016超级折扣日)</v>
          </cell>
          <cell r="E2702" t="str">
            <v>食品</v>
          </cell>
          <cell r="F2702" t="str">
            <v>398</v>
          </cell>
          <cell r="G2702" t="str">
            <v>莫 伏星</v>
          </cell>
          <cell r="H2702" t="str">
            <v>余斌</v>
          </cell>
          <cell r="I2702" t="str">
            <v>俞洋</v>
          </cell>
          <cell r="J2702">
            <v>32.299999999999997</v>
          </cell>
          <cell r="K2702">
            <v>94202</v>
          </cell>
          <cell r="L2702">
            <v>2706</v>
          </cell>
          <cell r="M2702">
            <v>6586</v>
          </cell>
          <cell r="N2702">
            <v>368</v>
          </cell>
          <cell r="O2702">
            <v>2640.1857585139301</v>
          </cell>
          <cell r="P2702">
            <v>6.7959255049401104E-2</v>
          </cell>
        </row>
        <row r="2703">
          <cell r="A2703">
            <v>194549</v>
          </cell>
          <cell r="B2703" t="str">
            <v>20160514</v>
          </cell>
          <cell r="C2703" t="str">
            <v>181006</v>
          </cell>
          <cell r="D2703" t="str">
            <v>今昇 古韵中国粉色佳人旗袍款真丝裙</v>
          </cell>
          <cell r="E2703" t="str">
            <v>服装</v>
          </cell>
          <cell r="F2703" t="str">
            <v>499</v>
          </cell>
          <cell r="G2703" t="str">
            <v>喻 冰</v>
          </cell>
          <cell r="H2703" t="str">
            <v>王娟</v>
          </cell>
          <cell r="I2703" t="str">
            <v>段鸿</v>
          </cell>
          <cell r="J2703">
            <v>37.6</v>
          </cell>
          <cell r="K2703">
            <v>202604</v>
          </cell>
          <cell r="L2703">
            <v>14116</v>
          </cell>
          <cell r="M2703">
            <v>129145</v>
          </cell>
          <cell r="N2703">
            <v>4401</v>
          </cell>
          <cell r="O2703">
            <v>1695.31914893617</v>
          </cell>
          <cell r="P2703">
            <v>0.661814014685285</v>
          </cell>
        </row>
        <row r="2704">
          <cell r="A2704">
            <v>194580</v>
          </cell>
          <cell r="B2704" t="str">
            <v>20160806</v>
          </cell>
          <cell r="C2704" t="str">
            <v>225432</v>
          </cell>
          <cell r="D2704" t="str">
            <v>今昇 水墨中国风真丝连衣裙(2016超级折扣日)</v>
          </cell>
          <cell r="E2704" t="str">
            <v>服装</v>
          </cell>
          <cell r="F2704" t="str">
            <v>299</v>
          </cell>
          <cell r="G2704" t="str">
            <v>喻 冰</v>
          </cell>
          <cell r="H2704" t="str">
            <v>田宇慧</v>
          </cell>
          <cell r="I2704" t="str">
            <v>游珊</v>
          </cell>
          <cell r="J2704">
            <v>27.5</v>
          </cell>
          <cell r="K2704">
            <v>103272</v>
          </cell>
          <cell r="L2704">
            <v>3488</v>
          </cell>
          <cell r="M2704">
            <v>7564</v>
          </cell>
          <cell r="N2704">
            <v>0</v>
          </cell>
          <cell r="O2704">
            <v>3353.45454545455</v>
          </cell>
          <cell r="P2704">
            <v>7.5803736069911004E-2</v>
          </cell>
        </row>
        <row r="2705">
          <cell r="A2705">
            <v>194580</v>
          </cell>
          <cell r="B2705" t="str">
            <v>20160805</v>
          </cell>
          <cell r="C2705" t="str">
            <v>182510</v>
          </cell>
          <cell r="D2705" t="str">
            <v>今昇 水墨中国风真丝连衣裙(2016超级折扣日)</v>
          </cell>
          <cell r="E2705" t="str">
            <v>服装</v>
          </cell>
          <cell r="F2705" t="str">
            <v>299</v>
          </cell>
          <cell r="G2705" t="str">
            <v>喻 冰</v>
          </cell>
          <cell r="H2705" t="str">
            <v>张燕</v>
          </cell>
          <cell r="I2705" t="str">
            <v>段鸿,潘丹</v>
          </cell>
          <cell r="J2705">
            <v>15.4</v>
          </cell>
          <cell r="K2705">
            <v>78416</v>
          </cell>
          <cell r="L2705">
            <v>2063</v>
          </cell>
          <cell r="M2705">
            <v>14570</v>
          </cell>
          <cell r="N2705">
            <v>299</v>
          </cell>
          <cell r="O2705">
            <v>4031.2987012987001</v>
          </cell>
          <cell r="P2705">
            <v>0.18690817649601199</v>
          </cell>
        </row>
        <row r="2706">
          <cell r="A2706">
            <v>194580</v>
          </cell>
          <cell r="B2706" t="str">
            <v>20160616</v>
          </cell>
          <cell r="C2706" t="str">
            <v>101056</v>
          </cell>
          <cell r="D2706" t="str">
            <v>今昇 水墨中国风真丝连衣裙(2016超级折扣日)</v>
          </cell>
          <cell r="E2706" t="str">
            <v>服装</v>
          </cell>
          <cell r="F2706" t="str">
            <v>399</v>
          </cell>
          <cell r="G2706" t="str">
            <v>喻 冰</v>
          </cell>
          <cell r="H2706" t="str">
            <v>罗园</v>
          </cell>
          <cell r="I2706" t="str">
            <v>孙姣</v>
          </cell>
          <cell r="J2706">
            <v>27.6</v>
          </cell>
          <cell r="K2706">
            <v>83243</v>
          </cell>
          <cell r="L2706">
            <v>4299</v>
          </cell>
          <cell r="M2706">
            <v>39808</v>
          </cell>
          <cell r="N2706">
            <v>2394</v>
          </cell>
          <cell r="O2706">
            <v>1504.7101449275399</v>
          </cell>
          <cell r="P2706">
            <v>0.473930887717876</v>
          </cell>
        </row>
        <row r="2707">
          <cell r="A2707">
            <v>194580</v>
          </cell>
          <cell r="B2707" t="str">
            <v>20160612</v>
          </cell>
          <cell r="C2707" t="str">
            <v>150143</v>
          </cell>
          <cell r="D2707" t="str">
            <v>今昇 水墨中国风真丝连衣裙(2016超级折扣日)</v>
          </cell>
          <cell r="E2707" t="str">
            <v>服装</v>
          </cell>
          <cell r="F2707" t="str">
            <v>399</v>
          </cell>
          <cell r="G2707" t="str">
            <v>喻 冰</v>
          </cell>
          <cell r="H2707" t="str">
            <v>王娟</v>
          </cell>
          <cell r="I2707" t="str">
            <v>孙姣,陈思闽</v>
          </cell>
          <cell r="J2707">
            <v>37.299999999999997</v>
          </cell>
          <cell r="K2707">
            <v>118999</v>
          </cell>
          <cell r="L2707">
            <v>8229</v>
          </cell>
          <cell r="M2707">
            <v>53651</v>
          </cell>
          <cell r="N2707">
            <v>1995</v>
          </cell>
          <cell r="O2707">
            <v>1584.82573726542</v>
          </cell>
          <cell r="P2707">
            <v>0.46633565044687197</v>
          </cell>
        </row>
        <row r="2708">
          <cell r="A2708">
            <v>194580</v>
          </cell>
          <cell r="B2708" t="str">
            <v>20160506</v>
          </cell>
          <cell r="C2708" t="str">
            <v>191401</v>
          </cell>
          <cell r="D2708" t="str">
            <v>今昇 水墨中国风真丝连衣裙(2016超级折扣日)</v>
          </cell>
          <cell r="E2708" t="str">
            <v>服装</v>
          </cell>
          <cell r="F2708" t="str">
            <v>499</v>
          </cell>
          <cell r="G2708" t="str">
            <v>喻 冰</v>
          </cell>
          <cell r="H2708" t="str">
            <v>王娟</v>
          </cell>
          <cell r="I2708" t="str">
            <v>段鸿</v>
          </cell>
          <cell r="J2708">
            <v>41.4</v>
          </cell>
          <cell r="K2708">
            <v>188890</v>
          </cell>
          <cell r="L2708">
            <v>4322</v>
          </cell>
          <cell r="M2708">
            <v>81660</v>
          </cell>
          <cell r="N2708">
            <v>4271</v>
          </cell>
          <cell r="O2708">
            <v>2588.86473429952</v>
          </cell>
          <cell r="P2708">
            <v>0.41929803649603398</v>
          </cell>
        </row>
        <row r="2709">
          <cell r="A2709">
            <v>194586</v>
          </cell>
          <cell r="B2709" t="str">
            <v>20160420</v>
          </cell>
          <cell r="C2709" t="str">
            <v>224250</v>
          </cell>
          <cell r="D2709" t="str">
            <v>戴森手持式家用无线吸尘器</v>
          </cell>
          <cell r="E2709" t="str">
            <v>生活家电</v>
          </cell>
          <cell r="F2709" t="str">
            <v>2290</v>
          </cell>
          <cell r="G2709" t="str">
            <v>马 升伟</v>
          </cell>
          <cell r="H2709" t="str">
            <v>傅周,杨思思</v>
          </cell>
          <cell r="I2709" t="str">
            <v>曹雪晴,陈航,廖若如</v>
          </cell>
          <cell r="J2709">
            <v>37.200000000000003</v>
          </cell>
          <cell r="K2709">
            <v>75270</v>
          </cell>
          <cell r="L2709">
            <v>2290</v>
          </cell>
          <cell r="M2709">
            <v>16010</v>
          </cell>
          <cell r="N2709">
            <v>0</v>
          </cell>
          <cell r="O2709">
            <v>1531.4516129032299</v>
          </cell>
          <cell r="P2709">
            <v>0.21937517127980299</v>
          </cell>
        </row>
        <row r="2710">
          <cell r="A2710">
            <v>194586</v>
          </cell>
          <cell r="B2710" t="str">
            <v>20160403</v>
          </cell>
          <cell r="C2710" t="str">
            <v>222445</v>
          </cell>
          <cell r="D2710" t="str">
            <v>戴森手持式家用无线吸尘器</v>
          </cell>
          <cell r="E2710" t="str">
            <v>生活家电</v>
          </cell>
          <cell r="F2710" t="str">
            <v>1990</v>
          </cell>
          <cell r="G2710" t="str">
            <v>马 升伟</v>
          </cell>
          <cell r="H2710" t="str">
            <v>傅周</v>
          </cell>
          <cell r="I2710" t="str">
            <v>石俊</v>
          </cell>
          <cell r="J2710">
            <v>44.4</v>
          </cell>
          <cell r="K2710">
            <v>342035</v>
          </cell>
          <cell r="L2710">
            <v>23760</v>
          </cell>
          <cell r="M2710">
            <v>53280</v>
          </cell>
          <cell r="N2710">
            <v>0</v>
          </cell>
          <cell r="O2710">
            <v>5968.3558558558598</v>
          </cell>
          <cell r="P2710">
            <v>0.167402403581808</v>
          </cell>
        </row>
        <row r="2711">
          <cell r="A2711">
            <v>194586</v>
          </cell>
          <cell r="B2711" t="str">
            <v>20160328</v>
          </cell>
          <cell r="C2711" t="str">
            <v>222431</v>
          </cell>
          <cell r="D2711" t="str">
            <v>戴森手持式家用无线吸尘器</v>
          </cell>
          <cell r="E2711" t="str">
            <v>生活家电</v>
          </cell>
          <cell r="F2711" t="str">
            <v>1990</v>
          </cell>
          <cell r="G2711" t="str">
            <v>马 升伟</v>
          </cell>
          <cell r="H2711" t="str">
            <v>石林</v>
          </cell>
          <cell r="I2711" t="str">
            <v>石俊</v>
          </cell>
          <cell r="J2711">
            <v>43.9</v>
          </cell>
          <cell r="K2711">
            <v>283475.18</v>
          </cell>
          <cell r="L2711">
            <v>17830</v>
          </cell>
          <cell r="M2711">
            <v>43560</v>
          </cell>
          <cell r="N2711">
            <v>7900</v>
          </cell>
          <cell r="O2711">
            <v>5238.8423690205</v>
          </cell>
          <cell r="P2711">
            <v>0.13423921337477299</v>
          </cell>
        </row>
        <row r="2712">
          <cell r="A2712">
            <v>194586</v>
          </cell>
          <cell r="B2712" t="str">
            <v>20160323</v>
          </cell>
          <cell r="C2712" t="str">
            <v>190952</v>
          </cell>
          <cell r="D2712" t="str">
            <v>戴森手持式家用无线吸尘器</v>
          </cell>
          <cell r="E2712" t="str">
            <v>生活家电</v>
          </cell>
          <cell r="F2712" t="str">
            <v>1990</v>
          </cell>
          <cell r="G2712" t="str">
            <v>马 升伟</v>
          </cell>
          <cell r="H2712" t="str">
            <v>傅周,赵文英</v>
          </cell>
          <cell r="I2712" t="str">
            <v>曹雪晴</v>
          </cell>
          <cell r="J2712">
            <v>42.8</v>
          </cell>
          <cell r="K2712">
            <v>214240</v>
          </cell>
          <cell r="L2712">
            <v>11890</v>
          </cell>
          <cell r="M2712">
            <v>31760</v>
          </cell>
          <cell r="N2712">
            <v>1980</v>
          </cell>
          <cell r="O2712">
            <v>4032.0093457943899</v>
          </cell>
          <cell r="P2712">
            <v>0.14717074376080999</v>
          </cell>
        </row>
        <row r="2713">
          <cell r="A2713">
            <v>194586</v>
          </cell>
          <cell r="B2713" t="str">
            <v>20160318</v>
          </cell>
          <cell r="C2713" t="str">
            <v>215223</v>
          </cell>
          <cell r="D2713" t="str">
            <v>戴森手持式家用无线吸尘器</v>
          </cell>
          <cell r="E2713" t="str">
            <v>生活家电</v>
          </cell>
          <cell r="F2713" t="str">
            <v>1990</v>
          </cell>
          <cell r="G2713" t="str">
            <v>马 升伟</v>
          </cell>
          <cell r="H2713" t="str">
            <v>傅周</v>
          </cell>
          <cell r="I2713" t="str">
            <v>张征南,曹雪晴</v>
          </cell>
          <cell r="J2713">
            <v>48.3</v>
          </cell>
          <cell r="K2713">
            <v>604080</v>
          </cell>
          <cell r="L2713">
            <v>71930</v>
          </cell>
          <cell r="M2713">
            <v>112740</v>
          </cell>
          <cell r="N2713">
            <v>1980</v>
          </cell>
          <cell r="O2713">
            <v>8724.4306418219494</v>
          </cell>
          <cell r="P2713">
            <v>0.20813680353283801</v>
          </cell>
        </row>
        <row r="2714">
          <cell r="A2714">
            <v>194586</v>
          </cell>
          <cell r="B2714" t="str">
            <v>20160305</v>
          </cell>
          <cell r="C2714" t="str">
            <v>173645</v>
          </cell>
          <cell r="D2714" t="str">
            <v>戴森手持式家用无线吸尘器</v>
          </cell>
          <cell r="E2714" t="str">
            <v>生活家电</v>
          </cell>
          <cell r="F2714" t="str">
            <v>2290</v>
          </cell>
          <cell r="G2714" t="str">
            <v>马 升伟</v>
          </cell>
          <cell r="H2714" t="str">
            <v>张燕,石林</v>
          </cell>
          <cell r="I2714" t="str">
            <v>张佳聃,石俊</v>
          </cell>
          <cell r="J2714">
            <v>47</v>
          </cell>
          <cell r="K2714">
            <v>201695</v>
          </cell>
          <cell r="L2714">
            <v>4530</v>
          </cell>
          <cell r="M2714">
            <v>40828</v>
          </cell>
          <cell r="N2714">
            <v>2252</v>
          </cell>
          <cell r="O2714">
            <v>3374.2340425531902</v>
          </cell>
          <cell r="P2714">
            <v>0.195653386757284</v>
          </cell>
        </row>
        <row r="2715">
          <cell r="A2715">
            <v>194586</v>
          </cell>
          <cell r="B2715" t="str">
            <v>20160218</v>
          </cell>
          <cell r="C2715" t="str">
            <v>171033</v>
          </cell>
          <cell r="D2715" t="str">
            <v>戴森手持式家用无线吸尘器</v>
          </cell>
          <cell r="E2715" t="str">
            <v>生活家电</v>
          </cell>
          <cell r="F2715" t="str">
            <v>2290</v>
          </cell>
          <cell r="G2715" t="str">
            <v>马 升伟</v>
          </cell>
          <cell r="H2715" t="str">
            <v>傅周</v>
          </cell>
          <cell r="I2715" t="str">
            <v>曹雪晴</v>
          </cell>
          <cell r="J2715">
            <v>40.700000000000003</v>
          </cell>
          <cell r="K2715">
            <v>93610</v>
          </cell>
          <cell r="L2715">
            <v>6860</v>
          </cell>
          <cell r="M2715">
            <v>2290</v>
          </cell>
          <cell r="N2715">
            <v>0</v>
          </cell>
          <cell r="O2715">
            <v>2075.1842751842801</v>
          </cell>
          <cell r="P2715">
            <v>2.63976945244957E-2</v>
          </cell>
        </row>
        <row r="2716">
          <cell r="A2716">
            <v>194586</v>
          </cell>
          <cell r="B2716" t="str">
            <v>20160203</v>
          </cell>
          <cell r="C2716" t="str">
            <v>220403</v>
          </cell>
          <cell r="D2716" t="str">
            <v>戴森手持式家用无线吸尘器</v>
          </cell>
          <cell r="E2716" t="str">
            <v>生活家电</v>
          </cell>
          <cell r="F2716" t="str">
            <v>2290</v>
          </cell>
          <cell r="G2716" t="str">
            <v>马 升伟</v>
          </cell>
          <cell r="H2716" t="str">
            <v>傅周</v>
          </cell>
          <cell r="I2716" t="str">
            <v>曹雪晴</v>
          </cell>
          <cell r="J2716">
            <v>39.5</v>
          </cell>
          <cell r="K2716">
            <v>375515</v>
          </cell>
          <cell r="L2716">
            <v>22775</v>
          </cell>
          <cell r="M2716">
            <v>45490</v>
          </cell>
          <cell r="N2716">
            <v>4510</v>
          </cell>
          <cell r="O2716">
            <v>7892.6582278481001</v>
          </cell>
          <cell r="P2716">
            <v>0.116176220445654</v>
          </cell>
        </row>
        <row r="2717">
          <cell r="A2717">
            <v>194586</v>
          </cell>
          <cell r="B2717" t="str">
            <v>20160120</v>
          </cell>
          <cell r="C2717" t="str">
            <v>202455</v>
          </cell>
          <cell r="D2717" t="str">
            <v>戴森手持式家用无线吸尘器</v>
          </cell>
          <cell r="E2717" t="str">
            <v>生活家电</v>
          </cell>
          <cell r="F2717" t="str">
            <v>2290</v>
          </cell>
          <cell r="G2717" t="str">
            <v>马 升伟</v>
          </cell>
          <cell r="H2717" t="str">
            <v>傅周</v>
          </cell>
          <cell r="I2717" t="str">
            <v>曹雪晴</v>
          </cell>
          <cell r="J2717">
            <v>44.4</v>
          </cell>
          <cell r="K2717">
            <v>417650</v>
          </cell>
          <cell r="L2717">
            <v>41060</v>
          </cell>
          <cell r="M2717">
            <v>59365</v>
          </cell>
          <cell r="N2717">
            <v>6820</v>
          </cell>
          <cell r="O2717">
            <v>7298.3108108108099</v>
          </cell>
          <cell r="P2717">
            <v>0.139528399585756</v>
          </cell>
        </row>
        <row r="2718">
          <cell r="A2718">
            <v>194589</v>
          </cell>
          <cell r="B2718" t="str">
            <v>20160124</v>
          </cell>
          <cell r="C2718" t="str">
            <v>114713</v>
          </cell>
          <cell r="D2718" t="str">
            <v>京城之霜  新年感恩回馈组</v>
          </cell>
          <cell r="E2718" t="str">
            <v>美容美体</v>
          </cell>
          <cell r="F2718" t="str">
            <v>888</v>
          </cell>
          <cell r="G2718" t="str">
            <v>闻 娟</v>
          </cell>
          <cell r="H2718" t="str">
            <v>张小寒</v>
          </cell>
          <cell r="I2718" t="str">
            <v>余琛</v>
          </cell>
          <cell r="J2718">
            <v>35.1</v>
          </cell>
          <cell r="K2718">
            <v>209307</v>
          </cell>
          <cell r="L2718">
            <v>20807</v>
          </cell>
          <cell r="M2718">
            <v>35125</v>
          </cell>
          <cell r="N2718">
            <v>878</v>
          </cell>
          <cell r="O2718">
            <v>4394.6723646723603</v>
          </cell>
          <cell r="P2718">
            <v>0.18168169761273201</v>
          </cell>
        </row>
        <row r="2719">
          <cell r="A2719">
            <v>194594</v>
          </cell>
          <cell r="B2719" t="str">
            <v>20160719</v>
          </cell>
          <cell r="C2719" t="str">
            <v>164208</v>
          </cell>
          <cell r="D2719" t="str">
            <v>V6创意生活家用电动工具</v>
          </cell>
          <cell r="E2719" t="str">
            <v>生活用品</v>
          </cell>
          <cell r="F2719" t="str">
            <v>299</v>
          </cell>
          <cell r="G2719" t="str">
            <v>陈 刚</v>
          </cell>
          <cell r="H2719" t="str">
            <v>唐南开</v>
          </cell>
          <cell r="I2719" t="str">
            <v>陈航</v>
          </cell>
          <cell r="J2719">
            <v>36.799999999999997</v>
          </cell>
          <cell r="K2719">
            <v>71757</v>
          </cell>
          <cell r="L2719">
            <v>1046</v>
          </cell>
          <cell r="M2719">
            <v>10143</v>
          </cell>
          <cell r="N2719">
            <v>558</v>
          </cell>
          <cell r="O2719">
            <v>1661.03260869565</v>
          </cell>
          <cell r="P2719">
            <v>0.13555175290973101</v>
          </cell>
        </row>
        <row r="2720">
          <cell r="A2720">
            <v>194594</v>
          </cell>
          <cell r="B2720" t="str">
            <v>20160613</v>
          </cell>
          <cell r="C2720" t="str">
            <v>152224</v>
          </cell>
          <cell r="D2720" t="str">
            <v>V6创意生活家用电动工具</v>
          </cell>
          <cell r="E2720" t="str">
            <v>生活用品</v>
          </cell>
          <cell r="F2720" t="str">
            <v>299</v>
          </cell>
          <cell r="G2720" t="str">
            <v>陈 刚</v>
          </cell>
          <cell r="H2720" t="str">
            <v>石林</v>
          </cell>
          <cell r="I2720" t="str">
            <v>石俊</v>
          </cell>
          <cell r="J2720">
            <v>36.200000000000003</v>
          </cell>
          <cell r="K2720">
            <v>97845</v>
          </cell>
          <cell r="L2720">
            <v>2322</v>
          </cell>
          <cell r="M2720">
            <v>11710</v>
          </cell>
          <cell r="N2720">
            <v>0</v>
          </cell>
          <cell r="O2720">
            <v>2315.2762430939201</v>
          </cell>
          <cell r="P2720">
            <v>0.122588277168849</v>
          </cell>
        </row>
        <row r="2721">
          <cell r="A2721">
            <v>194594</v>
          </cell>
          <cell r="B2721" t="str">
            <v>20160607</v>
          </cell>
          <cell r="C2721" t="str">
            <v>190043</v>
          </cell>
          <cell r="D2721" t="str">
            <v>V6创意生活家用电动工具</v>
          </cell>
          <cell r="E2721" t="str">
            <v>生活用品</v>
          </cell>
          <cell r="F2721" t="str">
            <v>299</v>
          </cell>
          <cell r="G2721" t="str">
            <v>陈 刚</v>
          </cell>
          <cell r="H2721" t="str">
            <v>傅周</v>
          </cell>
          <cell r="I2721" t="str">
            <v>曹雪晴</v>
          </cell>
          <cell r="J2721">
            <v>31.9</v>
          </cell>
          <cell r="K2721">
            <v>105347</v>
          </cell>
          <cell r="L2721">
            <v>3568</v>
          </cell>
          <cell r="M2721">
            <v>14770</v>
          </cell>
          <cell r="N2721">
            <v>897</v>
          </cell>
          <cell r="O2721">
            <v>2755.6739811912198</v>
          </cell>
          <cell r="P2721">
            <v>0.13630513170693401</v>
          </cell>
        </row>
        <row r="2722">
          <cell r="A2722">
            <v>194594</v>
          </cell>
          <cell r="B2722" t="str">
            <v>20160603</v>
          </cell>
          <cell r="C2722" t="str">
            <v>140503</v>
          </cell>
          <cell r="D2722" t="str">
            <v>V6创意生活家用电动工具</v>
          </cell>
          <cell r="E2722" t="str">
            <v>生活用品</v>
          </cell>
          <cell r="F2722" t="str">
            <v>299</v>
          </cell>
          <cell r="G2722" t="str">
            <v>陈 刚</v>
          </cell>
          <cell r="H2722" t="str">
            <v>傅周</v>
          </cell>
          <cell r="I2722" t="str">
            <v>曹雪晴</v>
          </cell>
          <cell r="J2722">
            <v>35.5</v>
          </cell>
          <cell r="K2722">
            <v>119159</v>
          </cell>
          <cell r="L2722">
            <v>2053</v>
          </cell>
          <cell r="M2722">
            <v>16569</v>
          </cell>
          <cell r="N2722">
            <v>1510</v>
          </cell>
          <cell r="O2722">
            <v>2874.5633802816901</v>
          </cell>
          <cell r="P2722">
            <v>0.128592898741311</v>
          </cell>
        </row>
        <row r="2723">
          <cell r="A2723">
            <v>194594</v>
          </cell>
          <cell r="B2723" t="str">
            <v>20160525</v>
          </cell>
          <cell r="C2723" t="str">
            <v>194733</v>
          </cell>
          <cell r="D2723" t="str">
            <v>V6创意生活家用电动工具</v>
          </cell>
          <cell r="E2723" t="str">
            <v>生活用品</v>
          </cell>
          <cell r="F2723" t="str">
            <v>299</v>
          </cell>
          <cell r="G2723" t="str">
            <v>陈 刚</v>
          </cell>
          <cell r="H2723" t="str">
            <v>马强</v>
          </cell>
          <cell r="I2723" t="str">
            <v>刘一帆</v>
          </cell>
          <cell r="J2723">
            <v>36.5</v>
          </cell>
          <cell r="K2723">
            <v>291933</v>
          </cell>
          <cell r="L2723">
            <v>7245</v>
          </cell>
          <cell r="M2723">
            <v>33603</v>
          </cell>
          <cell r="N2723">
            <v>877</v>
          </cell>
          <cell r="O2723">
            <v>6903.0684931506803</v>
          </cell>
          <cell r="P2723">
            <v>0.114953914460743</v>
          </cell>
        </row>
        <row r="2724">
          <cell r="A2724">
            <v>194594</v>
          </cell>
          <cell r="B2724" t="str">
            <v>20160517</v>
          </cell>
          <cell r="C2724" t="str">
            <v>185157</v>
          </cell>
          <cell r="D2724" t="str">
            <v>V6创意生活家用电动工具</v>
          </cell>
          <cell r="E2724" t="str">
            <v>生活用品</v>
          </cell>
          <cell r="F2724" t="str">
            <v>299</v>
          </cell>
          <cell r="G2724" t="str">
            <v>陈 刚</v>
          </cell>
          <cell r="H2724" t="str">
            <v>傅周</v>
          </cell>
          <cell r="I2724" t="str">
            <v>曹雪晴</v>
          </cell>
          <cell r="J2724">
            <v>37.6</v>
          </cell>
          <cell r="K2724">
            <v>171634</v>
          </cell>
          <cell r="L2724">
            <v>5460</v>
          </cell>
          <cell r="M2724">
            <v>21388</v>
          </cell>
          <cell r="N2724">
            <v>1360</v>
          </cell>
          <cell r="O2724">
            <v>3886.86170212766</v>
          </cell>
          <cell r="P2724">
            <v>0.12052426974135499</v>
          </cell>
        </row>
        <row r="2725">
          <cell r="A2725">
            <v>194594</v>
          </cell>
          <cell r="B2725" t="str">
            <v>20160517</v>
          </cell>
          <cell r="C2725" t="str">
            <v>105422</v>
          </cell>
          <cell r="D2725" t="str">
            <v>V6创意生活家用电动工具</v>
          </cell>
          <cell r="E2725" t="str">
            <v>生活用品</v>
          </cell>
          <cell r="F2725" t="str">
            <v>299</v>
          </cell>
          <cell r="G2725" t="str">
            <v>陈 刚</v>
          </cell>
          <cell r="H2725" t="str">
            <v>傅周</v>
          </cell>
          <cell r="I2725" t="str">
            <v>曹雪晴</v>
          </cell>
          <cell r="J2725">
            <v>34.799999999999997</v>
          </cell>
          <cell r="K2725">
            <v>109621</v>
          </cell>
          <cell r="L2725">
            <v>3293</v>
          </cell>
          <cell r="M2725">
            <v>16092</v>
          </cell>
          <cell r="N2725">
            <v>563</v>
          </cell>
          <cell r="O2725">
            <v>2609.1666666666702</v>
          </cell>
          <cell r="P2725">
            <v>0.146048077646528</v>
          </cell>
        </row>
        <row r="2726">
          <cell r="A2726">
            <v>194594</v>
          </cell>
          <cell r="B2726" t="str">
            <v>20160513</v>
          </cell>
          <cell r="C2726" t="str">
            <v>141000</v>
          </cell>
          <cell r="D2726" t="str">
            <v>V6创意生活家用电动工具</v>
          </cell>
          <cell r="E2726" t="str">
            <v>生活用品</v>
          </cell>
          <cell r="F2726" t="str">
            <v>299</v>
          </cell>
          <cell r="G2726" t="str">
            <v>陈 刚</v>
          </cell>
          <cell r="H2726" t="str">
            <v>傅周</v>
          </cell>
          <cell r="I2726" t="str">
            <v>曹雪晴</v>
          </cell>
          <cell r="J2726">
            <v>34.1</v>
          </cell>
          <cell r="K2726">
            <v>93027</v>
          </cell>
          <cell r="L2726">
            <v>2945</v>
          </cell>
          <cell r="M2726">
            <v>14715</v>
          </cell>
          <cell r="N2726">
            <v>1455</v>
          </cell>
          <cell r="O2726">
            <v>2252.8445747800602</v>
          </cell>
          <cell r="P2726">
            <v>0.14719921848982001</v>
          </cell>
        </row>
        <row r="2727">
          <cell r="A2727">
            <v>194594</v>
          </cell>
          <cell r="B2727" t="str">
            <v>20160509</v>
          </cell>
          <cell r="C2727" t="str">
            <v>184456</v>
          </cell>
          <cell r="D2727" t="str">
            <v>V6创意生活家用电动工具</v>
          </cell>
          <cell r="E2727" t="str">
            <v>生活用品</v>
          </cell>
          <cell r="F2727" t="str">
            <v>299</v>
          </cell>
          <cell r="G2727" t="str">
            <v>陈 刚</v>
          </cell>
          <cell r="H2727" t="str">
            <v>傅周</v>
          </cell>
          <cell r="I2727" t="str">
            <v>曹雪晴</v>
          </cell>
          <cell r="J2727">
            <v>33.9</v>
          </cell>
          <cell r="K2727">
            <v>264857</v>
          </cell>
          <cell r="L2727">
            <v>9666</v>
          </cell>
          <cell r="M2727">
            <v>29415</v>
          </cell>
          <cell r="N2727">
            <v>1754</v>
          </cell>
          <cell r="O2727">
            <v>6711.7994100295</v>
          </cell>
          <cell r="P2727">
            <v>0.108393321081073</v>
          </cell>
        </row>
        <row r="2728">
          <cell r="A2728">
            <v>194594</v>
          </cell>
          <cell r="B2728" t="str">
            <v>20160503</v>
          </cell>
          <cell r="C2728" t="str">
            <v>193941</v>
          </cell>
          <cell r="D2728" t="str">
            <v>V6创意生活家用电动工具</v>
          </cell>
          <cell r="E2728" t="str">
            <v>生活用品</v>
          </cell>
          <cell r="F2728" t="str">
            <v>299</v>
          </cell>
          <cell r="G2728" t="str">
            <v>陈 刚</v>
          </cell>
          <cell r="H2728" t="str">
            <v>傅周</v>
          </cell>
          <cell r="I2728" t="str">
            <v>曹雪晴</v>
          </cell>
          <cell r="J2728">
            <v>34</v>
          </cell>
          <cell r="K2728">
            <v>298148.25</v>
          </cell>
          <cell r="L2728">
            <v>12926</v>
          </cell>
          <cell r="M2728">
            <v>39860</v>
          </cell>
          <cell r="N2728">
            <v>897</v>
          </cell>
          <cell r="O2728">
            <v>7242.9191176470604</v>
          </cell>
          <cell r="P2728">
            <v>0.13660575218097501</v>
          </cell>
        </row>
        <row r="2729">
          <cell r="A2729">
            <v>194594</v>
          </cell>
          <cell r="B2729" t="str">
            <v>20160503</v>
          </cell>
          <cell r="C2729" t="str">
            <v>154228</v>
          </cell>
          <cell r="D2729" t="str">
            <v>V6创意生活家用电动工具</v>
          </cell>
          <cell r="E2729" t="str">
            <v>生活用品</v>
          </cell>
          <cell r="F2729" t="str">
            <v>299</v>
          </cell>
          <cell r="G2729" t="str">
            <v>陈 刚</v>
          </cell>
          <cell r="H2729" t="str">
            <v>马强</v>
          </cell>
          <cell r="I2729" t="str">
            <v>刘一帆</v>
          </cell>
          <cell r="J2729">
            <v>34.799999999999997</v>
          </cell>
          <cell r="K2729">
            <v>109325</v>
          </cell>
          <cell r="L2729">
            <v>5332</v>
          </cell>
          <cell r="M2729">
            <v>8327</v>
          </cell>
          <cell r="N2729">
            <v>299</v>
          </cell>
          <cell r="O2729">
            <v>2757.6149425287399</v>
          </cell>
          <cell r="P2729">
            <v>7.7197503678132204E-2</v>
          </cell>
        </row>
        <row r="2730">
          <cell r="A2730">
            <v>194594</v>
          </cell>
          <cell r="B2730" t="str">
            <v>20160503</v>
          </cell>
          <cell r="C2730" t="str">
            <v>101043</v>
          </cell>
          <cell r="D2730" t="str">
            <v>V6创意生活家用电动工具</v>
          </cell>
          <cell r="E2730" t="str">
            <v>生活用品</v>
          </cell>
          <cell r="F2730" t="str">
            <v>299</v>
          </cell>
          <cell r="G2730" t="str">
            <v>陈 刚</v>
          </cell>
          <cell r="H2730" t="str">
            <v>马强</v>
          </cell>
          <cell r="I2730" t="str">
            <v>刘一帆</v>
          </cell>
          <cell r="J2730">
            <v>37.1</v>
          </cell>
          <cell r="K2730">
            <v>120691</v>
          </cell>
          <cell r="L2730">
            <v>4106</v>
          </cell>
          <cell r="M2730">
            <v>16778</v>
          </cell>
          <cell r="N2730">
            <v>1156</v>
          </cell>
          <cell r="O2730">
            <v>2721.3746630727801</v>
          </cell>
          <cell r="P2730">
            <v>0.133996654801218</v>
          </cell>
        </row>
        <row r="2731">
          <cell r="A2731">
            <v>194594</v>
          </cell>
          <cell r="B2731" t="str">
            <v>20160425</v>
          </cell>
          <cell r="C2731" t="str">
            <v>111918</v>
          </cell>
          <cell r="D2731" t="str">
            <v>V6创意生活家用电动工具</v>
          </cell>
          <cell r="E2731" t="str">
            <v>生活用品</v>
          </cell>
          <cell r="F2731" t="str">
            <v>299</v>
          </cell>
          <cell r="G2731" t="str">
            <v>陈 刚</v>
          </cell>
          <cell r="H2731" t="str">
            <v>傅周</v>
          </cell>
          <cell r="I2731" t="str">
            <v>曹雪晴</v>
          </cell>
          <cell r="J2731">
            <v>39.799999999999997</v>
          </cell>
          <cell r="K2731">
            <v>205548</v>
          </cell>
          <cell r="L2731">
            <v>5800</v>
          </cell>
          <cell r="M2731">
            <v>28070</v>
          </cell>
          <cell r="N2731">
            <v>887</v>
          </cell>
          <cell r="O2731">
            <v>4335.8040201004997</v>
          </cell>
          <cell r="P2731">
            <v>0.136086468950878</v>
          </cell>
        </row>
        <row r="2732">
          <cell r="A2732">
            <v>194599</v>
          </cell>
          <cell r="B2732" t="str">
            <v>20160127</v>
          </cell>
          <cell r="C2732" t="str">
            <v>185027</v>
          </cell>
          <cell r="D2732" t="str">
            <v>燕之屋碗燕18周年纪念版(158g*10)</v>
          </cell>
          <cell r="E2732" t="str">
            <v>食品</v>
          </cell>
          <cell r="F2732" t="str">
            <v>1980</v>
          </cell>
          <cell r="G2732" t="str">
            <v>赵 宇森</v>
          </cell>
          <cell r="H2732" t="str">
            <v>赵文英</v>
          </cell>
          <cell r="I2732" t="str">
            <v>李亚师,杨洋</v>
          </cell>
          <cell r="J2732">
            <v>36</v>
          </cell>
          <cell r="K2732">
            <v>167565</v>
          </cell>
          <cell r="L2732">
            <v>5890</v>
          </cell>
          <cell r="M2732">
            <v>23710</v>
          </cell>
          <cell r="N2732">
            <v>1980</v>
          </cell>
          <cell r="O2732">
            <v>3887.3611111111099</v>
          </cell>
          <cell r="P2732">
            <v>0.13440544301840099</v>
          </cell>
        </row>
        <row r="2733">
          <cell r="A2733">
            <v>194600</v>
          </cell>
          <cell r="B2733" t="str">
            <v>20160314</v>
          </cell>
          <cell r="C2733" t="str">
            <v>232459</v>
          </cell>
          <cell r="D2733" t="str">
            <v>京城之霜  五爪提拉多效组</v>
          </cell>
          <cell r="E2733" t="str">
            <v>美容美体</v>
          </cell>
          <cell r="F2733" t="str">
            <v>888</v>
          </cell>
          <cell r="G2733" t="str">
            <v>闻 娟</v>
          </cell>
          <cell r="H2733" t="str">
            <v>王娟,楚令</v>
          </cell>
          <cell r="I2733" t="str">
            <v>段鸿,李琦</v>
          </cell>
          <cell r="J2733">
            <v>32.4</v>
          </cell>
          <cell r="K2733">
            <v>68599</v>
          </cell>
          <cell r="L2733">
            <v>3512</v>
          </cell>
          <cell r="M2733">
            <v>13250</v>
          </cell>
          <cell r="N2733">
            <v>1766</v>
          </cell>
          <cell r="O2733">
            <v>1654.41358024691</v>
          </cell>
          <cell r="P2733">
            <v>0.17644076390062499</v>
          </cell>
        </row>
        <row r="2734">
          <cell r="A2734">
            <v>194600</v>
          </cell>
          <cell r="B2734" t="str">
            <v>20160314</v>
          </cell>
          <cell r="C2734" t="str">
            <v>194801</v>
          </cell>
          <cell r="D2734" t="str">
            <v>京城之霜  五爪提拉多效组</v>
          </cell>
          <cell r="E2734" t="str">
            <v>美容美体</v>
          </cell>
          <cell r="F2734" t="str">
            <v>888</v>
          </cell>
          <cell r="G2734" t="str">
            <v>闻 娟</v>
          </cell>
          <cell r="H2734" t="str">
            <v>王娟</v>
          </cell>
          <cell r="I2734" t="str">
            <v>段鸿</v>
          </cell>
          <cell r="J2734">
            <v>28.3</v>
          </cell>
          <cell r="K2734">
            <v>205251.9</v>
          </cell>
          <cell r="L2734">
            <v>13200</v>
          </cell>
          <cell r="M2734">
            <v>29832</v>
          </cell>
          <cell r="N2734">
            <v>858</v>
          </cell>
          <cell r="O2734">
            <v>5762.4699646643103</v>
          </cell>
          <cell r="P2734">
            <v>0.150865469177863</v>
          </cell>
        </row>
        <row r="2735">
          <cell r="A2735">
            <v>194600</v>
          </cell>
          <cell r="B2735" t="str">
            <v>20160222</v>
          </cell>
          <cell r="C2735" t="str">
            <v>131117</v>
          </cell>
          <cell r="D2735" t="str">
            <v>京城之霜  五爪提拉多效组</v>
          </cell>
          <cell r="E2735" t="str">
            <v>美容美体</v>
          </cell>
          <cell r="F2735" t="str">
            <v>888</v>
          </cell>
          <cell r="G2735" t="str">
            <v>闻 娟</v>
          </cell>
          <cell r="H2735" t="str">
            <v>张小寒</v>
          </cell>
          <cell r="I2735" t="str">
            <v>郑庆子</v>
          </cell>
          <cell r="J2735">
            <v>37.1</v>
          </cell>
          <cell r="K2735">
            <v>150296.32999999999</v>
          </cell>
          <cell r="L2735">
            <v>19438.669999999998</v>
          </cell>
          <cell r="M2735">
            <v>21963</v>
          </cell>
          <cell r="N2735">
            <v>838</v>
          </cell>
          <cell r="O2735">
            <v>2957.7536388140202</v>
          </cell>
          <cell r="P2735">
            <v>0.16143495153436199</v>
          </cell>
        </row>
        <row r="2736">
          <cell r="A2736">
            <v>194600</v>
          </cell>
          <cell r="B2736" t="str">
            <v>20160209</v>
          </cell>
          <cell r="C2736" t="str">
            <v>184050</v>
          </cell>
          <cell r="D2736" t="str">
            <v>京城之霜  五爪提拉多效组</v>
          </cell>
          <cell r="E2736" t="str">
            <v>美容美体</v>
          </cell>
          <cell r="F2736" t="str">
            <v>888</v>
          </cell>
          <cell r="G2736" t="str">
            <v>闻 娟</v>
          </cell>
          <cell r="H2736" t="str">
            <v>马静</v>
          </cell>
          <cell r="I2736" t="str">
            <v>余琛</v>
          </cell>
          <cell r="J2736">
            <v>48.4</v>
          </cell>
          <cell r="K2736">
            <v>152024</v>
          </cell>
          <cell r="L2736">
            <v>9538</v>
          </cell>
          <cell r="M2736">
            <v>26859</v>
          </cell>
          <cell r="N2736">
            <v>0</v>
          </cell>
          <cell r="O2736">
            <v>2388.9876033057899</v>
          </cell>
          <cell r="P2736">
            <v>0.18850273009278101</v>
          </cell>
        </row>
        <row r="2737">
          <cell r="A2737">
            <v>194600</v>
          </cell>
          <cell r="B2737" t="str">
            <v>20160203</v>
          </cell>
          <cell r="C2737" t="str">
            <v>232010</v>
          </cell>
          <cell r="D2737" t="str">
            <v>京城之霜  五爪提拉多效组</v>
          </cell>
          <cell r="E2737" t="str">
            <v>美容美体</v>
          </cell>
          <cell r="F2737" t="str">
            <v>888</v>
          </cell>
          <cell r="G2737" t="str">
            <v>闻 娟</v>
          </cell>
          <cell r="H2737" t="str">
            <v>楚令</v>
          </cell>
          <cell r="I2737" t="str">
            <v>李琦</v>
          </cell>
          <cell r="J2737">
            <v>38.299999999999997</v>
          </cell>
          <cell r="K2737">
            <v>118513</v>
          </cell>
          <cell r="L2737">
            <v>5188</v>
          </cell>
          <cell r="M2737">
            <v>30570</v>
          </cell>
          <cell r="N2737">
            <v>2614</v>
          </cell>
          <cell r="O2737">
            <v>2228.9556135770199</v>
          </cell>
          <cell r="P2737">
            <v>0.24668872711228801</v>
          </cell>
        </row>
        <row r="2738">
          <cell r="A2738">
            <v>194600</v>
          </cell>
          <cell r="B2738" t="str">
            <v>20160124</v>
          </cell>
          <cell r="C2738" t="str">
            <v>232200</v>
          </cell>
          <cell r="D2738" t="str">
            <v>京城之霜  五爪提拉多效组</v>
          </cell>
          <cell r="E2738" t="str">
            <v>美容美体</v>
          </cell>
          <cell r="F2738" t="str">
            <v>888</v>
          </cell>
          <cell r="G2738" t="str">
            <v>闻 娟</v>
          </cell>
          <cell r="H2738" t="str">
            <v>田宇慧</v>
          </cell>
          <cell r="I2738" t="str">
            <v>游珊</v>
          </cell>
          <cell r="J2738">
            <v>36.799999999999997</v>
          </cell>
          <cell r="K2738">
            <v>127913</v>
          </cell>
          <cell r="L2738">
            <v>7902</v>
          </cell>
          <cell r="M2738">
            <v>26350</v>
          </cell>
          <cell r="N2738">
            <v>888</v>
          </cell>
          <cell r="O2738">
            <v>2569.2663043478301</v>
          </cell>
          <cell r="P2738">
            <v>0.21216388497721</v>
          </cell>
        </row>
        <row r="2739">
          <cell r="A2739">
            <v>194600</v>
          </cell>
          <cell r="B2739" t="str">
            <v>20160112</v>
          </cell>
          <cell r="C2739" t="str">
            <v>211157</v>
          </cell>
          <cell r="D2739" t="str">
            <v>京城之霜  五爪提拉多效组</v>
          </cell>
          <cell r="E2739" t="str">
            <v>美容美体</v>
          </cell>
          <cell r="F2739" t="str">
            <v>888</v>
          </cell>
          <cell r="G2739" t="str">
            <v>闻 娟</v>
          </cell>
          <cell r="H2739" t="str">
            <v>马静</v>
          </cell>
          <cell r="I2739" t="str">
            <v>余琛,郑庆子</v>
          </cell>
          <cell r="J2739">
            <v>43.7</v>
          </cell>
          <cell r="K2739">
            <v>365376.03</v>
          </cell>
          <cell r="L2739">
            <v>32146</v>
          </cell>
          <cell r="M2739">
            <v>52370</v>
          </cell>
          <cell r="N2739">
            <v>2654</v>
          </cell>
          <cell r="O2739">
            <v>6487.7352402746001</v>
          </cell>
          <cell r="P2739">
            <v>0.149194236785922</v>
          </cell>
        </row>
        <row r="2740">
          <cell r="A2740">
            <v>194624</v>
          </cell>
          <cell r="B2740" t="str">
            <v>20160531</v>
          </cell>
          <cell r="C2740" t="str">
            <v>152306</v>
          </cell>
          <cell r="D2740" t="str">
            <v>金菊 时尚镶钻两件式针织开衫(2016夏折盛惠)</v>
          </cell>
          <cell r="E2740" t="str">
            <v>服装</v>
          </cell>
          <cell r="F2740" t="str">
            <v>199</v>
          </cell>
          <cell r="G2740" t="str">
            <v>黄 翙</v>
          </cell>
          <cell r="H2740" t="str">
            <v>吴沛霖</v>
          </cell>
          <cell r="I2740" t="str">
            <v>王叶霜</v>
          </cell>
          <cell r="J2740">
            <v>11.5</v>
          </cell>
          <cell r="K2740">
            <v>24116</v>
          </cell>
          <cell r="L2740">
            <v>1149</v>
          </cell>
          <cell r="M2740">
            <v>4830</v>
          </cell>
          <cell r="N2740">
            <v>0</v>
          </cell>
          <cell r="O2740">
            <v>1577.1304347826101</v>
          </cell>
          <cell r="P2740">
            <v>0.210301737275221</v>
          </cell>
        </row>
        <row r="2741">
          <cell r="A2741">
            <v>194624</v>
          </cell>
          <cell r="B2741" t="str">
            <v>20160306</v>
          </cell>
          <cell r="C2741" t="str">
            <v>113032</v>
          </cell>
          <cell r="D2741" t="str">
            <v>金菊 时尚镶钻两件式针织开衫(2016夏折盛惠)</v>
          </cell>
          <cell r="E2741" t="str">
            <v>服装</v>
          </cell>
          <cell r="F2741" t="str">
            <v>198</v>
          </cell>
          <cell r="G2741" t="str">
            <v>黄 翙</v>
          </cell>
          <cell r="H2741" t="str">
            <v>杨思思,王娟</v>
          </cell>
          <cell r="I2741" t="str">
            <v>李珊,段鸿</v>
          </cell>
          <cell r="J2741">
            <v>36.9</v>
          </cell>
          <cell r="K2741">
            <v>171319</v>
          </cell>
          <cell r="L2741">
            <v>9021</v>
          </cell>
          <cell r="M2741">
            <v>32121</v>
          </cell>
          <cell r="N2741">
            <v>1682</v>
          </cell>
          <cell r="O2741">
            <v>3573.4146341463402</v>
          </cell>
          <cell r="P2741">
            <v>0.18755006223120399</v>
          </cell>
        </row>
        <row r="2742">
          <cell r="A2742">
            <v>194624</v>
          </cell>
          <cell r="B2742" t="str">
            <v>20160226</v>
          </cell>
          <cell r="C2742" t="str">
            <v>185208</v>
          </cell>
          <cell r="D2742" t="str">
            <v>金菊 时尚镶钻两件式针织开衫(2016夏折盛惠)</v>
          </cell>
          <cell r="E2742" t="str">
            <v>服装</v>
          </cell>
          <cell r="F2742" t="str">
            <v>298</v>
          </cell>
          <cell r="G2742" t="str">
            <v>黄 翙</v>
          </cell>
          <cell r="H2742" t="str">
            <v>王娟</v>
          </cell>
          <cell r="I2742" t="str">
            <v>孙娇</v>
          </cell>
          <cell r="J2742">
            <v>30.2</v>
          </cell>
          <cell r="K2742">
            <v>59358</v>
          </cell>
          <cell r="L2742">
            <v>3514</v>
          </cell>
          <cell r="M2742">
            <v>15338</v>
          </cell>
          <cell r="N2742">
            <v>1668</v>
          </cell>
          <cell r="O2742">
            <v>1396.49006622517</v>
          </cell>
          <cell r="P2742">
            <v>0.24478905522527</v>
          </cell>
        </row>
        <row r="2743">
          <cell r="A2743">
            <v>194628</v>
          </cell>
          <cell r="B2743" t="str">
            <v>20160103</v>
          </cell>
          <cell r="C2743" t="str">
            <v>194530</v>
          </cell>
          <cell r="D2743" t="str">
            <v>海信电脑温控风冷无霜对开门冰箱</v>
          </cell>
          <cell r="E2743" t="str">
            <v>大家电</v>
          </cell>
          <cell r="F2743" t="str">
            <v>4999</v>
          </cell>
          <cell r="G2743" t="str">
            <v>周 紫妍</v>
          </cell>
          <cell r="H2743" t="str">
            <v>龙年,傅周,石林</v>
          </cell>
          <cell r="I2743" t="str">
            <v>张征南,刘一帆,曹雪晴</v>
          </cell>
          <cell r="J2743">
            <v>36.200000000000003</v>
          </cell>
          <cell r="K2743">
            <v>469596</v>
          </cell>
          <cell r="L2743">
            <v>59858</v>
          </cell>
          <cell r="M2743">
            <v>174905</v>
          </cell>
          <cell r="N2743">
            <v>9968</v>
          </cell>
          <cell r="O2743">
            <v>6762.4585635359099</v>
          </cell>
          <cell r="P2743">
            <v>0.40254260039342199</v>
          </cell>
        </row>
        <row r="2744">
          <cell r="A2744">
            <v>194628</v>
          </cell>
          <cell r="B2744" t="str">
            <v>20160103</v>
          </cell>
          <cell r="C2744" t="str">
            <v>131624</v>
          </cell>
          <cell r="D2744" t="str">
            <v>海信电脑温控风冷无霜对开门冰箱</v>
          </cell>
          <cell r="E2744" t="str">
            <v>大家电</v>
          </cell>
          <cell r="F2744" t="str">
            <v>4999</v>
          </cell>
          <cell r="G2744" t="str">
            <v>周 紫妍</v>
          </cell>
          <cell r="H2744" t="str">
            <v>傅周,马强,石林</v>
          </cell>
          <cell r="I2744" t="str">
            <v>张征南,刘一帆,曹雪晴</v>
          </cell>
          <cell r="J2744">
            <v>40.200000000000003</v>
          </cell>
          <cell r="K2744">
            <v>369636</v>
          </cell>
          <cell r="L2744">
            <v>59958</v>
          </cell>
          <cell r="M2744">
            <v>114777</v>
          </cell>
          <cell r="N2744">
            <v>9938</v>
          </cell>
          <cell r="O2744">
            <v>5095.4975124378097</v>
          </cell>
          <cell r="P2744">
            <v>0.33854196940047399</v>
          </cell>
        </row>
        <row r="2745">
          <cell r="A2745">
            <v>194639</v>
          </cell>
          <cell r="B2745" t="str">
            <v>20160425</v>
          </cell>
          <cell r="C2745" t="str">
            <v>193816</v>
          </cell>
          <cell r="D2745" t="str">
            <v>美迪惠尔水润焕颜面膜明星套组</v>
          </cell>
          <cell r="E2745" t="str">
            <v>美容美体</v>
          </cell>
          <cell r="F2745" t="str">
            <v>368</v>
          </cell>
          <cell r="G2745" t="str">
            <v>杨 媛</v>
          </cell>
          <cell r="H2745" t="str">
            <v>马静</v>
          </cell>
          <cell r="I2745" t="str">
            <v>余琛</v>
          </cell>
          <cell r="J2745">
            <v>40.200000000000003</v>
          </cell>
          <cell r="K2745">
            <v>158761.51999999999</v>
          </cell>
          <cell r="L2745">
            <v>7030</v>
          </cell>
          <cell r="M2745">
            <v>8820</v>
          </cell>
          <cell r="N2745">
            <v>676</v>
          </cell>
          <cell r="O2745">
            <v>3571.82885572139</v>
          </cell>
          <cell r="P2745">
            <v>5.3673752164349199E-2</v>
          </cell>
        </row>
        <row r="2746">
          <cell r="A2746">
            <v>194639</v>
          </cell>
          <cell r="B2746" t="str">
            <v>20160424</v>
          </cell>
          <cell r="C2746" t="str">
            <v>223147</v>
          </cell>
          <cell r="D2746" t="str">
            <v>美迪惠尔水润焕颜面膜明星套组</v>
          </cell>
          <cell r="E2746" t="str">
            <v>美容美体</v>
          </cell>
          <cell r="F2746" t="str">
            <v>368</v>
          </cell>
          <cell r="G2746" t="str">
            <v>杨 媛</v>
          </cell>
          <cell r="H2746" t="str">
            <v>马静</v>
          </cell>
          <cell r="I2746" t="str">
            <v>余琛</v>
          </cell>
          <cell r="J2746">
            <v>40.4</v>
          </cell>
          <cell r="K2746">
            <v>168879.05</v>
          </cell>
          <cell r="L2746">
            <v>7200</v>
          </cell>
          <cell r="M2746">
            <v>8860</v>
          </cell>
          <cell r="N2746">
            <v>358</v>
          </cell>
          <cell r="O2746">
            <v>3791.5111386138601</v>
          </cell>
          <cell r="P2746">
            <v>5.2585662768305501E-2</v>
          </cell>
        </row>
        <row r="2747">
          <cell r="A2747">
            <v>194639</v>
          </cell>
          <cell r="B2747" t="str">
            <v>20160421</v>
          </cell>
          <cell r="C2747" t="str">
            <v>210700</v>
          </cell>
          <cell r="D2747" t="str">
            <v>美迪惠尔水润焕颜面膜明星套组</v>
          </cell>
          <cell r="E2747" t="str">
            <v>美容美体</v>
          </cell>
          <cell r="F2747" t="str">
            <v>368</v>
          </cell>
          <cell r="G2747" t="str">
            <v>杨 媛</v>
          </cell>
          <cell r="H2747" t="str">
            <v>马静</v>
          </cell>
          <cell r="I2747" t="str">
            <v>余琛</v>
          </cell>
          <cell r="J2747">
            <v>39.799999999999997</v>
          </cell>
          <cell r="K2747">
            <v>266516.52</v>
          </cell>
          <cell r="L2747">
            <v>15319</v>
          </cell>
          <cell r="M2747">
            <v>13599</v>
          </cell>
          <cell r="N2747">
            <v>716</v>
          </cell>
          <cell r="O2747">
            <v>5987.8020100502499</v>
          </cell>
          <cell r="P2747">
            <v>5.1286334355530303E-2</v>
          </cell>
        </row>
        <row r="2748">
          <cell r="A2748">
            <v>194639</v>
          </cell>
          <cell r="B2748" t="str">
            <v>20160421</v>
          </cell>
          <cell r="C2748" t="str">
            <v>124218</v>
          </cell>
          <cell r="D2748" t="str">
            <v>美迪惠尔水润焕颜面膜明星套组</v>
          </cell>
          <cell r="E2748" t="str">
            <v>美容美体</v>
          </cell>
          <cell r="F2748" t="str">
            <v>368</v>
          </cell>
          <cell r="G2748" t="str">
            <v>杨 媛</v>
          </cell>
          <cell r="H2748" t="str">
            <v>马静</v>
          </cell>
          <cell r="I2748" t="str">
            <v>余琛</v>
          </cell>
          <cell r="J2748">
            <v>35.799999999999997</v>
          </cell>
          <cell r="K2748">
            <v>181580.83</v>
          </cell>
          <cell r="L2748">
            <v>8800</v>
          </cell>
          <cell r="M2748">
            <v>10202</v>
          </cell>
          <cell r="N2748">
            <v>1770</v>
          </cell>
          <cell r="O2748">
            <v>4590.7494413407803</v>
          </cell>
          <cell r="P2748">
            <v>4.88017102360256E-2</v>
          </cell>
        </row>
        <row r="2749">
          <cell r="A2749">
            <v>194639</v>
          </cell>
          <cell r="B2749" t="str">
            <v>20160411</v>
          </cell>
          <cell r="C2749" t="str">
            <v>210654</v>
          </cell>
          <cell r="D2749" t="str">
            <v>美迪惠尔水润焕颜面膜明星套组</v>
          </cell>
          <cell r="E2749" t="str">
            <v>美容美体</v>
          </cell>
          <cell r="F2749" t="str">
            <v>368</v>
          </cell>
          <cell r="G2749" t="str">
            <v>杨 媛</v>
          </cell>
          <cell r="H2749" t="str">
            <v>马静</v>
          </cell>
          <cell r="I2749" t="str">
            <v>余琛</v>
          </cell>
          <cell r="J2749">
            <v>36.200000000000003</v>
          </cell>
          <cell r="K2749">
            <v>498846</v>
          </cell>
          <cell r="L2749">
            <v>18213</v>
          </cell>
          <cell r="M2749">
            <v>30403</v>
          </cell>
          <cell r="N2749">
            <v>3147</v>
          </cell>
          <cell r="O2749">
            <v>12524.226519337</v>
          </cell>
          <cell r="P2749">
            <v>5.6708548934426103E-2</v>
          </cell>
        </row>
        <row r="2750">
          <cell r="A2750">
            <v>194639</v>
          </cell>
          <cell r="B2750" t="str">
            <v>20160310</v>
          </cell>
          <cell r="C2750" t="str">
            <v>205943</v>
          </cell>
          <cell r="D2750" t="str">
            <v>美迪惠尔水润焕颜面膜明星套组</v>
          </cell>
          <cell r="E2750" t="str">
            <v>美容美体</v>
          </cell>
          <cell r="F2750" t="str">
            <v>368</v>
          </cell>
          <cell r="G2750" t="str">
            <v>杨 媛</v>
          </cell>
          <cell r="H2750" t="str">
            <v>马静,张小寒</v>
          </cell>
          <cell r="I2750" t="str">
            <v>余琛</v>
          </cell>
          <cell r="J2750">
            <v>33.5</v>
          </cell>
          <cell r="K2750">
            <v>357003.65</v>
          </cell>
          <cell r="L2750">
            <v>10054</v>
          </cell>
          <cell r="M2750">
            <v>19362</v>
          </cell>
          <cell r="N2750">
            <v>0</v>
          </cell>
          <cell r="O2750">
            <v>9778.7358208955193</v>
          </cell>
          <cell r="P2750">
            <v>5.58063684456808E-2</v>
          </cell>
        </row>
        <row r="2751">
          <cell r="A2751">
            <v>194640</v>
          </cell>
          <cell r="B2751" t="str">
            <v>20160126</v>
          </cell>
          <cell r="C2751" t="str">
            <v>193058</v>
          </cell>
          <cell r="D2751" t="str">
            <v>韩国瑞碧儿鱼子酱护肤精华素高端套组</v>
          </cell>
          <cell r="E2751" t="str">
            <v>美容美体</v>
          </cell>
          <cell r="F2751" t="str">
            <v>1980</v>
          </cell>
          <cell r="G2751" t="str">
            <v>杨 媛</v>
          </cell>
          <cell r="H2751" t="str">
            <v>张小寒</v>
          </cell>
          <cell r="I2751" t="str">
            <v>游珊</v>
          </cell>
          <cell r="J2751">
            <v>38</v>
          </cell>
          <cell r="K2751">
            <v>94570</v>
          </cell>
          <cell r="L2751">
            <v>11830</v>
          </cell>
          <cell r="M2751">
            <v>11875</v>
          </cell>
          <cell r="N2751">
            <v>0</v>
          </cell>
          <cell r="O2751">
            <v>1864.8684210526301</v>
          </cell>
          <cell r="P2751">
            <v>0.143521875755378</v>
          </cell>
        </row>
        <row r="2752">
          <cell r="A2752">
            <v>194652</v>
          </cell>
          <cell r="B2752" t="str">
            <v>20160530</v>
          </cell>
          <cell r="C2752" t="str">
            <v>193950</v>
          </cell>
          <cell r="D2752" t="str">
            <v>振兴 防盗电子密码保险箱(2016夏折盛惠)</v>
          </cell>
          <cell r="E2752" t="str">
            <v>家装建材</v>
          </cell>
          <cell r="F2752" t="str">
            <v>1088</v>
          </cell>
          <cell r="G2752" t="str">
            <v>张 志华</v>
          </cell>
          <cell r="H2752" t="str">
            <v>余斌</v>
          </cell>
          <cell r="I2752" t="str">
            <v>俞洋</v>
          </cell>
          <cell r="J2752">
            <v>18.5</v>
          </cell>
          <cell r="K2752">
            <v>48837</v>
          </cell>
          <cell r="L2752">
            <v>4352</v>
          </cell>
          <cell r="M2752">
            <v>11973</v>
          </cell>
          <cell r="N2752">
            <v>0</v>
          </cell>
          <cell r="O2752">
            <v>1757.40540540541</v>
          </cell>
          <cell r="P2752">
            <v>0.26914690345060099</v>
          </cell>
        </row>
        <row r="2753">
          <cell r="A2753">
            <v>194652</v>
          </cell>
          <cell r="B2753" t="str">
            <v>20160223</v>
          </cell>
          <cell r="C2753" t="str">
            <v>151736</v>
          </cell>
          <cell r="D2753" t="str">
            <v>振兴 防盗电子密码保险箱(2016夏折盛惠)</v>
          </cell>
          <cell r="E2753" t="str">
            <v>家装建材</v>
          </cell>
          <cell r="F2753" t="str">
            <v>1398</v>
          </cell>
          <cell r="G2753" t="str">
            <v>张 志华</v>
          </cell>
          <cell r="H2753" t="str">
            <v>王沛</v>
          </cell>
          <cell r="I2753" t="str">
            <v>徐丹,刘一帆</v>
          </cell>
          <cell r="J2753">
            <v>36.4</v>
          </cell>
          <cell r="K2753">
            <v>151962</v>
          </cell>
          <cell r="L2753">
            <v>13910</v>
          </cell>
          <cell r="M2753">
            <v>53074</v>
          </cell>
          <cell r="N2753">
            <v>1398</v>
          </cell>
          <cell r="O2753">
            <v>2372.9670329670298</v>
          </cell>
          <cell r="P2753">
            <v>0.37432271897545899</v>
          </cell>
        </row>
        <row r="2754">
          <cell r="A2754">
            <v>194653</v>
          </cell>
          <cell r="B2754" t="str">
            <v>20160406</v>
          </cell>
          <cell r="C2754" t="str">
            <v>192612</v>
          </cell>
          <cell r="D2754" t="str">
            <v>法国Dr Sebagh眼部抚纹拉提抗老组（原装进口）</v>
          </cell>
          <cell r="E2754" t="str">
            <v>美容美体</v>
          </cell>
          <cell r="F2754" t="str">
            <v>1280</v>
          </cell>
          <cell r="G2754" t="str">
            <v>庄 婷</v>
          </cell>
          <cell r="H2754" t="str">
            <v>马静</v>
          </cell>
          <cell r="I2754" t="str">
            <v>赵姬</v>
          </cell>
          <cell r="J2754">
            <v>35.9</v>
          </cell>
          <cell r="K2754">
            <v>140410</v>
          </cell>
          <cell r="L2754">
            <v>20130</v>
          </cell>
          <cell r="M2754">
            <v>25430</v>
          </cell>
          <cell r="N2754">
            <v>3780</v>
          </cell>
          <cell r="O2754">
            <v>2747.3537604456801</v>
          </cell>
          <cell r="P2754">
            <v>0.17999667442633899</v>
          </cell>
        </row>
        <row r="2755">
          <cell r="A2755">
            <v>194658</v>
          </cell>
          <cell r="B2755" t="str">
            <v>20160130</v>
          </cell>
          <cell r="C2755" t="str">
            <v>220239</v>
          </cell>
          <cell r="D2755" t="str">
            <v>赵薇同款“万古奇珍”大蜜蜡圆珠项链</v>
          </cell>
          <cell r="E2755" t="str">
            <v>珠宝首饰</v>
          </cell>
          <cell r="F2755" t="str">
            <v>16800</v>
          </cell>
          <cell r="G2755" t="str">
            <v>范 平</v>
          </cell>
          <cell r="H2755" t="str">
            <v>龙年</v>
          </cell>
          <cell r="I2755" t="str">
            <v>刘一帆</v>
          </cell>
          <cell r="J2755">
            <v>40.1</v>
          </cell>
          <cell r="K2755">
            <v>403120</v>
          </cell>
          <cell r="L2755">
            <v>151120</v>
          </cell>
          <cell r="M2755">
            <v>83990</v>
          </cell>
          <cell r="N2755">
            <v>0</v>
          </cell>
          <cell r="O2755">
            <v>4189.7755610972599</v>
          </cell>
          <cell r="P2755">
            <v>0.33329365079365098</v>
          </cell>
        </row>
        <row r="2756">
          <cell r="A2756">
            <v>194663</v>
          </cell>
          <cell r="B2756" t="str">
            <v>20160202</v>
          </cell>
          <cell r="C2756" t="str">
            <v>175138</v>
          </cell>
          <cell r="D2756" t="str">
            <v>广式腊味套组</v>
          </cell>
          <cell r="E2756" t="str">
            <v>食品</v>
          </cell>
          <cell r="F2756" t="str">
            <v>299</v>
          </cell>
          <cell r="G2756" t="str">
            <v>莫 伏星</v>
          </cell>
          <cell r="H2756" t="str">
            <v>余斌</v>
          </cell>
          <cell r="I2756" t="str">
            <v>宋歌,杨洋</v>
          </cell>
          <cell r="J2756">
            <v>37.6</v>
          </cell>
          <cell r="K2756">
            <v>73453</v>
          </cell>
          <cell r="L2756">
            <v>6089</v>
          </cell>
          <cell r="M2756">
            <v>9762</v>
          </cell>
          <cell r="N2756">
            <v>578</v>
          </cell>
          <cell r="O2756">
            <v>1547.3404255319099</v>
          </cell>
          <cell r="P2756">
            <v>0.13633394691526601</v>
          </cell>
        </row>
        <row r="2757">
          <cell r="A2757">
            <v>194671</v>
          </cell>
          <cell r="B2757" t="str">
            <v>20160606</v>
          </cell>
          <cell r="C2757" t="str">
            <v>214504</v>
          </cell>
          <cell r="D2757" t="str">
            <v>飞利浦55英寸8核安卓智能网络电视</v>
          </cell>
          <cell r="E2757" t="str">
            <v>大家电</v>
          </cell>
          <cell r="F2757" t="str">
            <v>2999</v>
          </cell>
          <cell r="G2757" t="str">
            <v>马 升伟</v>
          </cell>
          <cell r="H2757" t="str">
            <v>傅周</v>
          </cell>
          <cell r="I2757" t="str">
            <v>曹雪晴</v>
          </cell>
          <cell r="J2757">
            <v>8.3000000000000007</v>
          </cell>
          <cell r="K2757">
            <v>383662</v>
          </cell>
          <cell r="L2757">
            <v>50983</v>
          </cell>
          <cell r="M2757">
            <v>68957</v>
          </cell>
          <cell r="N2757">
            <v>2999</v>
          </cell>
          <cell r="O2757">
            <v>32135.0602409639</v>
          </cell>
          <cell r="P2757">
            <v>0.198263190643233</v>
          </cell>
        </row>
        <row r="2758">
          <cell r="A2758">
            <v>194671</v>
          </cell>
          <cell r="B2758" t="str">
            <v>20160406</v>
          </cell>
          <cell r="C2758" t="str">
            <v>224000</v>
          </cell>
          <cell r="D2758" t="str">
            <v>飞利浦55英寸8核安卓智能网络电视</v>
          </cell>
          <cell r="E2758" t="str">
            <v>大家电</v>
          </cell>
          <cell r="F2758" t="str">
            <v>3599</v>
          </cell>
          <cell r="G2758" t="str">
            <v>马 升伟</v>
          </cell>
          <cell r="H2758" t="str">
            <v>傅周</v>
          </cell>
          <cell r="I2758" t="str">
            <v>曹雪晴</v>
          </cell>
          <cell r="J2758">
            <v>8.1</v>
          </cell>
          <cell r="K2758">
            <v>136412</v>
          </cell>
          <cell r="L2758">
            <v>21594</v>
          </cell>
          <cell r="M2758">
            <v>28652</v>
          </cell>
          <cell r="N2758">
            <v>3599</v>
          </cell>
          <cell r="O2758">
            <v>11082.0987654321</v>
          </cell>
          <cell r="P2758">
            <v>0.21819749516626299</v>
          </cell>
        </row>
        <row r="2759">
          <cell r="A2759">
            <v>194671</v>
          </cell>
          <cell r="B2759" t="str">
            <v>20160317</v>
          </cell>
          <cell r="C2759" t="str">
            <v>205408</v>
          </cell>
          <cell r="D2759" t="str">
            <v>飞利浦55英寸8核安卓智能网络电视</v>
          </cell>
          <cell r="E2759" t="str">
            <v>大家电</v>
          </cell>
          <cell r="F2759" t="str">
            <v>3599</v>
          </cell>
          <cell r="G2759" t="str">
            <v>马 升伟</v>
          </cell>
          <cell r="H2759" t="str">
            <v>傅周</v>
          </cell>
          <cell r="I2759" t="str">
            <v>曹雪晴</v>
          </cell>
          <cell r="J2759">
            <v>10</v>
          </cell>
          <cell r="K2759">
            <v>585584</v>
          </cell>
          <cell r="L2759">
            <v>112838</v>
          </cell>
          <cell r="M2759">
            <v>99552</v>
          </cell>
          <cell r="N2759">
            <v>6798</v>
          </cell>
          <cell r="O2759">
            <v>37999.199999999997</v>
          </cell>
          <cell r="P2759">
            <v>0.19620261197344899</v>
          </cell>
        </row>
        <row r="2760">
          <cell r="A2760">
            <v>194671</v>
          </cell>
          <cell r="B2760" t="str">
            <v>20160309</v>
          </cell>
          <cell r="C2760" t="str">
            <v>210703</v>
          </cell>
          <cell r="D2760" t="str">
            <v>飞利浦55英寸8核安卓智能网络电视</v>
          </cell>
          <cell r="E2760" t="str">
            <v>大家电</v>
          </cell>
          <cell r="F2760" t="str">
            <v>3599</v>
          </cell>
          <cell r="G2760" t="str">
            <v>马 升伟</v>
          </cell>
          <cell r="H2760" t="str">
            <v>傅周</v>
          </cell>
          <cell r="I2760" t="str">
            <v>曹雪晴</v>
          </cell>
          <cell r="J2760">
            <v>8.6999999999999993</v>
          </cell>
          <cell r="K2760">
            <v>262597</v>
          </cell>
          <cell r="L2760">
            <v>50376</v>
          </cell>
          <cell r="M2760">
            <v>53925</v>
          </cell>
          <cell r="N2760">
            <v>7198</v>
          </cell>
          <cell r="O2760">
            <v>19022.298850574702</v>
          </cell>
          <cell r="P2760">
            <v>0.22018084920907899</v>
          </cell>
        </row>
        <row r="2761">
          <cell r="A2761">
            <v>194671</v>
          </cell>
          <cell r="B2761" t="str">
            <v>20160302</v>
          </cell>
          <cell r="C2761" t="str">
            <v>211406</v>
          </cell>
          <cell r="D2761" t="str">
            <v>飞利浦55英寸8核安卓智能网络电视</v>
          </cell>
          <cell r="E2761" t="str">
            <v>大家电</v>
          </cell>
          <cell r="F2761" t="str">
            <v>3599</v>
          </cell>
          <cell r="G2761" t="str">
            <v>马 升伟</v>
          </cell>
          <cell r="H2761" t="str">
            <v>傅周</v>
          </cell>
          <cell r="I2761" t="str">
            <v>曹雪晴</v>
          </cell>
          <cell r="J2761">
            <v>9</v>
          </cell>
          <cell r="K2761">
            <v>380564</v>
          </cell>
          <cell r="L2761">
            <v>64542</v>
          </cell>
          <cell r="M2761">
            <v>53885</v>
          </cell>
          <cell r="N2761">
            <v>0</v>
          </cell>
          <cell r="O2761">
            <v>29126.333333333299</v>
          </cell>
          <cell r="P2761">
            <v>0.17051028092980899</v>
          </cell>
        </row>
        <row r="2762">
          <cell r="A2762">
            <v>194671</v>
          </cell>
          <cell r="B2762" t="str">
            <v>20160205</v>
          </cell>
          <cell r="C2762" t="str">
            <v>115205</v>
          </cell>
          <cell r="D2762" t="str">
            <v>飞利浦55英寸8核安卓智能网络电视</v>
          </cell>
          <cell r="E2762" t="str">
            <v>大家电</v>
          </cell>
          <cell r="F2762" t="str">
            <v>3599</v>
          </cell>
          <cell r="G2762" t="str">
            <v>马 升伟</v>
          </cell>
          <cell r="H2762" t="str">
            <v>高莹,石林</v>
          </cell>
          <cell r="I2762" t="str">
            <v>石俊</v>
          </cell>
          <cell r="J2762">
            <v>7.3</v>
          </cell>
          <cell r="K2762">
            <v>50291</v>
          </cell>
          <cell r="L2762">
            <v>7178</v>
          </cell>
          <cell r="M2762">
            <v>17995</v>
          </cell>
          <cell r="N2762">
            <v>0</v>
          </cell>
          <cell r="O2762">
            <v>3440.82191780822</v>
          </cell>
          <cell r="P2762">
            <v>0.417391506042261</v>
          </cell>
        </row>
        <row r="2763">
          <cell r="A2763">
            <v>194671</v>
          </cell>
          <cell r="B2763" t="str">
            <v>20160109</v>
          </cell>
          <cell r="C2763" t="str">
            <v>202723</v>
          </cell>
          <cell r="D2763" t="str">
            <v>飞利浦55英寸8核安卓智能网络电视</v>
          </cell>
          <cell r="E2763" t="str">
            <v>大家电</v>
          </cell>
          <cell r="F2763" t="str">
            <v>3599</v>
          </cell>
          <cell r="G2763" t="str">
            <v>马 升伟</v>
          </cell>
          <cell r="H2763" t="str">
            <v>傅周,马强</v>
          </cell>
          <cell r="I2763" t="str">
            <v>曹雪晴</v>
          </cell>
          <cell r="J2763">
            <v>8.6</v>
          </cell>
          <cell r="K2763">
            <v>464091</v>
          </cell>
          <cell r="L2763">
            <v>118687</v>
          </cell>
          <cell r="M2763">
            <v>100722</v>
          </cell>
          <cell r="N2763">
            <v>0</v>
          </cell>
          <cell r="O2763">
            <v>28451.395348837199</v>
          </cell>
          <cell r="P2763">
            <v>0.29160635082396302</v>
          </cell>
        </row>
        <row r="2764">
          <cell r="A2764">
            <v>194704</v>
          </cell>
          <cell r="B2764" t="str">
            <v>20160414</v>
          </cell>
          <cell r="C2764" t="str">
            <v>175608</v>
          </cell>
          <cell r="D2764" t="str">
            <v>蓝藤"爱家"智能恒温增压花洒</v>
          </cell>
          <cell r="E2764" t="str">
            <v>家装建材</v>
          </cell>
          <cell r="F2764" t="str">
            <v>999</v>
          </cell>
          <cell r="G2764" t="str">
            <v>邬 若海</v>
          </cell>
          <cell r="H2764" t="str">
            <v>张燕</v>
          </cell>
          <cell r="I2764" t="str">
            <v>刘一帆</v>
          </cell>
          <cell r="J2764">
            <v>41.6</v>
          </cell>
          <cell r="K2764">
            <v>74575</v>
          </cell>
          <cell r="L2764">
            <v>10879</v>
          </cell>
          <cell r="M2764">
            <v>23906</v>
          </cell>
          <cell r="N2764">
            <v>1988</v>
          </cell>
          <cell r="O2764">
            <v>1004.2788461538501</v>
          </cell>
          <cell r="P2764">
            <v>0.34410324039186102</v>
          </cell>
        </row>
        <row r="2765">
          <cell r="A2765">
            <v>194725</v>
          </cell>
          <cell r="B2765" t="str">
            <v>20160115</v>
          </cell>
          <cell r="C2765" t="str">
            <v>174008</v>
          </cell>
          <cell r="D2765" t="str">
            <v>奥马100升卧式双温冷柜</v>
          </cell>
          <cell r="E2765" t="str">
            <v>大家电</v>
          </cell>
          <cell r="F2765" t="str">
            <v>798</v>
          </cell>
          <cell r="G2765" t="str">
            <v>马 升伟</v>
          </cell>
          <cell r="H2765" t="str">
            <v>石林</v>
          </cell>
          <cell r="I2765" t="str">
            <v>石俊,潘丹</v>
          </cell>
          <cell r="J2765">
            <v>24.2</v>
          </cell>
          <cell r="K2765">
            <v>53897</v>
          </cell>
          <cell r="L2765">
            <v>7057</v>
          </cell>
          <cell r="M2765">
            <v>19530</v>
          </cell>
          <cell r="N2765">
            <v>2389</v>
          </cell>
          <cell r="O2765">
            <v>1227.2314049586801</v>
          </cell>
          <cell r="P2765">
            <v>0.36594790777113601</v>
          </cell>
        </row>
        <row r="2766">
          <cell r="A2766">
            <v>194726</v>
          </cell>
          <cell r="B2766" t="str">
            <v>20160115</v>
          </cell>
          <cell r="C2766" t="str">
            <v>174008</v>
          </cell>
          <cell r="D2766" t="str">
            <v>奥马145升卧式双温冷柜</v>
          </cell>
          <cell r="E2766" t="str">
            <v>大家电</v>
          </cell>
          <cell r="F2766" t="str">
            <v>999</v>
          </cell>
          <cell r="G2766" t="str">
            <v>马 升伟</v>
          </cell>
          <cell r="H2766" t="str">
            <v>石林</v>
          </cell>
          <cell r="I2766" t="str">
            <v>石俊,潘丹</v>
          </cell>
          <cell r="J2766">
            <v>24.2</v>
          </cell>
          <cell r="K2766">
            <v>76447</v>
          </cell>
          <cell r="L2766">
            <v>15664</v>
          </cell>
          <cell r="M2766">
            <v>31498</v>
          </cell>
          <cell r="N2766">
            <v>999</v>
          </cell>
          <cell r="O2766">
            <v>1251.40495867769</v>
          </cell>
          <cell r="P2766">
            <v>0.50176858661138801</v>
          </cell>
        </row>
        <row r="2767">
          <cell r="A2767">
            <v>194748</v>
          </cell>
          <cell r="B2767" t="str">
            <v>20160622</v>
          </cell>
          <cell r="C2767" t="str">
            <v>171344</v>
          </cell>
          <cell r="D2767" t="str">
            <v>黛丝恩无硅精油沙龙级洗护超值组（原装进口）</v>
          </cell>
          <cell r="E2767" t="str">
            <v>美容美体</v>
          </cell>
          <cell r="F2767" t="str">
            <v>298</v>
          </cell>
          <cell r="G2767" t="str">
            <v>甘 甜</v>
          </cell>
          <cell r="H2767" t="str">
            <v>吴沛霖</v>
          </cell>
          <cell r="I2767" t="str">
            <v>郑庆子</v>
          </cell>
          <cell r="J2767">
            <v>28.9</v>
          </cell>
          <cell r="K2767">
            <v>126707</v>
          </cell>
          <cell r="L2767">
            <v>75056</v>
          </cell>
          <cell r="M2767">
            <v>4756</v>
          </cell>
          <cell r="N2767">
            <v>1092</v>
          </cell>
          <cell r="O2767">
            <v>1660.4498269896201</v>
          </cell>
          <cell r="P2767">
            <v>7.0937639155098597E-2</v>
          </cell>
        </row>
        <row r="2768">
          <cell r="A2768">
            <v>194748</v>
          </cell>
          <cell r="B2768" t="str">
            <v>20160524</v>
          </cell>
          <cell r="C2768" t="str">
            <v>151555</v>
          </cell>
          <cell r="D2768" t="str">
            <v>黛丝恩无硅精油沙龙级洗护超值组（原装进口）</v>
          </cell>
          <cell r="E2768" t="str">
            <v>美容美体</v>
          </cell>
          <cell r="F2768" t="str">
            <v>298</v>
          </cell>
          <cell r="G2768" t="str">
            <v>甘 甜</v>
          </cell>
          <cell r="H2768" t="str">
            <v>高莹</v>
          </cell>
          <cell r="I2768" t="str">
            <v>赵姬</v>
          </cell>
          <cell r="J2768">
            <v>36.200000000000003</v>
          </cell>
          <cell r="K2768">
            <v>115073</v>
          </cell>
          <cell r="L2768">
            <v>61824</v>
          </cell>
          <cell r="M2768">
            <v>3486</v>
          </cell>
          <cell r="N2768">
            <v>298</v>
          </cell>
          <cell r="O2768">
            <v>1382.90055248619</v>
          </cell>
          <cell r="P2768">
            <v>5.9869668913970199E-2</v>
          </cell>
        </row>
        <row r="2769">
          <cell r="A2769">
            <v>194748</v>
          </cell>
          <cell r="B2769" t="str">
            <v>20160411</v>
          </cell>
          <cell r="C2769" t="str">
            <v>153159</v>
          </cell>
          <cell r="D2769" t="str">
            <v>黛丝恩无硅精油沙龙级洗护超值组（原装进口）</v>
          </cell>
          <cell r="E2769" t="str">
            <v>美容美体</v>
          </cell>
          <cell r="F2769" t="str">
            <v>298</v>
          </cell>
          <cell r="G2769" t="str">
            <v>甘 甜</v>
          </cell>
          <cell r="H2769" t="str">
            <v>高莹</v>
          </cell>
          <cell r="I2769" t="str">
            <v>张征南,赵姬</v>
          </cell>
          <cell r="J2769">
            <v>31.3</v>
          </cell>
          <cell r="K2769">
            <v>84172</v>
          </cell>
          <cell r="L2769">
            <v>1152</v>
          </cell>
          <cell r="M2769">
            <v>3704</v>
          </cell>
          <cell r="N2769">
            <v>0</v>
          </cell>
          <cell r="O2769">
            <v>2534.0575079872201</v>
          </cell>
          <cell r="P2769">
            <v>4.46157552397013E-2</v>
          </cell>
        </row>
        <row r="2770">
          <cell r="A2770">
            <v>194748</v>
          </cell>
          <cell r="B2770" t="str">
            <v>20160316</v>
          </cell>
          <cell r="C2770" t="str">
            <v>103303</v>
          </cell>
          <cell r="D2770" t="str">
            <v>黛丝恩无硅精油沙龙级洗护超值组（原装进口）</v>
          </cell>
          <cell r="E2770" t="str">
            <v>美容美体</v>
          </cell>
          <cell r="F2770" t="str">
            <v>298</v>
          </cell>
          <cell r="G2770" t="str">
            <v>甘 甜</v>
          </cell>
          <cell r="H2770" t="str">
            <v>高莹,王娟</v>
          </cell>
          <cell r="I2770" t="str">
            <v>赵姬</v>
          </cell>
          <cell r="J2770">
            <v>36.4</v>
          </cell>
          <cell r="K2770">
            <v>146681</v>
          </cell>
          <cell r="L2770">
            <v>5134</v>
          </cell>
          <cell r="M2770">
            <v>12469</v>
          </cell>
          <cell r="N2770">
            <v>874</v>
          </cell>
          <cell r="O2770">
            <v>3570.1098901098899</v>
          </cell>
          <cell r="P2770">
            <v>8.1916253965114094E-2</v>
          </cell>
        </row>
        <row r="2771">
          <cell r="A2771">
            <v>194749</v>
          </cell>
          <cell r="B2771" t="str">
            <v>20160805</v>
          </cell>
          <cell r="C2771" t="str">
            <v>132743</v>
          </cell>
          <cell r="D2771" t="str">
            <v>派丽蒙 时尚一夏墨镜超值组(2016超级折扣日)</v>
          </cell>
          <cell r="E2771" t="str">
            <v>箱包眼镜</v>
          </cell>
          <cell r="F2771" t="str">
            <v>168</v>
          </cell>
          <cell r="G2771" t="str">
            <v>黄 翙</v>
          </cell>
          <cell r="H2771" t="str">
            <v>杨思思</v>
          </cell>
          <cell r="I2771" t="str">
            <v>张征南,孙姣</v>
          </cell>
          <cell r="J2771">
            <v>15.1</v>
          </cell>
          <cell r="K2771">
            <v>52398</v>
          </cell>
          <cell r="L2771">
            <v>168</v>
          </cell>
          <cell r="M2771">
            <v>3744</v>
          </cell>
          <cell r="N2771">
            <v>0</v>
          </cell>
          <cell r="O2771">
            <v>3210.9933774834399</v>
          </cell>
          <cell r="P2771">
            <v>7.1682940838598497E-2</v>
          </cell>
        </row>
        <row r="2772">
          <cell r="A2772">
            <v>194749</v>
          </cell>
          <cell r="B2772" t="str">
            <v>20160425</v>
          </cell>
          <cell r="C2772" t="str">
            <v>093225</v>
          </cell>
          <cell r="D2772" t="str">
            <v>派丽蒙 时尚一夏墨镜超值组(2016超级折扣日)</v>
          </cell>
          <cell r="E2772" t="str">
            <v>箱包眼镜</v>
          </cell>
          <cell r="F2772" t="str">
            <v>198</v>
          </cell>
          <cell r="G2772" t="str">
            <v>黄 翙</v>
          </cell>
          <cell r="H2772" t="str">
            <v>王娟</v>
          </cell>
          <cell r="I2772" t="str">
            <v>段鸿,潘丹</v>
          </cell>
          <cell r="J2772">
            <v>26.4</v>
          </cell>
          <cell r="K2772">
            <v>74988</v>
          </cell>
          <cell r="L2772">
            <v>3780</v>
          </cell>
          <cell r="M2772">
            <v>11733</v>
          </cell>
          <cell r="N2772">
            <v>574</v>
          </cell>
          <cell r="O2772">
            <v>2274.5833333333298</v>
          </cell>
          <cell r="P2772">
            <v>0.15670992023368199</v>
          </cell>
        </row>
        <row r="2773">
          <cell r="A2773">
            <v>194749</v>
          </cell>
          <cell r="B2773" t="str">
            <v>20160330</v>
          </cell>
          <cell r="C2773" t="str">
            <v>141223</v>
          </cell>
          <cell r="D2773" t="str">
            <v>派丽蒙 时尚一夏墨镜超值组(2016超级折扣日)</v>
          </cell>
          <cell r="E2773" t="str">
            <v>箱包眼镜</v>
          </cell>
          <cell r="F2773" t="str">
            <v>298</v>
          </cell>
          <cell r="G2773" t="str">
            <v>黄 翙</v>
          </cell>
          <cell r="H2773" t="str">
            <v>罗园</v>
          </cell>
          <cell r="I2773" t="str">
            <v>张征南,王叶霜</v>
          </cell>
          <cell r="J2773">
            <v>26.4</v>
          </cell>
          <cell r="K2773">
            <v>84429</v>
          </cell>
          <cell r="L2773">
            <v>2154</v>
          </cell>
          <cell r="M2773">
            <v>16556</v>
          </cell>
          <cell r="N2773">
            <v>546</v>
          </cell>
          <cell r="O2773">
            <v>2510.0378787878799</v>
          </cell>
          <cell r="P2773">
            <v>0.19459130963233101</v>
          </cell>
        </row>
        <row r="2774">
          <cell r="A2774">
            <v>194776</v>
          </cell>
          <cell r="B2774" t="str">
            <v>20160409</v>
          </cell>
          <cell r="C2774" t="str">
            <v>113245</v>
          </cell>
          <cell r="D2774" t="str">
            <v>营养萃取•Dr drinks 叮咚茶饮机尊享组（奢华木纹款）</v>
          </cell>
          <cell r="E2774" t="str">
            <v>厨房</v>
          </cell>
          <cell r="F2774" t="str">
            <v>999</v>
          </cell>
          <cell r="G2774" t="str">
            <v>潘 银龙</v>
          </cell>
          <cell r="H2774" t="str">
            <v>张燕,王沛</v>
          </cell>
          <cell r="I2774" t="str">
            <v>徐丹,翟金彪</v>
          </cell>
          <cell r="J2774">
            <v>41.5</v>
          </cell>
          <cell r="K2774">
            <v>162925</v>
          </cell>
          <cell r="L2774">
            <v>11878</v>
          </cell>
          <cell r="M2774">
            <v>35689</v>
          </cell>
          <cell r="N2774">
            <v>0</v>
          </cell>
          <cell r="O2774">
            <v>2779.7108433734902</v>
          </cell>
          <cell r="P2774">
            <v>0.236277450065212</v>
          </cell>
        </row>
        <row r="2775">
          <cell r="A2775">
            <v>194776</v>
          </cell>
          <cell r="B2775" t="str">
            <v>20160402</v>
          </cell>
          <cell r="C2775" t="str">
            <v>183819</v>
          </cell>
          <cell r="D2775" t="str">
            <v>营养萃取•Dr drinks 叮咚茶饮机尊享组（奢华木纹款）</v>
          </cell>
          <cell r="E2775" t="str">
            <v>厨房</v>
          </cell>
          <cell r="F2775" t="str">
            <v>999</v>
          </cell>
          <cell r="G2775" t="str">
            <v>潘 银龙</v>
          </cell>
          <cell r="H2775" t="str">
            <v>王沛</v>
          </cell>
          <cell r="I2775" t="str">
            <v>陈佳</v>
          </cell>
          <cell r="J2775">
            <v>41.3</v>
          </cell>
          <cell r="K2775">
            <v>116701</v>
          </cell>
          <cell r="L2775">
            <v>4965</v>
          </cell>
          <cell r="M2775">
            <v>26673</v>
          </cell>
          <cell r="N2775">
            <v>0</v>
          </cell>
          <cell r="O2775">
            <v>2059.6368038740902</v>
          </cell>
          <cell r="P2775">
            <v>0.23871446982172301</v>
          </cell>
        </row>
        <row r="2776">
          <cell r="A2776">
            <v>194776</v>
          </cell>
          <cell r="B2776" t="str">
            <v>20160325</v>
          </cell>
          <cell r="C2776" t="str">
            <v>223652</v>
          </cell>
          <cell r="D2776" t="str">
            <v>营养萃取•Dr drinks 叮咚茶饮机尊享组（奢华木纹款）</v>
          </cell>
          <cell r="E2776" t="str">
            <v>厨房</v>
          </cell>
          <cell r="F2776" t="str">
            <v>999</v>
          </cell>
          <cell r="G2776" t="str">
            <v>潘 银龙</v>
          </cell>
          <cell r="H2776" t="str">
            <v>王沛</v>
          </cell>
          <cell r="I2776" t="str">
            <v>陈佳,徐丹</v>
          </cell>
          <cell r="J2776">
            <v>42.2</v>
          </cell>
          <cell r="K2776">
            <v>212816.2</v>
          </cell>
          <cell r="L2776">
            <v>6893</v>
          </cell>
          <cell r="M2776">
            <v>52547</v>
          </cell>
          <cell r="N2776">
            <v>0</v>
          </cell>
          <cell r="O2776">
            <v>3634.50710900474</v>
          </cell>
          <cell r="P2776">
            <v>0.25517765846684598</v>
          </cell>
        </row>
        <row r="2777">
          <cell r="A2777">
            <v>194776</v>
          </cell>
          <cell r="B2777" t="str">
            <v>20160315</v>
          </cell>
          <cell r="C2777" t="str">
            <v>223116</v>
          </cell>
          <cell r="D2777" t="str">
            <v>营养萃取•Dr drinks 叮咚茶饮机尊享组（奢华木纹款）</v>
          </cell>
          <cell r="E2777" t="str">
            <v>厨房</v>
          </cell>
          <cell r="F2777" t="str">
            <v>999</v>
          </cell>
          <cell r="G2777" t="str">
            <v>潘 银龙</v>
          </cell>
          <cell r="H2777" t="str">
            <v>王沛</v>
          </cell>
          <cell r="I2777" t="str">
            <v>陈佳,徐丹</v>
          </cell>
          <cell r="J2777">
            <v>47.1</v>
          </cell>
          <cell r="K2777">
            <v>375132</v>
          </cell>
          <cell r="L2777">
            <v>18896</v>
          </cell>
          <cell r="M2777">
            <v>82177</v>
          </cell>
          <cell r="N2777">
            <v>989</v>
          </cell>
          <cell r="O2777">
            <v>5839.6602972399196</v>
          </cell>
          <cell r="P2777">
            <v>0.22790509662134101</v>
          </cell>
        </row>
        <row r="2778">
          <cell r="A2778">
            <v>194776</v>
          </cell>
          <cell r="B2778" t="str">
            <v>20160304</v>
          </cell>
          <cell r="C2778" t="str">
            <v>103156</v>
          </cell>
          <cell r="D2778" t="str">
            <v>营养萃取•Dr drinks 叮咚茶饮机尊享组（奢华木纹款）</v>
          </cell>
          <cell r="E2778" t="str">
            <v>厨房</v>
          </cell>
          <cell r="F2778" t="str">
            <v>999</v>
          </cell>
          <cell r="G2778" t="str">
            <v>潘 银龙</v>
          </cell>
          <cell r="H2778" t="str">
            <v>王沛</v>
          </cell>
          <cell r="I2778" t="str">
            <v>徐丹,陈佳</v>
          </cell>
          <cell r="J2778">
            <v>37.799999999999997</v>
          </cell>
          <cell r="K2778">
            <v>184206</v>
          </cell>
          <cell r="L2778">
            <v>8721</v>
          </cell>
          <cell r="M2778">
            <v>65243</v>
          </cell>
          <cell r="N2778">
            <v>0</v>
          </cell>
          <cell r="O2778">
            <v>2916.4550264550298</v>
          </cell>
          <cell r="P2778">
            <v>0.37178676240134501</v>
          </cell>
        </row>
        <row r="2779">
          <cell r="A2779">
            <v>194776</v>
          </cell>
          <cell r="B2779" t="str">
            <v>20160223</v>
          </cell>
          <cell r="C2779" t="str">
            <v>193148</v>
          </cell>
          <cell r="D2779" t="str">
            <v>营养萃取•Dr drinks 叮咚茶饮机尊享组（奢华木纹款）</v>
          </cell>
          <cell r="E2779" t="str">
            <v>厨房</v>
          </cell>
          <cell r="F2779" t="str">
            <v>999</v>
          </cell>
          <cell r="G2779" t="str">
            <v>潘 银龙</v>
          </cell>
          <cell r="H2779" t="str">
            <v>王沛</v>
          </cell>
          <cell r="I2779" t="str">
            <v>徐丹,陈佳</v>
          </cell>
          <cell r="J2779">
            <v>46.4</v>
          </cell>
          <cell r="K2779">
            <v>518966</v>
          </cell>
          <cell r="L2779">
            <v>35624</v>
          </cell>
          <cell r="M2779">
            <v>129040</v>
          </cell>
          <cell r="N2779">
            <v>2967</v>
          </cell>
          <cell r="O2779">
            <v>7699.7629310344801</v>
          </cell>
          <cell r="P2779">
            <v>0.26083601259563599</v>
          </cell>
        </row>
        <row r="2780">
          <cell r="A2780">
            <v>194776</v>
          </cell>
          <cell r="B2780" t="str">
            <v>20160128</v>
          </cell>
          <cell r="C2780" t="str">
            <v>174831</v>
          </cell>
          <cell r="D2780" t="str">
            <v>营养萃取•Dr drinks 叮咚茶饮机尊享组（奢华木纹款）</v>
          </cell>
          <cell r="E2780" t="str">
            <v>厨房</v>
          </cell>
          <cell r="F2780" t="str">
            <v>999</v>
          </cell>
          <cell r="G2780" t="str">
            <v>潘 银龙</v>
          </cell>
          <cell r="H2780" t="str">
            <v>王沛</v>
          </cell>
          <cell r="I2780" t="str">
            <v>陈佳</v>
          </cell>
          <cell r="J2780">
            <v>39.9</v>
          </cell>
          <cell r="K2780">
            <v>284268</v>
          </cell>
          <cell r="L2780">
            <v>20819</v>
          </cell>
          <cell r="M2780">
            <v>60339</v>
          </cell>
          <cell r="N2780">
            <v>2977</v>
          </cell>
          <cell r="O2780">
            <v>5165.0877192982498</v>
          </cell>
          <cell r="P2780">
            <v>0.21773474182858901</v>
          </cell>
        </row>
        <row r="2781">
          <cell r="A2781">
            <v>194777</v>
          </cell>
          <cell r="B2781" t="str">
            <v>20160802</v>
          </cell>
          <cell r="C2781" t="str">
            <v>161628</v>
          </cell>
          <cell r="D2781" t="str">
            <v>时珍验方 蕲艾热敷贴超值组</v>
          </cell>
          <cell r="E2781" t="str">
            <v>健康用品</v>
          </cell>
          <cell r="F2781" t="str">
            <v>288</v>
          </cell>
          <cell r="G2781" t="str">
            <v>赵 宇森</v>
          </cell>
          <cell r="H2781" t="str">
            <v>毛祥宇</v>
          </cell>
          <cell r="I2781" t="str">
            <v>杨洋,王浩</v>
          </cell>
          <cell r="J2781">
            <v>36.9</v>
          </cell>
          <cell r="K2781">
            <v>100409</v>
          </cell>
          <cell r="L2781">
            <v>1658</v>
          </cell>
          <cell r="M2781">
            <v>3932</v>
          </cell>
          <cell r="N2781">
            <v>0</v>
          </cell>
          <cell r="O2781">
            <v>2569.6205962059598</v>
          </cell>
          <cell r="P2781">
            <v>3.9817318305637402E-2</v>
          </cell>
        </row>
        <row r="2782">
          <cell r="A2782">
            <v>194777</v>
          </cell>
          <cell r="B2782" t="str">
            <v>20160721</v>
          </cell>
          <cell r="C2782" t="str">
            <v>170244</v>
          </cell>
          <cell r="D2782" t="str">
            <v>时珍验方 蕲艾热敷贴超值组</v>
          </cell>
          <cell r="E2782" t="str">
            <v>健康用品</v>
          </cell>
          <cell r="F2782" t="str">
            <v>288</v>
          </cell>
          <cell r="G2782" t="str">
            <v>赵 宇森</v>
          </cell>
          <cell r="H2782" t="str">
            <v>余斌</v>
          </cell>
          <cell r="I2782" t="str">
            <v>杨洋</v>
          </cell>
          <cell r="J2782">
            <v>30.9</v>
          </cell>
          <cell r="K2782">
            <v>96736</v>
          </cell>
          <cell r="L2782">
            <v>744</v>
          </cell>
          <cell r="M2782">
            <v>5596</v>
          </cell>
          <cell r="N2782">
            <v>456</v>
          </cell>
          <cell r="O2782">
            <v>2940.1941747572801</v>
          </cell>
          <cell r="P2782">
            <v>5.3546128844070298E-2</v>
          </cell>
        </row>
        <row r="2783">
          <cell r="A2783">
            <v>194777</v>
          </cell>
          <cell r="B2783" t="str">
            <v>20160429</v>
          </cell>
          <cell r="C2783" t="str">
            <v>163119</v>
          </cell>
          <cell r="D2783" t="str">
            <v>时珍验方 蕲艾热敷贴超值组</v>
          </cell>
          <cell r="E2783" t="str">
            <v>健康用品</v>
          </cell>
          <cell r="F2783" t="str">
            <v>288</v>
          </cell>
          <cell r="G2783" t="str">
            <v>赵 宇森</v>
          </cell>
          <cell r="H2783" t="str">
            <v>赵文英</v>
          </cell>
          <cell r="I2783" t="str">
            <v>杨洋,潘丹</v>
          </cell>
          <cell r="J2783">
            <v>36.200000000000003</v>
          </cell>
          <cell r="K2783">
            <v>89293</v>
          </cell>
          <cell r="L2783">
            <v>2941</v>
          </cell>
          <cell r="M2783">
            <v>6240</v>
          </cell>
          <cell r="N2783">
            <v>506</v>
          </cell>
          <cell r="O2783">
            <v>2227.0165745856398</v>
          </cell>
          <cell r="P2783">
            <v>6.6402631091347003E-2</v>
          </cell>
        </row>
        <row r="2784">
          <cell r="A2784">
            <v>194777</v>
          </cell>
          <cell r="B2784" t="str">
            <v>20160429</v>
          </cell>
          <cell r="C2784" t="str">
            <v>143101</v>
          </cell>
          <cell r="D2784" t="str">
            <v>时珍验方 蕲艾热敷贴超值组</v>
          </cell>
          <cell r="E2784" t="str">
            <v>健康用品</v>
          </cell>
          <cell r="F2784" t="str">
            <v>288</v>
          </cell>
          <cell r="G2784" t="str">
            <v>赵 宇森</v>
          </cell>
          <cell r="H2784" t="str">
            <v>赵文英</v>
          </cell>
          <cell r="I2784" t="str">
            <v>杨洋,潘丹</v>
          </cell>
          <cell r="J2784">
            <v>37.700000000000003</v>
          </cell>
          <cell r="K2784">
            <v>99700</v>
          </cell>
          <cell r="L2784">
            <v>1914</v>
          </cell>
          <cell r="M2784">
            <v>6418</v>
          </cell>
          <cell r="N2784">
            <v>481</v>
          </cell>
          <cell r="O2784">
            <v>2436.3129973474802</v>
          </cell>
          <cell r="P2784">
            <v>6.0714212668480101E-2</v>
          </cell>
        </row>
        <row r="2785">
          <cell r="A2785">
            <v>194777</v>
          </cell>
          <cell r="B2785" t="str">
            <v>20160423</v>
          </cell>
          <cell r="C2785" t="str">
            <v>160946</v>
          </cell>
          <cell r="D2785" t="str">
            <v>时珍验方 蕲艾热敷贴超值组</v>
          </cell>
          <cell r="E2785" t="str">
            <v>健康用品</v>
          </cell>
          <cell r="F2785" t="str">
            <v>288</v>
          </cell>
          <cell r="G2785" t="str">
            <v>赵 宇森</v>
          </cell>
          <cell r="H2785" t="str">
            <v>余斌</v>
          </cell>
          <cell r="I2785" t="str">
            <v>杨洋,张静</v>
          </cell>
          <cell r="J2785">
            <v>38.200000000000003</v>
          </cell>
          <cell r="K2785">
            <v>120807</v>
          </cell>
          <cell r="L2785">
            <v>3088</v>
          </cell>
          <cell r="M2785">
            <v>8896</v>
          </cell>
          <cell r="N2785">
            <v>1440</v>
          </cell>
          <cell r="O2785">
            <v>2886.4659685863899</v>
          </cell>
          <cell r="P2785">
            <v>6.3337269259847603E-2</v>
          </cell>
        </row>
        <row r="2786">
          <cell r="A2786">
            <v>194777</v>
          </cell>
          <cell r="B2786" t="str">
            <v>20160417</v>
          </cell>
          <cell r="C2786" t="str">
            <v>171402</v>
          </cell>
          <cell r="D2786" t="str">
            <v>时珍验方 蕲艾热敷贴超值组</v>
          </cell>
          <cell r="E2786" t="str">
            <v>健康用品</v>
          </cell>
          <cell r="F2786" t="str">
            <v>288</v>
          </cell>
          <cell r="G2786" t="str">
            <v>赵 宇森</v>
          </cell>
          <cell r="H2786" t="str">
            <v>赵文英</v>
          </cell>
          <cell r="I2786" t="str">
            <v>俞洋</v>
          </cell>
          <cell r="J2786">
            <v>39.5</v>
          </cell>
          <cell r="K2786">
            <v>216930.67</v>
          </cell>
          <cell r="L2786">
            <v>3343.25</v>
          </cell>
          <cell r="M2786">
            <v>17158</v>
          </cell>
          <cell r="N2786">
            <v>1130</v>
          </cell>
          <cell r="O2786">
            <v>5001.5043037974701</v>
          </cell>
          <cell r="P2786">
            <v>7.5041872784455205E-2</v>
          </cell>
        </row>
        <row r="2787">
          <cell r="A2787">
            <v>194777</v>
          </cell>
          <cell r="B2787" t="str">
            <v>20160415</v>
          </cell>
          <cell r="C2787" t="str">
            <v>161653</v>
          </cell>
          <cell r="D2787" t="str">
            <v>时珍验方 蕲艾热敷贴超值组</v>
          </cell>
          <cell r="E2787" t="str">
            <v>健康用品</v>
          </cell>
          <cell r="F2787" t="str">
            <v>288</v>
          </cell>
          <cell r="G2787" t="str">
            <v>赵 宇森</v>
          </cell>
          <cell r="H2787" t="str">
            <v>余斌</v>
          </cell>
          <cell r="I2787" t="str">
            <v>杨洋</v>
          </cell>
          <cell r="J2787">
            <v>32.299999999999997</v>
          </cell>
          <cell r="K2787">
            <v>104429</v>
          </cell>
          <cell r="L2787">
            <v>3520</v>
          </cell>
          <cell r="M2787">
            <v>5296</v>
          </cell>
          <cell r="N2787">
            <v>0</v>
          </cell>
          <cell r="O2787">
            <v>2960.15479876161</v>
          </cell>
          <cell r="P2787">
            <v>5.2482930164801898E-2</v>
          </cell>
        </row>
        <row r="2788">
          <cell r="A2788">
            <v>194777</v>
          </cell>
          <cell r="B2788" t="str">
            <v>20160320</v>
          </cell>
          <cell r="C2788" t="str">
            <v>121117</v>
          </cell>
          <cell r="D2788" t="str">
            <v>时珍验方 蕲艾热敷贴超值组</v>
          </cell>
          <cell r="E2788" t="str">
            <v>健康用品</v>
          </cell>
          <cell r="F2788" t="str">
            <v>288</v>
          </cell>
          <cell r="G2788" t="str">
            <v>赵 宇森</v>
          </cell>
          <cell r="H2788" t="str">
            <v>余斌,赵文英</v>
          </cell>
          <cell r="I2788" t="str">
            <v>俞洋,关雨薇</v>
          </cell>
          <cell r="J2788">
            <v>37.9</v>
          </cell>
          <cell r="K2788">
            <v>205656</v>
          </cell>
          <cell r="L2788">
            <v>6584</v>
          </cell>
          <cell r="M2788">
            <v>16929</v>
          </cell>
          <cell r="N2788">
            <v>1012</v>
          </cell>
          <cell r="O2788">
            <v>4832.5857519788897</v>
          </cell>
          <cell r="P2788">
            <v>7.9955995820607598E-2</v>
          </cell>
        </row>
        <row r="2789">
          <cell r="A2789">
            <v>194777</v>
          </cell>
          <cell r="B2789" t="str">
            <v>20160318</v>
          </cell>
          <cell r="C2789" t="str">
            <v>145728</v>
          </cell>
          <cell r="D2789" t="str">
            <v>时珍验方 蕲艾热敷贴超值组</v>
          </cell>
          <cell r="E2789" t="str">
            <v>健康用品</v>
          </cell>
          <cell r="F2789" t="str">
            <v>288</v>
          </cell>
          <cell r="G2789" t="str">
            <v>赵 宇森</v>
          </cell>
          <cell r="H2789" t="str">
            <v>赵文英</v>
          </cell>
          <cell r="I2789" t="str">
            <v>杨洋,陈航</v>
          </cell>
          <cell r="J2789">
            <v>30.3</v>
          </cell>
          <cell r="K2789">
            <v>138051.14000000001</v>
          </cell>
          <cell r="L2789">
            <v>15707.65</v>
          </cell>
          <cell r="M2789">
            <v>14644</v>
          </cell>
          <cell r="N2789">
            <v>2530</v>
          </cell>
          <cell r="O2789">
            <v>3637.9369636963702</v>
          </cell>
          <cell r="P2789">
            <v>9.9016302379472704E-2</v>
          </cell>
        </row>
        <row r="2790">
          <cell r="A2790">
            <v>194777</v>
          </cell>
          <cell r="B2790" t="str">
            <v>20160311</v>
          </cell>
          <cell r="C2790" t="str">
            <v>131455</v>
          </cell>
          <cell r="D2790" t="str">
            <v>时珍验方 蕲艾热敷贴超值组</v>
          </cell>
          <cell r="E2790" t="str">
            <v>健康用品</v>
          </cell>
          <cell r="F2790" t="str">
            <v>288</v>
          </cell>
          <cell r="G2790" t="str">
            <v>赵 宇森</v>
          </cell>
          <cell r="H2790" t="str">
            <v>赵文英</v>
          </cell>
          <cell r="I2790" t="str">
            <v>杨洋,王叶霜</v>
          </cell>
          <cell r="J2790">
            <v>39</v>
          </cell>
          <cell r="K2790">
            <v>160276</v>
          </cell>
          <cell r="L2790">
            <v>3614</v>
          </cell>
          <cell r="M2790">
            <v>10739</v>
          </cell>
          <cell r="N2790">
            <v>1420</v>
          </cell>
          <cell r="O2790">
            <v>3778.0256410256402</v>
          </cell>
          <cell r="P2790">
            <v>5.9484750609592602E-2</v>
          </cell>
        </row>
        <row r="2791">
          <cell r="A2791">
            <v>194777</v>
          </cell>
          <cell r="B2791" t="str">
            <v>20160217</v>
          </cell>
          <cell r="C2791" t="str">
            <v>155202</v>
          </cell>
          <cell r="D2791" t="str">
            <v>时珍验方 蕲艾热敷贴超值组</v>
          </cell>
          <cell r="E2791" t="str">
            <v>健康用品</v>
          </cell>
          <cell r="F2791" t="str">
            <v>288</v>
          </cell>
          <cell r="G2791" t="str">
            <v>赵 宇森</v>
          </cell>
          <cell r="H2791" t="str">
            <v>龙年</v>
          </cell>
          <cell r="I2791" t="str">
            <v>李亚师,杨洋</v>
          </cell>
          <cell r="J2791">
            <v>37</v>
          </cell>
          <cell r="K2791">
            <v>102056</v>
          </cell>
          <cell r="L2791">
            <v>3111</v>
          </cell>
          <cell r="M2791">
            <v>7835</v>
          </cell>
          <cell r="N2791">
            <v>0</v>
          </cell>
          <cell r="O2791">
            <v>2462.4324324324298</v>
          </cell>
          <cell r="P2791">
            <v>7.9185406033655106E-2</v>
          </cell>
        </row>
        <row r="2792">
          <cell r="A2792">
            <v>194777</v>
          </cell>
          <cell r="B2792" t="str">
            <v>20160212</v>
          </cell>
          <cell r="C2792" t="str">
            <v>151140</v>
          </cell>
          <cell r="D2792" t="str">
            <v>时珍验方 蕲艾热敷贴超值组</v>
          </cell>
          <cell r="E2792" t="str">
            <v>健康用品</v>
          </cell>
          <cell r="F2792" t="str">
            <v>288</v>
          </cell>
          <cell r="G2792" t="str">
            <v>赵 宇森</v>
          </cell>
          <cell r="H2792" t="str">
            <v>余斌</v>
          </cell>
          <cell r="I2792" t="str">
            <v>李亚师,邓爱萍</v>
          </cell>
          <cell r="J2792">
            <v>37.1</v>
          </cell>
          <cell r="K2792">
            <v>100716</v>
          </cell>
          <cell r="L2792">
            <v>1050</v>
          </cell>
          <cell r="M2792">
            <v>7583</v>
          </cell>
          <cell r="N2792">
            <v>268</v>
          </cell>
          <cell r="O2792">
            <v>2489.2452830188699</v>
          </cell>
          <cell r="P2792">
            <v>7.3395139766821202E-2</v>
          </cell>
        </row>
        <row r="2793">
          <cell r="A2793">
            <v>194777</v>
          </cell>
          <cell r="B2793" t="str">
            <v>20160210</v>
          </cell>
          <cell r="C2793" t="str">
            <v>144330</v>
          </cell>
          <cell r="D2793" t="str">
            <v>时珍验方 蕲艾热敷贴超值组</v>
          </cell>
          <cell r="E2793" t="str">
            <v>健康用品</v>
          </cell>
          <cell r="F2793" t="str">
            <v>288</v>
          </cell>
          <cell r="G2793" t="str">
            <v>赵 宇森</v>
          </cell>
          <cell r="H2793" t="str">
            <v>余斌</v>
          </cell>
          <cell r="I2793" t="str">
            <v>俞洋</v>
          </cell>
          <cell r="J2793">
            <v>37.799999999999997</v>
          </cell>
          <cell r="K2793">
            <v>79216</v>
          </cell>
          <cell r="L2793">
            <v>1623</v>
          </cell>
          <cell r="M2793">
            <v>7470</v>
          </cell>
          <cell r="N2793">
            <v>520</v>
          </cell>
          <cell r="O2793">
            <v>1868.86243386243</v>
          </cell>
          <cell r="P2793">
            <v>8.9569935432319905E-2</v>
          </cell>
        </row>
        <row r="2794">
          <cell r="A2794">
            <v>194777</v>
          </cell>
          <cell r="B2794" t="str">
            <v>20160116</v>
          </cell>
          <cell r="C2794" t="str">
            <v>155441</v>
          </cell>
          <cell r="D2794" t="str">
            <v>时珍验方 蕲艾热敷贴超值组</v>
          </cell>
          <cell r="E2794" t="str">
            <v>健康用品</v>
          </cell>
          <cell r="F2794" t="str">
            <v>288</v>
          </cell>
          <cell r="G2794" t="str">
            <v>赵 宇森</v>
          </cell>
          <cell r="H2794" t="str">
            <v>赵文英</v>
          </cell>
          <cell r="I2794" t="str">
            <v>杨洋</v>
          </cell>
          <cell r="J2794">
            <v>37.6</v>
          </cell>
          <cell r="K2794">
            <v>179648</v>
          </cell>
          <cell r="L2794">
            <v>5328</v>
          </cell>
          <cell r="M2794">
            <v>16569</v>
          </cell>
          <cell r="N2794">
            <v>774</v>
          </cell>
          <cell r="O2794">
            <v>4216.0904255319101</v>
          </cell>
          <cell r="P2794">
            <v>9.0609224414869197E-2</v>
          </cell>
        </row>
        <row r="2795">
          <cell r="A2795">
            <v>194877</v>
          </cell>
          <cell r="B2795" t="str">
            <v>20160125</v>
          </cell>
          <cell r="C2795" t="str">
            <v>135638</v>
          </cell>
          <cell r="D2795" t="str">
            <v>郑明明 膜焕亮颜无暇特惠组</v>
          </cell>
          <cell r="E2795" t="str">
            <v>美容美体</v>
          </cell>
          <cell r="F2795" t="str">
            <v>199</v>
          </cell>
          <cell r="G2795" t="str">
            <v>李 欢</v>
          </cell>
          <cell r="H2795" t="str">
            <v>高莹</v>
          </cell>
          <cell r="I2795" t="str">
            <v>段鸿</v>
          </cell>
          <cell r="J2795">
            <v>23.5</v>
          </cell>
          <cell r="K2795">
            <v>44022</v>
          </cell>
          <cell r="L2795">
            <v>2288</v>
          </cell>
          <cell r="M2795">
            <v>5666</v>
          </cell>
          <cell r="N2795">
            <v>189</v>
          </cell>
          <cell r="O2795">
            <v>1542.8510638297901</v>
          </cell>
          <cell r="P2795">
            <v>0.131235922748838</v>
          </cell>
        </row>
        <row r="2796">
          <cell r="A2796">
            <v>194877</v>
          </cell>
          <cell r="B2796" t="str">
            <v>20160125</v>
          </cell>
          <cell r="C2796" t="str">
            <v>095223</v>
          </cell>
          <cell r="D2796" t="str">
            <v>郑明明 膜焕亮颜无暇特惠组</v>
          </cell>
          <cell r="E2796" t="str">
            <v>美容美体</v>
          </cell>
          <cell r="F2796" t="str">
            <v>199</v>
          </cell>
          <cell r="G2796" t="str">
            <v>李 欢</v>
          </cell>
          <cell r="H2796" t="str">
            <v>高莹</v>
          </cell>
          <cell r="I2796" t="str">
            <v>段鸿</v>
          </cell>
          <cell r="J2796">
            <v>30</v>
          </cell>
          <cell r="K2796">
            <v>92322</v>
          </cell>
          <cell r="L2796">
            <v>2000</v>
          </cell>
          <cell r="M2796">
            <v>12178</v>
          </cell>
          <cell r="N2796">
            <v>597</v>
          </cell>
          <cell r="O2796">
            <v>2624.7</v>
          </cell>
          <cell r="P2796">
            <v>0.12821903855096201</v>
          </cell>
        </row>
        <row r="2797">
          <cell r="A2797">
            <v>194980</v>
          </cell>
          <cell r="B2797" t="str">
            <v>20160130</v>
          </cell>
          <cell r="C2797" t="str">
            <v>115206</v>
          </cell>
          <cell r="D2797" t="str">
            <v>“西域野牛”牦牛大骨煲劲爆组</v>
          </cell>
          <cell r="E2797" t="str">
            <v>食品</v>
          </cell>
          <cell r="F2797" t="str">
            <v>298</v>
          </cell>
          <cell r="G2797" t="str">
            <v>莫 伏星</v>
          </cell>
          <cell r="H2797" t="str">
            <v>余斌</v>
          </cell>
          <cell r="I2797" t="str">
            <v>李亚师,杨洋</v>
          </cell>
          <cell r="J2797">
            <v>36.4</v>
          </cell>
          <cell r="K2797">
            <v>201695</v>
          </cell>
          <cell r="L2797">
            <v>5590</v>
          </cell>
          <cell r="M2797">
            <v>21522</v>
          </cell>
          <cell r="N2797">
            <v>596</v>
          </cell>
          <cell r="O2797">
            <v>4812.6098901098903</v>
          </cell>
          <cell r="P2797">
            <v>0.106708141046888</v>
          </cell>
        </row>
        <row r="2798">
          <cell r="A2798">
            <v>194986</v>
          </cell>
          <cell r="B2798" t="str">
            <v>20160229</v>
          </cell>
          <cell r="C2798" t="str">
            <v>162106</v>
          </cell>
          <cell r="D2798" t="str">
            <v>波司登康博 亮面修身长款女式羽绒服(开春扫货)</v>
          </cell>
          <cell r="E2798" t="str">
            <v>服装</v>
          </cell>
          <cell r="F2798" t="str">
            <v>179</v>
          </cell>
          <cell r="G2798" t="str">
            <v>黄 翙</v>
          </cell>
          <cell r="H2798" t="str">
            <v>杨思思</v>
          </cell>
          <cell r="I2798" t="str">
            <v>李珊,段鸿</v>
          </cell>
          <cell r="J2798">
            <v>14.9</v>
          </cell>
          <cell r="K2798">
            <v>66851</v>
          </cell>
          <cell r="L2798">
            <v>5166</v>
          </cell>
          <cell r="M2798">
            <v>27976</v>
          </cell>
          <cell r="N2798">
            <v>1203</v>
          </cell>
          <cell r="O2798">
            <v>2343.0872483221501</v>
          </cell>
          <cell r="P2798">
            <v>0.43402772148820601</v>
          </cell>
        </row>
        <row r="2799">
          <cell r="A2799">
            <v>194986</v>
          </cell>
          <cell r="B2799" t="str">
            <v>20160127</v>
          </cell>
          <cell r="C2799" t="str">
            <v>093130</v>
          </cell>
          <cell r="D2799" t="str">
            <v>波司登康博 亮面修身长款女式羽绒服(开春扫货)</v>
          </cell>
          <cell r="E2799" t="str">
            <v>服装</v>
          </cell>
          <cell r="F2799" t="str">
            <v>199</v>
          </cell>
          <cell r="G2799" t="str">
            <v>黄 翙</v>
          </cell>
          <cell r="H2799" t="str">
            <v>王娟</v>
          </cell>
          <cell r="I2799" t="str">
            <v>段鸿</v>
          </cell>
          <cell r="J2799">
            <v>17</v>
          </cell>
          <cell r="K2799">
            <v>100915</v>
          </cell>
          <cell r="L2799">
            <v>8566</v>
          </cell>
          <cell r="M2799">
            <v>42558</v>
          </cell>
          <cell r="N2799">
            <v>1950</v>
          </cell>
          <cell r="O2799">
            <v>3043.5882352941198</v>
          </cell>
          <cell r="P2799">
            <v>0.43972322385732399</v>
          </cell>
        </row>
        <row r="2800">
          <cell r="A2800">
            <v>194986</v>
          </cell>
          <cell r="B2800" t="str">
            <v>20160115</v>
          </cell>
          <cell r="C2800" t="str">
            <v>095157</v>
          </cell>
          <cell r="D2800" t="str">
            <v>波司登康博 亮面修身长款女式羽绒服(开春扫货)</v>
          </cell>
          <cell r="E2800" t="str">
            <v>服装</v>
          </cell>
          <cell r="F2800" t="str">
            <v>199</v>
          </cell>
          <cell r="G2800" t="str">
            <v>黄 翙</v>
          </cell>
          <cell r="H2800" t="str">
            <v>杨思思</v>
          </cell>
          <cell r="I2800" t="str">
            <v>张征南,孙娇</v>
          </cell>
          <cell r="J2800">
            <v>31.6</v>
          </cell>
          <cell r="K2800">
            <v>242113</v>
          </cell>
          <cell r="L2800">
            <v>25059</v>
          </cell>
          <cell r="M2800">
            <v>107063</v>
          </cell>
          <cell r="N2800">
            <v>7802</v>
          </cell>
          <cell r="O2800">
            <v>3727.6265822784799</v>
          </cell>
          <cell r="P2800">
            <v>0.457310162448054</v>
          </cell>
        </row>
        <row r="2801">
          <cell r="A2801">
            <v>194988</v>
          </cell>
          <cell r="B2801" t="str">
            <v>20160116</v>
          </cell>
          <cell r="C2801" t="str">
            <v>185225</v>
          </cell>
          <cell r="D2801" t="str">
            <v>梦洁宝贝皇家书院纯棉印花四件套呵护组</v>
          </cell>
          <cell r="E2801" t="str">
            <v>家纺用品</v>
          </cell>
          <cell r="F2801" t="str">
            <v>499</v>
          </cell>
          <cell r="G2801" t="str">
            <v>周 霞</v>
          </cell>
          <cell r="H2801" t="str">
            <v>张燕</v>
          </cell>
          <cell r="I2801" t="str">
            <v>杨洋</v>
          </cell>
          <cell r="J2801">
            <v>35</v>
          </cell>
          <cell r="K2801">
            <v>99134</v>
          </cell>
          <cell r="L2801">
            <v>3732</v>
          </cell>
          <cell r="M2801">
            <v>18336</v>
          </cell>
          <cell r="N2801">
            <v>464</v>
          </cell>
          <cell r="O2801">
            <v>2215.1428571428601</v>
          </cell>
          <cell r="P2801">
            <v>0.187333598876334</v>
          </cell>
        </row>
        <row r="2802">
          <cell r="A2802">
            <v>195031</v>
          </cell>
          <cell r="B2802" t="str">
            <v>20160614</v>
          </cell>
          <cell r="C2802" t="str">
            <v>093308</v>
          </cell>
          <cell r="D2802" t="str">
            <v>鹿王 高腰蚕丝底裆内裤10条特惠组</v>
          </cell>
          <cell r="E2802" t="str">
            <v>内衣</v>
          </cell>
          <cell r="F2802" t="str">
            <v>199</v>
          </cell>
          <cell r="G2802" t="str">
            <v>喻 冰</v>
          </cell>
          <cell r="H2802" t="str">
            <v>王娟</v>
          </cell>
          <cell r="I2802" t="str">
            <v>孙姣</v>
          </cell>
          <cell r="J2802">
            <v>32.700000000000003</v>
          </cell>
          <cell r="K2802">
            <v>100957</v>
          </cell>
          <cell r="L2802">
            <v>5850</v>
          </cell>
          <cell r="M2802">
            <v>8934</v>
          </cell>
          <cell r="N2802">
            <v>577</v>
          </cell>
          <cell r="O2802">
            <v>2652.9051987767598</v>
          </cell>
          <cell r="P2802">
            <v>8.7869452301092499E-2</v>
          </cell>
        </row>
        <row r="2803">
          <cell r="A2803">
            <v>195031</v>
          </cell>
          <cell r="B2803" t="str">
            <v>20160612</v>
          </cell>
          <cell r="C2803" t="str">
            <v>143213</v>
          </cell>
          <cell r="D2803" t="str">
            <v>鹿王 高腰蚕丝底裆内裤10条特惠组</v>
          </cell>
          <cell r="E2803" t="str">
            <v>内衣</v>
          </cell>
          <cell r="F2803" t="str">
            <v>199</v>
          </cell>
          <cell r="G2803" t="str">
            <v>喻 冰</v>
          </cell>
          <cell r="H2803" t="str">
            <v>王娟</v>
          </cell>
          <cell r="I2803" t="str">
            <v>孙姣,张征南</v>
          </cell>
          <cell r="J2803">
            <v>29.4</v>
          </cell>
          <cell r="K2803">
            <v>108830</v>
          </cell>
          <cell r="L2803">
            <v>5964</v>
          </cell>
          <cell r="M2803">
            <v>12784</v>
          </cell>
          <cell r="N2803">
            <v>1363</v>
          </cell>
          <cell r="O2803">
            <v>3110.37414965986</v>
          </cell>
          <cell r="P2803">
            <v>0.111027939260786</v>
          </cell>
        </row>
        <row r="2804">
          <cell r="A2804">
            <v>195031</v>
          </cell>
          <cell r="B2804" t="str">
            <v>20160606</v>
          </cell>
          <cell r="C2804" t="str">
            <v>105635</v>
          </cell>
          <cell r="D2804" t="str">
            <v>鹿王 高腰蚕丝底裆内裤10条特惠组</v>
          </cell>
          <cell r="E2804" t="str">
            <v>内衣</v>
          </cell>
          <cell r="F2804" t="str">
            <v>199</v>
          </cell>
          <cell r="G2804" t="str">
            <v>喻 冰</v>
          </cell>
          <cell r="H2804" t="str">
            <v>王娟</v>
          </cell>
          <cell r="I2804" t="str">
            <v>孙姣</v>
          </cell>
          <cell r="J2804">
            <v>27.2</v>
          </cell>
          <cell r="K2804">
            <v>83000</v>
          </cell>
          <cell r="L2804">
            <v>2706</v>
          </cell>
          <cell r="M2804">
            <v>7651</v>
          </cell>
          <cell r="N2804">
            <v>1552</v>
          </cell>
          <cell r="O2804">
            <v>2727.7573529411802</v>
          </cell>
          <cell r="P2804">
            <v>7.5958353052531902E-2</v>
          </cell>
        </row>
        <row r="2805">
          <cell r="A2805">
            <v>195031</v>
          </cell>
          <cell r="B2805" t="str">
            <v>20160603</v>
          </cell>
          <cell r="C2805" t="str">
            <v>161733</v>
          </cell>
          <cell r="D2805" t="str">
            <v>鹿王 高腰蚕丝底裆内裤10条特惠组</v>
          </cell>
          <cell r="E2805" t="str">
            <v>内衣</v>
          </cell>
          <cell r="F2805" t="str">
            <v>199</v>
          </cell>
          <cell r="G2805" t="str">
            <v>喻 冰</v>
          </cell>
          <cell r="H2805" t="str">
            <v>王娟</v>
          </cell>
          <cell r="I2805" t="str">
            <v>孙姣</v>
          </cell>
          <cell r="J2805">
            <v>36</v>
          </cell>
          <cell r="K2805">
            <v>120633</v>
          </cell>
          <cell r="L2805">
            <v>5213</v>
          </cell>
          <cell r="M2805">
            <v>10347</v>
          </cell>
          <cell r="N2805">
            <v>1761</v>
          </cell>
          <cell r="O2805">
            <v>2967.6111111111099</v>
          </cell>
          <cell r="P2805">
            <v>7.4389187315889796E-2</v>
          </cell>
        </row>
        <row r="2806">
          <cell r="A2806">
            <v>195031</v>
          </cell>
          <cell r="B2806" t="str">
            <v>20160601</v>
          </cell>
          <cell r="C2806" t="str">
            <v>133254</v>
          </cell>
          <cell r="D2806" t="str">
            <v>鹿王 高腰蚕丝底裆内裤10条特惠组</v>
          </cell>
          <cell r="E2806" t="str">
            <v>内衣</v>
          </cell>
          <cell r="F2806" t="str">
            <v>199</v>
          </cell>
          <cell r="G2806" t="str">
            <v>喻 冰</v>
          </cell>
          <cell r="H2806" t="str">
            <v>张燕</v>
          </cell>
          <cell r="I2806" t="str">
            <v>孙姣</v>
          </cell>
          <cell r="J2806">
            <v>29.9</v>
          </cell>
          <cell r="K2806">
            <v>124294</v>
          </cell>
          <cell r="L2806">
            <v>4626</v>
          </cell>
          <cell r="M2806">
            <v>12217</v>
          </cell>
          <cell r="N2806">
            <v>786</v>
          </cell>
          <cell r="O2806">
            <v>3619.9665551839498</v>
          </cell>
          <cell r="P2806">
            <v>9.5522612561419903E-2</v>
          </cell>
        </row>
        <row r="2807">
          <cell r="A2807">
            <v>195031</v>
          </cell>
          <cell r="B2807" t="str">
            <v>20160601</v>
          </cell>
          <cell r="C2807" t="str">
            <v>093109</v>
          </cell>
          <cell r="D2807" t="str">
            <v>鹿王 高腰蚕丝底裆内裤10条特惠组</v>
          </cell>
          <cell r="E2807" t="str">
            <v>内衣</v>
          </cell>
          <cell r="F2807" t="str">
            <v>199</v>
          </cell>
          <cell r="G2807" t="str">
            <v>喻 冰</v>
          </cell>
          <cell r="H2807" t="str">
            <v>张燕</v>
          </cell>
          <cell r="I2807" t="str">
            <v>段鸿,潘丹</v>
          </cell>
          <cell r="J2807">
            <v>33.200000000000003</v>
          </cell>
          <cell r="K2807">
            <v>160350.5</v>
          </cell>
          <cell r="L2807">
            <v>8282</v>
          </cell>
          <cell r="M2807">
            <v>17485</v>
          </cell>
          <cell r="N2807">
            <v>2124</v>
          </cell>
          <cell r="O2807">
            <v>4117.6957831325299</v>
          </cell>
          <cell r="P2807">
            <v>0.101013687910382</v>
          </cell>
        </row>
        <row r="2808">
          <cell r="A2808">
            <v>195031</v>
          </cell>
          <cell r="B2808" t="str">
            <v>20160520</v>
          </cell>
          <cell r="C2808" t="str">
            <v>153228</v>
          </cell>
          <cell r="D2808" t="str">
            <v>鹿王 高腰蚕丝底裆内裤10条特惠组</v>
          </cell>
          <cell r="E2808" t="str">
            <v>内衣</v>
          </cell>
          <cell r="F2808" t="str">
            <v>199</v>
          </cell>
          <cell r="G2808" t="str">
            <v>喻 冰</v>
          </cell>
          <cell r="H2808" t="str">
            <v>王娟</v>
          </cell>
          <cell r="I2808" t="str">
            <v>段鸿</v>
          </cell>
          <cell r="J2808">
            <v>37.299999999999997</v>
          </cell>
          <cell r="K2808">
            <v>204225</v>
          </cell>
          <cell r="L2808">
            <v>8752</v>
          </cell>
          <cell r="M2808">
            <v>17587</v>
          </cell>
          <cell r="N2808">
            <v>1500</v>
          </cell>
          <cell r="O2808">
            <v>4809.2761394101899</v>
          </cell>
          <cell r="P2808">
            <v>8.2297810950873004E-2</v>
          </cell>
        </row>
        <row r="2809">
          <cell r="A2809">
            <v>195031</v>
          </cell>
          <cell r="B2809" t="str">
            <v>20160519</v>
          </cell>
          <cell r="C2809" t="str">
            <v>105130</v>
          </cell>
          <cell r="D2809" t="str">
            <v>鹿王 高腰蚕丝底裆内裤10条特惠组</v>
          </cell>
          <cell r="E2809" t="str">
            <v>内衣</v>
          </cell>
          <cell r="F2809" t="str">
            <v>199</v>
          </cell>
          <cell r="G2809" t="str">
            <v>喻 冰</v>
          </cell>
          <cell r="H2809" t="str">
            <v>王娟</v>
          </cell>
          <cell r="I2809" t="str">
            <v>段鸿</v>
          </cell>
          <cell r="J2809">
            <v>29.8</v>
          </cell>
          <cell r="K2809">
            <v>164895</v>
          </cell>
          <cell r="L2809">
            <v>6317</v>
          </cell>
          <cell r="M2809">
            <v>16600</v>
          </cell>
          <cell r="N2809">
            <v>1781</v>
          </cell>
          <cell r="O2809">
            <v>4824.1275167785197</v>
          </cell>
          <cell r="P2809">
            <v>9.3449280480268404E-2</v>
          </cell>
        </row>
        <row r="2810">
          <cell r="A2810">
            <v>195031</v>
          </cell>
          <cell r="B2810" t="str">
            <v>20160414</v>
          </cell>
          <cell r="C2810" t="str">
            <v>172601</v>
          </cell>
          <cell r="D2810" t="str">
            <v>鹿王 高腰蚕丝底裆内裤10条特惠组</v>
          </cell>
          <cell r="E2810" t="str">
            <v>内衣</v>
          </cell>
          <cell r="F2810" t="str">
            <v>199</v>
          </cell>
          <cell r="G2810" t="str">
            <v>喻 冰</v>
          </cell>
          <cell r="H2810" t="str">
            <v>王娟</v>
          </cell>
          <cell r="I2810" t="str">
            <v>段鸿,潘丹</v>
          </cell>
          <cell r="J2810">
            <v>26.7</v>
          </cell>
          <cell r="K2810">
            <v>87340</v>
          </cell>
          <cell r="L2810">
            <v>3487</v>
          </cell>
          <cell r="M2810">
            <v>7034</v>
          </cell>
          <cell r="N2810">
            <v>0</v>
          </cell>
          <cell r="O2810">
            <v>2877.11610486891</v>
          </cell>
          <cell r="P2810">
            <v>8.38848938022492E-2</v>
          </cell>
        </row>
        <row r="2811">
          <cell r="A2811">
            <v>195031</v>
          </cell>
          <cell r="B2811" t="str">
            <v>20160414</v>
          </cell>
          <cell r="C2811" t="str">
            <v>093116</v>
          </cell>
          <cell r="D2811" t="str">
            <v>鹿王 高腰蚕丝底裆内裤10条特惠组</v>
          </cell>
          <cell r="E2811" t="str">
            <v>内衣</v>
          </cell>
          <cell r="F2811" t="str">
            <v>199</v>
          </cell>
          <cell r="G2811" t="str">
            <v>喻 冰</v>
          </cell>
          <cell r="H2811" t="str">
            <v>王娟</v>
          </cell>
          <cell r="I2811" t="str">
            <v>段鸿,潘丹</v>
          </cell>
          <cell r="J2811">
            <v>26.9</v>
          </cell>
          <cell r="K2811">
            <v>83039</v>
          </cell>
          <cell r="L2811">
            <v>2278</v>
          </cell>
          <cell r="M2811">
            <v>9163</v>
          </cell>
          <cell r="N2811">
            <v>1174</v>
          </cell>
          <cell r="O2811">
            <v>2705.27881040892</v>
          </cell>
          <cell r="P2811">
            <v>9.8921509144265202E-2</v>
          </cell>
        </row>
        <row r="2812">
          <cell r="A2812">
            <v>195031</v>
          </cell>
          <cell r="B2812" t="str">
            <v>20160405</v>
          </cell>
          <cell r="C2812" t="str">
            <v>163331</v>
          </cell>
          <cell r="D2812" t="str">
            <v>鹿王 高腰蚕丝底裆内裤10条特惠组</v>
          </cell>
          <cell r="E2812" t="str">
            <v>内衣</v>
          </cell>
          <cell r="F2812" t="str">
            <v>199</v>
          </cell>
          <cell r="G2812" t="str">
            <v>喻 冰</v>
          </cell>
          <cell r="H2812" t="str">
            <v>罗园</v>
          </cell>
          <cell r="I2812" t="str">
            <v>关雨薇,孙娇</v>
          </cell>
          <cell r="J2812">
            <v>28.6</v>
          </cell>
          <cell r="K2812">
            <v>77909</v>
          </cell>
          <cell r="L2812">
            <v>3213</v>
          </cell>
          <cell r="M2812">
            <v>6457</v>
          </cell>
          <cell r="N2812">
            <v>985</v>
          </cell>
          <cell r="O2812">
            <v>2420.4195804195801</v>
          </cell>
          <cell r="P2812">
            <v>7.3256934775623894E-2</v>
          </cell>
        </row>
        <row r="2813">
          <cell r="A2813">
            <v>195031</v>
          </cell>
          <cell r="B2813" t="str">
            <v>20160321</v>
          </cell>
          <cell r="C2813" t="str">
            <v>125058</v>
          </cell>
          <cell r="D2813" t="str">
            <v>鹿王 高腰蚕丝底裆内裤10条特惠组</v>
          </cell>
          <cell r="E2813" t="str">
            <v>内衣</v>
          </cell>
          <cell r="F2813" t="str">
            <v>199</v>
          </cell>
          <cell r="G2813" t="str">
            <v>喻 冰</v>
          </cell>
          <cell r="H2813" t="str">
            <v>罗园,楚令</v>
          </cell>
          <cell r="I2813" t="str">
            <v>张征南</v>
          </cell>
          <cell r="J2813">
            <v>38.200000000000003</v>
          </cell>
          <cell r="K2813">
            <v>151151.13</v>
          </cell>
          <cell r="L2813">
            <v>7466</v>
          </cell>
          <cell r="M2813">
            <v>12312</v>
          </cell>
          <cell r="N2813">
            <v>587</v>
          </cell>
          <cell r="O2813">
            <v>3454.4536649214701</v>
          </cell>
          <cell r="P2813">
            <v>8.1602041909277598E-2</v>
          </cell>
        </row>
        <row r="2814">
          <cell r="A2814">
            <v>195031</v>
          </cell>
          <cell r="B2814" t="str">
            <v>20160312</v>
          </cell>
          <cell r="C2814" t="str">
            <v>172353</v>
          </cell>
          <cell r="D2814" t="str">
            <v>鹿王 高腰蚕丝底裆内裤10条特惠组</v>
          </cell>
          <cell r="E2814" t="str">
            <v>内衣</v>
          </cell>
          <cell r="F2814" t="str">
            <v>199</v>
          </cell>
          <cell r="G2814" t="str">
            <v>喻 冰</v>
          </cell>
          <cell r="H2814" t="str">
            <v>王娟</v>
          </cell>
          <cell r="I2814" t="str">
            <v>段鸿</v>
          </cell>
          <cell r="J2814">
            <v>39</v>
          </cell>
          <cell r="K2814">
            <v>168609</v>
          </cell>
          <cell r="L2814">
            <v>6173</v>
          </cell>
          <cell r="M2814">
            <v>16142</v>
          </cell>
          <cell r="N2814">
            <v>1771</v>
          </cell>
          <cell r="O2814">
            <v>3796.5384615384601</v>
          </cell>
          <cell r="P2814">
            <v>8.8471767342214805E-2</v>
          </cell>
        </row>
        <row r="2815">
          <cell r="A2815">
            <v>195031</v>
          </cell>
          <cell r="B2815" t="str">
            <v>20160301</v>
          </cell>
          <cell r="C2815" t="str">
            <v>183112</v>
          </cell>
          <cell r="D2815" t="str">
            <v>鹿王 高腰蚕丝底裆内裤10条特惠组</v>
          </cell>
          <cell r="E2815" t="str">
            <v>内衣</v>
          </cell>
          <cell r="F2815" t="str">
            <v>199</v>
          </cell>
          <cell r="G2815" t="str">
            <v>喻 冰</v>
          </cell>
          <cell r="H2815" t="str">
            <v>张燕</v>
          </cell>
          <cell r="I2815" t="str">
            <v>孙娇</v>
          </cell>
          <cell r="J2815">
            <v>19.100000000000001</v>
          </cell>
          <cell r="K2815">
            <v>121197.18</v>
          </cell>
          <cell r="L2815">
            <v>5332</v>
          </cell>
          <cell r="M2815">
            <v>11406</v>
          </cell>
          <cell r="N2815">
            <v>1114</v>
          </cell>
          <cell r="O2815">
            <v>5527.3916230366503</v>
          </cell>
          <cell r="P2815">
            <v>8.8827376783948406E-2</v>
          </cell>
        </row>
        <row r="2816">
          <cell r="A2816">
            <v>195031</v>
          </cell>
          <cell r="B2816" t="str">
            <v>20160301</v>
          </cell>
          <cell r="C2816" t="str">
            <v>093134</v>
          </cell>
          <cell r="D2816" t="str">
            <v>鹿王 高腰蚕丝底裆内裤10条特惠组</v>
          </cell>
          <cell r="E2816" t="str">
            <v>内衣</v>
          </cell>
          <cell r="F2816" t="str">
            <v>199</v>
          </cell>
          <cell r="G2816" t="str">
            <v>喻 冰</v>
          </cell>
          <cell r="H2816" t="str">
            <v>张燕</v>
          </cell>
          <cell r="I2816" t="str">
            <v>孙娇</v>
          </cell>
          <cell r="J2816">
            <v>19.7</v>
          </cell>
          <cell r="K2816">
            <v>84119.44</v>
          </cell>
          <cell r="L2816">
            <v>3024</v>
          </cell>
          <cell r="M2816">
            <v>8039</v>
          </cell>
          <cell r="N2816">
            <v>1164</v>
          </cell>
          <cell r="O2816">
            <v>3767.5350253807101</v>
          </cell>
          <cell r="P2816">
            <v>8.4776653286547293E-2</v>
          </cell>
        </row>
        <row r="2817">
          <cell r="A2817">
            <v>195031</v>
          </cell>
          <cell r="B2817" t="str">
            <v>20160225</v>
          </cell>
          <cell r="C2817" t="str">
            <v>224612</v>
          </cell>
          <cell r="D2817" t="str">
            <v>鹿王 高腰蚕丝底裆内裤10条特惠组</v>
          </cell>
          <cell r="E2817" t="str">
            <v>内衣</v>
          </cell>
          <cell r="F2817" t="str">
            <v>199</v>
          </cell>
          <cell r="G2817" t="str">
            <v>喻 冰</v>
          </cell>
          <cell r="H2817" t="str">
            <v>张燕</v>
          </cell>
          <cell r="I2817" t="str">
            <v>孙娇</v>
          </cell>
          <cell r="J2817">
            <v>33</v>
          </cell>
          <cell r="K2817">
            <v>180757</v>
          </cell>
          <cell r="L2817">
            <v>5815</v>
          </cell>
          <cell r="M2817">
            <v>17704</v>
          </cell>
          <cell r="N2817">
            <v>1920</v>
          </cell>
          <cell r="O2817">
            <v>4822.9696969696997</v>
          </cell>
          <cell r="P2817">
            <v>9.0224188588217805E-2</v>
          </cell>
        </row>
        <row r="2818">
          <cell r="A2818">
            <v>195031</v>
          </cell>
          <cell r="B2818" t="str">
            <v>20160225</v>
          </cell>
          <cell r="C2818" t="str">
            <v>183123</v>
          </cell>
          <cell r="D2818" t="str">
            <v>鹿王 高腰蚕丝底裆内裤10条特惠组</v>
          </cell>
          <cell r="E2818" t="str">
            <v>内衣</v>
          </cell>
          <cell r="F2818" t="str">
            <v>199</v>
          </cell>
          <cell r="G2818" t="str">
            <v>喻 冰</v>
          </cell>
          <cell r="H2818" t="str">
            <v>张燕</v>
          </cell>
          <cell r="I2818" t="str">
            <v>孙娇</v>
          </cell>
          <cell r="J2818">
            <v>18.8</v>
          </cell>
          <cell r="K2818">
            <v>112929</v>
          </cell>
          <cell r="L2818">
            <v>5432</v>
          </cell>
          <cell r="M2818">
            <v>9680</v>
          </cell>
          <cell r="N2818">
            <v>587</v>
          </cell>
          <cell r="O2818">
            <v>5234.2553191489396</v>
          </cell>
          <cell r="P2818">
            <v>8.4588407118338205E-2</v>
          </cell>
        </row>
        <row r="2819">
          <cell r="A2819">
            <v>195031</v>
          </cell>
          <cell r="B2819" t="str">
            <v>20160225</v>
          </cell>
          <cell r="C2819" t="str">
            <v>093112</v>
          </cell>
          <cell r="D2819" t="str">
            <v>鹿王 高腰蚕丝底裆内裤10条特惠组</v>
          </cell>
          <cell r="E2819" t="str">
            <v>内衣</v>
          </cell>
          <cell r="F2819" t="str">
            <v>199</v>
          </cell>
          <cell r="G2819" t="str">
            <v>喻 冰</v>
          </cell>
          <cell r="H2819" t="str">
            <v>王娟</v>
          </cell>
          <cell r="I2819" t="str">
            <v>段鸿</v>
          </cell>
          <cell r="J2819">
            <v>17.100000000000001</v>
          </cell>
          <cell r="K2819">
            <v>68590</v>
          </cell>
          <cell r="L2819">
            <v>3382</v>
          </cell>
          <cell r="M2819">
            <v>7565</v>
          </cell>
          <cell r="N2819">
            <v>368</v>
          </cell>
          <cell r="O2819">
            <v>3392.4561403508801</v>
          </cell>
          <cell r="P2819">
            <v>0.11036989326463</v>
          </cell>
        </row>
        <row r="2820">
          <cell r="A2820">
            <v>195031</v>
          </cell>
          <cell r="B2820" t="str">
            <v>20160216</v>
          </cell>
          <cell r="C2820" t="str">
            <v>183158</v>
          </cell>
          <cell r="D2820" t="str">
            <v>鹿王 高腰蚕丝底裆内裤10条特惠组</v>
          </cell>
          <cell r="E2820" t="str">
            <v>内衣</v>
          </cell>
          <cell r="F2820" t="str">
            <v>199</v>
          </cell>
          <cell r="G2820" t="str">
            <v>喻 冰</v>
          </cell>
          <cell r="H2820" t="str">
            <v>王娟</v>
          </cell>
          <cell r="I2820" t="str">
            <v>段鸿</v>
          </cell>
          <cell r="J2820">
            <v>18.100000000000001</v>
          </cell>
          <cell r="K2820">
            <v>92113</v>
          </cell>
          <cell r="L2820">
            <v>4069</v>
          </cell>
          <cell r="M2820">
            <v>7054</v>
          </cell>
          <cell r="N2820">
            <v>597</v>
          </cell>
          <cell r="O2820">
            <v>4507.5690607734796</v>
          </cell>
          <cell r="P2820">
            <v>7.3338330834582702E-2</v>
          </cell>
        </row>
        <row r="2821">
          <cell r="A2821">
            <v>195031</v>
          </cell>
          <cell r="B2821" t="str">
            <v>20160213</v>
          </cell>
          <cell r="C2821" t="str">
            <v>142254</v>
          </cell>
          <cell r="D2821" t="str">
            <v>鹿王 高腰蚕丝底裆内裤10条特惠组</v>
          </cell>
          <cell r="E2821" t="str">
            <v>内衣</v>
          </cell>
          <cell r="F2821" t="str">
            <v>199</v>
          </cell>
          <cell r="G2821" t="str">
            <v>喻 冰</v>
          </cell>
          <cell r="H2821" t="str">
            <v>罗园</v>
          </cell>
          <cell r="I2821" t="str">
            <v>李珊,孙娇</v>
          </cell>
          <cell r="J2821">
            <v>30.2</v>
          </cell>
          <cell r="K2821">
            <v>175610.49</v>
          </cell>
          <cell r="L2821">
            <v>7952</v>
          </cell>
          <cell r="M2821">
            <v>15293</v>
          </cell>
          <cell r="N2821">
            <v>366</v>
          </cell>
          <cell r="O2821">
            <v>5057.3341059602599</v>
          </cell>
          <cell r="P2821">
            <v>8.9032174869283401E-2</v>
          </cell>
        </row>
        <row r="2822">
          <cell r="A2822">
            <v>195031</v>
          </cell>
          <cell r="B2822" t="str">
            <v>20160206</v>
          </cell>
          <cell r="C2822" t="str">
            <v>135503</v>
          </cell>
          <cell r="D2822" t="str">
            <v>鹿王 高腰蚕丝底裆内裤10条特惠组</v>
          </cell>
          <cell r="E2822" t="str">
            <v>内衣</v>
          </cell>
          <cell r="F2822" t="str">
            <v>199</v>
          </cell>
          <cell r="G2822" t="str">
            <v>喻 冰</v>
          </cell>
          <cell r="H2822" t="str">
            <v>杨思思</v>
          </cell>
          <cell r="I2822" t="str">
            <v>李珊,王叶霜</v>
          </cell>
          <cell r="J2822">
            <v>28.8</v>
          </cell>
          <cell r="K2822">
            <v>53339</v>
          </cell>
          <cell r="L2822">
            <v>4175</v>
          </cell>
          <cell r="M2822">
            <v>4870</v>
          </cell>
          <cell r="N2822">
            <v>539</v>
          </cell>
          <cell r="O2822">
            <v>1556.7013888888901</v>
          </cell>
          <cell r="P2822">
            <v>8.8092913513953305E-2</v>
          </cell>
        </row>
        <row r="2823">
          <cell r="A2823">
            <v>195031</v>
          </cell>
          <cell r="B2823" t="str">
            <v>20160203</v>
          </cell>
          <cell r="C2823" t="str">
            <v>103120</v>
          </cell>
          <cell r="D2823" t="str">
            <v>鹿王 高腰蚕丝底裆内裤10条特惠组</v>
          </cell>
          <cell r="E2823" t="str">
            <v>内衣</v>
          </cell>
          <cell r="F2823" t="str">
            <v>199</v>
          </cell>
          <cell r="G2823" t="str">
            <v>喻 冰</v>
          </cell>
          <cell r="H2823" t="str">
            <v>杨思思</v>
          </cell>
          <cell r="I2823" t="str">
            <v>李珊,孙娇,段鸿</v>
          </cell>
          <cell r="J2823">
            <v>27.3</v>
          </cell>
          <cell r="K2823">
            <v>89468.15</v>
          </cell>
          <cell r="L2823">
            <v>4469.1499999999996</v>
          </cell>
          <cell r="M2823">
            <v>9887</v>
          </cell>
          <cell r="N2823">
            <v>1900</v>
          </cell>
          <cell r="O2823">
            <v>2820.9523809523798</v>
          </cell>
          <cell r="P2823">
            <v>9.3965811362486606E-2</v>
          </cell>
        </row>
        <row r="2824">
          <cell r="A2824">
            <v>195031</v>
          </cell>
          <cell r="B2824" t="str">
            <v>20160120</v>
          </cell>
          <cell r="C2824" t="str">
            <v>155539</v>
          </cell>
          <cell r="D2824" t="str">
            <v>鹿王 高腰蚕丝底裆内裤10条特惠组</v>
          </cell>
          <cell r="E2824" t="str">
            <v>内衣</v>
          </cell>
          <cell r="F2824" t="str">
            <v>199</v>
          </cell>
          <cell r="G2824" t="str">
            <v>喻 冰</v>
          </cell>
          <cell r="H2824" t="str">
            <v>王娟</v>
          </cell>
          <cell r="I2824" t="str">
            <v>段鸿</v>
          </cell>
          <cell r="J2824">
            <v>32.799999999999997</v>
          </cell>
          <cell r="K2824">
            <v>175587.32</v>
          </cell>
          <cell r="L2824">
            <v>8451</v>
          </cell>
          <cell r="M2824">
            <v>16759</v>
          </cell>
          <cell r="N2824">
            <v>1154</v>
          </cell>
          <cell r="O2824">
            <v>4619.8573170731697</v>
          </cell>
          <cell r="P2824">
            <v>9.3366899546430099E-2</v>
          </cell>
        </row>
        <row r="2825">
          <cell r="A2825">
            <v>195031</v>
          </cell>
          <cell r="B2825" t="str">
            <v>20160120</v>
          </cell>
          <cell r="C2825" t="str">
            <v>102955</v>
          </cell>
          <cell r="D2825" t="str">
            <v>鹿王 高腰蚕丝底裆内裤10条特惠组</v>
          </cell>
          <cell r="E2825" t="str">
            <v>内衣</v>
          </cell>
          <cell r="F2825" t="str">
            <v>199</v>
          </cell>
          <cell r="G2825" t="str">
            <v>喻 冰</v>
          </cell>
          <cell r="H2825" t="str">
            <v>杨思思,王娟</v>
          </cell>
          <cell r="I2825" t="str">
            <v>李珊,段鸿</v>
          </cell>
          <cell r="J2825">
            <v>28.6</v>
          </cell>
          <cell r="K2825">
            <v>147315</v>
          </cell>
          <cell r="L2825">
            <v>5437</v>
          </cell>
          <cell r="M2825">
            <v>18317</v>
          </cell>
          <cell r="N2825">
            <v>1174</v>
          </cell>
          <cell r="O2825">
            <v>4361.3636363636397</v>
          </cell>
          <cell r="P2825">
            <v>0.120829163083776</v>
          </cell>
        </row>
        <row r="2826">
          <cell r="A2826">
            <v>195034</v>
          </cell>
          <cell r="B2826" t="str">
            <v>20160807</v>
          </cell>
          <cell r="C2826" t="str">
            <v>232056</v>
          </cell>
          <cell r="D2826" t="str">
            <v>鹿王 名媛气质中袖蕾丝百褶长裙(2016超级折扣日)</v>
          </cell>
          <cell r="E2826" t="str">
            <v>服装</v>
          </cell>
          <cell r="F2826" t="str">
            <v>399</v>
          </cell>
          <cell r="G2826" t="str">
            <v>喻 冰</v>
          </cell>
          <cell r="H2826" t="str">
            <v>张燕</v>
          </cell>
          <cell r="I2826" t="str">
            <v>张征南</v>
          </cell>
          <cell r="J2826">
            <v>0.3</v>
          </cell>
          <cell r="K2826">
            <v>389</v>
          </cell>
          <cell r="L2826">
            <v>0</v>
          </cell>
          <cell r="M2826">
            <v>0</v>
          </cell>
          <cell r="N2826">
            <v>0</v>
          </cell>
          <cell r="O2826">
            <v>1296.6666666666699</v>
          </cell>
          <cell r="P2826">
            <v>0</v>
          </cell>
        </row>
        <row r="2827">
          <cell r="A2827">
            <v>195034</v>
          </cell>
          <cell r="B2827" t="str">
            <v>20160807</v>
          </cell>
          <cell r="C2827" t="str">
            <v>200001</v>
          </cell>
          <cell r="D2827" t="str">
            <v>鹿王 名媛气质中袖蕾丝百褶长裙(2016超级折扣日)</v>
          </cell>
          <cell r="E2827" t="str">
            <v>服装</v>
          </cell>
          <cell r="F2827" t="str">
            <v>399</v>
          </cell>
          <cell r="G2827" t="str">
            <v>喻 冰</v>
          </cell>
          <cell r="H2827" t="str">
            <v>张燕</v>
          </cell>
          <cell r="I2827" t="str">
            <v>张征南,郑庆子</v>
          </cell>
          <cell r="J2827">
            <v>13.1</v>
          </cell>
          <cell r="K2827">
            <v>46771</v>
          </cell>
          <cell r="L2827">
            <v>1187</v>
          </cell>
          <cell r="M2827">
            <v>1177</v>
          </cell>
          <cell r="N2827">
            <v>0</v>
          </cell>
          <cell r="O2827">
            <v>3389.8473282442801</v>
          </cell>
          <cell r="P2827">
            <v>2.58204633204633E-2</v>
          </cell>
        </row>
        <row r="2828">
          <cell r="A2828">
            <v>195034</v>
          </cell>
          <cell r="B2828" t="str">
            <v>20160805</v>
          </cell>
          <cell r="C2828" t="str">
            <v>211229</v>
          </cell>
          <cell r="D2828" t="str">
            <v>鹿王 名媛气质中袖蕾丝百褶长裙(2016超级折扣日)</v>
          </cell>
          <cell r="E2828" t="str">
            <v>服装</v>
          </cell>
          <cell r="F2828" t="str">
            <v>399</v>
          </cell>
          <cell r="G2828" t="str">
            <v>喻 冰</v>
          </cell>
          <cell r="H2828" t="str">
            <v>张燕</v>
          </cell>
          <cell r="I2828" t="str">
            <v>游珊,段鸿</v>
          </cell>
          <cell r="J2828">
            <v>14</v>
          </cell>
          <cell r="K2828">
            <v>59484</v>
          </cell>
          <cell r="L2828">
            <v>2010</v>
          </cell>
          <cell r="M2828">
            <v>10623</v>
          </cell>
          <cell r="N2828">
            <v>0</v>
          </cell>
          <cell r="O2828">
            <v>3346.5</v>
          </cell>
          <cell r="P2828">
            <v>0.18483140202526399</v>
          </cell>
        </row>
        <row r="2829">
          <cell r="A2829">
            <v>195034</v>
          </cell>
          <cell r="B2829" t="str">
            <v>20160611</v>
          </cell>
          <cell r="C2829" t="str">
            <v>140755</v>
          </cell>
          <cell r="D2829" t="str">
            <v>鹿王 名媛气质中袖蕾丝百褶长裙(2016超级折扣日)</v>
          </cell>
          <cell r="E2829" t="str">
            <v>服装</v>
          </cell>
          <cell r="F2829" t="str">
            <v>499</v>
          </cell>
          <cell r="G2829" t="str">
            <v>喻 冰</v>
          </cell>
          <cell r="H2829" t="str">
            <v>王娟</v>
          </cell>
          <cell r="I2829" t="str">
            <v>孙姣,陈思闽</v>
          </cell>
          <cell r="J2829">
            <v>31.1</v>
          </cell>
          <cell r="K2829">
            <v>90534</v>
          </cell>
          <cell r="L2829">
            <v>4949</v>
          </cell>
          <cell r="M2829">
            <v>33039</v>
          </cell>
          <cell r="N2829">
            <v>918</v>
          </cell>
          <cell r="O2829">
            <v>1719.09967845659</v>
          </cell>
          <cell r="P2829">
            <v>0.37531109423380299</v>
          </cell>
        </row>
        <row r="2830">
          <cell r="A2830">
            <v>195034</v>
          </cell>
          <cell r="B2830" t="str">
            <v>20160603</v>
          </cell>
          <cell r="C2830" t="str">
            <v>173607</v>
          </cell>
          <cell r="D2830" t="str">
            <v>鹿王 名媛气质中袖蕾丝百褶长裙(2016超级折扣日)</v>
          </cell>
          <cell r="E2830" t="str">
            <v>服装</v>
          </cell>
          <cell r="F2830" t="str">
            <v>499</v>
          </cell>
          <cell r="G2830" t="str">
            <v>喻 冰</v>
          </cell>
          <cell r="H2830" t="str">
            <v>张燕</v>
          </cell>
          <cell r="I2830" t="str">
            <v>张征南,孙姣</v>
          </cell>
          <cell r="J2830">
            <v>36.799999999999997</v>
          </cell>
          <cell r="K2830">
            <v>117288</v>
          </cell>
          <cell r="L2830">
            <v>5474</v>
          </cell>
          <cell r="M2830">
            <v>46862</v>
          </cell>
          <cell r="N2830">
            <v>1996</v>
          </cell>
          <cell r="O2830">
            <v>1819.23913043478</v>
          </cell>
          <cell r="P2830">
            <v>0.40125565671561703</v>
          </cell>
        </row>
        <row r="2831">
          <cell r="A2831">
            <v>195034</v>
          </cell>
          <cell r="B2831" t="str">
            <v>20160524</v>
          </cell>
          <cell r="C2831" t="str">
            <v>163603</v>
          </cell>
          <cell r="D2831" t="str">
            <v>鹿王 名媛气质中袖蕾丝百褶长裙(2016超级折扣日)</v>
          </cell>
          <cell r="E2831" t="str">
            <v>服装</v>
          </cell>
          <cell r="F2831" t="str">
            <v>499</v>
          </cell>
          <cell r="G2831" t="str">
            <v>喻 冰</v>
          </cell>
          <cell r="H2831" t="str">
            <v>王娟</v>
          </cell>
          <cell r="I2831" t="str">
            <v>孙姣</v>
          </cell>
          <cell r="J2831">
            <v>39.5</v>
          </cell>
          <cell r="K2831">
            <v>152863</v>
          </cell>
          <cell r="L2831">
            <v>6319</v>
          </cell>
          <cell r="M2831">
            <v>53963</v>
          </cell>
          <cell r="N2831">
            <v>998</v>
          </cell>
          <cell r="O2831">
            <v>2369.0886075949402</v>
          </cell>
          <cell r="P2831">
            <v>0.36142728463806101</v>
          </cell>
        </row>
        <row r="2832">
          <cell r="A2832">
            <v>195034</v>
          </cell>
          <cell r="B2832" t="str">
            <v>20160521</v>
          </cell>
          <cell r="C2832" t="str">
            <v>141436</v>
          </cell>
          <cell r="D2832" t="str">
            <v>鹿王 名媛气质中袖蕾丝百褶长裙(2016超级折扣日)</v>
          </cell>
          <cell r="E2832" t="str">
            <v>服装</v>
          </cell>
          <cell r="F2832" t="str">
            <v>499</v>
          </cell>
          <cell r="G2832" t="str">
            <v>喻 冰</v>
          </cell>
          <cell r="H2832" t="str">
            <v>王娟</v>
          </cell>
          <cell r="I2832" t="str">
            <v>段鸿</v>
          </cell>
          <cell r="J2832">
            <v>37.200000000000003</v>
          </cell>
          <cell r="K2832">
            <v>177342</v>
          </cell>
          <cell r="L2832">
            <v>9336</v>
          </cell>
          <cell r="M2832">
            <v>67422</v>
          </cell>
          <cell r="N2832">
            <v>2934</v>
          </cell>
          <cell r="O2832">
            <v>2782.7419354838698</v>
          </cell>
          <cell r="P2832">
            <v>0.38384343416306599</v>
          </cell>
        </row>
        <row r="2833">
          <cell r="A2833">
            <v>195034</v>
          </cell>
          <cell r="B2833" t="str">
            <v>20160517</v>
          </cell>
          <cell r="C2833" t="str">
            <v>101034</v>
          </cell>
          <cell r="D2833" t="str">
            <v>鹿王 名媛气质中袖蕾丝百褶长裙(2016超级折扣日)</v>
          </cell>
          <cell r="E2833" t="str">
            <v>服装</v>
          </cell>
          <cell r="F2833" t="str">
            <v>499</v>
          </cell>
          <cell r="G2833" t="str">
            <v>喻 冰</v>
          </cell>
          <cell r="H2833" t="str">
            <v>王娟</v>
          </cell>
          <cell r="I2833" t="str">
            <v>孙娇,王叶霜</v>
          </cell>
          <cell r="J2833">
            <v>37.6</v>
          </cell>
          <cell r="K2833">
            <v>160623</v>
          </cell>
          <cell r="L2833">
            <v>11685</v>
          </cell>
          <cell r="M2833">
            <v>68320</v>
          </cell>
          <cell r="N2833">
            <v>5229</v>
          </cell>
          <cell r="O2833">
            <v>2283.16489361702</v>
          </cell>
          <cell r="P2833">
            <v>0.423605795700224</v>
          </cell>
        </row>
        <row r="2834">
          <cell r="A2834">
            <v>195034</v>
          </cell>
          <cell r="B2834" t="str">
            <v>20160510</v>
          </cell>
          <cell r="C2834" t="str">
            <v>141528</v>
          </cell>
          <cell r="D2834" t="str">
            <v>鹿王 名媛气质中袖蕾丝百褶长裙(2016超级折扣日)</v>
          </cell>
          <cell r="E2834" t="str">
            <v>服装</v>
          </cell>
          <cell r="F2834" t="str">
            <v>499</v>
          </cell>
          <cell r="G2834" t="str">
            <v>喻 冰</v>
          </cell>
          <cell r="H2834" t="str">
            <v>王娟</v>
          </cell>
          <cell r="I2834" t="str">
            <v>段鸿,潘丹</v>
          </cell>
          <cell r="J2834">
            <v>38</v>
          </cell>
          <cell r="K2834">
            <v>161825</v>
          </cell>
          <cell r="L2834">
            <v>6382</v>
          </cell>
          <cell r="M2834">
            <v>57997</v>
          </cell>
          <cell r="N2834">
            <v>2485</v>
          </cell>
          <cell r="O2834">
            <v>2629.7631578947398</v>
          </cell>
          <cell r="P2834">
            <v>0.357121259883044</v>
          </cell>
        </row>
        <row r="2835">
          <cell r="A2835">
            <v>195034</v>
          </cell>
          <cell r="B2835" t="str">
            <v>20160504</v>
          </cell>
          <cell r="C2835" t="str">
            <v>095948</v>
          </cell>
          <cell r="D2835" t="str">
            <v>鹿王 名媛气质中袖蕾丝百褶长裙(2016超级折扣日)</v>
          </cell>
          <cell r="E2835" t="str">
            <v>服装</v>
          </cell>
          <cell r="F2835" t="str">
            <v>499</v>
          </cell>
          <cell r="G2835" t="str">
            <v>喻 冰</v>
          </cell>
          <cell r="H2835" t="str">
            <v>王娟</v>
          </cell>
          <cell r="I2835" t="str">
            <v>段鸿,潘丹</v>
          </cell>
          <cell r="J2835">
            <v>37.1</v>
          </cell>
          <cell r="K2835">
            <v>225247</v>
          </cell>
          <cell r="L2835">
            <v>11207</v>
          </cell>
          <cell r="M2835">
            <v>83236</v>
          </cell>
          <cell r="N2835">
            <v>1966</v>
          </cell>
          <cell r="O2835">
            <v>3578.7061994609198</v>
          </cell>
          <cell r="P2835">
            <v>0.37969538404036601</v>
          </cell>
        </row>
        <row r="2836">
          <cell r="A2836">
            <v>195034</v>
          </cell>
          <cell r="B2836" t="str">
            <v>20160422</v>
          </cell>
          <cell r="C2836" t="str">
            <v>181236</v>
          </cell>
          <cell r="D2836" t="str">
            <v>鹿王 名媛气质中袖蕾丝百褶长裙(2016超级折扣日)</v>
          </cell>
          <cell r="E2836" t="str">
            <v>服装</v>
          </cell>
          <cell r="F2836" t="str">
            <v>499</v>
          </cell>
          <cell r="G2836" t="str">
            <v>喻 冰</v>
          </cell>
          <cell r="H2836" t="str">
            <v>王娟</v>
          </cell>
          <cell r="I2836" t="str">
            <v>段鸿</v>
          </cell>
          <cell r="J2836">
            <v>36.5</v>
          </cell>
          <cell r="K2836">
            <v>226255</v>
          </cell>
          <cell r="L2836">
            <v>13837</v>
          </cell>
          <cell r="M2836">
            <v>93161</v>
          </cell>
          <cell r="N2836">
            <v>3952</v>
          </cell>
          <cell r="O2836">
            <v>3375.58904109589</v>
          </cell>
          <cell r="P2836">
            <v>0.41996911749475102</v>
          </cell>
        </row>
        <row r="2837">
          <cell r="A2837">
            <v>195034</v>
          </cell>
          <cell r="B2837" t="str">
            <v>20160410</v>
          </cell>
          <cell r="C2837" t="str">
            <v>143014</v>
          </cell>
          <cell r="D2837" t="str">
            <v>鹿王 名媛气质中袖蕾丝百褶长裙(2016超级折扣日)</v>
          </cell>
          <cell r="E2837" t="str">
            <v>服装</v>
          </cell>
          <cell r="F2837" t="str">
            <v>499</v>
          </cell>
          <cell r="G2837" t="str">
            <v>喻 冰</v>
          </cell>
          <cell r="H2837" t="str">
            <v>高莹,王娟</v>
          </cell>
          <cell r="I2837" t="str">
            <v>段鸿,潘丹</v>
          </cell>
          <cell r="J2837">
            <v>36.799999999999997</v>
          </cell>
          <cell r="K2837">
            <v>351428.53</v>
          </cell>
          <cell r="L2837">
            <v>15387</v>
          </cell>
          <cell r="M2837">
            <v>124374</v>
          </cell>
          <cell r="N2837">
            <v>3652</v>
          </cell>
          <cell r="O2837">
            <v>5851.0741847826102</v>
          </cell>
          <cell r="P2837">
            <v>0.35924726327724998</v>
          </cell>
        </row>
        <row r="2838">
          <cell r="A2838">
            <v>195047</v>
          </cell>
          <cell r="B2838" t="str">
            <v>20160627</v>
          </cell>
          <cell r="C2838" t="str">
            <v>165403</v>
          </cell>
          <cell r="D2838" t="str">
            <v>七匹狼“狼图腾”施华洛世奇男士短袖T恤2+1件组</v>
          </cell>
          <cell r="E2838" t="str">
            <v>服装</v>
          </cell>
          <cell r="F2838" t="str">
            <v>298</v>
          </cell>
          <cell r="G2838" t="str">
            <v>黄 翙</v>
          </cell>
          <cell r="H2838" t="str">
            <v>吴沛霖</v>
          </cell>
          <cell r="I2838" t="str">
            <v>刘一帆</v>
          </cell>
          <cell r="J2838">
            <v>34</v>
          </cell>
          <cell r="K2838">
            <v>74201</v>
          </cell>
          <cell r="L2838">
            <v>884</v>
          </cell>
          <cell r="M2838">
            <v>10593</v>
          </cell>
          <cell r="N2838">
            <v>1112</v>
          </cell>
          <cell r="O2838">
            <v>1877.5294117647099</v>
          </cell>
          <cell r="P2838">
            <v>0.129315165650531</v>
          </cell>
        </row>
        <row r="2839">
          <cell r="A2839">
            <v>195047</v>
          </cell>
          <cell r="B2839" t="str">
            <v>20160510</v>
          </cell>
          <cell r="C2839" t="str">
            <v>133649</v>
          </cell>
          <cell r="D2839" t="str">
            <v>七匹狼“狼图腾”施华洛世奇男士短袖T恤2+1件组</v>
          </cell>
          <cell r="E2839" t="str">
            <v>服装</v>
          </cell>
          <cell r="F2839" t="str">
            <v>398</v>
          </cell>
          <cell r="G2839" t="str">
            <v>黄 翙</v>
          </cell>
          <cell r="H2839" t="str">
            <v>杨思思</v>
          </cell>
          <cell r="I2839" t="str">
            <v>张佳聃,段鸿</v>
          </cell>
          <cell r="J2839">
            <v>36.200000000000003</v>
          </cell>
          <cell r="K2839">
            <v>86028</v>
          </cell>
          <cell r="L2839">
            <v>3372</v>
          </cell>
          <cell r="M2839">
            <v>12854</v>
          </cell>
          <cell r="N2839">
            <v>1174</v>
          </cell>
          <cell r="O2839">
            <v>1960.6629834254099</v>
          </cell>
          <cell r="P2839">
            <v>0.141308555942702</v>
          </cell>
        </row>
        <row r="2840">
          <cell r="A2840">
            <v>195047</v>
          </cell>
          <cell r="B2840" t="str">
            <v>20160424</v>
          </cell>
          <cell r="C2840" t="str">
            <v>165137</v>
          </cell>
          <cell r="D2840" t="str">
            <v>七匹狼“狼图腾”施华洛世奇男士短袖T恤2+1件组</v>
          </cell>
          <cell r="E2840" t="str">
            <v>服装</v>
          </cell>
          <cell r="F2840" t="str">
            <v>398</v>
          </cell>
          <cell r="G2840" t="str">
            <v>黄 翙</v>
          </cell>
          <cell r="H2840" t="str">
            <v>杨思思</v>
          </cell>
          <cell r="I2840" t="str">
            <v>张佳聃,张征南</v>
          </cell>
          <cell r="J2840">
            <v>36.200000000000003</v>
          </cell>
          <cell r="K2840">
            <v>106392</v>
          </cell>
          <cell r="L2840">
            <v>3790</v>
          </cell>
          <cell r="M2840">
            <v>15618</v>
          </cell>
          <cell r="N2840">
            <v>368</v>
          </cell>
          <cell r="O2840">
            <v>2413.0386740331501</v>
          </cell>
          <cell r="P2840">
            <v>0.14863258026159301</v>
          </cell>
        </row>
        <row r="2841">
          <cell r="A2841">
            <v>195048</v>
          </cell>
          <cell r="B2841" t="str">
            <v>20160611</v>
          </cell>
          <cell r="C2841" t="str">
            <v>133030</v>
          </cell>
          <cell r="D2841" t="str">
            <v>优芬百变魔术收纳衣柜家庭组</v>
          </cell>
          <cell r="E2841" t="str">
            <v>生活用品</v>
          </cell>
          <cell r="F2841" t="str">
            <v>398</v>
          </cell>
          <cell r="G2841" t="str">
            <v>陈 刚</v>
          </cell>
          <cell r="H2841" t="str">
            <v>余斌</v>
          </cell>
          <cell r="I2841" t="str">
            <v>陈航,邓爱萍</v>
          </cell>
          <cell r="J2841">
            <v>31.8</v>
          </cell>
          <cell r="K2841">
            <v>148617</v>
          </cell>
          <cell r="L2841">
            <v>8502</v>
          </cell>
          <cell r="M2841">
            <v>33259</v>
          </cell>
          <cell r="N2841">
            <v>1432</v>
          </cell>
          <cell r="O2841">
            <v>3405.28301886792</v>
          </cell>
          <cell r="P2841">
            <v>0.22714912750240901</v>
          </cell>
        </row>
        <row r="2842">
          <cell r="A2842">
            <v>195048</v>
          </cell>
          <cell r="B2842" t="str">
            <v>20160603</v>
          </cell>
          <cell r="C2842" t="str">
            <v>104525</v>
          </cell>
          <cell r="D2842" t="str">
            <v>优芬百变魔术收纳衣柜家庭组</v>
          </cell>
          <cell r="E2842" t="str">
            <v>生活用品</v>
          </cell>
          <cell r="F2842" t="str">
            <v>398</v>
          </cell>
          <cell r="G2842" t="str">
            <v>陈 刚</v>
          </cell>
          <cell r="H2842" t="str">
            <v>余斌</v>
          </cell>
          <cell r="I2842" t="str">
            <v>邓爱萍</v>
          </cell>
          <cell r="J2842">
            <v>37.9</v>
          </cell>
          <cell r="K2842">
            <v>155198</v>
          </cell>
          <cell r="L2842">
            <v>9830</v>
          </cell>
          <cell r="M2842">
            <v>33287</v>
          </cell>
          <cell r="N2842">
            <v>3174</v>
          </cell>
          <cell r="O2842">
            <v>3041.0290237467002</v>
          </cell>
          <cell r="P2842">
            <v>0.20715012932695001</v>
          </cell>
        </row>
        <row r="2843">
          <cell r="A2843">
            <v>195048</v>
          </cell>
          <cell r="B2843" t="str">
            <v>20160519</v>
          </cell>
          <cell r="C2843" t="str">
            <v>181816</v>
          </cell>
          <cell r="D2843" t="str">
            <v>优芬百变魔术收纳衣柜家庭组</v>
          </cell>
          <cell r="E2843" t="str">
            <v>生活用品</v>
          </cell>
          <cell r="F2843" t="str">
            <v>398</v>
          </cell>
          <cell r="G2843" t="str">
            <v>陈 刚</v>
          </cell>
          <cell r="H2843" t="str">
            <v>余斌</v>
          </cell>
          <cell r="I2843" t="str">
            <v>陈航,邓爱萍</v>
          </cell>
          <cell r="J2843">
            <v>35.6</v>
          </cell>
          <cell r="K2843">
            <v>130142</v>
          </cell>
          <cell r="L2843">
            <v>7790</v>
          </cell>
          <cell r="M2843">
            <v>24664</v>
          </cell>
          <cell r="N2843">
            <v>0</v>
          </cell>
          <cell r="O2843">
            <v>2744.0449438202199</v>
          </cell>
          <cell r="P2843">
            <v>0.20158231986399899</v>
          </cell>
        </row>
        <row r="2844">
          <cell r="A2844">
            <v>195048</v>
          </cell>
          <cell r="B2844" t="str">
            <v>20160519</v>
          </cell>
          <cell r="C2844" t="str">
            <v>093027</v>
          </cell>
          <cell r="D2844" t="str">
            <v>优芬百变魔术收纳衣柜家庭组</v>
          </cell>
          <cell r="E2844" t="str">
            <v>生活用品</v>
          </cell>
          <cell r="F2844" t="str">
            <v>398</v>
          </cell>
          <cell r="G2844" t="str">
            <v>陈 刚</v>
          </cell>
          <cell r="H2844" t="str">
            <v>余斌</v>
          </cell>
          <cell r="I2844" t="str">
            <v>陈航,邓爱萍</v>
          </cell>
          <cell r="J2844">
            <v>38.5</v>
          </cell>
          <cell r="K2844">
            <v>133847</v>
          </cell>
          <cell r="L2844">
            <v>5855</v>
          </cell>
          <cell r="M2844">
            <v>29155</v>
          </cell>
          <cell r="N2844">
            <v>1184</v>
          </cell>
          <cell r="O2844">
            <v>2597.9480519480499</v>
          </cell>
          <cell r="P2844">
            <v>0.21853709606850399</v>
          </cell>
        </row>
        <row r="2845">
          <cell r="A2845">
            <v>195048</v>
          </cell>
          <cell r="B2845" t="str">
            <v>20160506</v>
          </cell>
          <cell r="C2845" t="str">
            <v>131728</v>
          </cell>
          <cell r="D2845" t="str">
            <v>优芬百变魔术收纳衣柜家庭组</v>
          </cell>
          <cell r="E2845" t="str">
            <v>生活用品</v>
          </cell>
          <cell r="F2845" t="str">
            <v>398</v>
          </cell>
          <cell r="G2845" t="str">
            <v>陈 刚</v>
          </cell>
          <cell r="H2845" t="str">
            <v>余斌</v>
          </cell>
          <cell r="I2845" t="str">
            <v>陈航,邓爱萍</v>
          </cell>
          <cell r="J2845">
            <v>37.9</v>
          </cell>
          <cell r="K2845">
            <v>205616</v>
          </cell>
          <cell r="L2845">
            <v>11658</v>
          </cell>
          <cell r="M2845">
            <v>46529</v>
          </cell>
          <cell r="N2845">
            <v>4294</v>
          </cell>
          <cell r="O2845">
            <v>4003.2453825857501</v>
          </cell>
          <cell r="P2845">
            <v>0.21775332804009101</v>
          </cell>
        </row>
        <row r="2846">
          <cell r="A2846">
            <v>195048</v>
          </cell>
          <cell r="B2846" t="str">
            <v>20160411</v>
          </cell>
          <cell r="C2846" t="str">
            <v>175037</v>
          </cell>
          <cell r="D2846" t="str">
            <v>优芬百变魔术收纳衣柜家庭组</v>
          </cell>
          <cell r="E2846" t="str">
            <v>生活用品</v>
          </cell>
          <cell r="F2846" t="str">
            <v>398</v>
          </cell>
          <cell r="G2846" t="str">
            <v>陈 刚</v>
          </cell>
          <cell r="H2846" t="str">
            <v>余斌</v>
          </cell>
          <cell r="I2846" t="str">
            <v>陈航,邓爱萍</v>
          </cell>
          <cell r="J2846">
            <v>32.299999999999997</v>
          </cell>
          <cell r="K2846">
            <v>118099</v>
          </cell>
          <cell r="L2846">
            <v>3900</v>
          </cell>
          <cell r="M2846">
            <v>29010</v>
          </cell>
          <cell r="N2846">
            <v>1154</v>
          </cell>
          <cell r="O2846">
            <v>2673.1578947368398</v>
          </cell>
          <cell r="P2846">
            <v>0.24392507815304901</v>
          </cell>
        </row>
        <row r="2847">
          <cell r="A2847">
            <v>195048</v>
          </cell>
          <cell r="B2847" t="str">
            <v>20160402</v>
          </cell>
          <cell r="C2847" t="str">
            <v>162519</v>
          </cell>
          <cell r="D2847" t="str">
            <v>优芬百变魔术收纳衣柜家庭组</v>
          </cell>
          <cell r="E2847" t="str">
            <v>生活用品</v>
          </cell>
          <cell r="F2847" t="str">
            <v>398</v>
          </cell>
          <cell r="G2847" t="str">
            <v>陈 刚</v>
          </cell>
          <cell r="H2847" t="str">
            <v>余斌,王沛</v>
          </cell>
          <cell r="I2847" t="str">
            <v>陈航,邓爱萍</v>
          </cell>
          <cell r="J2847">
            <v>38.1</v>
          </cell>
          <cell r="K2847">
            <v>98374</v>
          </cell>
          <cell r="L2847">
            <v>5825</v>
          </cell>
          <cell r="M2847">
            <v>19272</v>
          </cell>
          <cell r="N2847">
            <v>1194</v>
          </cell>
          <cell r="O2847">
            <v>1954.6194225721799</v>
          </cell>
          <cell r="P2847">
            <v>0.19533436341829699</v>
          </cell>
        </row>
        <row r="2848">
          <cell r="A2848">
            <v>195053</v>
          </cell>
          <cell r="B2848" t="str">
            <v>20160530</v>
          </cell>
          <cell r="C2848" t="str">
            <v>152107</v>
          </cell>
          <cell r="D2848" t="str">
            <v>韩国高丽雅娜-芙兰丝汀多效安瓶2步曲面膜组(2016夏折盛惠)</v>
          </cell>
          <cell r="E2848" t="str">
            <v>美容美体</v>
          </cell>
          <cell r="F2848" t="str">
            <v>238</v>
          </cell>
          <cell r="G2848" t="str">
            <v>庄 婷</v>
          </cell>
          <cell r="H2848" t="str">
            <v>高莹</v>
          </cell>
          <cell r="I2848" t="str">
            <v>游珊</v>
          </cell>
          <cell r="J2848">
            <v>8.8000000000000007</v>
          </cell>
          <cell r="K2848">
            <v>14301</v>
          </cell>
          <cell r="L2848">
            <v>476</v>
          </cell>
          <cell r="M2848">
            <v>1869</v>
          </cell>
          <cell r="N2848">
            <v>238</v>
          </cell>
          <cell r="O2848">
            <v>1385.6818181818201</v>
          </cell>
          <cell r="P2848">
            <v>0.117974683544304</v>
          </cell>
        </row>
        <row r="2849">
          <cell r="A2849">
            <v>195053</v>
          </cell>
          <cell r="B2849" t="str">
            <v>20160406</v>
          </cell>
          <cell r="C2849" t="str">
            <v>160330</v>
          </cell>
          <cell r="D2849" t="str">
            <v>韩国高丽雅娜-芙兰丝汀多效安瓶2步曲面膜组(2016夏折盛惠)</v>
          </cell>
          <cell r="E2849" t="str">
            <v>美容美体</v>
          </cell>
          <cell r="F2849" t="str">
            <v>298</v>
          </cell>
          <cell r="G2849" t="str">
            <v>庄 婷</v>
          </cell>
          <cell r="H2849" t="str">
            <v>田宇慧</v>
          </cell>
          <cell r="I2849" t="str">
            <v>赵姬</v>
          </cell>
          <cell r="J2849">
            <v>35.200000000000003</v>
          </cell>
          <cell r="K2849">
            <v>59346</v>
          </cell>
          <cell r="L2849">
            <v>5715</v>
          </cell>
          <cell r="M2849">
            <v>11004</v>
          </cell>
          <cell r="N2849">
            <v>854</v>
          </cell>
          <cell r="O2849">
            <v>1235.2556818181799</v>
          </cell>
          <cell r="P2849">
            <v>0.18925621375696899</v>
          </cell>
        </row>
        <row r="2850">
          <cell r="A2850">
            <v>195053</v>
          </cell>
          <cell r="B2850" t="str">
            <v>20160310</v>
          </cell>
          <cell r="C2850" t="str">
            <v>141154</v>
          </cell>
          <cell r="D2850" t="str">
            <v>韩国高丽雅娜-芙兰丝汀多效安瓶2步曲面膜组(2016夏折盛惠)</v>
          </cell>
          <cell r="E2850" t="str">
            <v>美容美体</v>
          </cell>
          <cell r="F2850" t="str">
            <v>298</v>
          </cell>
          <cell r="G2850" t="str">
            <v>庄 婷</v>
          </cell>
          <cell r="H2850" t="str">
            <v>田宇慧,高莹</v>
          </cell>
          <cell r="I2850" t="str">
            <v>陈莹,余琛</v>
          </cell>
          <cell r="J2850">
            <v>37</v>
          </cell>
          <cell r="K2850">
            <v>137182</v>
          </cell>
          <cell r="L2850">
            <v>5502</v>
          </cell>
          <cell r="M2850">
            <v>21362</v>
          </cell>
          <cell r="N2850">
            <v>1102</v>
          </cell>
          <cell r="O2850">
            <v>3011.3513513513499</v>
          </cell>
          <cell r="P2850">
            <v>0.15385783718104501</v>
          </cell>
        </row>
        <row r="2851">
          <cell r="A2851">
            <v>195053</v>
          </cell>
          <cell r="B2851" t="str">
            <v>20160224</v>
          </cell>
          <cell r="C2851" t="str">
            <v>123129</v>
          </cell>
          <cell r="D2851" t="str">
            <v>韩国高丽雅娜-芙兰丝汀多效安瓶2步曲面膜组(2016夏折盛惠)</v>
          </cell>
          <cell r="E2851" t="str">
            <v>美容美体</v>
          </cell>
          <cell r="F2851" t="str">
            <v>298</v>
          </cell>
          <cell r="G2851" t="str">
            <v>庄 婷</v>
          </cell>
          <cell r="H2851" t="str">
            <v>田宇慧</v>
          </cell>
          <cell r="I2851" t="str">
            <v>陈莹,赵姬</v>
          </cell>
          <cell r="J2851">
            <v>37.1</v>
          </cell>
          <cell r="K2851">
            <v>142831</v>
          </cell>
          <cell r="L2851">
            <v>7200</v>
          </cell>
          <cell r="M2851">
            <v>21452</v>
          </cell>
          <cell r="N2851">
            <v>586</v>
          </cell>
          <cell r="O2851">
            <v>3093.39622641509</v>
          </cell>
          <cell r="P2851">
            <v>0.153843885247473</v>
          </cell>
        </row>
        <row r="2852">
          <cell r="A2852">
            <v>195054</v>
          </cell>
          <cell r="B2852" t="str">
            <v>20160613</v>
          </cell>
          <cell r="C2852" t="str">
            <v>190854</v>
          </cell>
          <cell r="D2852" t="str">
            <v>日本丸上胶原蛋白精华线球奢享套组</v>
          </cell>
          <cell r="E2852" t="str">
            <v>美容美体</v>
          </cell>
          <cell r="F2852" t="str">
            <v>998</v>
          </cell>
          <cell r="G2852" t="str">
            <v>庄 婷</v>
          </cell>
          <cell r="H2852" t="str">
            <v>张小寒</v>
          </cell>
          <cell r="I2852" t="str">
            <v>余琛</v>
          </cell>
          <cell r="J2852">
            <v>34.1</v>
          </cell>
          <cell r="K2852">
            <v>66960</v>
          </cell>
          <cell r="L2852">
            <v>3572</v>
          </cell>
          <cell r="M2852">
            <v>16794</v>
          </cell>
          <cell r="N2852">
            <v>878</v>
          </cell>
          <cell r="O2852">
            <v>1392.14076246334</v>
          </cell>
          <cell r="P2852">
            <v>0.25108853410740201</v>
          </cell>
        </row>
        <row r="2853">
          <cell r="A2853">
            <v>195054</v>
          </cell>
          <cell r="B2853" t="str">
            <v>20160529</v>
          </cell>
          <cell r="C2853" t="str">
            <v>114636</v>
          </cell>
          <cell r="D2853" t="str">
            <v>日本丸上胶原蛋白精华线球奢享套组</v>
          </cell>
          <cell r="E2853" t="str">
            <v>美容美体</v>
          </cell>
          <cell r="F2853" t="str">
            <v>998</v>
          </cell>
          <cell r="G2853" t="str">
            <v>庄 婷</v>
          </cell>
          <cell r="H2853" t="str">
            <v>马静</v>
          </cell>
          <cell r="I2853" t="str">
            <v>余琛</v>
          </cell>
          <cell r="J2853">
            <v>46.5</v>
          </cell>
          <cell r="K2853">
            <v>122990.2</v>
          </cell>
          <cell r="L2853">
            <v>6596</v>
          </cell>
          <cell r="M2853">
            <v>27049</v>
          </cell>
          <cell r="N2853">
            <v>0</v>
          </cell>
          <cell r="O2853">
            <v>1921.40215053763</v>
          </cell>
          <cell r="P2853">
            <v>0.23239130472136901</v>
          </cell>
        </row>
        <row r="2854">
          <cell r="A2854">
            <v>195054</v>
          </cell>
          <cell r="B2854" t="str">
            <v>20160513</v>
          </cell>
          <cell r="C2854" t="str">
            <v>132945</v>
          </cell>
          <cell r="D2854" t="str">
            <v>日本丸上胶原蛋白精华线球奢享套组</v>
          </cell>
          <cell r="E2854" t="str">
            <v>美容美体</v>
          </cell>
          <cell r="F2854" t="str">
            <v>998</v>
          </cell>
          <cell r="G2854" t="str">
            <v>庄 婷</v>
          </cell>
          <cell r="H2854" t="str">
            <v>马静</v>
          </cell>
          <cell r="I2854" t="str">
            <v>余琛</v>
          </cell>
          <cell r="J2854">
            <v>36.5</v>
          </cell>
          <cell r="K2854">
            <v>80831</v>
          </cell>
          <cell r="L2854">
            <v>3942</v>
          </cell>
          <cell r="M2854">
            <v>7809</v>
          </cell>
          <cell r="N2854">
            <v>0</v>
          </cell>
          <cell r="O2854">
            <v>1892.60273972603</v>
          </cell>
          <cell r="P2854">
            <v>0.10156199196243899</v>
          </cell>
        </row>
        <row r="2855">
          <cell r="A2855">
            <v>195054</v>
          </cell>
          <cell r="B2855" t="str">
            <v>20160509</v>
          </cell>
          <cell r="C2855" t="str">
            <v>201630</v>
          </cell>
          <cell r="D2855" t="str">
            <v>日本丸上胶原蛋白精华线球奢享套组</v>
          </cell>
          <cell r="E2855" t="str">
            <v>美容美体</v>
          </cell>
          <cell r="F2855" t="str">
            <v>998</v>
          </cell>
          <cell r="G2855" t="str">
            <v>庄 婷</v>
          </cell>
          <cell r="H2855" t="str">
            <v>楚令</v>
          </cell>
          <cell r="I2855" t="str">
            <v>李琦</v>
          </cell>
          <cell r="J2855">
            <v>32.799999999999997</v>
          </cell>
          <cell r="K2855">
            <v>202240</v>
          </cell>
          <cell r="L2855">
            <v>15808</v>
          </cell>
          <cell r="M2855">
            <v>51406</v>
          </cell>
          <cell r="N2855">
            <v>2944</v>
          </cell>
          <cell r="O2855">
            <v>4206.4024390243903</v>
          </cell>
          <cell r="P2855">
            <v>0.259944644696189</v>
          </cell>
        </row>
        <row r="2856">
          <cell r="A2856">
            <v>195054</v>
          </cell>
          <cell r="B2856" t="str">
            <v>20160501</v>
          </cell>
          <cell r="C2856" t="str">
            <v>165503</v>
          </cell>
          <cell r="D2856" t="str">
            <v>日本丸上胶原蛋白精华线球奢享套组</v>
          </cell>
          <cell r="E2856" t="str">
            <v>美容美体</v>
          </cell>
          <cell r="F2856" t="str">
            <v>998</v>
          </cell>
          <cell r="G2856" t="str">
            <v>庄 婷</v>
          </cell>
          <cell r="H2856" t="str">
            <v>马静</v>
          </cell>
          <cell r="I2856" t="str">
            <v>郑庆子</v>
          </cell>
          <cell r="J2856">
            <v>37.299999999999997</v>
          </cell>
          <cell r="K2856">
            <v>133154</v>
          </cell>
          <cell r="L2856">
            <v>4340</v>
          </cell>
          <cell r="M2856">
            <v>21730</v>
          </cell>
          <cell r="N2856">
            <v>2614</v>
          </cell>
          <cell r="O2856">
            <v>2940.9651474530801</v>
          </cell>
          <cell r="P2856">
            <v>0.148400018631515</v>
          </cell>
        </row>
        <row r="2857">
          <cell r="A2857">
            <v>195054</v>
          </cell>
          <cell r="B2857" t="str">
            <v>20160501</v>
          </cell>
          <cell r="C2857" t="str">
            <v>125143</v>
          </cell>
          <cell r="D2857" t="str">
            <v>日本丸上胶原蛋白精华线球奢享套组</v>
          </cell>
          <cell r="E2857" t="str">
            <v>美容美体</v>
          </cell>
          <cell r="F2857" t="str">
            <v>998</v>
          </cell>
          <cell r="G2857" t="str">
            <v>庄 婷</v>
          </cell>
          <cell r="H2857" t="str">
            <v>马静</v>
          </cell>
          <cell r="I2857" t="str">
            <v>郑庆子</v>
          </cell>
          <cell r="J2857">
            <v>37</v>
          </cell>
          <cell r="K2857">
            <v>143545</v>
          </cell>
          <cell r="L2857">
            <v>7857</v>
          </cell>
          <cell r="M2857">
            <v>31398</v>
          </cell>
          <cell r="N2857">
            <v>878</v>
          </cell>
          <cell r="O2857">
            <v>2842.3783783783801</v>
          </cell>
          <cell r="P2857">
            <v>0.224927775484936</v>
          </cell>
        </row>
        <row r="2858">
          <cell r="A2858">
            <v>195054</v>
          </cell>
          <cell r="B2858" t="str">
            <v>20160402</v>
          </cell>
          <cell r="C2858" t="str">
            <v>232136</v>
          </cell>
          <cell r="D2858" t="str">
            <v>日本丸上胶原蛋白精华线球奢享套组</v>
          </cell>
          <cell r="E2858" t="str">
            <v>美容美体</v>
          </cell>
          <cell r="F2858" t="str">
            <v>998</v>
          </cell>
          <cell r="G2858" t="str">
            <v>庄 婷</v>
          </cell>
          <cell r="H2858" t="str">
            <v>楚令</v>
          </cell>
          <cell r="I2858" t="str">
            <v>李琦</v>
          </cell>
          <cell r="J2858">
            <v>35.5</v>
          </cell>
          <cell r="K2858">
            <v>190443</v>
          </cell>
          <cell r="L2858">
            <v>7854</v>
          </cell>
          <cell r="M2858">
            <v>38092</v>
          </cell>
          <cell r="N2858">
            <v>0</v>
          </cell>
          <cell r="O2858">
            <v>4070.3380281690102</v>
          </cell>
          <cell r="P2858">
            <v>0.20862154894325499</v>
          </cell>
        </row>
        <row r="2859">
          <cell r="A2859">
            <v>195054</v>
          </cell>
          <cell r="B2859" t="str">
            <v>20160330</v>
          </cell>
          <cell r="C2859" t="str">
            <v>205632</v>
          </cell>
          <cell r="D2859" t="str">
            <v>日本丸上胶原蛋白精华线球奢享套组</v>
          </cell>
          <cell r="E2859" t="str">
            <v>美容美体</v>
          </cell>
          <cell r="F2859" t="str">
            <v>998</v>
          </cell>
          <cell r="G2859" t="str">
            <v>庄 婷</v>
          </cell>
          <cell r="H2859" t="str">
            <v>田宇慧,楚令</v>
          </cell>
          <cell r="I2859" t="str">
            <v>余琛,李琦</v>
          </cell>
          <cell r="J2859">
            <v>34.4</v>
          </cell>
          <cell r="K2859">
            <v>183974</v>
          </cell>
          <cell r="L2859">
            <v>8822</v>
          </cell>
          <cell r="M2859">
            <v>34430</v>
          </cell>
          <cell r="N2859">
            <v>998</v>
          </cell>
          <cell r="O2859">
            <v>4119.7674418604702</v>
          </cell>
          <cell r="P2859">
            <v>0.190874212112908</v>
          </cell>
        </row>
        <row r="2860">
          <cell r="A2860">
            <v>195054</v>
          </cell>
          <cell r="B2860" t="str">
            <v>20160328</v>
          </cell>
          <cell r="C2860" t="str">
            <v>191648</v>
          </cell>
          <cell r="D2860" t="str">
            <v>日本丸上胶原蛋白精华线球奢享套组</v>
          </cell>
          <cell r="E2860" t="str">
            <v>美容美体</v>
          </cell>
          <cell r="F2860" t="str">
            <v>998</v>
          </cell>
          <cell r="G2860" t="str">
            <v>庄 婷</v>
          </cell>
          <cell r="H2860" t="str">
            <v>马静</v>
          </cell>
          <cell r="I2860" t="str">
            <v>余琛</v>
          </cell>
          <cell r="J2860">
            <v>40.799999999999997</v>
          </cell>
          <cell r="K2860">
            <v>270707</v>
          </cell>
          <cell r="L2860">
            <v>16746</v>
          </cell>
          <cell r="M2860">
            <v>58392</v>
          </cell>
          <cell r="N2860">
            <v>3982</v>
          </cell>
          <cell r="O2860">
            <v>4890.9558823529396</v>
          </cell>
          <cell r="P2860">
            <v>0.21424549438693299</v>
          </cell>
        </row>
        <row r="2861">
          <cell r="A2861">
            <v>195054</v>
          </cell>
          <cell r="B2861" t="str">
            <v>20160328</v>
          </cell>
          <cell r="C2861" t="str">
            <v>154553</v>
          </cell>
          <cell r="D2861" t="str">
            <v>日本丸上胶原蛋白精华线球奢享套组</v>
          </cell>
          <cell r="E2861" t="str">
            <v>美容美体</v>
          </cell>
          <cell r="F2861" t="str">
            <v>998</v>
          </cell>
          <cell r="G2861" t="str">
            <v>庄 婷</v>
          </cell>
          <cell r="H2861" t="str">
            <v>马静</v>
          </cell>
          <cell r="I2861" t="str">
            <v>余琛</v>
          </cell>
          <cell r="J2861">
            <v>31.9</v>
          </cell>
          <cell r="K2861">
            <v>78022</v>
          </cell>
          <cell r="L2861">
            <v>4960</v>
          </cell>
          <cell r="M2861">
            <v>12934</v>
          </cell>
          <cell r="N2861">
            <v>998</v>
          </cell>
          <cell r="O2861">
            <v>1916.17554858934</v>
          </cell>
          <cell r="P2861">
            <v>0.163368098327448</v>
          </cell>
        </row>
        <row r="2862">
          <cell r="A2862">
            <v>195054</v>
          </cell>
          <cell r="B2862" t="str">
            <v>20160328</v>
          </cell>
          <cell r="C2862" t="str">
            <v>121308</v>
          </cell>
          <cell r="D2862" t="str">
            <v>日本丸上胶原蛋白精华线球奢享套组</v>
          </cell>
          <cell r="E2862" t="str">
            <v>美容美体</v>
          </cell>
          <cell r="F2862" t="str">
            <v>998</v>
          </cell>
          <cell r="G2862" t="str">
            <v>庄 婷</v>
          </cell>
          <cell r="H2862" t="str">
            <v>马静</v>
          </cell>
          <cell r="I2862" t="str">
            <v>余琛</v>
          </cell>
          <cell r="J2862">
            <v>34.299999999999997</v>
          </cell>
          <cell r="K2862">
            <v>100053</v>
          </cell>
          <cell r="L2862">
            <v>5938</v>
          </cell>
          <cell r="M2862">
            <v>26746</v>
          </cell>
          <cell r="N2862">
            <v>998</v>
          </cell>
          <cell r="O2862">
            <v>1993.20699708455</v>
          </cell>
          <cell r="P2862">
            <v>0.27358019444296899</v>
          </cell>
        </row>
        <row r="2863">
          <cell r="A2863">
            <v>195054</v>
          </cell>
          <cell r="B2863" t="str">
            <v>20160309</v>
          </cell>
          <cell r="C2863" t="str">
            <v>193700</v>
          </cell>
          <cell r="D2863" t="str">
            <v>日本丸上胶原蛋白精华线球奢享套组</v>
          </cell>
          <cell r="E2863" t="str">
            <v>美容美体</v>
          </cell>
          <cell r="F2863" t="str">
            <v>998</v>
          </cell>
          <cell r="G2863" t="str">
            <v>庄 婷</v>
          </cell>
          <cell r="H2863" t="str">
            <v>马静,杨思思</v>
          </cell>
          <cell r="I2863" t="str">
            <v>余琛</v>
          </cell>
          <cell r="J2863">
            <v>37</v>
          </cell>
          <cell r="K2863">
            <v>135331</v>
          </cell>
          <cell r="L2863">
            <v>7899</v>
          </cell>
          <cell r="M2863">
            <v>28672</v>
          </cell>
          <cell r="N2863">
            <v>0</v>
          </cell>
          <cell r="O2863">
            <v>2669.1891891891901</v>
          </cell>
          <cell r="P2863">
            <v>0.224998430535501</v>
          </cell>
        </row>
        <row r="2864">
          <cell r="A2864">
            <v>195054</v>
          </cell>
          <cell r="B2864" t="str">
            <v>20160306</v>
          </cell>
          <cell r="C2864" t="str">
            <v>155743</v>
          </cell>
          <cell r="D2864" t="str">
            <v>日本丸上胶原蛋白精华线球奢享套组</v>
          </cell>
          <cell r="E2864" t="str">
            <v>美容美体</v>
          </cell>
          <cell r="F2864" t="str">
            <v>998</v>
          </cell>
          <cell r="G2864" t="str">
            <v>庄 婷</v>
          </cell>
          <cell r="H2864" t="str">
            <v>田宇慧,楚令</v>
          </cell>
          <cell r="I2864" t="str">
            <v>李琦</v>
          </cell>
          <cell r="J2864">
            <v>37.200000000000003</v>
          </cell>
          <cell r="K2864">
            <v>172361</v>
          </cell>
          <cell r="L2864">
            <v>10646</v>
          </cell>
          <cell r="M2864">
            <v>38899</v>
          </cell>
          <cell r="N2864">
            <v>2910</v>
          </cell>
          <cell r="O2864">
            <v>3379.7311827957001</v>
          </cell>
          <cell r="P2864">
            <v>0.222545836811675</v>
          </cell>
        </row>
        <row r="2865">
          <cell r="A2865">
            <v>195054</v>
          </cell>
          <cell r="B2865" t="str">
            <v>20160303</v>
          </cell>
          <cell r="C2865" t="str">
            <v>211144</v>
          </cell>
          <cell r="D2865" t="str">
            <v>日本丸上胶原蛋白精华线球奢享套组</v>
          </cell>
          <cell r="E2865" t="str">
            <v>美容美体</v>
          </cell>
          <cell r="F2865" t="str">
            <v>998</v>
          </cell>
          <cell r="G2865" t="str">
            <v>庄 婷</v>
          </cell>
          <cell r="H2865" t="str">
            <v>马静</v>
          </cell>
          <cell r="I2865" t="str">
            <v>余琛</v>
          </cell>
          <cell r="J2865">
            <v>44.9</v>
          </cell>
          <cell r="K2865">
            <v>439221</v>
          </cell>
          <cell r="L2865">
            <v>20628</v>
          </cell>
          <cell r="M2865">
            <v>98253</v>
          </cell>
          <cell r="N2865">
            <v>3812</v>
          </cell>
          <cell r="O2865">
            <v>7219.4209354120303</v>
          </cell>
          <cell r="P2865">
            <v>0.225615335182385</v>
          </cell>
        </row>
        <row r="2866">
          <cell r="A2866">
            <v>195054</v>
          </cell>
          <cell r="B2866" t="str">
            <v>20160303</v>
          </cell>
          <cell r="C2866" t="str">
            <v>153155</v>
          </cell>
          <cell r="D2866" t="str">
            <v>日本丸上胶原蛋白精华线球奢享套组</v>
          </cell>
          <cell r="E2866" t="str">
            <v>美容美体</v>
          </cell>
          <cell r="F2866" t="str">
            <v>998</v>
          </cell>
          <cell r="G2866" t="str">
            <v>庄 婷</v>
          </cell>
          <cell r="H2866" t="str">
            <v>田宇慧,马静</v>
          </cell>
          <cell r="I2866" t="str">
            <v>余琛</v>
          </cell>
          <cell r="J2866">
            <v>37.5</v>
          </cell>
          <cell r="K2866">
            <v>185748</v>
          </cell>
          <cell r="L2866">
            <v>10718</v>
          </cell>
          <cell r="M2866">
            <v>42772</v>
          </cell>
          <cell r="N2866">
            <v>4930</v>
          </cell>
          <cell r="O2866">
            <v>3658.34666666667</v>
          </cell>
          <cell r="P2866">
            <v>0.21620293663943299</v>
          </cell>
        </row>
        <row r="2867">
          <cell r="A2867">
            <v>195054</v>
          </cell>
          <cell r="B2867" t="str">
            <v>20160303</v>
          </cell>
          <cell r="C2867" t="str">
            <v>101213</v>
          </cell>
          <cell r="D2867" t="str">
            <v>日本丸上胶原蛋白精华线球奢享套组</v>
          </cell>
          <cell r="E2867" t="str">
            <v>美容美体</v>
          </cell>
          <cell r="F2867" t="str">
            <v>998</v>
          </cell>
          <cell r="G2867" t="str">
            <v>庄 婷</v>
          </cell>
          <cell r="H2867" t="str">
            <v>马静</v>
          </cell>
          <cell r="I2867" t="str">
            <v>余琛</v>
          </cell>
          <cell r="J2867">
            <v>35.200000000000003</v>
          </cell>
          <cell r="K2867">
            <v>184452</v>
          </cell>
          <cell r="L2867">
            <v>8742</v>
          </cell>
          <cell r="M2867">
            <v>43152</v>
          </cell>
          <cell r="N2867">
            <v>0</v>
          </cell>
          <cell r="O2867">
            <v>3765.8522727272698</v>
          </cell>
          <cell r="P2867">
            <v>0.24558647771896899</v>
          </cell>
        </row>
        <row r="2868">
          <cell r="A2868">
            <v>195063</v>
          </cell>
          <cell r="B2868" t="str">
            <v>20160808</v>
          </cell>
          <cell r="C2868" t="str">
            <v>130546</v>
          </cell>
          <cell r="D2868" t="str">
            <v>韩国原装进口惠人三代原汁机（限量款）</v>
          </cell>
          <cell r="E2868" t="str">
            <v>厨房</v>
          </cell>
          <cell r="F2868" t="str">
            <v>2580</v>
          </cell>
          <cell r="G2868" t="str">
            <v>邬 若海</v>
          </cell>
          <cell r="H2868" t="str">
            <v>张燕</v>
          </cell>
          <cell r="I2868" t="str">
            <v>李昀臻,刘一帆</v>
          </cell>
          <cell r="J2868">
            <v>42.9</v>
          </cell>
          <cell r="K2868">
            <v>117774</v>
          </cell>
          <cell r="L2868">
            <v>5063</v>
          </cell>
          <cell r="M2868">
            <v>2580</v>
          </cell>
          <cell r="N2868">
            <v>0</v>
          </cell>
          <cell r="O2868">
            <v>2567.1561771561801</v>
          </cell>
          <cell r="P2868">
            <v>2.2890401114354399E-2</v>
          </cell>
        </row>
        <row r="2869">
          <cell r="A2869">
            <v>195063</v>
          </cell>
          <cell r="B2869" t="str">
            <v>20160802</v>
          </cell>
          <cell r="C2869" t="str">
            <v>214325</v>
          </cell>
          <cell r="D2869" t="str">
            <v>韩国原装进口惠人三代原汁机（限量款）</v>
          </cell>
          <cell r="E2869" t="str">
            <v>厨房</v>
          </cell>
          <cell r="F2869" t="str">
            <v>2580</v>
          </cell>
          <cell r="G2869" t="str">
            <v>邬 若海</v>
          </cell>
          <cell r="H2869" t="str">
            <v>张燕</v>
          </cell>
          <cell r="I2869" t="str">
            <v>陈佳</v>
          </cell>
          <cell r="J2869">
            <v>43</v>
          </cell>
          <cell r="K2869">
            <v>244520</v>
          </cell>
          <cell r="L2869">
            <v>12900</v>
          </cell>
          <cell r="M2869">
            <v>10310</v>
          </cell>
          <cell r="N2869">
            <v>0</v>
          </cell>
          <cell r="O2869">
            <v>5146.7441860465096</v>
          </cell>
          <cell r="P2869">
            <v>4.4512563681892797E-2</v>
          </cell>
        </row>
        <row r="2870">
          <cell r="A2870">
            <v>195063</v>
          </cell>
          <cell r="B2870" t="str">
            <v>20160704</v>
          </cell>
          <cell r="C2870" t="str">
            <v>193606</v>
          </cell>
          <cell r="D2870" t="str">
            <v>韩国原装进口惠人三代原汁机（限量款）</v>
          </cell>
          <cell r="E2870" t="str">
            <v>厨房</v>
          </cell>
          <cell r="F2870" t="str">
            <v>2580</v>
          </cell>
          <cell r="G2870" t="str">
            <v>邬 若海</v>
          </cell>
          <cell r="H2870" t="str">
            <v>马强</v>
          </cell>
          <cell r="I2870" t="str">
            <v>刘一帆</v>
          </cell>
          <cell r="J2870">
            <v>42.4</v>
          </cell>
          <cell r="K2870">
            <v>378245</v>
          </cell>
          <cell r="L2870">
            <v>2580</v>
          </cell>
          <cell r="M2870">
            <v>25685</v>
          </cell>
          <cell r="N2870">
            <v>5080</v>
          </cell>
          <cell r="O2870">
            <v>8374.0566037735807</v>
          </cell>
          <cell r="P2870">
            <v>5.4849400396629999E-2</v>
          </cell>
        </row>
        <row r="2871">
          <cell r="A2871">
            <v>195063</v>
          </cell>
          <cell r="B2871" t="str">
            <v>20160624</v>
          </cell>
          <cell r="C2871" t="str">
            <v>194504</v>
          </cell>
          <cell r="D2871" t="str">
            <v>韩国原装进口惠人三代原汁机（限量款）</v>
          </cell>
          <cell r="E2871" t="str">
            <v>厨房</v>
          </cell>
          <cell r="F2871" t="str">
            <v>2580</v>
          </cell>
          <cell r="G2871" t="str">
            <v>邬 若海</v>
          </cell>
          <cell r="H2871" t="str">
            <v>张燕</v>
          </cell>
          <cell r="I2871" t="str">
            <v>陈佳</v>
          </cell>
          <cell r="J2871">
            <v>41.2</v>
          </cell>
          <cell r="K2871">
            <v>288362</v>
          </cell>
          <cell r="L2871">
            <v>15450</v>
          </cell>
          <cell r="M2871">
            <v>41265</v>
          </cell>
          <cell r="N2871">
            <v>2580</v>
          </cell>
          <cell r="O2871">
            <v>5685.1213592232998</v>
          </cell>
          <cell r="P2871">
            <v>0.141748988684997</v>
          </cell>
        </row>
        <row r="2872">
          <cell r="A2872">
            <v>195063</v>
          </cell>
          <cell r="B2872" t="str">
            <v>20160615</v>
          </cell>
          <cell r="C2872" t="str">
            <v>193408</v>
          </cell>
          <cell r="D2872" t="str">
            <v>韩国原装进口惠人三代原汁机（限量款）</v>
          </cell>
          <cell r="E2872" t="str">
            <v>厨房</v>
          </cell>
          <cell r="F2872" t="str">
            <v>2580</v>
          </cell>
          <cell r="G2872" t="str">
            <v>邬 若海</v>
          </cell>
          <cell r="H2872" t="str">
            <v>张燕</v>
          </cell>
          <cell r="I2872" t="str">
            <v>曹雪晴</v>
          </cell>
          <cell r="J2872">
            <v>35.200000000000003</v>
          </cell>
          <cell r="K2872">
            <v>190500</v>
          </cell>
          <cell r="L2872">
            <v>10280</v>
          </cell>
          <cell r="M2872">
            <v>25760</v>
          </cell>
          <cell r="N2872">
            <v>2580</v>
          </cell>
          <cell r="O2872">
            <v>4461.3636363636397</v>
          </cell>
          <cell r="P2872">
            <v>0.128620574852957</v>
          </cell>
        </row>
        <row r="2873">
          <cell r="A2873">
            <v>195063</v>
          </cell>
          <cell r="B2873" t="str">
            <v>20160611</v>
          </cell>
          <cell r="C2873" t="str">
            <v>165432</v>
          </cell>
          <cell r="D2873" t="str">
            <v>韩国原装进口惠人三代原汁机（限量款）</v>
          </cell>
          <cell r="E2873" t="str">
            <v>厨房</v>
          </cell>
          <cell r="F2873" t="str">
            <v>2580</v>
          </cell>
          <cell r="G2873" t="str">
            <v>邬 若海</v>
          </cell>
          <cell r="H2873" t="str">
            <v>马强</v>
          </cell>
          <cell r="I2873" t="str">
            <v>刘一帆</v>
          </cell>
          <cell r="J2873">
            <v>39.5</v>
          </cell>
          <cell r="K2873">
            <v>157190</v>
          </cell>
          <cell r="L2873">
            <v>10300</v>
          </cell>
          <cell r="M2873">
            <v>28330</v>
          </cell>
          <cell r="N2873">
            <v>0</v>
          </cell>
          <cell r="O2873">
            <v>3001.5189873417698</v>
          </cell>
          <cell r="P2873">
            <v>0.19286540949009501</v>
          </cell>
        </row>
        <row r="2874">
          <cell r="A2874">
            <v>195063</v>
          </cell>
          <cell r="B2874" t="str">
            <v>20160521</v>
          </cell>
          <cell r="C2874" t="str">
            <v>193824</v>
          </cell>
          <cell r="D2874" t="str">
            <v>韩国原装进口惠人三代原汁机（限量款）</v>
          </cell>
          <cell r="E2874" t="str">
            <v>厨房</v>
          </cell>
          <cell r="F2874" t="str">
            <v>2580</v>
          </cell>
          <cell r="G2874" t="str">
            <v>邬 若海</v>
          </cell>
          <cell r="H2874" t="str">
            <v>马强</v>
          </cell>
          <cell r="I2874" t="str">
            <v>刘一帆</v>
          </cell>
          <cell r="J2874">
            <v>36.1</v>
          </cell>
          <cell r="K2874">
            <v>244365</v>
          </cell>
          <cell r="L2874">
            <v>18040</v>
          </cell>
          <cell r="M2874">
            <v>41110</v>
          </cell>
          <cell r="N2874">
            <v>2555</v>
          </cell>
          <cell r="O2874">
            <v>5201.3850415512497</v>
          </cell>
          <cell r="P2874">
            <v>0.170352369380316</v>
          </cell>
        </row>
        <row r="2875">
          <cell r="A2875">
            <v>195063</v>
          </cell>
          <cell r="B2875" t="str">
            <v>20160518</v>
          </cell>
          <cell r="C2875" t="str">
            <v>145822</v>
          </cell>
          <cell r="D2875" t="str">
            <v>韩国原装进口惠人三代原汁机（限量款）</v>
          </cell>
          <cell r="E2875" t="str">
            <v>厨房</v>
          </cell>
          <cell r="F2875" t="str">
            <v>2580</v>
          </cell>
          <cell r="G2875" t="str">
            <v>邬 若海</v>
          </cell>
          <cell r="H2875" t="str">
            <v>王沛</v>
          </cell>
          <cell r="I2875" t="str">
            <v>陈佳</v>
          </cell>
          <cell r="J2875">
            <v>35.6</v>
          </cell>
          <cell r="K2875">
            <v>92465</v>
          </cell>
          <cell r="L2875">
            <v>17965</v>
          </cell>
          <cell r="M2875">
            <v>10310</v>
          </cell>
          <cell r="N2875">
            <v>0</v>
          </cell>
          <cell r="O2875">
            <v>1803.0898876404499</v>
          </cell>
          <cell r="P2875">
            <v>0.13838926174496599</v>
          </cell>
        </row>
        <row r="2876">
          <cell r="A2876">
            <v>195063</v>
          </cell>
          <cell r="B2876" t="str">
            <v>20160505</v>
          </cell>
          <cell r="C2876" t="str">
            <v>135949</v>
          </cell>
          <cell r="D2876" t="str">
            <v>韩国原装进口惠人三代原汁机（限量款）</v>
          </cell>
          <cell r="E2876" t="str">
            <v>厨房</v>
          </cell>
          <cell r="F2876" t="str">
            <v>2580</v>
          </cell>
          <cell r="G2876" t="str">
            <v>邬 若海</v>
          </cell>
          <cell r="H2876" t="str">
            <v>王沛</v>
          </cell>
          <cell r="I2876" t="str">
            <v>刘一帆</v>
          </cell>
          <cell r="J2876">
            <v>41.9</v>
          </cell>
          <cell r="K2876">
            <v>126115</v>
          </cell>
          <cell r="L2876">
            <v>10300</v>
          </cell>
          <cell r="M2876">
            <v>7765</v>
          </cell>
          <cell r="N2876">
            <v>0</v>
          </cell>
          <cell r="O2876">
            <v>2578.7589498806701</v>
          </cell>
          <cell r="P2876">
            <v>6.7046582912403396E-2</v>
          </cell>
        </row>
        <row r="2877">
          <cell r="A2877">
            <v>195063</v>
          </cell>
          <cell r="B2877" t="str">
            <v>20160404</v>
          </cell>
          <cell r="C2877" t="str">
            <v>170133</v>
          </cell>
          <cell r="D2877" t="str">
            <v>韩国原装进口惠人三代原汁机（限量款）</v>
          </cell>
          <cell r="E2877" t="str">
            <v>厨房</v>
          </cell>
          <cell r="F2877" t="str">
            <v>2580</v>
          </cell>
          <cell r="G2877" t="str">
            <v>邬 若海</v>
          </cell>
          <cell r="H2877" t="str">
            <v>龙年,石林</v>
          </cell>
          <cell r="I2877" t="str">
            <v>刘一帆</v>
          </cell>
          <cell r="J2877">
            <v>42.5</v>
          </cell>
          <cell r="K2877">
            <v>120410</v>
          </cell>
          <cell r="L2877">
            <v>12810</v>
          </cell>
          <cell r="M2877">
            <v>23175</v>
          </cell>
          <cell r="N2877">
            <v>5110</v>
          </cell>
          <cell r="O2877">
            <v>2106.7058823529401</v>
          </cell>
          <cell r="P2877">
            <v>0.167890334572491</v>
          </cell>
        </row>
        <row r="2878">
          <cell r="A2878">
            <v>195063</v>
          </cell>
          <cell r="B2878" t="str">
            <v>20160308</v>
          </cell>
          <cell r="C2878" t="str">
            <v>201821</v>
          </cell>
          <cell r="D2878" t="str">
            <v>韩国原装进口惠人三代原汁机（限量款）</v>
          </cell>
          <cell r="E2878" t="str">
            <v>厨房</v>
          </cell>
          <cell r="F2878" t="str">
            <v>2580</v>
          </cell>
          <cell r="G2878" t="str">
            <v>邬 若海</v>
          </cell>
          <cell r="H2878" t="str">
            <v>张燕</v>
          </cell>
          <cell r="I2878" t="str">
            <v>刘一帆</v>
          </cell>
          <cell r="J2878">
            <v>46.4</v>
          </cell>
          <cell r="K2878">
            <v>382951</v>
          </cell>
          <cell r="L2878">
            <v>56116</v>
          </cell>
          <cell r="M2878">
            <v>48500</v>
          </cell>
          <cell r="N2878">
            <v>2542</v>
          </cell>
          <cell r="O2878">
            <v>6053.3836206896603</v>
          </cell>
          <cell r="P2878">
            <v>0.14061529517952501</v>
          </cell>
        </row>
        <row r="2879">
          <cell r="A2879">
            <v>195063</v>
          </cell>
          <cell r="B2879" t="str">
            <v>20160308</v>
          </cell>
          <cell r="C2879" t="str">
            <v>171120</v>
          </cell>
          <cell r="D2879" t="str">
            <v>韩国原装进口惠人三代原汁机（限量款）</v>
          </cell>
          <cell r="E2879" t="str">
            <v>厨房</v>
          </cell>
          <cell r="F2879" t="str">
            <v>2580</v>
          </cell>
          <cell r="G2879" t="str">
            <v>邬 若海</v>
          </cell>
          <cell r="H2879" t="str">
            <v>马强,王娟,唐南开</v>
          </cell>
          <cell r="I2879" t="str">
            <v>张静,刘一帆,李珊,段鸿</v>
          </cell>
          <cell r="J2879">
            <v>38</v>
          </cell>
          <cell r="K2879">
            <v>145740</v>
          </cell>
          <cell r="L2879">
            <v>23010</v>
          </cell>
          <cell r="M2879">
            <v>12756</v>
          </cell>
          <cell r="N2879">
            <v>0</v>
          </cell>
          <cell r="O2879">
            <v>2894.0526315789498</v>
          </cell>
          <cell r="P2879">
            <v>0.103935468100709</v>
          </cell>
        </row>
        <row r="2880">
          <cell r="A2880">
            <v>195063</v>
          </cell>
          <cell r="B2880" t="str">
            <v>20160308</v>
          </cell>
          <cell r="C2880" t="str">
            <v>114230</v>
          </cell>
          <cell r="D2880" t="str">
            <v>韩国原装进口惠人三代原汁机（限量款）</v>
          </cell>
          <cell r="E2880" t="str">
            <v>厨房</v>
          </cell>
          <cell r="F2880" t="str">
            <v>2580</v>
          </cell>
          <cell r="G2880" t="str">
            <v>邬 若海</v>
          </cell>
          <cell r="H2880" t="str">
            <v>马强</v>
          </cell>
          <cell r="I2880" t="str">
            <v>张静,刘一帆</v>
          </cell>
          <cell r="J2880">
            <v>46.1</v>
          </cell>
          <cell r="K2880">
            <v>222405</v>
          </cell>
          <cell r="L2880">
            <v>20400</v>
          </cell>
          <cell r="M2880">
            <v>48494</v>
          </cell>
          <cell r="N2880">
            <v>2512</v>
          </cell>
          <cell r="O2880">
            <v>3384.44685466377</v>
          </cell>
          <cell r="P2880">
            <v>0.227628029009183</v>
          </cell>
        </row>
        <row r="2881">
          <cell r="A2881">
            <v>195066</v>
          </cell>
          <cell r="B2881" t="str">
            <v>20160621</v>
          </cell>
          <cell r="C2881" t="str">
            <v>231955</v>
          </cell>
          <cell r="D2881" t="str">
            <v>典雅生活*万和恒温热水器（12L）</v>
          </cell>
          <cell r="E2881" t="str">
            <v>厨房</v>
          </cell>
          <cell r="F2881" t="str">
            <v>1799</v>
          </cell>
          <cell r="G2881" t="str">
            <v>潘 银龙</v>
          </cell>
          <cell r="H2881" t="str">
            <v>马强</v>
          </cell>
          <cell r="I2881" t="str">
            <v>翟金彪</v>
          </cell>
          <cell r="J2881">
            <v>37</v>
          </cell>
          <cell r="K2881">
            <v>82534</v>
          </cell>
          <cell r="L2881">
            <v>0</v>
          </cell>
          <cell r="M2881">
            <v>26965</v>
          </cell>
          <cell r="N2881">
            <v>0</v>
          </cell>
          <cell r="O2881">
            <v>1501.86486486486</v>
          </cell>
          <cell r="P2881">
            <v>0.32671383914508001</v>
          </cell>
        </row>
        <row r="2882">
          <cell r="A2882">
            <v>195066</v>
          </cell>
          <cell r="B2882" t="str">
            <v>20160518</v>
          </cell>
          <cell r="C2882" t="str">
            <v>224352</v>
          </cell>
          <cell r="D2882" t="str">
            <v>典雅生活*万和恒温热水器（12L）</v>
          </cell>
          <cell r="E2882" t="str">
            <v>厨房</v>
          </cell>
          <cell r="F2882" t="str">
            <v>1799</v>
          </cell>
          <cell r="G2882" t="str">
            <v>潘 银龙</v>
          </cell>
          <cell r="H2882" t="str">
            <v>张燕</v>
          </cell>
          <cell r="I2882" t="str">
            <v>曹雪晴</v>
          </cell>
          <cell r="J2882">
            <v>41.2</v>
          </cell>
          <cell r="K2882">
            <v>263273</v>
          </cell>
          <cell r="L2882">
            <v>39438</v>
          </cell>
          <cell r="M2882">
            <v>89540</v>
          </cell>
          <cell r="N2882">
            <v>0</v>
          </cell>
          <cell r="O2882">
            <v>3259.5873786407801</v>
          </cell>
          <cell r="P2882">
            <v>0.40002680545937902</v>
          </cell>
        </row>
        <row r="2883">
          <cell r="A2883">
            <v>195066</v>
          </cell>
          <cell r="B2883" t="str">
            <v>20160514</v>
          </cell>
          <cell r="C2883" t="str">
            <v>165106</v>
          </cell>
          <cell r="D2883" t="str">
            <v>典雅生活*万和恒温热水器（12L）</v>
          </cell>
          <cell r="E2883" t="str">
            <v>厨房</v>
          </cell>
          <cell r="F2883" t="str">
            <v>1799</v>
          </cell>
          <cell r="G2883" t="str">
            <v>潘 银龙</v>
          </cell>
          <cell r="H2883" t="str">
            <v>张燕</v>
          </cell>
          <cell r="I2883" t="str">
            <v>陈佳</v>
          </cell>
          <cell r="J2883">
            <v>37.799999999999997</v>
          </cell>
          <cell r="K2883">
            <v>109049</v>
          </cell>
          <cell r="L2883">
            <v>12543</v>
          </cell>
          <cell r="M2883">
            <v>21568</v>
          </cell>
          <cell r="N2883">
            <v>1799</v>
          </cell>
          <cell r="O2883">
            <v>2030.0793650793701</v>
          </cell>
          <cell r="P2883">
            <v>0.204847367003088</v>
          </cell>
        </row>
        <row r="2884">
          <cell r="A2884">
            <v>195066</v>
          </cell>
          <cell r="B2884" t="str">
            <v>20160507</v>
          </cell>
          <cell r="C2884" t="str">
            <v>214709</v>
          </cell>
          <cell r="D2884" t="str">
            <v>典雅生活*万和恒温热水器（12L）</v>
          </cell>
          <cell r="E2884" t="str">
            <v>厨房</v>
          </cell>
          <cell r="F2884" t="str">
            <v>1799</v>
          </cell>
          <cell r="G2884" t="str">
            <v>潘 银龙</v>
          </cell>
          <cell r="H2884" t="str">
            <v>张燕</v>
          </cell>
          <cell r="I2884" t="str">
            <v>陈佳</v>
          </cell>
          <cell r="J2884">
            <v>41.9</v>
          </cell>
          <cell r="K2884">
            <v>243327</v>
          </cell>
          <cell r="L2884">
            <v>17760</v>
          </cell>
          <cell r="M2884">
            <v>65767</v>
          </cell>
          <cell r="N2884">
            <v>1781</v>
          </cell>
          <cell r="O2884">
            <v>3856.3484486873499</v>
          </cell>
          <cell r="P2884">
            <v>0.28366738042355499</v>
          </cell>
        </row>
        <row r="2885">
          <cell r="A2885">
            <v>195066</v>
          </cell>
          <cell r="B2885" t="str">
            <v>20160420</v>
          </cell>
          <cell r="C2885" t="str">
            <v>210437</v>
          </cell>
          <cell r="D2885" t="str">
            <v>典雅生活*万和恒温热水器（12L）</v>
          </cell>
          <cell r="E2885" t="str">
            <v>厨房</v>
          </cell>
          <cell r="F2885" t="str">
            <v>1799</v>
          </cell>
          <cell r="G2885" t="str">
            <v>潘 银龙</v>
          </cell>
          <cell r="H2885" t="str">
            <v>傅周</v>
          </cell>
          <cell r="I2885" t="str">
            <v>曹雪晴</v>
          </cell>
          <cell r="J2885">
            <v>45.5</v>
          </cell>
          <cell r="K2885">
            <v>413123</v>
          </cell>
          <cell r="L2885">
            <v>53514</v>
          </cell>
          <cell r="M2885">
            <v>107770</v>
          </cell>
          <cell r="N2885">
            <v>0</v>
          </cell>
          <cell r="O2885">
            <v>5534.9230769230799</v>
          </cell>
          <cell r="P2885">
            <v>0.299686604061634</v>
          </cell>
        </row>
        <row r="2886">
          <cell r="A2886">
            <v>195066</v>
          </cell>
          <cell r="B2886" t="str">
            <v>20160410</v>
          </cell>
          <cell r="C2886" t="str">
            <v>215210</v>
          </cell>
          <cell r="D2886" t="str">
            <v>典雅生活*万和恒温热水器（12L）</v>
          </cell>
          <cell r="E2886" t="str">
            <v>厨房</v>
          </cell>
          <cell r="F2886" t="str">
            <v>1799</v>
          </cell>
          <cell r="G2886" t="str">
            <v>潘 银龙</v>
          </cell>
          <cell r="H2886" t="str">
            <v>傅周,唐南开</v>
          </cell>
          <cell r="I2886" t="str">
            <v>曹雪晴</v>
          </cell>
          <cell r="J2886">
            <v>46.3</v>
          </cell>
          <cell r="K2886">
            <v>461460</v>
          </cell>
          <cell r="L2886">
            <v>53630</v>
          </cell>
          <cell r="M2886">
            <v>129108</v>
          </cell>
          <cell r="N2886">
            <v>0</v>
          </cell>
          <cell r="O2886">
            <v>6019.9136069114502</v>
          </cell>
          <cell r="P2886">
            <v>0.316573081921389</v>
          </cell>
        </row>
        <row r="2887">
          <cell r="A2887">
            <v>195066</v>
          </cell>
          <cell r="B2887" t="str">
            <v>20160404</v>
          </cell>
          <cell r="C2887" t="str">
            <v>102127</v>
          </cell>
          <cell r="D2887" t="str">
            <v>典雅生活*万和恒温热水器（12L）</v>
          </cell>
          <cell r="E2887" t="str">
            <v>厨房</v>
          </cell>
          <cell r="F2887" t="str">
            <v>1799</v>
          </cell>
          <cell r="G2887" t="str">
            <v>潘 银龙</v>
          </cell>
          <cell r="H2887" t="str">
            <v>龙年,石林</v>
          </cell>
          <cell r="I2887" t="str">
            <v>刘一帆,翟金彪</v>
          </cell>
          <cell r="J2887">
            <v>37.299999999999997</v>
          </cell>
          <cell r="K2887">
            <v>128053</v>
          </cell>
          <cell r="L2887">
            <v>12387</v>
          </cell>
          <cell r="M2887">
            <v>54491</v>
          </cell>
          <cell r="N2887">
            <v>1741</v>
          </cell>
          <cell r="O2887">
            <v>1686.75603217158</v>
          </cell>
          <cell r="P2887">
            <v>0.45605450175505302</v>
          </cell>
        </row>
        <row r="2888">
          <cell r="A2888">
            <v>195066</v>
          </cell>
          <cell r="B2888" t="str">
            <v>20160403</v>
          </cell>
          <cell r="C2888" t="str">
            <v>204807</v>
          </cell>
          <cell r="D2888" t="str">
            <v>典雅生活*万和恒温热水器（12L）</v>
          </cell>
          <cell r="E2888" t="str">
            <v>厨房</v>
          </cell>
          <cell r="F2888" t="str">
            <v>1799</v>
          </cell>
          <cell r="G2888" t="str">
            <v>潘 银龙</v>
          </cell>
          <cell r="H2888" t="str">
            <v>傅周</v>
          </cell>
          <cell r="I2888" t="str">
            <v>刘一帆,曹雪晴</v>
          </cell>
          <cell r="J2888">
            <v>40.299999999999997</v>
          </cell>
          <cell r="K2888">
            <v>284782</v>
          </cell>
          <cell r="L2888">
            <v>40283</v>
          </cell>
          <cell r="M2888">
            <v>72361</v>
          </cell>
          <cell r="N2888">
            <v>3542</v>
          </cell>
          <cell r="O2888">
            <v>4359.3052109181099</v>
          </cell>
          <cell r="P2888">
            <v>0.28146945386279698</v>
          </cell>
        </row>
        <row r="2889">
          <cell r="A2889">
            <v>195066</v>
          </cell>
          <cell r="B2889" t="str">
            <v>20160323</v>
          </cell>
          <cell r="C2889" t="str">
            <v>204658</v>
          </cell>
          <cell r="D2889" t="str">
            <v>典雅生活*万和恒温热水器（12L）</v>
          </cell>
          <cell r="E2889" t="str">
            <v>厨房</v>
          </cell>
          <cell r="F2889" t="str">
            <v>1799</v>
          </cell>
          <cell r="G2889" t="str">
            <v>潘 银龙</v>
          </cell>
          <cell r="H2889" t="str">
            <v>王沛,石林</v>
          </cell>
          <cell r="I2889" t="str">
            <v>刘一帆</v>
          </cell>
          <cell r="J2889">
            <v>45.9</v>
          </cell>
          <cell r="K2889">
            <v>459555</v>
          </cell>
          <cell r="L2889">
            <v>29987</v>
          </cell>
          <cell r="M2889">
            <v>120253</v>
          </cell>
          <cell r="N2889">
            <v>3522</v>
          </cell>
          <cell r="O2889">
            <v>6815.6209150326804</v>
          </cell>
          <cell r="P2889">
            <v>0.27174044621573301</v>
          </cell>
        </row>
        <row r="2890">
          <cell r="A2890">
            <v>195066</v>
          </cell>
          <cell r="B2890" t="str">
            <v>20160322</v>
          </cell>
          <cell r="C2890" t="str">
            <v>140353</v>
          </cell>
          <cell r="D2890" t="str">
            <v>典雅生活*万和恒温热水器（12L）</v>
          </cell>
          <cell r="E2890" t="str">
            <v>厨房</v>
          </cell>
          <cell r="F2890" t="str">
            <v>1799</v>
          </cell>
          <cell r="G2890" t="str">
            <v>潘 银龙</v>
          </cell>
          <cell r="H2890" t="str">
            <v>龙年,唐南开</v>
          </cell>
          <cell r="I2890" t="str">
            <v>刘一帆</v>
          </cell>
          <cell r="J2890">
            <v>36.700000000000003</v>
          </cell>
          <cell r="K2890">
            <v>178481</v>
          </cell>
          <cell r="L2890">
            <v>15899</v>
          </cell>
          <cell r="M2890">
            <v>44235</v>
          </cell>
          <cell r="N2890">
            <v>0</v>
          </cell>
          <cell r="O2890">
            <v>3224.7138964577698</v>
          </cell>
          <cell r="P2890">
            <v>0.27207808982544202</v>
          </cell>
        </row>
        <row r="2891">
          <cell r="A2891">
            <v>195066</v>
          </cell>
          <cell r="B2891" t="str">
            <v>20160305</v>
          </cell>
          <cell r="C2891" t="str">
            <v>204916</v>
          </cell>
          <cell r="D2891" t="str">
            <v>典雅生活*万和恒温热水器（12L）</v>
          </cell>
          <cell r="E2891" t="str">
            <v>厨房</v>
          </cell>
          <cell r="F2891" t="str">
            <v>1799</v>
          </cell>
          <cell r="G2891" t="str">
            <v>潘 银龙</v>
          </cell>
          <cell r="H2891" t="str">
            <v>傅周,张燕</v>
          </cell>
          <cell r="I2891" t="str">
            <v>陈佳</v>
          </cell>
          <cell r="J2891">
            <v>48.6</v>
          </cell>
          <cell r="K2891">
            <v>610533</v>
          </cell>
          <cell r="L2891">
            <v>53336</v>
          </cell>
          <cell r="M2891">
            <v>192488</v>
          </cell>
          <cell r="N2891">
            <v>5331</v>
          </cell>
          <cell r="O2891">
            <v>7613.9917695473296</v>
          </cell>
          <cell r="P2891">
            <v>0.33589017887748901</v>
          </cell>
        </row>
        <row r="2892">
          <cell r="A2892">
            <v>195073</v>
          </cell>
          <cell r="B2892" t="str">
            <v>20160613</v>
          </cell>
          <cell r="C2892" t="str">
            <v>100917</v>
          </cell>
          <cell r="D2892" t="str">
            <v>2016新概念反折伞劲爆套组</v>
          </cell>
          <cell r="E2892" t="str">
            <v>生活用品</v>
          </cell>
          <cell r="F2892" t="str">
            <v>199</v>
          </cell>
          <cell r="G2892" t="str">
            <v>胡 超</v>
          </cell>
          <cell r="H2892" t="str">
            <v>马强</v>
          </cell>
          <cell r="I2892" t="str">
            <v>刘一帆</v>
          </cell>
          <cell r="J2892">
            <v>29.8</v>
          </cell>
          <cell r="K2892">
            <v>138029</v>
          </cell>
          <cell r="L2892">
            <v>2497</v>
          </cell>
          <cell r="M2892">
            <v>6611</v>
          </cell>
          <cell r="N2892">
            <v>199</v>
          </cell>
          <cell r="O2892">
            <v>4332.8859060402701</v>
          </cell>
          <cell r="P2892">
            <v>4.73098604019715E-2</v>
          </cell>
        </row>
        <row r="2893">
          <cell r="A2893">
            <v>195073</v>
          </cell>
          <cell r="B2893" t="str">
            <v>20160607</v>
          </cell>
          <cell r="C2893" t="str">
            <v>120127</v>
          </cell>
          <cell r="D2893" t="str">
            <v>2016新概念反折伞劲爆套组</v>
          </cell>
          <cell r="E2893" t="str">
            <v>生活用品</v>
          </cell>
          <cell r="F2893" t="str">
            <v>199</v>
          </cell>
          <cell r="G2893" t="str">
            <v>胡 超</v>
          </cell>
          <cell r="H2893" t="str">
            <v>余斌</v>
          </cell>
          <cell r="I2893" t="str">
            <v>刘一帆</v>
          </cell>
          <cell r="J2893">
            <v>32.6</v>
          </cell>
          <cell r="K2893">
            <v>105943</v>
          </cell>
          <cell r="L2893">
            <v>1582</v>
          </cell>
          <cell r="M2893">
            <v>8367</v>
          </cell>
          <cell r="N2893">
            <v>786</v>
          </cell>
          <cell r="O2893">
            <v>2968.7116564417202</v>
          </cell>
          <cell r="P2893">
            <v>7.2642078937534105E-2</v>
          </cell>
        </row>
        <row r="2894">
          <cell r="A2894">
            <v>195073</v>
          </cell>
          <cell r="B2894" t="str">
            <v>20160603</v>
          </cell>
          <cell r="C2894" t="str">
            <v>132347</v>
          </cell>
          <cell r="D2894" t="str">
            <v>2016新概念反折伞劲爆套组</v>
          </cell>
          <cell r="E2894" t="str">
            <v>生活用品</v>
          </cell>
          <cell r="F2894" t="str">
            <v>199</v>
          </cell>
          <cell r="G2894" t="str">
            <v>胡 超</v>
          </cell>
          <cell r="H2894" t="str">
            <v>余斌</v>
          </cell>
          <cell r="I2894" t="str">
            <v>石俊,关雨薇</v>
          </cell>
          <cell r="J2894">
            <v>37.9</v>
          </cell>
          <cell r="K2894">
            <v>94954</v>
          </cell>
          <cell r="L2894">
            <v>1378</v>
          </cell>
          <cell r="M2894">
            <v>9396</v>
          </cell>
          <cell r="N2894">
            <v>1313</v>
          </cell>
          <cell r="O2894">
            <v>2255.7519788918198</v>
          </cell>
          <cell r="P2894">
            <v>8.6378986064802904E-2</v>
          </cell>
        </row>
        <row r="2895">
          <cell r="A2895">
            <v>195073</v>
          </cell>
          <cell r="B2895" t="str">
            <v>20160525</v>
          </cell>
          <cell r="C2895" t="str">
            <v>093135</v>
          </cell>
          <cell r="D2895" t="str">
            <v>2016新概念反折伞劲爆套组</v>
          </cell>
          <cell r="E2895" t="str">
            <v>生活用品</v>
          </cell>
          <cell r="F2895" t="str">
            <v>199</v>
          </cell>
          <cell r="G2895" t="str">
            <v>胡 超</v>
          </cell>
          <cell r="H2895" t="str">
            <v>余斌</v>
          </cell>
          <cell r="I2895" t="str">
            <v>刘一帆</v>
          </cell>
          <cell r="J2895">
            <v>27.4</v>
          </cell>
          <cell r="K2895">
            <v>88453</v>
          </cell>
          <cell r="L2895">
            <v>1353</v>
          </cell>
          <cell r="M2895">
            <v>8342</v>
          </cell>
          <cell r="N2895">
            <v>945</v>
          </cell>
          <cell r="O2895">
            <v>2908.8686131386899</v>
          </cell>
          <cell r="P2895">
            <v>8.4925373134328394E-2</v>
          </cell>
        </row>
        <row r="2896">
          <cell r="A2896">
            <v>195073</v>
          </cell>
          <cell r="B2896" t="str">
            <v>20160516</v>
          </cell>
          <cell r="C2896" t="str">
            <v>173026</v>
          </cell>
          <cell r="D2896" t="str">
            <v>2016新概念反折伞劲爆套组</v>
          </cell>
          <cell r="E2896" t="str">
            <v>生活用品</v>
          </cell>
          <cell r="F2896" t="str">
            <v>199</v>
          </cell>
          <cell r="G2896" t="str">
            <v>胡 超</v>
          </cell>
          <cell r="H2896" t="str">
            <v>余斌</v>
          </cell>
          <cell r="I2896" t="str">
            <v>宋歌</v>
          </cell>
          <cell r="J2896">
            <v>16.8</v>
          </cell>
          <cell r="K2896">
            <v>47454</v>
          </cell>
          <cell r="L2896">
            <v>1711</v>
          </cell>
          <cell r="M2896">
            <v>5969</v>
          </cell>
          <cell r="N2896">
            <v>189</v>
          </cell>
          <cell r="O2896">
            <v>2378.75</v>
          </cell>
          <cell r="P2896">
            <v>0.12635813129877799</v>
          </cell>
        </row>
        <row r="2897">
          <cell r="A2897">
            <v>195073</v>
          </cell>
          <cell r="B2897" t="str">
            <v>20160516</v>
          </cell>
          <cell r="C2897" t="str">
            <v>093156</v>
          </cell>
          <cell r="D2897" t="str">
            <v>2016新概念反折伞劲爆套组</v>
          </cell>
          <cell r="E2897" t="str">
            <v>生活用品</v>
          </cell>
          <cell r="F2897" t="str">
            <v>199</v>
          </cell>
          <cell r="G2897" t="str">
            <v>胡 超</v>
          </cell>
          <cell r="H2897" t="str">
            <v>余斌</v>
          </cell>
          <cell r="I2897" t="str">
            <v>宋歌</v>
          </cell>
          <cell r="J2897">
            <v>26.9</v>
          </cell>
          <cell r="K2897">
            <v>121052</v>
          </cell>
          <cell r="L2897">
            <v>1701</v>
          </cell>
          <cell r="M2897">
            <v>4815</v>
          </cell>
          <cell r="N2897">
            <v>587</v>
          </cell>
          <cell r="O2897">
            <v>4279.6654275092897</v>
          </cell>
          <cell r="P2897">
            <v>3.5424923125905901E-2</v>
          </cell>
        </row>
        <row r="2898">
          <cell r="A2898">
            <v>195073</v>
          </cell>
          <cell r="B2898" t="str">
            <v>20160512</v>
          </cell>
          <cell r="C2898" t="str">
            <v>134141</v>
          </cell>
          <cell r="D2898" t="str">
            <v>2016新概念反折伞劲爆套组</v>
          </cell>
          <cell r="E2898" t="str">
            <v>生活用品</v>
          </cell>
          <cell r="F2898" t="str">
            <v>199</v>
          </cell>
          <cell r="G2898" t="str">
            <v>胡 超</v>
          </cell>
          <cell r="H2898" t="str">
            <v>余斌</v>
          </cell>
          <cell r="I2898" t="str">
            <v>刘一帆,潘丹</v>
          </cell>
          <cell r="J2898">
            <v>27.4</v>
          </cell>
          <cell r="K2898">
            <v>77730</v>
          </cell>
          <cell r="L2898">
            <v>2497</v>
          </cell>
          <cell r="M2898">
            <v>5795</v>
          </cell>
          <cell r="N2898">
            <v>0</v>
          </cell>
          <cell r="O2898">
            <v>2534.2335766423398</v>
          </cell>
          <cell r="P2898">
            <v>7.7027368309119701E-2</v>
          </cell>
        </row>
        <row r="2899">
          <cell r="A2899">
            <v>195073</v>
          </cell>
          <cell r="B2899" t="str">
            <v>20160505</v>
          </cell>
          <cell r="C2899" t="str">
            <v>181406</v>
          </cell>
          <cell r="D2899" t="str">
            <v>2016新概念反折伞劲爆套组</v>
          </cell>
          <cell r="E2899" t="str">
            <v>生活用品</v>
          </cell>
          <cell r="F2899" t="str">
            <v>199</v>
          </cell>
          <cell r="G2899" t="str">
            <v>胡 超</v>
          </cell>
          <cell r="H2899" t="str">
            <v>余斌</v>
          </cell>
          <cell r="I2899" t="str">
            <v>刘一帆,潘丹</v>
          </cell>
          <cell r="J2899">
            <v>29.3</v>
          </cell>
          <cell r="K2899">
            <v>139621</v>
          </cell>
          <cell r="L2899">
            <v>4944</v>
          </cell>
          <cell r="M2899">
            <v>16479</v>
          </cell>
          <cell r="N2899">
            <v>776</v>
          </cell>
          <cell r="O2899">
            <v>4060.5460750853199</v>
          </cell>
          <cell r="P2899">
            <v>0.116597488806552</v>
          </cell>
        </row>
        <row r="2900">
          <cell r="A2900">
            <v>195073</v>
          </cell>
          <cell r="B2900" t="str">
            <v>20160505</v>
          </cell>
          <cell r="C2900" t="str">
            <v>092916</v>
          </cell>
          <cell r="D2900" t="str">
            <v>2016新概念反折伞劲爆套组</v>
          </cell>
          <cell r="E2900" t="str">
            <v>生活用品</v>
          </cell>
          <cell r="F2900" t="str">
            <v>199</v>
          </cell>
          <cell r="G2900" t="str">
            <v>胡 超</v>
          </cell>
          <cell r="H2900" t="str">
            <v>余斌</v>
          </cell>
          <cell r="I2900" t="str">
            <v>刘一帆,潘丹</v>
          </cell>
          <cell r="J2900">
            <v>26.5</v>
          </cell>
          <cell r="K2900">
            <v>99451</v>
          </cell>
          <cell r="L2900">
            <v>3790</v>
          </cell>
          <cell r="M2900">
            <v>13087</v>
          </cell>
          <cell r="N2900">
            <v>587</v>
          </cell>
          <cell r="O2900">
            <v>3138.1509433962301</v>
          </cell>
          <cell r="P2900">
            <v>0.13066976092660501</v>
          </cell>
        </row>
        <row r="2901">
          <cell r="A2901">
            <v>195073</v>
          </cell>
          <cell r="B2901" t="str">
            <v>20160420</v>
          </cell>
          <cell r="C2901" t="str">
            <v>174520</v>
          </cell>
          <cell r="D2901" t="str">
            <v>2016新概念反折伞劲爆套组</v>
          </cell>
          <cell r="E2901" t="str">
            <v>生活用品</v>
          </cell>
          <cell r="F2901" t="str">
            <v>199</v>
          </cell>
          <cell r="G2901" t="str">
            <v>胡 超</v>
          </cell>
          <cell r="H2901" t="str">
            <v>余斌</v>
          </cell>
          <cell r="I2901" t="str">
            <v>刘一帆</v>
          </cell>
          <cell r="J2901">
            <v>27.3</v>
          </cell>
          <cell r="K2901">
            <v>130748.48</v>
          </cell>
          <cell r="L2901">
            <v>2835</v>
          </cell>
          <cell r="M2901">
            <v>10237</v>
          </cell>
          <cell r="N2901">
            <v>965</v>
          </cell>
          <cell r="O2901">
            <v>4345.8417582417596</v>
          </cell>
          <cell r="P2901">
            <v>7.2486496341120601E-2</v>
          </cell>
        </row>
        <row r="2902">
          <cell r="A2902">
            <v>195073</v>
          </cell>
          <cell r="B2902" t="str">
            <v>20160404</v>
          </cell>
          <cell r="C2902" t="str">
            <v>150847</v>
          </cell>
          <cell r="D2902" t="str">
            <v>2016新概念反折伞劲爆套组</v>
          </cell>
          <cell r="E2902" t="str">
            <v>生活用品</v>
          </cell>
          <cell r="F2902" t="str">
            <v>199</v>
          </cell>
          <cell r="G2902" t="str">
            <v>胡 超</v>
          </cell>
          <cell r="H2902" t="str">
            <v>余斌</v>
          </cell>
          <cell r="I2902" t="str">
            <v>刘一帆</v>
          </cell>
          <cell r="J2902">
            <v>33.700000000000003</v>
          </cell>
          <cell r="K2902">
            <v>156295</v>
          </cell>
          <cell r="L2902">
            <v>22944</v>
          </cell>
          <cell r="M2902">
            <v>7819</v>
          </cell>
          <cell r="N2902">
            <v>935</v>
          </cell>
          <cell r="O2902">
            <v>3752.7299703264098</v>
          </cell>
          <cell r="P2902">
            <v>5.1623159931309101E-2</v>
          </cell>
        </row>
        <row r="2903">
          <cell r="A2903">
            <v>195075</v>
          </cell>
          <cell r="B2903" t="str">
            <v>20160219</v>
          </cell>
          <cell r="C2903" t="str">
            <v>122806</v>
          </cell>
          <cell r="D2903" t="str">
            <v>波司登 雪中飞时尚拼接加厚男款羽绒服(2016春季大开仓)</v>
          </cell>
          <cell r="E2903" t="str">
            <v>服装</v>
          </cell>
          <cell r="F2903" t="str">
            <v>199</v>
          </cell>
          <cell r="G2903" t="str">
            <v>黄 翙</v>
          </cell>
          <cell r="H2903" t="str">
            <v>王娟</v>
          </cell>
          <cell r="I2903" t="str">
            <v>段鸿</v>
          </cell>
          <cell r="J2903">
            <v>10.1</v>
          </cell>
          <cell r="K2903">
            <v>49275</v>
          </cell>
          <cell r="L2903">
            <v>2955</v>
          </cell>
          <cell r="M2903">
            <v>6915</v>
          </cell>
          <cell r="N2903">
            <v>995</v>
          </cell>
          <cell r="O2903">
            <v>4000</v>
          </cell>
          <cell r="P2903">
            <v>0.12780656303972401</v>
          </cell>
        </row>
        <row r="2904">
          <cell r="A2904">
            <v>195075</v>
          </cell>
          <cell r="B2904" t="str">
            <v>20160123</v>
          </cell>
          <cell r="C2904" t="str">
            <v>111821</v>
          </cell>
          <cell r="D2904" t="str">
            <v>波司登 雪中飞时尚拼接加厚男款羽绒服(2016春季大开仓)</v>
          </cell>
          <cell r="E2904" t="str">
            <v>服装</v>
          </cell>
          <cell r="F2904" t="str">
            <v>199</v>
          </cell>
          <cell r="G2904" t="str">
            <v>黄 翙</v>
          </cell>
          <cell r="H2904" t="str">
            <v>张燕</v>
          </cell>
          <cell r="I2904" t="str">
            <v>张征南,孙娇</v>
          </cell>
          <cell r="J2904">
            <v>35.9</v>
          </cell>
          <cell r="K2904">
            <v>417323</v>
          </cell>
          <cell r="L2904">
            <v>20947</v>
          </cell>
          <cell r="M2904">
            <v>81611</v>
          </cell>
          <cell r="N2904">
            <v>6964</v>
          </cell>
          <cell r="O2904">
            <v>8961.8105849582207</v>
          </cell>
          <cell r="P2904">
            <v>0.188323712838315</v>
          </cell>
        </row>
        <row r="2905">
          <cell r="A2905">
            <v>195077</v>
          </cell>
          <cell r="B2905" t="str">
            <v>20160328</v>
          </cell>
          <cell r="C2905" t="str">
            <v>113010</v>
          </cell>
          <cell r="D2905" t="str">
            <v>原装法国巴隆堡美乐1718干红超值组</v>
          </cell>
          <cell r="E2905" t="str">
            <v>食品</v>
          </cell>
          <cell r="F2905" t="str">
            <v>398</v>
          </cell>
          <cell r="G2905" t="str">
            <v>赵 宇森</v>
          </cell>
          <cell r="H2905" t="str">
            <v>田宇慧,余斌</v>
          </cell>
          <cell r="I2905" t="str">
            <v>俞洋,关雨薇</v>
          </cell>
          <cell r="J2905">
            <v>38</v>
          </cell>
          <cell r="K2905">
            <v>103805</v>
          </cell>
          <cell r="L2905">
            <v>3482</v>
          </cell>
          <cell r="M2905">
            <v>9034</v>
          </cell>
          <cell r="N2905">
            <v>398</v>
          </cell>
          <cell r="O2905">
            <v>2412.8157894736801</v>
          </cell>
          <cell r="P2905">
            <v>8.60819552844313E-2</v>
          </cell>
        </row>
        <row r="2906">
          <cell r="A2906">
            <v>195077</v>
          </cell>
          <cell r="B2906" t="str">
            <v>20160322</v>
          </cell>
          <cell r="C2906" t="str">
            <v>174952</v>
          </cell>
          <cell r="D2906" t="str">
            <v>原装法国巴隆堡美乐1718干红超值组</v>
          </cell>
          <cell r="E2906" t="str">
            <v>食品</v>
          </cell>
          <cell r="F2906" t="str">
            <v>398</v>
          </cell>
          <cell r="G2906" t="str">
            <v>赵 宇森</v>
          </cell>
          <cell r="H2906" t="str">
            <v>余斌</v>
          </cell>
          <cell r="I2906" t="str">
            <v>俞洋</v>
          </cell>
          <cell r="J2906">
            <v>34.4</v>
          </cell>
          <cell r="K2906">
            <v>139589</v>
          </cell>
          <cell r="L2906">
            <v>6934</v>
          </cell>
          <cell r="M2906">
            <v>9780.01</v>
          </cell>
          <cell r="N2906">
            <v>0</v>
          </cell>
          <cell r="O2906">
            <v>3571.9473837209298</v>
          </cell>
          <cell r="P2906">
            <v>7.3725151709321202E-2</v>
          </cell>
        </row>
        <row r="2907">
          <cell r="A2907">
            <v>195077</v>
          </cell>
          <cell r="B2907" t="str">
            <v>20160313</v>
          </cell>
          <cell r="C2907" t="str">
            <v>232302</v>
          </cell>
          <cell r="D2907" t="str">
            <v>原装法国巴隆堡美乐1718干红超值组</v>
          </cell>
          <cell r="E2907" t="str">
            <v>食品</v>
          </cell>
          <cell r="F2907" t="str">
            <v>398</v>
          </cell>
          <cell r="G2907" t="str">
            <v>赵 宇森</v>
          </cell>
          <cell r="H2907" t="str">
            <v>余斌</v>
          </cell>
          <cell r="I2907" t="str">
            <v>俞洋</v>
          </cell>
          <cell r="J2907">
            <v>35</v>
          </cell>
          <cell r="K2907">
            <v>132409</v>
          </cell>
          <cell r="L2907">
            <v>4706</v>
          </cell>
          <cell r="M2907">
            <v>7830</v>
          </cell>
          <cell r="N2907">
            <v>0</v>
          </cell>
          <cell r="O2907">
            <v>3424.9428571428598</v>
          </cell>
          <cell r="P2907">
            <v>6.13141429723656E-2</v>
          </cell>
        </row>
        <row r="2908">
          <cell r="A2908">
            <v>195077</v>
          </cell>
          <cell r="B2908" t="str">
            <v>20160305</v>
          </cell>
          <cell r="C2908" t="str">
            <v>182641</v>
          </cell>
          <cell r="D2908" t="str">
            <v>原装法国巴隆堡美乐1718干红超值组</v>
          </cell>
          <cell r="E2908" t="str">
            <v>食品</v>
          </cell>
          <cell r="F2908" t="str">
            <v>398</v>
          </cell>
          <cell r="G2908" t="str">
            <v>赵 宇森</v>
          </cell>
          <cell r="H2908" t="str">
            <v>余斌</v>
          </cell>
          <cell r="I2908" t="str">
            <v>关雨薇,俞洋</v>
          </cell>
          <cell r="J2908">
            <v>36.6</v>
          </cell>
          <cell r="K2908">
            <v>134655</v>
          </cell>
          <cell r="L2908">
            <v>7050</v>
          </cell>
          <cell r="M2908">
            <v>9188</v>
          </cell>
          <cell r="N2908">
            <v>1146</v>
          </cell>
          <cell r="O2908">
            <v>3266.7486338797798</v>
          </cell>
          <cell r="P2908">
            <v>6.3022608831942301E-2</v>
          </cell>
        </row>
        <row r="2909">
          <cell r="A2909">
            <v>195077</v>
          </cell>
          <cell r="B2909" t="str">
            <v>20160302</v>
          </cell>
          <cell r="C2909" t="str">
            <v>174653</v>
          </cell>
          <cell r="D2909" t="str">
            <v>原装法国巴隆堡美乐1718干红超值组</v>
          </cell>
          <cell r="E2909" t="str">
            <v>食品</v>
          </cell>
          <cell r="F2909" t="str">
            <v>398</v>
          </cell>
          <cell r="G2909" t="str">
            <v>赵 宇森</v>
          </cell>
          <cell r="H2909" t="str">
            <v>余斌,赵文英</v>
          </cell>
          <cell r="I2909" t="str">
            <v>宋歌,杨洋</v>
          </cell>
          <cell r="J2909">
            <v>37</v>
          </cell>
          <cell r="K2909">
            <v>151989</v>
          </cell>
          <cell r="L2909">
            <v>8128</v>
          </cell>
          <cell r="M2909">
            <v>11440</v>
          </cell>
          <cell r="N2909">
            <v>0</v>
          </cell>
          <cell r="O2909">
            <v>3578.9459459459499</v>
          </cell>
          <cell r="P2909">
            <v>7.9521204496006595E-2</v>
          </cell>
        </row>
        <row r="2910">
          <cell r="A2910">
            <v>195077</v>
          </cell>
          <cell r="B2910" t="str">
            <v>20160225</v>
          </cell>
          <cell r="C2910" t="str">
            <v>232145</v>
          </cell>
          <cell r="D2910" t="str">
            <v>原装法国巴隆堡美乐1718干红超值组</v>
          </cell>
          <cell r="E2910" t="str">
            <v>食品</v>
          </cell>
          <cell r="F2910" t="str">
            <v>398</v>
          </cell>
          <cell r="G2910" t="str">
            <v>赵 宇森</v>
          </cell>
          <cell r="H2910" t="str">
            <v>余斌</v>
          </cell>
          <cell r="I2910" t="str">
            <v>俞洋</v>
          </cell>
          <cell r="J2910">
            <v>36.200000000000003</v>
          </cell>
          <cell r="K2910">
            <v>144530.28</v>
          </cell>
          <cell r="L2910">
            <v>7004</v>
          </cell>
          <cell r="M2910">
            <v>5502</v>
          </cell>
          <cell r="N2910">
            <v>398</v>
          </cell>
          <cell r="O2910">
            <v>3658.0740331491702</v>
          </cell>
          <cell r="P2910">
            <v>3.7112906711357301E-2</v>
          </cell>
        </row>
        <row r="2911">
          <cell r="A2911">
            <v>195077</v>
          </cell>
          <cell r="B2911" t="str">
            <v>20160222</v>
          </cell>
          <cell r="C2911" t="str">
            <v>143219</v>
          </cell>
          <cell r="D2911" t="str">
            <v>原装法国巴隆堡美乐1718干红超值组</v>
          </cell>
          <cell r="E2911" t="str">
            <v>食品</v>
          </cell>
          <cell r="F2911" t="str">
            <v>398</v>
          </cell>
          <cell r="G2911" t="str">
            <v>赵 宇森</v>
          </cell>
          <cell r="H2911" t="str">
            <v>余斌</v>
          </cell>
          <cell r="I2911" t="str">
            <v>宋歌,邓爱萍</v>
          </cell>
          <cell r="J2911">
            <v>36.5</v>
          </cell>
          <cell r="K2911">
            <v>172468</v>
          </cell>
          <cell r="L2911">
            <v>8208</v>
          </cell>
          <cell r="M2911">
            <v>8308</v>
          </cell>
          <cell r="N2911">
            <v>388</v>
          </cell>
          <cell r="O2911">
            <v>4283.2876712328798</v>
          </cell>
          <cell r="P2911">
            <v>4.8216242542311001E-2</v>
          </cell>
        </row>
        <row r="2912">
          <cell r="A2912">
            <v>195077</v>
          </cell>
          <cell r="B2912" t="str">
            <v>20160213</v>
          </cell>
          <cell r="C2912" t="str">
            <v>193038</v>
          </cell>
          <cell r="D2912" t="str">
            <v>原装法国巴隆堡美乐1718干红超值组</v>
          </cell>
          <cell r="E2912" t="str">
            <v>食品</v>
          </cell>
          <cell r="F2912" t="str">
            <v>398</v>
          </cell>
          <cell r="G2912" t="str">
            <v>赵 宇森</v>
          </cell>
          <cell r="H2912" t="str">
            <v>赵文英</v>
          </cell>
          <cell r="I2912" t="str">
            <v>关雨薇,俞洋</v>
          </cell>
          <cell r="J2912">
            <v>46.1</v>
          </cell>
          <cell r="K2912">
            <v>302085.19</v>
          </cell>
          <cell r="L2912">
            <v>11215</v>
          </cell>
          <cell r="M2912">
            <v>18659.189999999999</v>
          </cell>
          <cell r="N2912">
            <v>713.19</v>
          </cell>
          <cell r="O2912">
            <v>5920.2644251626898</v>
          </cell>
          <cell r="P2912">
            <v>6.1697625322141098E-2</v>
          </cell>
        </row>
        <row r="2913">
          <cell r="A2913">
            <v>195077</v>
          </cell>
          <cell r="B2913" t="str">
            <v>20160210</v>
          </cell>
          <cell r="C2913" t="str">
            <v>184911</v>
          </cell>
          <cell r="D2913" t="str">
            <v>原装法国巴隆堡美乐1718干红超值组</v>
          </cell>
          <cell r="E2913" t="str">
            <v>食品</v>
          </cell>
          <cell r="F2913" t="str">
            <v>398</v>
          </cell>
          <cell r="G2913" t="str">
            <v>赵 宇森</v>
          </cell>
          <cell r="H2913" t="str">
            <v>赵文英</v>
          </cell>
          <cell r="I2913" t="str">
            <v>杨洋</v>
          </cell>
          <cell r="J2913">
            <v>39.299999999999997</v>
          </cell>
          <cell r="K2913">
            <v>143634</v>
          </cell>
          <cell r="L2913">
            <v>10314</v>
          </cell>
          <cell r="M2913">
            <v>14377</v>
          </cell>
          <cell r="N2913">
            <v>1136</v>
          </cell>
          <cell r="O2913">
            <v>3055.4452926208701</v>
          </cell>
          <cell r="P2913">
            <v>9.9317431743174298E-2</v>
          </cell>
        </row>
        <row r="2914">
          <cell r="A2914">
            <v>195077</v>
          </cell>
          <cell r="B2914" t="str">
            <v>20160207</v>
          </cell>
          <cell r="C2914" t="str">
            <v>152334</v>
          </cell>
          <cell r="D2914" t="str">
            <v>原装法国巴隆堡美乐1718干红超值组</v>
          </cell>
          <cell r="E2914" t="str">
            <v>食品</v>
          </cell>
          <cell r="F2914" t="str">
            <v>398</v>
          </cell>
          <cell r="G2914" t="str">
            <v>赵 宇森</v>
          </cell>
          <cell r="H2914" t="str">
            <v>赵文英</v>
          </cell>
          <cell r="I2914" t="str">
            <v>杨洋,俞洋</v>
          </cell>
          <cell r="J2914">
            <v>39.799999999999997</v>
          </cell>
          <cell r="K2914">
            <v>86781</v>
          </cell>
          <cell r="L2914">
            <v>2255</v>
          </cell>
          <cell r="M2914">
            <v>8185</v>
          </cell>
          <cell r="N2914">
            <v>1416</v>
          </cell>
          <cell r="O2914">
            <v>1953.69346733668</v>
          </cell>
          <cell r="P2914">
            <v>8.0081868300877795E-2</v>
          </cell>
        </row>
        <row r="2915">
          <cell r="A2915">
            <v>195077</v>
          </cell>
          <cell r="B2915" t="str">
            <v>20160128</v>
          </cell>
          <cell r="C2915" t="str">
            <v>220151</v>
          </cell>
          <cell r="D2915" t="str">
            <v>原装法国巴隆堡美乐1718干红超值组</v>
          </cell>
          <cell r="E2915" t="str">
            <v>食品</v>
          </cell>
          <cell r="F2915" t="str">
            <v>398</v>
          </cell>
          <cell r="G2915" t="str">
            <v>赵 宇森</v>
          </cell>
          <cell r="H2915" t="str">
            <v>余斌</v>
          </cell>
          <cell r="I2915" t="str">
            <v>杨洋</v>
          </cell>
          <cell r="J2915">
            <v>35.9</v>
          </cell>
          <cell r="K2915">
            <v>475078.95</v>
          </cell>
          <cell r="L2915">
            <v>15825</v>
          </cell>
          <cell r="M2915">
            <v>27117</v>
          </cell>
          <cell r="N2915">
            <v>2358</v>
          </cell>
          <cell r="O2915">
            <v>12102.923398328699</v>
          </cell>
          <cell r="P2915">
            <v>5.3911349047732697E-2</v>
          </cell>
        </row>
        <row r="2916">
          <cell r="A2916">
            <v>195077</v>
          </cell>
          <cell r="B2916" t="str">
            <v>20160125</v>
          </cell>
          <cell r="C2916" t="str">
            <v>145521</v>
          </cell>
          <cell r="D2916" t="str">
            <v>原装法国巴隆堡美乐1718干红超值组</v>
          </cell>
          <cell r="E2916" t="str">
            <v>食品</v>
          </cell>
          <cell r="F2916" t="str">
            <v>398</v>
          </cell>
          <cell r="G2916" t="str">
            <v>赵 宇森</v>
          </cell>
          <cell r="H2916" t="str">
            <v>余斌</v>
          </cell>
          <cell r="I2916" t="str">
            <v>俞洋</v>
          </cell>
          <cell r="J2916">
            <v>37.200000000000003</v>
          </cell>
          <cell r="K2916">
            <v>159058</v>
          </cell>
          <cell r="L2916">
            <v>5332</v>
          </cell>
          <cell r="M2916">
            <v>11272</v>
          </cell>
          <cell r="N2916">
            <v>786</v>
          </cell>
          <cell r="O2916">
            <v>3850.5376344085998</v>
          </cell>
          <cell r="P2916">
            <v>6.8212273785826699E-2</v>
          </cell>
        </row>
        <row r="2917">
          <cell r="A2917">
            <v>195077</v>
          </cell>
          <cell r="B2917" t="str">
            <v>20160120</v>
          </cell>
          <cell r="C2917" t="str">
            <v>193134</v>
          </cell>
          <cell r="D2917" t="str">
            <v>原装法国巴隆堡美乐1718干红超值组</v>
          </cell>
          <cell r="E2917" t="str">
            <v>食品</v>
          </cell>
          <cell r="F2917" t="str">
            <v>398</v>
          </cell>
          <cell r="G2917" t="str">
            <v>赵 宇森</v>
          </cell>
          <cell r="H2917" t="str">
            <v>余斌</v>
          </cell>
          <cell r="I2917" t="str">
            <v>杨洋</v>
          </cell>
          <cell r="J2917">
            <v>45.8</v>
          </cell>
          <cell r="K2917">
            <v>546374.34</v>
          </cell>
          <cell r="L2917">
            <v>22574</v>
          </cell>
          <cell r="M2917">
            <v>56116</v>
          </cell>
          <cell r="N2917">
            <v>5557</v>
          </cell>
          <cell r="O2917">
            <v>10332.780349344999</v>
          </cell>
          <cell r="P2917">
            <v>9.6523419591518403E-2</v>
          </cell>
        </row>
        <row r="2918">
          <cell r="A2918">
            <v>195090</v>
          </cell>
          <cell r="B2918" t="str">
            <v>20160214</v>
          </cell>
          <cell r="C2918" t="str">
            <v>162656</v>
          </cell>
          <cell r="D2918" t="str">
            <v>西班牙原装进口雅娜蝴蝶酥</v>
          </cell>
          <cell r="E2918" t="str">
            <v>食品</v>
          </cell>
          <cell r="F2918" t="str">
            <v>298</v>
          </cell>
          <cell r="G2918" t="str">
            <v>赵 宇森</v>
          </cell>
          <cell r="H2918" t="str">
            <v>龙年</v>
          </cell>
          <cell r="I2918" t="str">
            <v>关雨薇,陈航</v>
          </cell>
          <cell r="J2918">
            <v>27.5</v>
          </cell>
          <cell r="K2918">
            <v>41845.67</v>
          </cell>
          <cell r="L2918">
            <v>1878</v>
          </cell>
          <cell r="M2918">
            <v>4546</v>
          </cell>
          <cell r="N2918">
            <v>0</v>
          </cell>
          <cell r="O2918">
            <v>1288.06072727273</v>
          </cell>
          <cell r="P2918">
            <v>0.113741931916471</v>
          </cell>
        </row>
        <row r="2919">
          <cell r="A2919">
            <v>195090</v>
          </cell>
          <cell r="B2919" t="str">
            <v>20160127</v>
          </cell>
          <cell r="C2919" t="str">
            <v>142857</v>
          </cell>
          <cell r="D2919" t="str">
            <v>西班牙原装进口雅娜蝴蝶酥</v>
          </cell>
          <cell r="E2919" t="str">
            <v>食品</v>
          </cell>
          <cell r="F2919" t="str">
            <v>298</v>
          </cell>
          <cell r="G2919" t="str">
            <v>赵 宇森</v>
          </cell>
          <cell r="H2919" t="str">
            <v>赵文英</v>
          </cell>
          <cell r="I2919" t="str">
            <v>李亚师,杨洋</v>
          </cell>
          <cell r="J2919">
            <v>36.9</v>
          </cell>
          <cell r="K2919">
            <v>131283.01</v>
          </cell>
          <cell r="L2919">
            <v>5507</v>
          </cell>
          <cell r="M2919">
            <v>6376</v>
          </cell>
          <cell r="N2919">
            <v>268</v>
          </cell>
          <cell r="O2919">
            <v>3243.0355013550102</v>
          </cell>
          <cell r="P2919">
            <v>4.8562519990894899E-2</v>
          </cell>
        </row>
        <row r="2920">
          <cell r="A2920">
            <v>195091</v>
          </cell>
          <cell r="B2920" t="str">
            <v>20160112</v>
          </cell>
          <cell r="C2920" t="str">
            <v>131542</v>
          </cell>
          <cell r="D2920" t="str">
            <v>三星智能变频双循环545升大容量对开门冰箱</v>
          </cell>
          <cell r="E2920" t="str">
            <v>大家电</v>
          </cell>
          <cell r="F2920" t="str">
            <v>4999</v>
          </cell>
          <cell r="G2920" t="str">
            <v>周 紫妍</v>
          </cell>
          <cell r="H2920" t="str">
            <v>傅周</v>
          </cell>
          <cell r="I2920" t="str">
            <v>张征南,曹雪晴</v>
          </cell>
          <cell r="J2920">
            <v>45.7</v>
          </cell>
          <cell r="K2920">
            <v>239247</v>
          </cell>
          <cell r="L2920">
            <v>44746</v>
          </cell>
          <cell r="M2920">
            <v>69816</v>
          </cell>
          <cell r="N2920">
            <v>4999</v>
          </cell>
          <cell r="O2920">
            <v>2837.7242888402602</v>
          </cell>
          <cell r="P2920">
            <v>0.333247643970982</v>
          </cell>
        </row>
        <row r="2921">
          <cell r="A2921">
            <v>195097</v>
          </cell>
          <cell r="B2921" t="str">
            <v>20160531</v>
          </cell>
          <cell r="C2921" t="str">
            <v>095121</v>
          </cell>
          <cell r="D2921" t="str">
            <v>奈克袋鼠 雨露抹茶百纳箱6+1活动款(2016夏折盛惠)</v>
          </cell>
          <cell r="E2921" t="str">
            <v>生活用品</v>
          </cell>
          <cell r="F2921" t="str">
            <v>259</v>
          </cell>
          <cell r="G2921" t="str">
            <v>胡 超</v>
          </cell>
          <cell r="H2921" t="str">
            <v>张燕</v>
          </cell>
          <cell r="I2921" t="str">
            <v>翟金彪</v>
          </cell>
          <cell r="J2921">
            <v>10.4</v>
          </cell>
          <cell r="K2921">
            <v>29021</v>
          </cell>
          <cell r="L2921">
            <v>1016</v>
          </cell>
          <cell r="M2921">
            <v>2779</v>
          </cell>
          <cell r="N2921">
            <v>0</v>
          </cell>
          <cell r="O2921">
            <v>2425.5769230769201</v>
          </cell>
          <cell r="P2921">
            <v>9.9232279950008898E-2</v>
          </cell>
        </row>
        <row r="2922">
          <cell r="A2922">
            <v>195097</v>
          </cell>
          <cell r="B2922" t="str">
            <v>20160331</v>
          </cell>
          <cell r="C2922" t="str">
            <v>104228</v>
          </cell>
          <cell r="D2922" t="str">
            <v>奈克袋鼠 雨露抹茶百纳箱6+1活动款(2016夏折盛惠)</v>
          </cell>
          <cell r="E2922" t="str">
            <v>生活用品</v>
          </cell>
          <cell r="F2922" t="str">
            <v>299</v>
          </cell>
          <cell r="G2922" t="str">
            <v>胡 超</v>
          </cell>
          <cell r="H2922" t="str">
            <v>石林</v>
          </cell>
          <cell r="I2922" t="str">
            <v>刘一帆</v>
          </cell>
          <cell r="J2922">
            <v>34.799999999999997</v>
          </cell>
          <cell r="K2922">
            <v>62291</v>
          </cell>
          <cell r="L2922">
            <v>588</v>
          </cell>
          <cell r="M2922">
            <v>3647</v>
          </cell>
          <cell r="N2922">
            <v>289</v>
          </cell>
          <cell r="O2922">
            <v>1676.5804597701199</v>
          </cell>
          <cell r="P2922">
            <v>5.4421989206359503E-2</v>
          </cell>
        </row>
        <row r="2923">
          <cell r="A2923">
            <v>195097</v>
          </cell>
          <cell r="B2923" t="str">
            <v>20160324</v>
          </cell>
          <cell r="C2923" t="str">
            <v>140616</v>
          </cell>
          <cell r="D2923" t="str">
            <v>奈克袋鼠 雨露抹茶百纳箱6+1活动款(2016夏折盛惠)</v>
          </cell>
          <cell r="E2923" t="str">
            <v>生活用品</v>
          </cell>
          <cell r="F2923" t="str">
            <v>299</v>
          </cell>
          <cell r="G2923" t="str">
            <v>胡 超</v>
          </cell>
          <cell r="H2923" t="str">
            <v>张燕,石林</v>
          </cell>
          <cell r="I2923" t="str">
            <v>石俊</v>
          </cell>
          <cell r="J2923">
            <v>37.299999999999997</v>
          </cell>
          <cell r="K2923">
            <v>95506.09</v>
          </cell>
          <cell r="L2923">
            <v>1475</v>
          </cell>
          <cell r="M2923">
            <v>7983</v>
          </cell>
          <cell r="N2923">
            <v>1156</v>
          </cell>
          <cell r="O2923">
            <v>2337.91126005362</v>
          </cell>
          <cell r="P2923">
            <v>7.2603646304642402E-2</v>
          </cell>
        </row>
        <row r="2924">
          <cell r="A2924">
            <v>195097</v>
          </cell>
          <cell r="B2924" t="str">
            <v>20160320</v>
          </cell>
          <cell r="C2924" t="str">
            <v>145959</v>
          </cell>
          <cell r="D2924" t="str">
            <v>奈克袋鼠 雨露抹茶百纳箱6+1活动款(2016夏折盛惠)</v>
          </cell>
          <cell r="E2924" t="str">
            <v>生活用品</v>
          </cell>
          <cell r="F2924" t="str">
            <v>299</v>
          </cell>
          <cell r="G2924" t="str">
            <v>胡 超</v>
          </cell>
          <cell r="H2924" t="str">
            <v>高莹</v>
          </cell>
          <cell r="I2924" t="str">
            <v>任芳,张静</v>
          </cell>
          <cell r="J2924">
            <v>36.200000000000003</v>
          </cell>
          <cell r="K2924">
            <v>147717</v>
          </cell>
          <cell r="L2924">
            <v>5734</v>
          </cell>
          <cell r="M2924">
            <v>11628</v>
          </cell>
          <cell r="N2924">
            <v>548</v>
          </cell>
          <cell r="O2924">
            <v>3616.1049723756901</v>
          </cell>
          <cell r="P2924">
            <v>7.8037511533070897E-2</v>
          </cell>
        </row>
        <row r="2925">
          <cell r="A2925">
            <v>195097</v>
          </cell>
          <cell r="B2925" t="str">
            <v>20160314</v>
          </cell>
          <cell r="C2925" t="str">
            <v>132318</v>
          </cell>
          <cell r="D2925" t="str">
            <v>奈克袋鼠 雨露抹茶百纳箱6+1活动款(2016夏折盛惠)</v>
          </cell>
          <cell r="E2925" t="str">
            <v>生活用品</v>
          </cell>
          <cell r="F2925" t="str">
            <v>299</v>
          </cell>
          <cell r="G2925" t="str">
            <v>胡 超</v>
          </cell>
          <cell r="H2925" t="str">
            <v>石林</v>
          </cell>
          <cell r="I2925" t="str">
            <v>张静,刘一帆</v>
          </cell>
          <cell r="J2925">
            <v>35.799999999999997</v>
          </cell>
          <cell r="K2925">
            <v>151886</v>
          </cell>
          <cell r="L2925">
            <v>2810</v>
          </cell>
          <cell r="M2925">
            <v>9746</v>
          </cell>
          <cell r="N2925">
            <v>867</v>
          </cell>
          <cell r="O2925">
            <v>3916.1173184357499</v>
          </cell>
          <cell r="P2925">
            <v>5.9560224315114402E-2</v>
          </cell>
        </row>
        <row r="2926">
          <cell r="A2926">
            <v>195097</v>
          </cell>
          <cell r="B2926" t="str">
            <v>20160308</v>
          </cell>
          <cell r="C2926" t="str">
            <v>163013</v>
          </cell>
          <cell r="D2926" t="str">
            <v>奈克袋鼠 雨露抹茶百纳箱6+1活动款(2016夏折盛惠)</v>
          </cell>
          <cell r="E2926" t="str">
            <v>生活用品</v>
          </cell>
          <cell r="F2926" t="str">
            <v>299</v>
          </cell>
          <cell r="G2926" t="str">
            <v>胡 超</v>
          </cell>
          <cell r="H2926" t="str">
            <v>张燕,唐南开</v>
          </cell>
          <cell r="I2926" t="str">
            <v>任芳,徐丹</v>
          </cell>
          <cell r="J2926">
            <v>38.6</v>
          </cell>
          <cell r="K2926">
            <v>292842</v>
          </cell>
          <cell r="L2926">
            <v>8841</v>
          </cell>
          <cell r="M2926">
            <v>23898</v>
          </cell>
          <cell r="N2926">
            <v>1785</v>
          </cell>
          <cell r="O2926">
            <v>6784.66321243523</v>
          </cell>
          <cell r="P2926">
            <v>7.78624018929511E-2</v>
          </cell>
        </row>
        <row r="2927">
          <cell r="A2927">
            <v>195097</v>
          </cell>
          <cell r="B2927" t="str">
            <v>20160302</v>
          </cell>
          <cell r="C2927" t="str">
            <v>142748</v>
          </cell>
          <cell r="D2927" t="str">
            <v>奈克袋鼠 雨露抹茶百纳箱6+1活动款(2016夏折盛惠)</v>
          </cell>
          <cell r="E2927" t="str">
            <v>生活用品</v>
          </cell>
          <cell r="F2927" t="str">
            <v>299</v>
          </cell>
          <cell r="G2927" t="str">
            <v>胡 超</v>
          </cell>
          <cell r="H2927" t="str">
            <v>张燕</v>
          </cell>
          <cell r="I2927" t="str">
            <v>张静,任芳</v>
          </cell>
          <cell r="J2927">
            <v>37.299999999999997</v>
          </cell>
          <cell r="K2927">
            <v>112942</v>
          </cell>
          <cell r="L2927">
            <v>3812</v>
          </cell>
          <cell r="M2927">
            <v>10185</v>
          </cell>
          <cell r="N2927">
            <v>269</v>
          </cell>
          <cell r="O2927">
            <v>2659.8927613941</v>
          </cell>
          <cell r="P2927">
            <v>9.0864107028314794E-2</v>
          </cell>
        </row>
        <row r="2928">
          <cell r="A2928">
            <v>195097</v>
          </cell>
          <cell r="B2928" t="str">
            <v>20160226</v>
          </cell>
          <cell r="C2928" t="str">
            <v>095237</v>
          </cell>
          <cell r="D2928" t="str">
            <v>奈克袋鼠 雨露抹茶百纳箱6+1活动款(2016夏折盛惠)</v>
          </cell>
          <cell r="E2928" t="str">
            <v>生活用品</v>
          </cell>
          <cell r="F2928" t="str">
            <v>299</v>
          </cell>
          <cell r="G2928" t="str">
            <v>胡 超</v>
          </cell>
          <cell r="H2928" t="str">
            <v>王娟</v>
          </cell>
          <cell r="I2928" t="str">
            <v>任芳</v>
          </cell>
          <cell r="J2928">
            <v>30.9</v>
          </cell>
          <cell r="K2928">
            <v>167972</v>
          </cell>
          <cell r="L2928">
            <v>3826</v>
          </cell>
          <cell r="M2928">
            <v>15145</v>
          </cell>
          <cell r="N2928">
            <v>1375</v>
          </cell>
          <cell r="O2928">
            <v>4866.5372168284803</v>
          </cell>
          <cell r="P2928">
            <v>8.3888733200930904E-2</v>
          </cell>
        </row>
        <row r="2929">
          <cell r="A2929">
            <v>195097</v>
          </cell>
          <cell r="B2929" t="str">
            <v>20160215</v>
          </cell>
          <cell r="C2929" t="str">
            <v>184143</v>
          </cell>
          <cell r="D2929" t="str">
            <v>奈克袋鼠 雨露抹茶百纳箱6+1活动款(2016夏折盛惠)</v>
          </cell>
          <cell r="E2929" t="str">
            <v>生活用品</v>
          </cell>
          <cell r="F2929" t="str">
            <v>299</v>
          </cell>
          <cell r="G2929" t="str">
            <v>胡 超</v>
          </cell>
          <cell r="H2929" t="str">
            <v>张燕</v>
          </cell>
          <cell r="I2929" t="str">
            <v>俞洋</v>
          </cell>
          <cell r="J2929">
            <v>37</v>
          </cell>
          <cell r="K2929">
            <v>110414</v>
          </cell>
          <cell r="L2929">
            <v>3518</v>
          </cell>
          <cell r="M2929">
            <v>7913</v>
          </cell>
          <cell r="N2929">
            <v>598</v>
          </cell>
          <cell r="O2929">
            <v>2691.3783783783801</v>
          </cell>
          <cell r="P2929">
            <v>6.8430998353539899E-2</v>
          </cell>
        </row>
        <row r="2930">
          <cell r="A2930">
            <v>195122</v>
          </cell>
          <cell r="B2930" t="str">
            <v>20160511</v>
          </cell>
          <cell r="C2930" t="str">
            <v>125420</v>
          </cell>
          <cell r="D2930" t="str">
            <v>三星4G全网通5.5英寸双卡双待智能手机ON 7高配版</v>
          </cell>
          <cell r="E2930" t="str">
            <v>手机</v>
          </cell>
          <cell r="F2930" t="str">
            <v>1598</v>
          </cell>
          <cell r="G2930" t="str">
            <v>李 冕</v>
          </cell>
          <cell r="H2930" t="str">
            <v>石林</v>
          </cell>
          <cell r="I2930" t="str">
            <v>石俊</v>
          </cell>
          <cell r="J2930">
            <v>39.5</v>
          </cell>
          <cell r="K2930">
            <v>190716</v>
          </cell>
          <cell r="L2930">
            <v>8343</v>
          </cell>
          <cell r="M2930">
            <v>23636</v>
          </cell>
          <cell r="N2930">
            <v>0</v>
          </cell>
          <cell r="O2930">
            <v>4018.6582278481001</v>
          </cell>
          <cell r="P2930">
            <v>0.12960251791657801</v>
          </cell>
        </row>
        <row r="2931">
          <cell r="A2931">
            <v>195122</v>
          </cell>
          <cell r="B2931" t="str">
            <v>20160420</v>
          </cell>
          <cell r="C2931" t="str">
            <v>124306</v>
          </cell>
          <cell r="D2931" t="str">
            <v>三星4G全网通5.5英寸双卡双待智能手机ON 7高配版</v>
          </cell>
          <cell r="E2931" t="str">
            <v>手机</v>
          </cell>
          <cell r="F2931" t="str">
            <v>1598</v>
          </cell>
          <cell r="G2931" t="str">
            <v>李 冕</v>
          </cell>
          <cell r="H2931" t="str">
            <v>石林</v>
          </cell>
          <cell r="I2931" t="str">
            <v>石俊</v>
          </cell>
          <cell r="J2931">
            <v>40.4</v>
          </cell>
          <cell r="K2931">
            <v>279673</v>
          </cell>
          <cell r="L2931">
            <v>23686</v>
          </cell>
          <cell r="M2931">
            <v>41865</v>
          </cell>
          <cell r="N2931">
            <v>0</v>
          </cell>
          <cell r="O2931">
            <v>5300.0495049504998</v>
          </cell>
          <cell r="P2931">
            <v>0.16354346119138899</v>
          </cell>
        </row>
        <row r="2932">
          <cell r="A2932">
            <v>195122</v>
          </cell>
          <cell r="B2932" t="str">
            <v>20160410</v>
          </cell>
          <cell r="C2932" t="str">
            <v>123743</v>
          </cell>
          <cell r="D2932" t="str">
            <v>三星4G全网通5.5英寸双卡双待智能手机ON 7高配版</v>
          </cell>
          <cell r="E2932" t="str">
            <v>手机</v>
          </cell>
          <cell r="F2932" t="str">
            <v>1598</v>
          </cell>
          <cell r="G2932" t="str">
            <v>李 冕</v>
          </cell>
          <cell r="H2932" t="str">
            <v>傅周</v>
          </cell>
          <cell r="I2932" t="str">
            <v>曹雪晴,廖若如</v>
          </cell>
          <cell r="J2932">
            <v>39</v>
          </cell>
          <cell r="K2932">
            <v>375310</v>
          </cell>
          <cell r="L2932">
            <v>31939</v>
          </cell>
          <cell r="M2932">
            <v>73869</v>
          </cell>
          <cell r="N2932">
            <v>2786</v>
          </cell>
          <cell r="O2932">
            <v>6981.7435897435898</v>
          </cell>
          <cell r="P2932">
            <v>0.20701515270654799</v>
          </cell>
        </row>
        <row r="2933">
          <cell r="A2933">
            <v>195122</v>
          </cell>
          <cell r="B2933" t="str">
            <v>20160301</v>
          </cell>
          <cell r="C2933" t="str">
            <v>205803</v>
          </cell>
          <cell r="D2933" t="str">
            <v>三星4G全网通5.5英寸双卡双待智能手机ON 7高配版</v>
          </cell>
          <cell r="E2933" t="str">
            <v>手机</v>
          </cell>
          <cell r="F2933" t="str">
            <v>1598</v>
          </cell>
          <cell r="G2933" t="str">
            <v>李 冕</v>
          </cell>
          <cell r="H2933" t="str">
            <v>傅周</v>
          </cell>
          <cell r="I2933" t="str">
            <v>曹雪晴</v>
          </cell>
          <cell r="J2933">
            <v>20.3</v>
          </cell>
          <cell r="K2933">
            <v>248518</v>
          </cell>
          <cell r="L2933">
            <v>17528</v>
          </cell>
          <cell r="M2933">
            <v>49438</v>
          </cell>
          <cell r="N2933">
            <v>3186</v>
          </cell>
          <cell r="O2933">
            <v>9100.3940886699493</v>
          </cell>
          <cell r="P2933">
            <v>0.20023377635395501</v>
          </cell>
        </row>
        <row r="2934">
          <cell r="A2934">
            <v>195122</v>
          </cell>
          <cell r="B2934" t="str">
            <v>20160222</v>
          </cell>
          <cell r="C2934" t="str">
            <v>111313</v>
          </cell>
          <cell r="D2934" t="str">
            <v>三星4G全网通5.5英寸双卡双待智能手机ON 7高配版</v>
          </cell>
          <cell r="E2934" t="str">
            <v>手机</v>
          </cell>
          <cell r="F2934" t="str">
            <v>1598</v>
          </cell>
          <cell r="G2934" t="str">
            <v>李 冕</v>
          </cell>
          <cell r="H2934" t="str">
            <v>傅周</v>
          </cell>
          <cell r="I2934" t="str">
            <v>张征南,曹雪晴</v>
          </cell>
          <cell r="J2934">
            <v>17.8</v>
          </cell>
          <cell r="K2934">
            <v>187546</v>
          </cell>
          <cell r="L2934">
            <v>21547</v>
          </cell>
          <cell r="M2934">
            <v>38430</v>
          </cell>
          <cell r="N2934">
            <v>1538</v>
          </cell>
          <cell r="O2934">
            <v>7253.2022471910104</v>
          </cell>
          <cell r="P2934">
            <v>0.22224230266447401</v>
          </cell>
        </row>
        <row r="2935">
          <cell r="A2935">
            <v>195122</v>
          </cell>
          <cell r="B2935" t="str">
            <v>20160214</v>
          </cell>
          <cell r="C2935" t="str">
            <v>201826</v>
          </cell>
          <cell r="D2935" t="str">
            <v>三星4G全网通5.5英寸双卡双待智能手机ON 7高配版</v>
          </cell>
          <cell r="E2935" t="str">
            <v>手机</v>
          </cell>
          <cell r="F2935" t="str">
            <v>1598</v>
          </cell>
          <cell r="G2935" t="str">
            <v>李 冕</v>
          </cell>
          <cell r="H2935" t="str">
            <v>石林</v>
          </cell>
          <cell r="I2935" t="str">
            <v>石俊</v>
          </cell>
          <cell r="J2935">
            <v>24</v>
          </cell>
          <cell r="K2935">
            <v>56746</v>
          </cell>
          <cell r="L2935">
            <v>3164</v>
          </cell>
          <cell r="M2935">
            <v>11025</v>
          </cell>
          <cell r="N2935">
            <v>1582</v>
          </cell>
          <cell r="O2935">
            <v>1839.125</v>
          </cell>
          <cell r="P2935">
            <v>0.17623455638087401</v>
          </cell>
        </row>
        <row r="2936">
          <cell r="A2936">
            <v>195122</v>
          </cell>
          <cell r="B2936" t="str">
            <v>20160211</v>
          </cell>
          <cell r="C2936" t="str">
            <v>220045</v>
          </cell>
          <cell r="D2936" t="str">
            <v>三星4G全网通5.5英寸双卡双待智能手机ON 7高配版</v>
          </cell>
          <cell r="E2936" t="str">
            <v>手机</v>
          </cell>
          <cell r="F2936" t="str">
            <v>1598</v>
          </cell>
          <cell r="G2936" t="str">
            <v>李 冕</v>
          </cell>
          <cell r="H2936" t="str">
            <v>石林</v>
          </cell>
          <cell r="I2936" t="str">
            <v>石俊</v>
          </cell>
          <cell r="J2936">
            <v>19.399999999999999</v>
          </cell>
          <cell r="K2936">
            <v>140348.93</v>
          </cell>
          <cell r="L2936">
            <v>9428</v>
          </cell>
          <cell r="M2936">
            <v>23626</v>
          </cell>
          <cell r="N2936">
            <v>1572</v>
          </cell>
          <cell r="O2936">
            <v>5611.6974226804105</v>
          </cell>
          <cell r="P2936">
            <v>0.16845282110354701</v>
          </cell>
        </row>
        <row r="2937">
          <cell r="A2937">
            <v>195122</v>
          </cell>
          <cell r="B2937" t="str">
            <v>20160207</v>
          </cell>
          <cell r="C2937" t="str">
            <v>215930</v>
          </cell>
          <cell r="D2937" t="str">
            <v>三星4G全网通5.5英寸双卡双待智能手机ON 7高配版</v>
          </cell>
          <cell r="E2937" t="str">
            <v>手机</v>
          </cell>
          <cell r="F2937" t="str">
            <v>1598</v>
          </cell>
          <cell r="G2937" t="str">
            <v>李 冕</v>
          </cell>
          <cell r="H2937" t="str">
            <v>傅周</v>
          </cell>
          <cell r="I2937" t="str">
            <v>曹雪晴</v>
          </cell>
          <cell r="J2937">
            <v>19.600000000000001</v>
          </cell>
          <cell r="K2937">
            <v>61623</v>
          </cell>
          <cell r="L2937">
            <v>3164</v>
          </cell>
          <cell r="M2937">
            <v>11060</v>
          </cell>
          <cell r="N2937">
            <v>1582</v>
          </cell>
          <cell r="O2937">
            <v>2499.0306122449001</v>
          </cell>
          <cell r="P2937">
            <v>0.162130724097231</v>
          </cell>
        </row>
        <row r="2938">
          <cell r="A2938">
            <v>195122</v>
          </cell>
          <cell r="B2938" t="str">
            <v>20160202</v>
          </cell>
          <cell r="C2938" t="str">
            <v>223916</v>
          </cell>
          <cell r="D2938" t="str">
            <v>三星4G全网通5.5英寸双卡双待智能手机ON 7高配版</v>
          </cell>
          <cell r="E2938" t="str">
            <v>手机</v>
          </cell>
          <cell r="F2938" t="str">
            <v>1598</v>
          </cell>
          <cell r="G2938" t="str">
            <v>李 冕</v>
          </cell>
          <cell r="H2938" t="str">
            <v>傅周</v>
          </cell>
          <cell r="I2938" t="str">
            <v>张征南,曹雪晴</v>
          </cell>
          <cell r="J2938">
            <v>17.5</v>
          </cell>
          <cell r="K2938">
            <v>55885</v>
          </cell>
          <cell r="L2938">
            <v>6407</v>
          </cell>
          <cell r="M2938">
            <v>12784</v>
          </cell>
          <cell r="N2938">
            <v>4794</v>
          </cell>
          <cell r="O2938">
            <v>2370.74285714286</v>
          </cell>
          <cell r="P2938">
            <v>0.16148591293100001</v>
          </cell>
        </row>
        <row r="2939">
          <cell r="A2939">
            <v>195122</v>
          </cell>
          <cell r="B2939" t="str">
            <v>20160125</v>
          </cell>
          <cell r="C2939" t="str">
            <v>224720</v>
          </cell>
          <cell r="D2939" t="str">
            <v>三星4G全网通5.5英寸双卡双待智能手机ON 7高配版</v>
          </cell>
          <cell r="E2939" t="str">
            <v>手机</v>
          </cell>
          <cell r="F2939" t="str">
            <v>1598</v>
          </cell>
          <cell r="G2939" t="str">
            <v>李 冕</v>
          </cell>
          <cell r="H2939" t="str">
            <v>石林</v>
          </cell>
          <cell r="I2939" t="str">
            <v>石俊</v>
          </cell>
          <cell r="J2939">
            <v>21.8</v>
          </cell>
          <cell r="K2939">
            <v>243849</v>
          </cell>
          <cell r="L2939">
            <v>11156</v>
          </cell>
          <cell r="M2939">
            <v>46242</v>
          </cell>
          <cell r="N2939">
            <v>0</v>
          </cell>
          <cell r="O2939">
            <v>8552.7981651376103</v>
          </cell>
          <cell r="P2939">
            <v>0.19872535916422099</v>
          </cell>
        </row>
        <row r="2940">
          <cell r="A2940">
            <v>195127</v>
          </cell>
          <cell r="B2940" t="str">
            <v>20160311</v>
          </cell>
          <cell r="C2940" t="str">
            <v>201918</v>
          </cell>
          <cell r="D2940" t="str">
            <v>TST活酵母微米活化精华组</v>
          </cell>
          <cell r="E2940" t="str">
            <v>美容美体</v>
          </cell>
          <cell r="F2940" t="str">
            <v>1860</v>
          </cell>
          <cell r="G2940" t="str">
            <v>李 欢</v>
          </cell>
          <cell r="H2940" t="str">
            <v>马静</v>
          </cell>
          <cell r="I2940" t="str">
            <v>余琛</v>
          </cell>
          <cell r="J2940">
            <v>38.799999999999997</v>
          </cell>
          <cell r="K2940">
            <v>226350</v>
          </cell>
          <cell r="L2940">
            <v>31500</v>
          </cell>
          <cell r="M2940">
            <v>61270</v>
          </cell>
          <cell r="N2940">
            <v>3710</v>
          </cell>
          <cell r="O2940">
            <v>3538.4020618556701</v>
          </cell>
          <cell r="P2940">
            <v>0.29540672312034899</v>
          </cell>
        </row>
        <row r="2941">
          <cell r="A2941">
            <v>195147</v>
          </cell>
          <cell r="B2941" t="str">
            <v>20160807</v>
          </cell>
          <cell r="C2941" t="str">
            <v>132749</v>
          </cell>
          <cell r="D2941" t="str">
            <v>印尼一盏一码原装进口左氏燕窝正品组(2016超级折扣日)</v>
          </cell>
          <cell r="E2941" t="str">
            <v>食品</v>
          </cell>
          <cell r="F2941" t="str">
            <v>1380</v>
          </cell>
          <cell r="G2941" t="str">
            <v>莫 伏星</v>
          </cell>
          <cell r="H2941" t="str">
            <v>余斌</v>
          </cell>
          <cell r="I2941" t="str">
            <v>俞洋</v>
          </cell>
          <cell r="J2941">
            <v>13.7</v>
          </cell>
          <cell r="K2941">
            <v>65860</v>
          </cell>
          <cell r="L2941">
            <v>0</v>
          </cell>
          <cell r="M2941">
            <v>6800</v>
          </cell>
          <cell r="N2941">
            <v>1340</v>
          </cell>
          <cell r="O2941">
            <v>4408.75912408759</v>
          </cell>
          <cell r="P2941">
            <v>8.2903127846948102E-2</v>
          </cell>
        </row>
        <row r="2942">
          <cell r="A2942">
            <v>195147</v>
          </cell>
          <cell r="B2942" t="str">
            <v>20160126</v>
          </cell>
          <cell r="C2942" t="str">
            <v>220122</v>
          </cell>
          <cell r="D2942" t="str">
            <v>印尼一盏一码原装进口左氏燕窝正品组(2016超级折扣日)</v>
          </cell>
          <cell r="E2942" t="str">
            <v>食品</v>
          </cell>
          <cell r="F2942" t="str">
            <v>1780</v>
          </cell>
          <cell r="G2942" t="str">
            <v>莫 伏星</v>
          </cell>
          <cell r="H2942" t="str">
            <v>赵文英</v>
          </cell>
          <cell r="I2942" t="str">
            <v>宋歌</v>
          </cell>
          <cell r="J2942">
            <v>36.4</v>
          </cell>
          <cell r="K2942">
            <v>141199</v>
          </cell>
          <cell r="L2942">
            <v>15910</v>
          </cell>
          <cell r="M2942">
            <v>37140</v>
          </cell>
          <cell r="N2942">
            <v>0</v>
          </cell>
          <cell r="O2942">
            <v>2421.6758241758198</v>
          </cell>
          <cell r="P2942">
            <v>0.296434643105141</v>
          </cell>
        </row>
        <row r="2943">
          <cell r="A2943">
            <v>195148</v>
          </cell>
          <cell r="B2943" t="str">
            <v>20160225</v>
          </cell>
          <cell r="C2943" t="str">
            <v>110054</v>
          </cell>
          <cell r="D2943" t="str">
            <v>中华老字号 九芝堂即食阿胶糕滋养组</v>
          </cell>
          <cell r="E2943" t="str">
            <v>食品</v>
          </cell>
          <cell r="F2943" t="str">
            <v>298</v>
          </cell>
          <cell r="G2943" t="str">
            <v>莫 伏星</v>
          </cell>
          <cell r="H2943" t="str">
            <v>余斌</v>
          </cell>
          <cell r="I2943" t="str">
            <v>刘一帆,潘丹</v>
          </cell>
          <cell r="J2943">
            <v>37.4</v>
          </cell>
          <cell r="K2943">
            <v>50854.99</v>
          </cell>
          <cell r="L2943">
            <v>1816</v>
          </cell>
          <cell r="M2943">
            <v>5285</v>
          </cell>
          <cell r="N2943">
            <v>0</v>
          </cell>
          <cell r="O2943">
            <v>1169.89278074866</v>
          </cell>
          <cell r="P2943">
            <v>0.107771387624419</v>
          </cell>
        </row>
        <row r="2944">
          <cell r="A2944">
            <v>195148</v>
          </cell>
          <cell r="B2944" t="str">
            <v>20160124</v>
          </cell>
          <cell r="C2944" t="str">
            <v>163248</v>
          </cell>
          <cell r="D2944" t="str">
            <v>中华老字号 九芝堂即食阿胶糕滋养组</v>
          </cell>
          <cell r="E2944" t="str">
            <v>食品</v>
          </cell>
          <cell r="F2944" t="str">
            <v>298</v>
          </cell>
          <cell r="G2944" t="str">
            <v>莫 伏星</v>
          </cell>
          <cell r="H2944" t="str">
            <v>余斌</v>
          </cell>
          <cell r="I2944" t="str">
            <v>宋歌,杨洋</v>
          </cell>
          <cell r="J2944">
            <v>34.700000000000003</v>
          </cell>
          <cell r="K2944">
            <v>113324</v>
          </cell>
          <cell r="L2944">
            <v>3783</v>
          </cell>
          <cell r="M2944">
            <v>7820</v>
          </cell>
          <cell r="N2944">
            <v>596</v>
          </cell>
          <cell r="O2944">
            <v>2948.6167146974099</v>
          </cell>
          <cell r="P2944">
            <v>6.5947909915008998E-2</v>
          </cell>
        </row>
        <row r="2945">
          <cell r="A2945">
            <v>195171</v>
          </cell>
          <cell r="B2945" t="str">
            <v>20160805</v>
          </cell>
          <cell r="C2945" t="str">
            <v>105121</v>
          </cell>
          <cell r="D2945" t="str">
            <v>弈禧“娇俏玲珑”碧玉套组(2016超级折扣日)</v>
          </cell>
          <cell r="E2945" t="str">
            <v>珠宝首饰</v>
          </cell>
          <cell r="F2945" t="str">
            <v>398</v>
          </cell>
          <cell r="G2945" t="str">
            <v>冯 玺谕</v>
          </cell>
          <cell r="H2945" t="str">
            <v>高莹</v>
          </cell>
          <cell r="I2945" t="str">
            <v>任芳</v>
          </cell>
          <cell r="J2945">
            <v>11.8</v>
          </cell>
          <cell r="K2945">
            <v>27906</v>
          </cell>
          <cell r="L2945">
            <v>786</v>
          </cell>
          <cell r="M2945">
            <v>1084</v>
          </cell>
          <cell r="N2945">
            <v>0</v>
          </cell>
          <cell r="O2945">
            <v>2206.4406779660999</v>
          </cell>
          <cell r="P2945">
            <v>3.9970501474926298E-2</v>
          </cell>
        </row>
        <row r="2946">
          <cell r="A2946">
            <v>195171</v>
          </cell>
          <cell r="B2946" t="str">
            <v>20160306</v>
          </cell>
          <cell r="C2946" t="str">
            <v>163708</v>
          </cell>
          <cell r="D2946" t="str">
            <v>弈禧“娇俏玲珑”碧玉套组(2016超级折扣日)</v>
          </cell>
          <cell r="E2946" t="str">
            <v>珠宝首饰</v>
          </cell>
          <cell r="F2946" t="str">
            <v>498</v>
          </cell>
          <cell r="G2946" t="str">
            <v>冯 玺谕</v>
          </cell>
          <cell r="H2946" t="str">
            <v>曾嵘</v>
          </cell>
          <cell r="I2946" t="str">
            <v>任芳,张静</v>
          </cell>
          <cell r="J2946">
            <v>36.9</v>
          </cell>
          <cell r="K2946">
            <v>75739</v>
          </cell>
          <cell r="L2946">
            <v>5681</v>
          </cell>
          <cell r="M2946">
            <v>28568</v>
          </cell>
          <cell r="N2946">
            <v>0</v>
          </cell>
          <cell r="O2946">
            <v>1124.39024390244</v>
          </cell>
          <cell r="P2946">
            <v>0.40777641382854202</v>
          </cell>
        </row>
        <row r="2947">
          <cell r="A2947">
            <v>195184</v>
          </cell>
          <cell r="B2947" t="str">
            <v>20160404</v>
          </cell>
          <cell r="C2947" t="str">
            <v>135812</v>
          </cell>
          <cell r="D2947" t="str">
            <v>坂田七寸台湾脆虾礼盒装</v>
          </cell>
          <cell r="E2947" t="str">
            <v>食品</v>
          </cell>
          <cell r="F2947" t="str">
            <v>199</v>
          </cell>
          <cell r="G2947" t="str">
            <v>莫 伏星</v>
          </cell>
          <cell r="H2947" t="str">
            <v>龙年,赵文英</v>
          </cell>
          <cell r="I2947" t="str">
            <v>杨洋,潘丹</v>
          </cell>
          <cell r="J2947">
            <v>30.5</v>
          </cell>
          <cell r="K2947">
            <v>119169.2</v>
          </cell>
          <cell r="L2947">
            <v>5432</v>
          </cell>
          <cell r="M2947">
            <v>9018</v>
          </cell>
          <cell r="N2947">
            <v>776</v>
          </cell>
          <cell r="O2947">
            <v>3458.85901639344</v>
          </cell>
          <cell r="P2947">
            <v>7.2465297193882006E-2</v>
          </cell>
        </row>
        <row r="2948">
          <cell r="A2948">
            <v>195184</v>
          </cell>
          <cell r="B2948" t="str">
            <v>20160127</v>
          </cell>
          <cell r="C2948" t="str">
            <v>150944</v>
          </cell>
          <cell r="D2948" t="str">
            <v>坂田七寸台湾脆虾礼盒装</v>
          </cell>
          <cell r="E2948" t="str">
            <v>食品</v>
          </cell>
          <cell r="F2948" t="str">
            <v>199</v>
          </cell>
          <cell r="G2948" t="str">
            <v>莫 伏星</v>
          </cell>
          <cell r="H2948" t="str">
            <v>吴沛霖,赵文英</v>
          </cell>
          <cell r="I2948" t="str">
            <v>王叶霜,陈航</v>
          </cell>
          <cell r="J2948">
            <v>31.4</v>
          </cell>
          <cell r="K2948">
            <v>262265.08</v>
          </cell>
          <cell r="L2948">
            <v>6158</v>
          </cell>
          <cell r="M2948">
            <v>20319</v>
          </cell>
          <cell r="N2948">
            <v>1054</v>
          </cell>
          <cell r="O2948">
            <v>7542.74140127389</v>
          </cell>
          <cell r="P2948">
            <v>7.5222442112884993E-2</v>
          </cell>
        </row>
        <row r="2949">
          <cell r="A2949">
            <v>195186</v>
          </cell>
          <cell r="B2949" t="str">
            <v>20160312</v>
          </cell>
          <cell r="C2949" t="str">
            <v>184711</v>
          </cell>
          <cell r="D2949" t="str">
            <v>原始部落速开帐篷户外套组</v>
          </cell>
          <cell r="E2949" t="str">
            <v>运动休闲</v>
          </cell>
          <cell r="F2949" t="str">
            <v>598</v>
          </cell>
          <cell r="G2949" t="str">
            <v>莫 伏星</v>
          </cell>
          <cell r="H2949" t="str">
            <v>余斌</v>
          </cell>
          <cell r="I2949" t="str">
            <v>关雨薇,俞洋</v>
          </cell>
          <cell r="J2949">
            <v>32.4</v>
          </cell>
          <cell r="K2949">
            <v>62040</v>
          </cell>
          <cell r="L2949">
            <v>2382</v>
          </cell>
          <cell r="M2949">
            <v>7664</v>
          </cell>
          <cell r="N2949">
            <v>0</v>
          </cell>
          <cell r="O2949">
            <v>1604.7530864197499</v>
          </cell>
          <cell r="P2949">
            <v>0.12846558718026099</v>
          </cell>
        </row>
        <row r="2950">
          <cell r="A2950">
            <v>195186</v>
          </cell>
          <cell r="B2950" t="str">
            <v>20160312</v>
          </cell>
          <cell r="C2950" t="str">
            <v>101020</v>
          </cell>
          <cell r="D2950" t="str">
            <v>原始部落速开帐篷户外套组</v>
          </cell>
          <cell r="E2950" t="str">
            <v>运动休闲</v>
          </cell>
          <cell r="F2950" t="str">
            <v>598</v>
          </cell>
          <cell r="G2950" t="str">
            <v>莫 伏星</v>
          </cell>
          <cell r="H2950" t="str">
            <v>余斌</v>
          </cell>
          <cell r="I2950" t="str">
            <v>关雨薇,俞洋</v>
          </cell>
          <cell r="J2950">
            <v>37.9</v>
          </cell>
          <cell r="K2950">
            <v>87441</v>
          </cell>
          <cell r="L2950">
            <v>8297</v>
          </cell>
          <cell r="M2950">
            <v>11940</v>
          </cell>
          <cell r="N2950">
            <v>0</v>
          </cell>
          <cell r="O2950">
            <v>1773.1926121372001</v>
          </cell>
          <cell r="P2950">
            <v>0.15086424744769</v>
          </cell>
        </row>
        <row r="2951">
          <cell r="A2951">
            <v>195188</v>
          </cell>
          <cell r="B2951" t="str">
            <v>20160216</v>
          </cell>
          <cell r="C2951" t="str">
            <v>171052</v>
          </cell>
          <cell r="D2951" t="str">
            <v>五粮液股份出品转心套瓶收藏酒</v>
          </cell>
          <cell r="E2951" t="str">
            <v>食品</v>
          </cell>
          <cell r="F2951" t="str">
            <v>1980</v>
          </cell>
          <cell r="G2951" t="str">
            <v>莫 伏星</v>
          </cell>
          <cell r="H2951" t="str">
            <v>赵文英</v>
          </cell>
          <cell r="I2951" t="str">
            <v>刘一帆</v>
          </cell>
          <cell r="J2951">
            <v>38.200000000000003</v>
          </cell>
          <cell r="K2951">
            <v>61330</v>
          </cell>
          <cell r="L2951">
            <v>0</v>
          </cell>
          <cell r="M2951">
            <v>11870</v>
          </cell>
          <cell r="N2951">
            <v>0</v>
          </cell>
          <cell r="O2951">
            <v>1294.76439790576</v>
          </cell>
          <cell r="P2951">
            <v>0.19354312734387699</v>
          </cell>
        </row>
        <row r="2952">
          <cell r="A2952">
            <v>195188</v>
          </cell>
          <cell r="B2952" t="str">
            <v>20160123</v>
          </cell>
          <cell r="C2952" t="str">
            <v>224320</v>
          </cell>
          <cell r="D2952" t="str">
            <v>五粮液股份出品转心套瓶收藏酒</v>
          </cell>
          <cell r="E2952" t="str">
            <v>食品</v>
          </cell>
          <cell r="F2952" t="str">
            <v>1980</v>
          </cell>
          <cell r="G2952" t="str">
            <v>莫 伏星</v>
          </cell>
          <cell r="H2952" t="str">
            <v>傅周,赵文英</v>
          </cell>
          <cell r="I2952" t="str">
            <v>曹雪晴</v>
          </cell>
          <cell r="J2952">
            <v>35.6</v>
          </cell>
          <cell r="K2952">
            <v>122420</v>
          </cell>
          <cell r="L2952">
            <v>13810</v>
          </cell>
          <cell r="M2952">
            <v>21710</v>
          </cell>
          <cell r="N2952">
            <v>0</v>
          </cell>
          <cell r="O2952">
            <v>2441.0112359550599</v>
          </cell>
          <cell r="P2952">
            <v>0.199889512936194</v>
          </cell>
        </row>
        <row r="2953">
          <cell r="A2953">
            <v>195188</v>
          </cell>
          <cell r="B2953" t="str">
            <v>20160114</v>
          </cell>
          <cell r="C2953" t="str">
            <v>193225</v>
          </cell>
          <cell r="D2953" t="str">
            <v>五粮液股份出品转心套瓶收藏酒</v>
          </cell>
          <cell r="E2953" t="str">
            <v>食品</v>
          </cell>
          <cell r="F2953" t="str">
            <v>1980</v>
          </cell>
          <cell r="G2953" t="str">
            <v>#</v>
          </cell>
          <cell r="H2953" t="str">
            <v>马强</v>
          </cell>
          <cell r="I2953" t="str">
            <v>刘一帆</v>
          </cell>
          <cell r="J2953">
            <v>46.1</v>
          </cell>
          <cell r="K2953">
            <v>190335</v>
          </cell>
          <cell r="L2953">
            <v>5870</v>
          </cell>
          <cell r="M2953">
            <v>0</v>
          </cell>
          <cell r="N2953">
            <v>0</v>
          </cell>
          <cell r="O2953">
            <v>4001.4099783080301</v>
          </cell>
          <cell r="P2953">
            <v>0</v>
          </cell>
        </row>
        <row r="2954">
          <cell r="A2954">
            <v>195189</v>
          </cell>
          <cell r="B2954" t="str">
            <v>20160127</v>
          </cell>
          <cell r="C2954" t="str">
            <v>232352</v>
          </cell>
          <cell r="D2954" t="str">
            <v>五粮液股份经典68度水晶瓶100ml超值组（10支装）</v>
          </cell>
          <cell r="E2954" t="str">
            <v>食品</v>
          </cell>
          <cell r="F2954" t="str">
            <v>1799</v>
          </cell>
          <cell r="G2954" t="str">
            <v>莫 伏星</v>
          </cell>
          <cell r="H2954" t="str">
            <v>龙年,张燕</v>
          </cell>
          <cell r="I2954" t="str">
            <v>俞洋</v>
          </cell>
          <cell r="J2954">
            <v>17.600000000000001</v>
          </cell>
          <cell r="K2954">
            <v>91304</v>
          </cell>
          <cell r="L2954">
            <v>7146</v>
          </cell>
          <cell r="M2954">
            <v>17930</v>
          </cell>
          <cell r="N2954">
            <v>1799</v>
          </cell>
          <cell r="O2954">
            <v>3865.17045454545</v>
          </cell>
          <cell r="P2954">
            <v>0.19167518239501899</v>
          </cell>
        </row>
        <row r="2955">
          <cell r="A2955">
            <v>195198</v>
          </cell>
          <cell r="B2955" t="str">
            <v>20160507</v>
          </cell>
          <cell r="C2955" t="str">
            <v>134818</v>
          </cell>
          <cell r="D2955" t="str">
            <v>极脉 时尚生活多功能旅行外套(女款)</v>
          </cell>
          <cell r="E2955" t="str">
            <v>服装</v>
          </cell>
          <cell r="F2955" t="str">
            <v>298</v>
          </cell>
          <cell r="G2955" t="str">
            <v>喻 冰</v>
          </cell>
          <cell r="H2955" t="str">
            <v>张燕</v>
          </cell>
          <cell r="I2955" t="str">
            <v>段鸿,王浩</v>
          </cell>
          <cell r="J2955">
            <v>19.399999999999999</v>
          </cell>
          <cell r="K2955">
            <v>69616.460000000006</v>
          </cell>
          <cell r="L2955">
            <v>4886</v>
          </cell>
          <cell r="M2955">
            <v>10441.1</v>
          </cell>
          <cell r="N2955">
            <v>862.1</v>
          </cell>
          <cell r="O2955">
            <v>2842.8587628865998</v>
          </cell>
          <cell r="P2955">
            <v>0.147982881629452</v>
          </cell>
        </row>
        <row r="2956">
          <cell r="A2956">
            <v>195198</v>
          </cell>
          <cell r="B2956" t="str">
            <v>20160306</v>
          </cell>
          <cell r="C2956" t="str">
            <v>175628</v>
          </cell>
          <cell r="D2956" t="str">
            <v>极脉 时尚生活多功能旅行外套(女款)</v>
          </cell>
          <cell r="E2956" t="str">
            <v>服装</v>
          </cell>
          <cell r="F2956" t="str">
            <v>298</v>
          </cell>
          <cell r="G2956" t="str">
            <v>喻 冰</v>
          </cell>
          <cell r="H2956" t="str">
            <v>王娟</v>
          </cell>
          <cell r="I2956" t="str">
            <v>张佳聃,段鸿</v>
          </cell>
          <cell r="J2956">
            <v>20</v>
          </cell>
          <cell r="K2956">
            <v>85572.95</v>
          </cell>
          <cell r="L2956">
            <v>6455</v>
          </cell>
          <cell r="M2956">
            <v>16724.560000000001</v>
          </cell>
          <cell r="N2956">
            <v>568</v>
          </cell>
          <cell r="O2956">
            <v>3148.0695000000001</v>
          </cell>
          <cell r="P2956">
            <v>0.204208526636497</v>
          </cell>
        </row>
        <row r="2957">
          <cell r="A2957">
            <v>195198</v>
          </cell>
          <cell r="B2957" t="str">
            <v>20160306</v>
          </cell>
          <cell r="C2957" t="str">
            <v>105119</v>
          </cell>
          <cell r="D2957" t="str">
            <v>极脉 时尚生活多功能旅行外套(女款)</v>
          </cell>
          <cell r="E2957" t="str">
            <v>服装</v>
          </cell>
          <cell r="F2957" t="str">
            <v>298</v>
          </cell>
          <cell r="G2957" t="str">
            <v>喻 冰</v>
          </cell>
          <cell r="H2957" t="str">
            <v>王娟</v>
          </cell>
          <cell r="I2957" t="str">
            <v>李珊,段鸿</v>
          </cell>
          <cell r="J2957">
            <v>18.8</v>
          </cell>
          <cell r="K2957">
            <v>139370.62</v>
          </cell>
          <cell r="L2957">
            <v>5983.56</v>
          </cell>
          <cell r="M2957">
            <v>17197</v>
          </cell>
          <cell r="N2957">
            <v>1073</v>
          </cell>
          <cell r="O2957">
            <v>6237.3968085106399</v>
          </cell>
          <cell r="P2957">
            <v>0.12088129088383801</v>
          </cell>
        </row>
        <row r="2958">
          <cell r="A2958">
            <v>195201</v>
          </cell>
          <cell r="B2958" t="str">
            <v>20160129</v>
          </cell>
          <cell r="C2958" t="str">
            <v>224347</v>
          </cell>
          <cell r="D2958" t="str">
            <v>中象猛犸“万年珍藏”猛犸象牙手镯</v>
          </cell>
          <cell r="E2958" t="str">
            <v>珠宝首饰</v>
          </cell>
          <cell r="F2958" t="str">
            <v>8800</v>
          </cell>
          <cell r="G2958" t="str">
            <v>范 平</v>
          </cell>
          <cell r="H2958" t="str">
            <v>龙年,张小寒</v>
          </cell>
          <cell r="I2958" t="str">
            <v>任芳</v>
          </cell>
          <cell r="J2958">
            <v>35.1</v>
          </cell>
          <cell r="K2958">
            <v>290200</v>
          </cell>
          <cell r="L2958">
            <v>123090</v>
          </cell>
          <cell r="M2958">
            <v>79170</v>
          </cell>
          <cell r="N2958">
            <v>0</v>
          </cell>
          <cell r="O2958">
            <v>2505.4131054131099</v>
          </cell>
          <cell r="P2958">
            <v>0.473759798934833</v>
          </cell>
        </row>
        <row r="2959">
          <cell r="A2959">
            <v>195201</v>
          </cell>
          <cell r="B2959" t="str">
            <v>20160105</v>
          </cell>
          <cell r="C2959" t="str">
            <v>231414</v>
          </cell>
          <cell r="D2959" t="str">
            <v>中象猛犸“万年珍藏”猛犸象牙手镯</v>
          </cell>
          <cell r="E2959" t="str">
            <v>珠宝首饰</v>
          </cell>
          <cell r="F2959" t="str">
            <v>8800</v>
          </cell>
          <cell r="G2959" t="str">
            <v>范 平</v>
          </cell>
          <cell r="H2959" t="str">
            <v>龙年</v>
          </cell>
          <cell r="I2959" t="str">
            <v>赵姬</v>
          </cell>
          <cell r="J2959">
            <v>44.5</v>
          </cell>
          <cell r="K2959">
            <v>175812</v>
          </cell>
          <cell r="L2959">
            <v>35190</v>
          </cell>
          <cell r="M2959">
            <v>87920</v>
          </cell>
          <cell r="N2959">
            <v>0</v>
          </cell>
          <cell r="O2959">
            <v>1184.3146067415701</v>
          </cell>
          <cell r="P2959">
            <v>0.62522222696306395</v>
          </cell>
        </row>
        <row r="2960">
          <cell r="A2960">
            <v>195203</v>
          </cell>
          <cell r="B2960" t="str">
            <v>20160507</v>
          </cell>
          <cell r="C2960" t="str">
            <v>134818</v>
          </cell>
          <cell r="D2960" t="str">
            <v>极脉 时尚生活多功能旅行外套(男款)</v>
          </cell>
          <cell r="E2960" t="str">
            <v>服装</v>
          </cell>
          <cell r="F2960" t="str">
            <v>298</v>
          </cell>
          <cell r="G2960" t="str">
            <v>喻 冰</v>
          </cell>
          <cell r="H2960" t="str">
            <v>张燕</v>
          </cell>
          <cell r="I2960" t="str">
            <v>段鸿,王浩</v>
          </cell>
          <cell r="J2960">
            <v>19.399999999999999</v>
          </cell>
          <cell r="K2960">
            <v>70741.58</v>
          </cell>
          <cell r="L2960">
            <v>4985</v>
          </cell>
          <cell r="M2960">
            <v>9397.94</v>
          </cell>
          <cell r="N2960">
            <v>1110.94</v>
          </cell>
          <cell r="O2960">
            <v>2962.3494845360801</v>
          </cell>
          <cell r="P2960">
            <v>0.12602541068893799</v>
          </cell>
        </row>
        <row r="2961">
          <cell r="A2961">
            <v>195203</v>
          </cell>
          <cell r="B2961" t="str">
            <v>20160306</v>
          </cell>
          <cell r="C2961" t="str">
            <v>175628</v>
          </cell>
          <cell r="D2961" t="str">
            <v>极脉 时尚生活多功能旅行外套(男款)</v>
          </cell>
          <cell r="E2961" t="str">
            <v>服装</v>
          </cell>
          <cell r="F2961" t="str">
            <v>298</v>
          </cell>
          <cell r="G2961" t="str">
            <v>喻 冰</v>
          </cell>
          <cell r="H2961" t="str">
            <v>王娟</v>
          </cell>
          <cell r="I2961" t="str">
            <v>张佳聃,段鸿</v>
          </cell>
          <cell r="J2961">
            <v>20</v>
          </cell>
          <cell r="K2961">
            <v>71631.64</v>
          </cell>
          <cell r="L2961">
            <v>4478</v>
          </cell>
          <cell r="M2961">
            <v>11471.44</v>
          </cell>
          <cell r="N2961">
            <v>540</v>
          </cell>
          <cell r="O2961">
            <v>2811.11</v>
          </cell>
          <cell r="P2961">
            <v>0.16278253866804501</v>
          </cell>
        </row>
        <row r="2962">
          <cell r="A2962">
            <v>195203</v>
          </cell>
          <cell r="B2962" t="str">
            <v>20160306</v>
          </cell>
          <cell r="C2962" t="str">
            <v>105119</v>
          </cell>
          <cell r="D2962" t="str">
            <v>极脉 时尚生活多功能旅行外套(男款)</v>
          </cell>
          <cell r="E2962" t="str">
            <v>服装</v>
          </cell>
          <cell r="F2962" t="str">
            <v>298</v>
          </cell>
          <cell r="G2962" t="str">
            <v>喻 冰</v>
          </cell>
          <cell r="H2962" t="str">
            <v>王娟</v>
          </cell>
          <cell r="I2962" t="str">
            <v>李珊,段鸿</v>
          </cell>
          <cell r="J2962">
            <v>18.8</v>
          </cell>
          <cell r="K2962">
            <v>125838.38</v>
          </cell>
          <cell r="L2962">
            <v>5377.44</v>
          </cell>
          <cell r="M2962">
            <v>12596</v>
          </cell>
          <cell r="N2962">
            <v>1960</v>
          </cell>
          <cell r="O2962">
            <v>5841.7521276595699</v>
          </cell>
          <cell r="P2962">
            <v>8.8294180669684294E-2</v>
          </cell>
        </row>
        <row r="2963">
          <cell r="A2963">
            <v>195205</v>
          </cell>
          <cell r="B2963" t="str">
            <v>20160307</v>
          </cell>
          <cell r="C2963" t="str">
            <v>193159</v>
          </cell>
          <cell r="D2963" t="str">
            <v>嘉媚乐精油抗皱高端魔球组</v>
          </cell>
          <cell r="E2963" t="str">
            <v>美容美体</v>
          </cell>
          <cell r="F2963" t="str">
            <v>999</v>
          </cell>
          <cell r="G2963" t="str">
            <v>杨 媛</v>
          </cell>
          <cell r="H2963" t="str">
            <v>田宇慧</v>
          </cell>
          <cell r="I2963" t="str">
            <v>陈莹,赵姬</v>
          </cell>
          <cell r="J2963">
            <v>46</v>
          </cell>
          <cell r="K2963">
            <v>509218</v>
          </cell>
          <cell r="L2963">
            <v>3892</v>
          </cell>
          <cell r="M2963">
            <v>14599</v>
          </cell>
          <cell r="N2963">
            <v>0</v>
          </cell>
          <cell r="O2963">
            <v>10667.9782608696</v>
          </cell>
          <cell r="P2963">
            <v>2.8890260940462199E-2</v>
          </cell>
        </row>
        <row r="2964">
          <cell r="A2964">
            <v>195206</v>
          </cell>
          <cell r="B2964" t="str">
            <v>20160628</v>
          </cell>
          <cell r="C2964" t="str">
            <v>152627</v>
          </cell>
          <cell r="D2964" t="str">
            <v>美即微精华3D紧致面膜组</v>
          </cell>
          <cell r="E2964" t="str">
            <v>美容美体</v>
          </cell>
          <cell r="F2964" t="str">
            <v>298</v>
          </cell>
          <cell r="G2964" t="str">
            <v>杨 媛</v>
          </cell>
          <cell r="H2964" t="str">
            <v>田宇慧</v>
          </cell>
          <cell r="I2964" t="str">
            <v>游珊,陈莹</v>
          </cell>
          <cell r="J2964">
            <v>32.700000000000003</v>
          </cell>
          <cell r="K2964">
            <v>114384</v>
          </cell>
          <cell r="L2964">
            <v>1698</v>
          </cell>
          <cell r="M2964">
            <v>5948</v>
          </cell>
          <cell r="N2964">
            <v>794</v>
          </cell>
          <cell r="O2964">
            <v>3288.4403669724802</v>
          </cell>
          <cell r="P2964">
            <v>4.5737713646770699E-2</v>
          </cell>
        </row>
        <row r="2965">
          <cell r="A2965">
            <v>195206</v>
          </cell>
          <cell r="B2965" t="str">
            <v>20160403</v>
          </cell>
          <cell r="C2965" t="str">
            <v>134135</v>
          </cell>
          <cell r="D2965" t="str">
            <v>美即微精华3D紧致面膜组</v>
          </cell>
          <cell r="E2965" t="str">
            <v>美容美体</v>
          </cell>
          <cell r="F2965" t="str">
            <v>298</v>
          </cell>
          <cell r="G2965" t="str">
            <v>杨 媛</v>
          </cell>
          <cell r="H2965" t="str">
            <v>田宇慧</v>
          </cell>
          <cell r="I2965" t="str">
            <v>赵姬</v>
          </cell>
          <cell r="J2965">
            <v>27.4</v>
          </cell>
          <cell r="K2965">
            <v>39522</v>
          </cell>
          <cell r="L2965">
            <v>2314</v>
          </cell>
          <cell r="M2965">
            <v>3724</v>
          </cell>
          <cell r="N2965">
            <v>268</v>
          </cell>
          <cell r="O2965">
            <v>1231.82481751825</v>
          </cell>
          <cell r="P2965">
            <v>9.2883250913781995E-2</v>
          </cell>
        </row>
        <row r="2966">
          <cell r="A2966">
            <v>195206</v>
          </cell>
          <cell r="B2966" t="str">
            <v>20160315</v>
          </cell>
          <cell r="C2966" t="str">
            <v>152534</v>
          </cell>
          <cell r="D2966" t="str">
            <v>美即微精华3D紧致面膜组</v>
          </cell>
          <cell r="E2966" t="str">
            <v>美容美体</v>
          </cell>
          <cell r="F2966" t="str">
            <v>298</v>
          </cell>
          <cell r="G2966" t="str">
            <v>杨 媛</v>
          </cell>
          <cell r="H2966" t="str">
            <v>罗园,张小寒</v>
          </cell>
          <cell r="I2966" t="str">
            <v>郑庆子</v>
          </cell>
          <cell r="J2966">
            <v>36.6</v>
          </cell>
          <cell r="K2966">
            <v>127402</v>
          </cell>
          <cell r="L2966">
            <v>5820</v>
          </cell>
          <cell r="M2966">
            <v>7210</v>
          </cell>
          <cell r="N2966">
            <v>576</v>
          </cell>
          <cell r="O2966">
            <v>3140.6557377049198</v>
          </cell>
          <cell r="P2966">
            <v>5.4563997960224403E-2</v>
          </cell>
        </row>
        <row r="2967">
          <cell r="A2967">
            <v>195206</v>
          </cell>
          <cell r="B2967" t="str">
            <v>20160315</v>
          </cell>
          <cell r="C2967" t="str">
            <v>104229</v>
          </cell>
          <cell r="D2967" t="str">
            <v>美即微精华3D紧致面膜组</v>
          </cell>
          <cell r="E2967" t="str">
            <v>美容美体</v>
          </cell>
          <cell r="F2967" t="str">
            <v>298</v>
          </cell>
          <cell r="G2967" t="str">
            <v>杨 媛</v>
          </cell>
          <cell r="H2967" t="str">
            <v>张小寒</v>
          </cell>
          <cell r="I2967" t="str">
            <v>陈莹,郑庆子</v>
          </cell>
          <cell r="J2967">
            <v>35.299999999999997</v>
          </cell>
          <cell r="K2967">
            <v>105520</v>
          </cell>
          <cell r="L2967">
            <v>3223</v>
          </cell>
          <cell r="M2967">
            <v>9441</v>
          </cell>
          <cell r="N2967">
            <v>0</v>
          </cell>
          <cell r="O2967">
            <v>2630.4815864022698</v>
          </cell>
          <cell r="P2967">
            <v>9.2290096483767806E-2</v>
          </cell>
        </row>
        <row r="2968">
          <cell r="A2968">
            <v>195206</v>
          </cell>
          <cell r="B2968" t="str">
            <v>20160306</v>
          </cell>
          <cell r="C2968" t="str">
            <v>101127</v>
          </cell>
          <cell r="D2968" t="str">
            <v>美即微精华3D紧致面膜组</v>
          </cell>
          <cell r="E2968" t="str">
            <v>美容美体</v>
          </cell>
          <cell r="F2968" t="str">
            <v>298</v>
          </cell>
          <cell r="G2968" t="str">
            <v>杨 媛</v>
          </cell>
          <cell r="H2968" t="str">
            <v>张小寒</v>
          </cell>
          <cell r="I2968" t="str">
            <v>陈莹,郑庆子</v>
          </cell>
          <cell r="J2968">
            <v>37</v>
          </cell>
          <cell r="K2968">
            <v>157338.46</v>
          </cell>
          <cell r="L2968">
            <v>16582</v>
          </cell>
          <cell r="M2968">
            <v>8521</v>
          </cell>
          <cell r="N2968">
            <v>538</v>
          </cell>
          <cell r="O2968">
            <v>3588.4718918918902</v>
          </cell>
          <cell r="P2968">
            <v>5.6714981323059702E-2</v>
          </cell>
        </row>
        <row r="2969">
          <cell r="A2969">
            <v>195207</v>
          </cell>
          <cell r="B2969" t="str">
            <v>20160506</v>
          </cell>
          <cell r="C2969" t="str">
            <v>143847</v>
          </cell>
          <cell r="D2969" t="str">
            <v>嘉媚乐玫瑰弹润保湿限量版特惠套组</v>
          </cell>
          <cell r="E2969" t="str">
            <v>美容美体</v>
          </cell>
          <cell r="F2969" t="str">
            <v>398</v>
          </cell>
          <cell r="G2969" t="str">
            <v>杨 媛</v>
          </cell>
          <cell r="H2969" t="str">
            <v>田宇慧</v>
          </cell>
          <cell r="I2969" t="str">
            <v>余琛</v>
          </cell>
          <cell r="J2969">
            <v>36.9</v>
          </cell>
          <cell r="K2969">
            <v>62974</v>
          </cell>
          <cell r="L2969">
            <v>2248</v>
          </cell>
          <cell r="M2969">
            <v>8197</v>
          </cell>
          <cell r="N2969">
            <v>378</v>
          </cell>
          <cell r="O2969">
            <v>1433.7940379403799</v>
          </cell>
          <cell r="P2969">
            <v>0.12875868655929901</v>
          </cell>
        </row>
        <row r="2970">
          <cell r="A2970">
            <v>195207</v>
          </cell>
          <cell r="B2970" t="str">
            <v>20160312</v>
          </cell>
          <cell r="C2970" t="str">
            <v>121156</v>
          </cell>
          <cell r="D2970" t="str">
            <v>嘉媚乐玫瑰弹润保湿限量版特惠套组</v>
          </cell>
          <cell r="E2970" t="str">
            <v>美容美体</v>
          </cell>
          <cell r="F2970" t="str">
            <v>398</v>
          </cell>
          <cell r="G2970" t="str">
            <v>杨 媛</v>
          </cell>
          <cell r="H2970" t="str">
            <v>田宇慧</v>
          </cell>
          <cell r="I2970" t="str">
            <v>赵姬</v>
          </cell>
          <cell r="J2970">
            <v>37.5</v>
          </cell>
          <cell r="K2970">
            <v>123131</v>
          </cell>
          <cell r="L2970">
            <v>4248</v>
          </cell>
          <cell r="M2970">
            <v>12944</v>
          </cell>
          <cell r="N2970">
            <v>796</v>
          </cell>
          <cell r="O2970">
            <v>2846.2666666666701</v>
          </cell>
          <cell r="P2970">
            <v>0.102184500727606</v>
          </cell>
        </row>
        <row r="2971">
          <cell r="A2971">
            <v>195207</v>
          </cell>
          <cell r="B2971" t="str">
            <v>20160214</v>
          </cell>
          <cell r="C2971" t="str">
            <v>154221</v>
          </cell>
          <cell r="D2971" t="str">
            <v>嘉媚乐玫瑰弹润保湿限量版特惠套组</v>
          </cell>
          <cell r="E2971" t="str">
            <v>美容美体</v>
          </cell>
          <cell r="F2971" t="str">
            <v>398</v>
          </cell>
          <cell r="G2971" t="str">
            <v>杨 媛</v>
          </cell>
          <cell r="H2971" t="str">
            <v>高莹,楚令</v>
          </cell>
          <cell r="I2971" t="str">
            <v>赵姬</v>
          </cell>
          <cell r="J2971">
            <v>41.4</v>
          </cell>
          <cell r="K2971">
            <v>143768</v>
          </cell>
          <cell r="L2971">
            <v>2538</v>
          </cell>
          <cell r="M2971">
            <v>14261</v>
          </cell>
          <cell r="N2971">
            <v>1508</v>
          </cell>
          <cell r="O2971">
            <v>3103.3091787439598</v>
          </cell>
          <cell r="P2971">
            <v>9.0299511435247504E-2</v>
          </cell>
        </row>
        <row r="2972">
          <cell r="A2972">
            <v>195207</v>
          </cell>
          <cell r="B2972" t="str">
            <v>20160201</v>
          </cell>
          <cell r="C2972" t="str">
            <v>114445</v>
          </cell>
          <cell r="D2972" t="str">
            <v>嘉媚乐玫瑰弹润保湿限量版特惠套组</v>
          </cell>
          <cell r="E2972" t="str">
            <v>美容美体</v>
          </cell>
          <cell r="F2972" t="str">
            <v>398</v>
          </cell>
          <cell r="G2972" t="str">
            <v>杨 媛</v>
          </cell>
          <cell r="H2972" t="str">
            <v>田宇慧</v>
          </cell>
          <cell r="I2972" t="str">
            <v>陈莹,余琛</v>
          </cell>
          <cell r="J2972">
            <v>37</v>
          </cell>
          <cell r="K2972">
            <v>169425</v>
          </cell>
          <cell r="L2972">
            <v>8058</v>
          </cell>
          <cell r="M2972">
            <v>19307</v>
          </cell>
          <cell r="N2972">
            <v>1184</v>
          </cell>
          <cell r="O2972">
            <v>3871.45945945946</v>
          </cell>
          <cell r="P2972">
            <v>0.112309208202421</v>
          </cell>
        </row>
        <row r="2973">
          <cell r="A2973">
            <v>195220</v>
          </cell>
          <cell r="B2973" t="str">
            <v>20160127</v>
          </cell>
          <cell r="C2973" t="str">
            <v>232352</v>
          </cell>
          <cell r="D2973" t="str">
            <v>五粮液股份经典45度水晶瓶100ml超值组（10支装）</v>
          </cell>
          <cell r="E2973" t="str">
            <v>食品</v>
          </cell>
          <cell r="F2973" t="str">
            <v>1199</v>
          </cell>
          <cell r="G2973" t="str">
            <v>莫 伏星</v>
          </cell>
          <cell r="H2973" t="str">
            <v>龙年,张燕</v>
          </cell>
          <cell r="I2973" t="str">
            <v>俞洋</v>
          </cell>
          <cell r="J2973">
            <v>17.600000000000001</v>
          </cell>
          <cell r="K2973">
            <v>90219</v>
          </cell>
          <cell r="L2973">
            <v>9502</v>
          </cell>
          <cell r="M2973">
            <v>22511</v>
          </cell>
          <cell r="N2973">
            <v>0</v>
          </cell>
          <cell r="O2973">
            <v>3307.1590909090901</v>
          </cell>
          <cell r="P2973">
            <v>0.278887966599353</v>
          </cell>
        </row>
        <row r="2974">
          <cell r="A2974">
            <v>195222</v>
          </cell>
          <cell r="B2974" t="str">
            <v>20160323</v>
          </cell>
          <cell r="C2974" t="str">
            <v>135603</v>
          </cell>
          <cell r="D2974" t="str">
            <v>纤姿依人 防蚊冰冻丝袜超值组</v>
          </cell>
          <cell r="E2974" t="str">
            <v>服装配饰</v>
          </cell>
          <cell r="F2974" t="str">
            <v>298</v>
          </cell>
          <cell r="G2974" t="str">
            <v>黄 翙</v>
          </cell>
          <cell r="H2974" t="str">
            <v>田宇慧,罗园</v>
          </cell>
          <cell r="I2974" t="str">
            <v>孙娇</v>
          </cell>
          <cell r="J2974">
            <v>34</v>
          </cell>
          <cell r="K2974">
            <v>91427</v>
          </cell>
          <cell r="L2974">
            <v>4566</v>
          </cell>
          <cell r="M2974">
            <v>18304</v>
          </cell>
          <cell r="N2974">
            <v>278</v>
          </cell>
          <cell r="O2974">
            <v>2024.5588235294099</v>
          </cell>
          <cell r="P2974">
            <v>0.20752696837476001</v>
          </cell>
        </row>
        <row r="2975">
          <cell r="A2975">
            <v>195222</v>
          </cell>
          <cell r="B2975" t="str">
            <v>20160313</v>
          </cell>
          <cell r="C2975" t="str">
            <v>181037</v>
          </cell>
          <cell r="D2975" t="str">
            <v>纤姿依人 防蚊冰冻丝袜超值组</v>
          </cell>
          <cell r="E2975" t="str">
            <v>服装配饰</v>
          </cell>
          <cell r="F2975" t="str">
            <v>298</v>
          </cell>
          <cell r="G2975" t="str">
            <v>黄 翙</v>
          </cell>
          <cell r="H2975" t="str">
            <v>罗园</v>
          </cell>
          <cell r="I2975" t="str">
            <v>孙娇</v>
          </cell>
          <cell r="J2975">
            <v>36.700000000000003</v>
          </cell>
          <cell r="K2975">
            <v>162695</v>
          </cell>
          <cell r="L2975">
            <v>3722</v>
          </cell>
          <cell r="M2975">
            <v>35330</v>
          </cell>
          <cell r="N2975">
            <v>2770</v>
          </cell>
          <cell r="O2975">
            <v>3444.4959128065402</v>
          </cell>
          <cell r="P2975">
            <v>0.204814654060752</v>
          </cell>
        </row>
        <row r="2976">
          <cell r="A2976">
            <v>195222</v>
          </cell>
          <cell r="B2976" t="str">
            <v>20160313</v>
          </cell>
          <cell r="C2976" t="str">
            <v>093052</v>
          </cell>
          <cell r="D2976" t="str">
            <v>纤姿依人 防蚊冰冻丝袜超值组</v>
          </cell>
          <cell r="E2976" t="str">
            <v>服装配饰</v>
          </cell>
          <cell r="F2976" t="str">
            <v>298</v>
          </cell>
          <cell r="G2976" t="str">
            <v>黄 翙</v>
          </cell>
          <cell r="H2976" t="str">
            <v>罗园</v>
          </cell>
          <cell r="I2976" t="str">
            <v>周蓉,王叶霜</v>
          </cell>
          <cell r="J2976">
            <v>37.799999999999997</v>
          </cell>
          <cell r="K2976">
            <v>136631</v>
          </cell>
          <cell r="L2976">
            <v>3882</v>
          </cell>
          <cell r="M2976">
            <v>32112</v>
          </cell>
          <cell r="N2976">
            <v>2194</v>
          </cell>
          <cell r="O2976">
            <v>2720.3968253968301</v>
          </cell>
          <cell r="P2976">
            <v>0.225372695839517</v>
          </cell>
        </row>
        <row r="2977">
          <cell r="A2977">
            <v>195239</v>
          </cell>
          <cell r="B2977" t="str">
            <v>20160517</v>
          </cell>
          <cell r="C2977" t="str">
            <v>165326</v>
          </cell>
          <cell r="D2977" t="str">
            <v>RELLET水漾靓颜气垫EE粉凝霜特惠组</v>
          </cell>
          <cell r="E2977" t="str">
            <v>美容美体</v>
          </cell>
          <cell r="F2977" t="str">
            <v>199</v>
          </cell>
          <cell r="G2977" t="str">
            <v>杨 媛</v>
          </cell>
          <cell r="H2977" t="str">
            <v>田宇慧</v>
          </cell>
          <cell r="I2977" t="str">
            <v>郑庆子</v>
          </cell>
          <cell r="J2977">
            <v>35.5</v>
          </cell>
          <cell r="K2977">
            <v>75425.539999999994</v>
          </cell>
          <cell r="L2977">
            <v>3800</v>
          </cell>
          <cell r="M2977">
            <v>16371</v>
          </cell>
          <cell r="N2977">
            <v>1373</v>
          </cell>
          <cell r="O2977">
            <v>1595.1419718309901</v>
          </cell>
          <cell r="P2977">
            <v>0.20939458187679999</v>
          </cell>
        </row>
        <row r="2978">
          <cell r="A2978">
            <v>195239</v>
          </cell>
          <cell r="B2978" t="str">
            <v>20160413</v>
          </cell>
          <cell r="C2978" t="str">
            <v>172624</v>
          </cell>
          <cell r="D2978" t="str">
            <v>RELLET水漾靓颜气垫EE粉凝霜特惠组</v>
          </cell>
          <cell r="E2978" t="str">
            <v>美容美体</v>
          </cell>
          <cell r="F2978" t="str">
            <v>199</v>
          </cell>
          <cell r="G2978" t="str">
            <v>杨 媛</v>
          </cell>
          <cell r="H2978" t="str">
            <v>田宇慧</v>
          </cell>
          <cell r="I2978" t="str">
            <v>赵姬</v>
          </cell>
          <cell r="J2978">
            <v>27.1</v>
          </cell>
          <cell r="K2978">
            <v>66800</v>
          </cell>
          <cell r="L2978">
            <v>1323</v>
          </cell>
          <cell r="M2978">
            <v>12675</v>
          </cell>
          <cell r="N2978">
            <v>587</v>
          </cell>
          <cell r="O2978">
            <v>1970.07380073801</v>
          </cell>
          <cell r="P2978">
            <v>0.184614444766865</v>
          </cell>
        </row>
        <row r="2979">
          <cell r="A2979">
            <v>195239</v>
          </cell>
          <cell r="B2979" t="str">
            <v>20160413</v>
          </cell>
          <cell r="C2979" t="str">
            <v>093117</v>
          </cell>
          <cell r="D2979" t="str">
            <v>RELLET水漾靓颜气垫EE粉凝霜特惠组</v>
          </cell>
          <cell r="E2979" t="str">
            <v>美容美体</v>
          </cell>
          <cell r="F2979" t="str">
            <v>199</v>
          </cell>
          <cell r="G2979" t="str">
            <v>杨 媛</v>
          </cell>
          <cell r="H2979" t="str">
            <v>田宇慧</v>
          </cell>
          <cell r="I2979" t="str">
            <v>游珊</v>
          </cell>
          <cell r="J2979">
            <v>27.2</v>
          </cell>
          <cell r="K2979">
            <v>64553</v>
          </cell>
          <cell r="L2979">
            <v>1512</v>
          </cell>
          <cell r="M2979">
            <v>15406</v>
          </cell>
          <cell r="N2979">
            <v>199</v>
          </cell>
          <cell r="O2979">
            <v>1758.60294117647</v>
          </cell>
          <cell r="P2979">
            <v>0.24122396535588</v>
          </cell>
        </row>
        <row r="2980">
          <cell r="A2980">
            <v>195239</v>
          </cell>
          <cell r="B2980" t="str">
            <v>20160403</v>
          </cell>
          <cell r="C2980" t="str">
            <v>160117</v>
          </cell>
          <cell r="D2980" t="str">
            <v>RELLET水漾靓颜气垫EE粉凝霜特惠组</v>
          </cell>
          <cell r="E2980" t="str">
            <v>美容美体</v>
          </cell>
          <cell r="F2980" t="str">
            <v>199</v>
          </cell>
          <cell r="G2980" t="str">
            <v>杨 媛</v>
          </cell>
          <cell r="H2980" t="str">
            <v>田宇慧</v>
          </cell>
          <cell r="I2980" t="str">
            <v>郑庆子</v>
          </cell>
          <cell r="J2980">
            <v>27.5</v>
          </cell>
          <cell r="K2980">
            <v>72634</v>
          </cell>
          <cell r="L2980">
            <v>2880</v>
          </cell>
          <cell r="M2980">
            <v>18305</v>
          </cell>
          <cell r="N2980">
            <v>1174</v>
          </cell>
          <cell r="O2980">
            <v>1913.5636363636399</v>
          </cell>
          <cell r="P2980">
            <v>0.24559165065802699</v>
          </cell>
        </row>
        <row r="2981">
          <cell r="A2981">
            <v>195239</v>
          </cell>
          <cell r="B2981" t="str">
            <v>20160403</v>
          </cell>
          <cell r="C2981" t="str">
            <v>111127</v>
          </cell>
          <cell r="D2981" t="str">
            <v>RELLET水漾靓颜气垫EE粉凝霜特惠组</v>
          </cell>
          <cell r="E2981" t="str">
            <v>美容美体</v>
          </cell>
          <cell r="F2981" t="str">
            <v>199</v>
          </cell>
          <cell r="G2981" t="str">
            <v>杨 媛</v>
          </cell>
          <cell r="H2981" t="str">
            <v>田宇慧</v>
          </cell>
          <cell r="I2981" t="str">
            <v>郑庆子</v>
          </cell>
          <cell r="J2981">
            <v>27</v>
          </cell>
          <cell r="K2981">
            <v>71276</v>
          </cell>
          <cell r="L2981">
            <v>3248</v>
          </cell>
          <cell r="M2981">
            <v>14719</v>
          </cell>
          <cell r="N2981">
            <v>388</v>
          </cell>
          <cell r="O2981">
            <v>1988.7777777777801</v>
          </cell>
          <cell r="P2981">
            <v>0.21066325630622701</v>
          </cell>
        </row>
        <row r="2982">
          <cell r="A2982">
            <v>195239</v>
          </cell>
          <cell r="B2982" t="str">
            <v>20160320</v>
          </cell>
          <cell r="C2982" t="str">
            <v>203843</v>
          </cell>
          <cell r="D2982" t="str">
            <v>RELLET水漾靓颜气垫EE粉凝霜特惠组</v>
          </cell>
          <cell r="E2982" t="str">
            <v>美容美体</v>
          </cell>
          <cell r="F2982" t="str">
            <v>199</v>
          </cell>
          <cell r="G2982" t="str">
            <v>杨 媛</v>
          </cell>
          <cell r="H2982" t="str">
            <v>田宇慧</v>
          </cell>
          <cell r="I2982" t="str">
            <v>郑庆子</v>
          </cell>
          <cell r="J2982">
            <v>27.8</v>
          </cell>
          <cell r="K2982">
            <v>241726.69</v>
          </cell>
          <cell r="L2982">
            <v>13643</v>
          </cell>
          <cell r="M2982">
            <v>47276</v>
          </cell>
          <cell r="N2982">
            <v>2721</v>
          </cell>
          <cell r="O2982">
            <v>6601.7514388489199</v>
          </cell>
          <cell r="P2982">
            <v>0.19534496307035401</v>
          </cell>
        </row>
        <row r="2983">
          <cell r="A2983">
            <v>195239</v>
          </cell>
          <cell r="B2983" t="str">
            <v>20160302</v>
          </cell>
          <cell r="C2983" t="str">
            <v>184810</v>
          </cell>
          <cell r="D2983" t="str">
            <v>RELLET水漾靓颜气垫EE粉凝霜特惠组</v>
          </cell>
          <cell r="E2983" t="str">
            <v>美容美体</v>
          </cell>
          <cell r="F2983" t="str">
            <v>199</v>
          </cell>
          <cell r="G2983" t="str">
            <v>杨 媛</v>
          </cell>
          <cell r="H2983" t="str">
            <v>田宇慧</v>
          </cell>
          <cell r="I2983" t="str">
            <v>郑庆子</v>
          </cell>
          <cell r="J2983">
            <v>38.1</v>
          </cell>
          <cell r="K2983">
            <v>265852.25</v>
          </cell>
          <cell r="L2983">
            <v>7620</v>
          </cell>
          <cell r="M2983">
            <v>48526</v>
          </cell>
          <cell r="N2983">
            <v>2701</v>
          </cell>
          <cell r="O2983">
            <v>5574.9934383202099</v>
          </cell>
          <cell r="P2983">
            <v>0.17745653379854801</v>
          </cell>
        </row>
        <row r="2984">
          <cell r="A2984">
            <v>195239</v>
          </cell>
          <cell r="B2984" t="str">
            <v>20160302</v>
          </cell>
          <cell r="C2984" t="str">
            <v>095121</v>
          </cell>
          <cell r="D2984" t="str">
            <v>RELLET水漾靓颜气垫EE粉凝霜特惠组</v>
          </cell>
          <cell r="E2984" t="str">
            <v>美容美体</v>
          </cell>
          <cell r="F2984" t="str">
            <v>199</v>
          </cell>
          <cell r="G2984" t="str">
            <v>杨 媛</v>
          </cell>
          <cell r="H2984" t="str">
            <v>田宇慧</v>
          </cell>
          <cell r="I2984" t="str">
            <v>陈莹,郑庆子</v>
          </cell>
          <cell r="J2984">
            <v>27.5</v>
          </cell>
          <cell r="K2984">
            <v>168070</v>
          </cell>
          <cell r="L2984">
            <v>8411</v>
          </cell>
          <cell r="M2984">
            <v>34652</v>
          </cell>
          <cell r="N2984">
            <v>2059</v>
          </cell>
          <cell r="O2984">
            <v>4620.5818181818204</v>
          </cell>
          <cell r="P2984">
            <v>0.20414132620146699</v>
          </cell>
        </row>
        <row r="2985">
          <cell r="A2985">
            <v>195247</v>
          </cell>
          <cell r="B2985" t="str">
            <v>20160512</v>
          </cell>
          <cell r="C2985" t="str">
            <v>231814</v>
          </cell>
          <cell r="D2985" t="str">
            <v>天意香吉祥如意桃木剑</v>
          </cell>
          <cell r="E2985" t="str">
            <v>投资收藏</v>
          </cell>
          <cell r="F2985" t="str">
            <v>998</v>
          </cell>
          <cell r="G2985" t="str">
            <v>冯 玺谕</v>
          </cell>
          <cell r="H2985" t="str">
            <v>龙年</v>
          </cell>
          <cell r="I2985" t="str">
            <v>刘一帆</v>
          </cell>
          <cell r="J2985">
            <v>40</v>
          </cell>
          <cell r="K2985">
            <v>148925</v>
          </cell>
          <cell r="L2985">
            <v>3952</v>
          </cell>
          <cell r="M2985">
            <v>33737</v>
          </cell>
          <cell r="N2985">
            <v>0</v>
          </cell>
          <cell r="O2985">
            <v>2780.9</v>
          </cell>
          <cell r="P2985">
            <v>0.23271229815207001</v>
          </cell>
        </row>
        <row r="2986">
          <cell r="A2986">
            <v>195247</v>
          </cell>
          <cell r="B2986" t="str">
            <v>20160425</v>
          </cell>
          <cell r="C2986" t="str">
            <v>232254</v>
          </cell>
          <cell r="D2986" t="str">
            <v>天意香吉祥如意桃木剑</v>
          </cell>
          <cell r="E2986" t="str">
            <v>投资收藏</v>
          </cell>
          <cell r="F2986" t="str">
            <v>998</v>
          </cell>
          <cell r="G2986" t="str">
            <v>冯 玺谕</v>
          </cell>
          <cell r="H2986" t="str">
            <v>龙年</v>
          </cell>
          <cell r="I2986" t="str">
            <v>宋歌</v>
          </cell>
          <cell r="J2986">
            <v>36</v>
          </cell>
          <cell r="K2986">
            <v>147752</v>
          </cell>
          <cell r="L2986">
            <v>9790</v>
          </cell>
          <cell r="M2986">
            <v>22754</v>
          </cell>
          <cell r="N2986">
            <v>2944</v>
          </cell>
          <cell r="O2986">
            <v>3282</v>
          </cell>
          <cell r="P2986">
            <v>0.14359026398573499</v>
          </cell>
        </row>
        <row r="2987">
          <cell r="A2987">
            <v>195247</v>
          </cell>
          <cell r="B2987" t="str">
            <v>20160313</v>
          </cell>
          <cell r="C2987" t="str">
            <v>144632</v>
          </cell>
          <cell r="D2987" t="str">
            <v>天意香吉祥如意桃木剑</v>
          </cell>
          <cell r="E2987" t="str">
            <v>投资收藏</v>
          </cell>
          <cell r="F2987" t="str">
            <v>998</v>
          </cell>
          <cell r="G2987" t="str">
            <v>冯 玺谕</v>
          </cell>
          <cell r="H2987" t="str">
            <v>龙年</v>
          </cell>
          <cell r="I2987" t="str">
            <v>宋歌</v>
          </cell>
          <cell r="J2987">
            <v>32.700000000000003</v>
          </cell>
          <cell r="K2987">
            <v>99555</v>
          </cell>
          <cell r="L2987">
            <v>5958</v>
          </cell>
          <cell r="M2987">
            <v>16921</v>
          </cell>
          <cell r="N2987">
            <v>968</v>
          </cell>
          <cell r="O2987">
            <v>2374.4342507645301</v>
          </cell>
          <cell r="P2987">
            <v>0.170443497120634</v>
          </cell>
        </row>
        <row r="2988">
          <cell r="A2988">
            <v>195248</v>
          </cell>
          <cell r="B2988" t="str">
            <v>20160427</v>
          </cell>
          <cell r="C2988" t="str">
            <v>140713</v>
          </cell>
          <cell r="D2988" t="str">
            <v>大器天成 三星奢华翻盖双卡双待双通手机（电信3G版）</v>
          </cell>
          <cell r="E2988" t="str">
            <v>手机</v>
          </cell>
          <cell r="F2988" t="str">
            <v>1999</v>
          </cell>
          <cell r="G2988" t="str">
            <v>李 冕</v>
          </cell>
          <cell r="H2988" t="str">
            <v>龙年</v>
          </cell>
          <cell r="I2988" t="str">
            <v>石俊</v>
          </cell>
          <cell r="J2988">
            <v>32.9</v>
          </cell>
          <cell r="K2988">
            <v>228760</v>
          </cell>
          <cell r="L2988">
            <v>22022</v>
          </cell>
          <cell r="M2988">
            <v>62643</v>
          </cell>
          <cell r="N2988">
            <v>3398</v>
          </cell>
          <cell r="O2988">
            <v>4483.0699088145902</v>
          </cell>
          <cell r="P2988">
            <v>0.28657044181524399</v>
          </cell>
        </row>
        <row r="2989">
          <cell r="A2989">
            <v>195248</v>
          </cell>
          <cell r="B2989" t="str">
            <v>20160415</v>
          </cell>
          <cell r="C2989" t="str">
            <v>181627</v>
          </cell>
          <cell r="D2989" t="str">
            <v>大器天成 三星奢华翻盖双卡双待双通手机（电信3G版）</v>
          </cell>
          <cell r="E2989" t="str">
            <v>手机</v>
          </cell>
          <cell r="F2989" t="str">
            <v>1999</v>
          </cell>
          <cell r="G2989" t="str">
            <v>李 冕</v>
          </cell>
          <cell r="H2989" t="str">
            <v>傅周</v>
          </cell>
          <cell r="I2989" t="str">
            <v>曹雪晴,廖若如</v>
          </cell>
          <cell r="J2989">
            <v>39.4</v>
          </cell>
          <cell r="K2989">
            <v>212263</v>
          </cell>
          <cell r="L2989">
            <v>10473</v>
          </cell>
          <cell r="M2989">
            <v>71732</v>
          </cell>
          <cell r="N2989">
            <v>4497</v>
          </cell>
          <cell r="O2989">
            <v>3415.10152284264</v>
          </cell>
          <cell r="P2989">
            <v>0.33319292333614198</v>
          </cell>
        </row>
        <row r="2990">
          <cell r="A2990">
            <v>195248</v>
          </cell>
          <cell r="B2990" t="str">
            <v>20160410</v>
          </cell>
          <cell r="C2990" t="str">
            <v>115855</v>
          </cell>
          <cell r="D2990" t="str">
            <v>大器天成 三星奢华翻盖双卡双待双通手机（电信3G版）</v>
          </cell>
          <cell r="E2990" t="str">
            <v>手机</v>
          </cell>
          <cell r="F2990" t="str">
            <v>1999</v>
          </cell>
          <cell r="G2990" t="str">
            <v>李 冕</v>
          </cell>
          <cell r="H2990" t="str">
            <v>傅周</v>
          </cell>
          <cell r="I2990" t="str">
            <v>曹雪晴,廖若如</v>
          </cell>
          <cell r="J2990">
            <v>37.1</v>
          </cell>
          <cell r="K2990">
            <v>262690</v>
          </cell>
          <cell r="L2990">
            <v>27044</v>
          </cell>
          <cell r="M2990">
            <v>117216</v>
          </cell>
          <cell r="N2990">
            <v>1699</v>
          </cell>
          <cell r="O2990">
            <v>3237.97843665768</v>
          </cell>
          <cell r="P2990">
            <v>0.49021413476146403</v>
          </cell>
        </row>
        <row r="2991">
          <cell r="A2991">
            <v>195248</v>
          </cell>
          <cell r="B2991" t="str">
            <v>20160323</v>
          </cell>
          <cell r="C2991" t="str">
            <v>115148</v>
          </cell>
          <cell r="D2991" t="str">
            <v>大器天成 三星奢华翻盖双卡双待双通手机（电信3G版）</v>
          </cell>
          <cell r="E2991" t="str">
            <v>手机</v>
          </cell>
          <cell r="F2991" t="str">
            <v>1999</v>
          </cell>
          <cell r="G2991" t="str">
            <v>李 冕</v>
          </cell>
          <cell r="H2991" t="str">
            <v>石林</v>
          </cell>
          <cell r="I2991" t="str">
            <v>石俊</v>
          </cell>
          <cell r="J2991">
            <v>42.2</v>
          </cell>
          <cell r="K2991">
            <v>274853</v>
          </cell>
          <cell r="L2991">
            <v>47512</v>
          </cell>
          <cell r="M2991">
            <v>86529</v>
          </cell>
          <cell r="N2991">
            <v>3388</v>
          </cell>
          <cell r="O2991">
            <v>3417.0616113744099</v>
          </cell>
          <cell r="P2991">
            <v>0.36571054055361801</v>
          </cell>
        </row>
        <row r="2992">
          <cell r="A2992">
            <v>195248</v>
          </cell>
          <cell r="B2992" t="str">
            <v>20160316</v>
          </cell>
          <cell r="C2992" t="str">
            <v>115226</v>
          </cell>
          <cell r="D2992" t="str">
            <v>大器天成 三星奢华翻盖双卡双待双通手机（电信3G版）</v>
          </cell>
          <cell r="E2992" t="str">
            <v>手机</v>
          </cell>
          <cell r="F2992" t="str">
            <v>1999</v>
          </cell>
          <cell r="G2992" t="str">
            <v>李 冕</v>
          </cell>
          <cell r="H2992" t="str">
            <v>石林</v>
          </cell>
          <cell r="I2992" t="str">
            <v>石俊</v>
          </cell>
          <cell r="J2992">
            <v>34.700000000000003</v>
          </cell>
          <cell r="K2992">
            <v>319162</v>
          </cell>
          <cell r="L2992">
            <v>30542</v>
          </cell>
          <cell r="M2992">
            <v>61099</v>
          </cell>
          <cell r="N2992">
            <v>0</v>
          </cell>
          <cell r="O2992">
            <v>6556.8011527377503</v>
          </cell>
          <cell r="P2992">
            <v>0.211693576328737</v>
          </cell>
        </row>
        <row r="2993">
          <cell r="A2993">
            <v>195248</v>
          </cell>
          <cell r="B2993" t="str">
            <v>20160217</v>
          </cell>
          <cell r="C2993" t="str">
            <v>111357</v>
          </cell>
          <cell r="D2993" t="str">
            <v>大器天成 三星奢华翻盖双卡双待双通手机（电信3G版）</v>
          </cell>
          <cell r="E2993" t="str">
            <v>手机</v>
          </cell>
          <cell r="F2993" t="str">
            <v>1999</v>
          </cell>
          <cell r="G2993" t="str">
            <v>李 冕</v>
          </cell>
          <cell r="H2993" t="str">
            <v>石林</v>
          </cell>
          <cell r="I2993" t="str">
            <v>石俊</v>
          </cell>
          <cell r="J2993">
            <v>35.9</v>
          </cell>
          <cell r="K2993">
            <v>278524</v>
          </cell>
          <cell r="L2993">
            <v>29595</v>
          </cell>
          <cell r="M2993">
            <v>90919</v>
          </cell>
          <cell r="N2993">
            <v>3938</v>
          </cell>
          <cell r="O2993">
            <v>4511.0863509749297</v>
          </cell>
          <cell r="P2993">
            <v>0.34942091921793</v>
          </cell>
        </row>
        <row r="2994">
          <cell r="A2994">
            <v>195248</v>
          </cell>
          <cell r="B2994" t="str">
            <v>20160203</v>
          </cell>
          <cell r="C2994" t="str">
            <v>114536</v>
          </cell>
          <cell r="D2994" t="str">
            <v>大器天成 三星奢华翻盖双卡双待双通手机（电信3G版）</v>
          </cell>
          <cell r="E2994" t="str">
            <v>手机</v>
          </cell>
          <cell r="F2994" t="str">
            <v>1999</v>
          </cell>
          <cell r="G2994" t="str">
            <v>李 冕</v>
          </cell>
          <cell r="H2994" t="str">
            <v>石林</v>
          </cell>
          <cell r="I2994" t="str">
            <v>石俊</v>
          </cell>
          <cell r="J2994">
            <v>43</v>
          </cell>
          <cell r="K2994">
            <v>161229</v>
          </cell>
          <cell r="L2994">
            <v>25942</v>
          </cell>
          <cell r="M2994">
            <v>29890</v>
          </cell>
          <cell r="N2994">
            <v>1999</v>
          </cell>
          <cell r="O2994">
            <v>2497.58139534884</v>
          </cell>
          <cell r="P2994">
            <v>0.20616171546416101</v>
          </cell>
        </row>
        <row r="2995">
          <cell r="A2995">
            <v>195248</v>
          </cell>
          <cell r="B2995" t="str">
            <v>20160123</v>
          </cell>
          <cell r="C2995" t="str">
            <v>123714</v>
          </cell>
          <cell r="D2995" t="str">
            <v>大器天成 三星奢华翻盖双卡双待双通手机（电信3G版）</v>
          </cell>
          <cell r="E2995" t="str">
            <v>手机</v>
          </cell>
          <cell r="F2995" t="str">
            <v>1999</v>
          </cell>
          <cell r="G2995" t="str">
            <v>李 冕</v>
          </cell>
          <cell r="H2995" t="str">
            <v>马强</v>
          </cell>
          <cell r="I2995" t="str">
            <v>刘一帆</v>
          </cell>
          <cell r="J2995">
            <v>32.799999999999997</v>
          </cell>
          <cell r="K2995">
            <v>281609</v>
          </cell>
          <cell r="L2995">
            <v>35872</v>
          </cell>
          <cell r="M2995">
            <v>49960</v>
          </cell>
          <cell r="N2995">
            <v>1999</v>
          </cell>
          <cell r="O2995">
            <v>6029.7560975609804</v>
          </cell>
          <cell r="P2995">
            <v>0.19517207420941901</v>
          </cell>
        </row>
        <row r="2996">
          <cell r="A2996">
            <v>195254</v>
          </cell>
          <cell r="B2996" t="str">
            <v>20160805</v>
          </cell>
          <cell r="C2996" t="str">
            <v>143023</v>
          </cell>
          <cell r="D2996" t="str">
            <v>万客丰瓯柑全果蜜炼尝鲜组(2016超级折扣日)</v>
          </cell>
          <cell r="E2996" t="str">
            <v>食品</v>
          </cell>
          <cell r="F2996" t="str">
            <v>199</v>
          </cell>
          <cell r="G2996" t="str">
            <v>赵 宇森</v>
          </cell>
          <cell r="H2996" t="str">
            <v>余斌</v>
          </cell>
          <cell r="I2996" t="str">
            <v>杨洋,陈航</v>
          </cell>
          <cell r="J2996">
            <v>8.6999999999999993</v>
          </cell>
          <cell r="K2996">
            <v>15678</v>
          </cell>
          <cell r="L2996">
            <v>592</v>
          </cell>
          <cell r="M2996">
            <v>0</v>
          </cell>
          <cell r="N2996">
            <v>0</v>
          </cell>
          <cell r="O2996">
            <v>1734.0229885057499</v>
          </cell>
          <cell r="P2996">
            <v>0</v>
          </cell>
        </row>
        <row r="2997">
          <cell r="A2997">
            <v>195259</v>
          </cell>
          <cell r="B2997" t="str">
            <v>20160208</v>
          </cell>
          <cell r="C2997" t="str">
            <v>182121</v>
          </cell>
          <cell r="D2997" t="str">
            <v>贝尔莱德2016新年特惠款</v>
          </cell>
          <cell r="E2997" t="str">
            <v>生活家电</v>
          </cell>
          <cell r="F2997" t="str">
            <v>199</v>
          </cell>
          <cell r="G2997" t="str">
            <v>周 紫妍</v>
          </cell>
          <cell r="H2997" t="str">
            <v>余斌</v>
          </cell>
          <cell r="I2997" t="str">
            <v>宋歌</v>
          </cell>
          <cell r="J2997">
            <v>37.9</v>
          </cell>
          <cell r="K2997">
            <v>84147</v>
          </cell>
          <cell r="L2997">
            <v>1838</v>
          </cell>
          <cell r="M2997">
            <v>6712</v>
          </cell>
          <cell r="N2997">
            <v>1299</v>
          </cell>
          <cell r="O2997">
            <v>2028.91820580475</v>
          </cell>
          <cell r="P2997">
            <v>6.5764375706180406E-2</v>
          </cell>
        </row>
        <row r="2998">
          <cell r="A2998">
            <v>195259</v>
          </cell>
          <cell r="B2998" t="str">
            <v>20160204</v>
          </cell>
          <cell r="C2998" t="str">
            <v>183230</v>
          </cell>
          <cell r="D2998" t="str">
            <v>贝尔莱德2016新年特惠款</v>
          </cell>
          <cell r="E2998" t="str">
            <v>生活家电</v>
          </cell>
          <cell r="F2998" t="str">
            <v>199</v>
          </cell>
          <cell r="G2998" t="str">
            <v>周 紫妍</v>
          </cell>
          <cell r="H2998" t="str">
            <v>石林</v>
          </cell>
          <cell r="I2998" t="str">
            <v>石俊</v>
          </cell>
          <cell r="J2998">
            <v>17.399999999999999</v>
          </cell>
          <cell r="K2998">
            <v>57639</v>
          </cell>
          <cell r="L2998">
            <v>3049</v>
          </cell>
          <cell r="M2998">
            <v>4491</v>
          </cell>
          <cell r="N2998">
            <v>358</v>
          </cell>
          <cell r="O2998">
            <v>2899.8275862068999</v>
          </cell>
          <cell r="P2998">
            <v>7.5709836966477401E-2</v>
          </cell>
        </row>
        <row r="2999">
          <cell r="A2999">
            <v>195259</v>
          </cell>
          <cell r="B2999" t="str">
            <v>20160204</v>
          </cell>
          <cell r="C2999" t="str">
            <v>093150</v>
          </cell>
          <cell r="D2999" t="str">
            <v>贝尔莱德2016新年特惠款</v>
          </cell>
          <cell r="E2999" t="str">
            <v>生活家电</v>
          </cell>
          <cell r="F2999" t="str">
            <v>199</v>
          </cell>
          <cell r="G2999" t="str">
            <v>周 紫妍</v>
          </cell>
          <cell r="H2999" t="str">
            <v>吴沛霖</v>
          </cell>
          <cell r="I2999" t="str">
            <v>宋歌,王叶霜</v>
          </cell>
          <cell r="J2999">
            <v>16.5</v>
          </cell>
          <cell r="K2999">
            <v>37858</v>
          </cell>
          <cell r="L2999">
            <v>915</v>
          </cell>
          <cell r="M2999">
            <v>5113</v>
          </cell>
          <cell r="N2999">
            <v>527</v>
          </cell>
          <cell r="O2999">
            <v>1961.0303030303</v>
          </cell>
          <cell r="P2999">
            <v>0.124137184310966</v>
          </cell>
        </row>
        <row r="3000">
          <cell r="A3000">
            <v>195259</v>
          </cell>
          <cell r="B3000" t="str">
            <v>20160122</v>
          </cell>
          <cell r="C3000" t="str">
            <v>093139</v>
          </cell>
          <cell r="D3000" t="str">
            <v>贝尔莱德2016新年特惠款</v>
          </cell>
          <cell r="E3000" t="str">
            <v>生活家电</v>
          </cell>
          <cell r="F3000" t="str">
            <v>199</v>
          </cell>
          <cell r="G3000" t="str">
            <v>周 紫妍</v>
          </cell>
          <cell r="H3000" t="str">
            <v>王沛</v>
          </cell>
          <cell r="I3000" t="str">
            <v>徐丹,翟金彪</v>
          </cell>
          <cell r="J3000">
            <v>18.100000000000001</v>
          </cell>
          <cell r="K3000">
            <v>67320</v>
          </cell>
          <cell r="L3000">
            <v>2099</v>
          </cell>
          <cell r="M3000">
            <v>6492</v>
          </cell>
          <cell r="N3000">
            <v>199</v>
          </cell>
          <cell r="O3000">
            <v>3255.6906077348099</v>
          </cell>
          <cell r="P3000">
            <v>9.6487327701200498E-2</v>
          </cell>
        </row>
        <row r="3001">
          <cell r="A3001">
            <v>195261</v>
          </cell>
          <cell r="B3001" t="str">
            <v>20160507</v>
          </cell>
          <cell r="C3001" t="str">
            <v>112716</v>
          </cell>
          <cell r="D3001" t="str">
            <v>CELLSCLINI希琳妮修护精华经典组</v>
          </cell>
          <cell r="E3001" t="str">
            <v>美容美体</v>
          </cell>
          <cell r="F3001" t="str">
            <v>880</v>
          </cell>
          <cell r="G3001" t="str">
            <v>李 欢</v>
          </cell>
          <cell r="H3001" t="str">
            <v>罗园</v>
          </cell>
          <cell r="I3001" t="str">
            <v>李琦</v>
          </cell>
          <cell r="J3001">
            <v>44.4</v>
          </cell>
          <cell r="K3001">
            <v>177396</v>
          </cell>
          <cell r="L3001">
            <v>10222</v>
          </cell>
          <cell r="M3001">
            <v>41939</v>
          </cell>
          <cell r="N3001">
            <v>862</v>
          </cell>
          <cell r="O3001">
            <v>2840.0225225225199</v>
          </cell>
          <cell r="P3001">
            <v>0.24571404644262901</v>
          </cell>
        </row>
        <row r="3002">
          <cell r="A3002">
            <v>195261</v>
          </cell>
          <cell r="B3002" t="str">
            <v>20160123</v>
          </cell>
          <cell r="C3002" t="str">
            <v>135102</v>
          </cell>
          <cell r="D3002" t="str">
            <v>CELLSCLINI希琳妮修护精华经典组</v>
          </cell>
          <cell r="E3002" t="str">
            <v>美容美体</v>
          </cell>
          <cell r="F3002" t="str">
            <v>1280</v>
          </cell>
          <cell r="G3002" t="str">
            <v>李 欢</v>
          </cell>
          <cell r="H3002" t="str">
            <v>马静</v>
          </cell>
          <cell r="I3002" t="str">
            <v>余琛</v>
          </cell>
          <cell r="J3002">
            <v>38.5</v>
          </cell>
          <cell r="K3002">
            <v>214980</v>
          </cell>
          <cell r="L3002">
            <v>21670</v>
          </cell>
          <cell r="M3002">
            <v>54185</v>
          </cell>
          <cell r="N3002">
            <v>1080</v>
          </cell>
          <cell r="O3002">
            <v>3641.68831168831</v>
          </cell>
          <cell r="P3002">
            <v>0.27471418964357802</v>
          </cell>
        </row>
        <row r="3003">
          <cell r="A3003">
            <v>195264</v>
          </cell>
          <cell r="B3003" t="str">
            <v>20160626</v>
          </cell>
          <cell r="C3003" t="str">
            <v>202653</v>
          </cell>
          <cell r="D3003" t="str">
            <v>创维·酷开55英寸4K超高清智能十核网络电视U55C</v>
          </cell>
          <cell r="E3003" t="str">
            <v>大家电</v>
          </cell>
          <cell r="F3003" t="str">
            <v>2999</v>
          </cell>
          <cell r="G3003" t="str">
            <v>马 升伟</v>
          </cell>
          <cell r="H3003" t="str">
            <v>石林</v>
          </cell>
          <cell r="I3003" t="str">
            <v>石俊</v>
          </cell>
          <cell r="J3003">
            <v>12.5</v>
          </cell>
          <cell r="K3003">
            <v>374399</v>
          </cell>
          <cell r="L3003">
            <v>38947</v>
          </cell>
          <cell r="M3003">
            <v>59940</v>
          </cell>
          <cell r="N3003">
            <v>5998</v>
          </cell>
          <cell r="O3003">
            <v>22520.799999999999</v>
          </cell>
          <cell r="P3003">
            <v>0.16080393021952499</v>
          </cell>
        </row>
        <row r="3004">
          <cell r="A3004">
            <v>195264</v>
          </cell>
          <cell r="B3004" t="str">
            <v>20160226</v>
          </cell>
          <cell r="C3004" t="str">
            <v>211455</v>
          </cell>
          <cell r="D3004" t="str">
            <v>创维·酷开55英寸4K超高清智能十核网络电视U55C</v>
          </cell>
          <cell r="E3004" t="str">
            <v>大家电</v>
          </cell>
          <cell r="F3004" t="str">
            <v>3599</v>
          </cell>
          <cell r="G3004" t="str">
            <v>马 升伟</v>
          </cell>
          <cell r="H3004" t="str">
            <v>傅周</v>
          </cell>
          <cell r="I3004" t="str">
            <v>张征南,曹雪晴</v>
          </cell>
          <cell r="J3004">
            <v>11.3</v>
          </cell>
          <cell r="K3004">
            <v>264922</v>
          </cell>
          <cell r="L3004">
            <v>27182</v>
          </cell>
          <cell r="M3004">
            <v>64541</v>
          </cell>
          <cell r="N3004">
            <v>0</v>
          </cell>
          <cell r="O3004">
            <v>15327.3451327434</v>
          </cell>
          <cell r="P3004">
            <v>0.27147724404812001</v>
          </cell>
        </row>
        <row r="3005">
          <cell r="A3005">
            <v>195264</v>
          </cell>
          <cell r="B3005" t="str">
            <v>20160226</v>
          </cell>
          <cell r="C3005" t="str">
            <v>110403</v>
          </cell>
          <cell r="D3005" t="str">
            <v>创维·酷开55英寸4K超高清智能十核网络电视U55C</v>
          </cell>
          <cell r="E3005" t="str">
            <v>大家电</v>
          </cell>
          <cell r="F3005" t="str">
            <v>3599</v>
          </cell>
          <cell r="G3005" t="str">
            <v>马 升伟</v>
          </cell>
          <cell r="H3005" t="str">
            <v>石林</v>
          </cell>
          <cell r="I3005" t="str">
            <v>张佳聃,石俊</v>
          </cell>
          <cell r="J3005">
            <v>9.1999999999999993</v>
          </cell>
          <cell r="K3005">
            <v>98541</v>
          </cell>
          <cell r="L3005">
            <v>16995</v>
          </cell>
          <cell r="M3005">
            <v>20394</v>
          </cell>
          <cell r="N3005">
            <v>6798</v>
          </cell>
          <cell r="O3005">
            <v>7385.8695652173901</v>
          </cell>
          <cell r="P3005">
            <v>0.16672798175263001</v>
          </cell>
        </row>
        <row r="3006">
          <cell r="A3006">
            <v>195264</v>
          </cell>
          <cell r="B3006" t="str">
            <v>20160124</v>
          </cell>
          <cell r="C3006" t="str">
            <v>201906</v>
          </cell>
          <cell r="D3006" t="str">
            <v>创维·酷开55英寸4K超高清智能十核网络电视U55C</v>
          </cell>
          <cell r="E3006" t="str">
            <v>大家电</v>
          </cell>
          <cell r="F3006" t="str">
            <v>3599</v>
          </cell>
          <cell r="G3006" t="str">
            <v>马 升伟</v>
          </cell>
          <cell r="H3006" t="str">
            <v>石林</v>
          </cell>
          <cell r="I3006" t="str">
            <v>石俊</v>
          </cell>
          <cell r="J3006">
            <v>9.6999999999999993</v>
          </cell>
          <cell r="K3006">
            <v>247921</v>
          </cell>
          <cell r="L3006">
            <v>32341</v>
          </cell>
          <cell r="M3006">
            <v>21554</v>
          </cell>
          <cell r="N3006">
            <v>0</v>
          </cell>
          <cell r="O3006">
            <v>20002.680412371101</v>
          </cell>
          <cell r="P3006">
            <v>9.9981445403098598E-2</v>
          </cell>
        </row>
        <row r="3007">
          <cell r="A3007">
            <v>195451</v>
          </cell>
          <cell r="B3007" t="str">
            <v>20160724</v>
          </cell>
          <cell r="C3007" t="str">
            <v>184254</v>
          </cell>
          <cell r="D3007" t="str">
            <v>京城之霜  酒粕奢颜美肌精华露</v>
          </cell>
          <cell r="E3007" t="str">
            <v>美容美体</v>
          </cell>
          <cell r="F3007" t="str">
            <v>499</v>
          </cell>
          <cell r="G3007" t="str">
            <v>闻 娟</v>
          </cell>
          <cell r="H3007" t="str">
            <v>王娟</v>
          </cell>
          <cell r="I3007" t="str">
            <v>张小寒,赵姬</v>
          </cell>
          <cell r="J3007">
            <v>37.299999999999997</v>
          </cell>
          <cell r="K3007">
            <v>70904</v>
          </cell>
          <cell r="L3007">
            <v>2914</v>
          </cell>
          <cell r="M3007">
            <v>8532</v>
          </cell>
          <cell r="N3007">
            <v>968</v>
          </cell>
          <cell r="O3007">
            <v>1620</v>
          </cell>
          <cell r="P3007">
            <v>0.111251654655096</v>
          </cell>
        </row>
        <row r="3008">
          <cell r="A3008">
            <v>195451</v>
          </cell>
          <cell r="B3008" t="str">
            <v>20160724</v>
          </cell>
          <cell r="C3008" t="str">
            <v>113124</v>
          </cell>
          <cell r="D3008" t="str">
            <v>京城之霜  酒粕奢颜美肌精华露</v>
          </cell>
          <cell r="E3008" t="str">
            <v>美容美体</v>
          </cell>
          <cell r="F3008" t="str">
            <v>499</v>
          </cell>
          <cell r="G3008" t="str">
            <v>闻 娟</v>
          </cell>
          <cell r="H3008" t="str">
            <v>王娟</v>
          </cell>
          <cell r="I3008" t="str">
            <v>张小寒,赵姬</v>
          </cell>
          <cell r="J3008">
            <v>36.1</v>
          </cell>
          <cell r="K3008">
            <v>68909.87</v>
          </cell>
          <cell r="L3008">
            <v>1846</v>
          </cell>
          <cell r="M3008">
            <v>8557</v>
          </cell>
          <cell r="N3008">
            <v>449</v>
          </cell>
          <cell r="O3008">
            <v>1633.1265927977799</v>
          </cell>
          <cell r="P3008">
            <v>0.120899673699117</v>
          </cell>
        </row>
        <row r="3009">
          <cell r="A3009">
            <v>195451</v>
          </cell>
          <cell r="B3009" t="str">
            <v>20160706</v>
          </cell>
          <cell r="C3009" t="str">
            <v>104220</v>
          </cell>
          <cell r="D3009" t="str">
            <v>京城之霜  酒粕奢颜美肌精华露</v>
          </cell>
          <cell r="E3009" t="str">
            <v>美容美体</v>
          </cell>
          <cell r="F3009" t="str">
            <v>499</v>
          </cell>
          <cell r="G3009" t="str">
            <v>闻 娟</v>
          </cell>
          <cell r="H3009" t="str">
            <v>杨波</v>
          </cell>
          <cell r="I3009" t="str">
            <v>李琦</v>
          </cell>
          <cell r="J3009">
            <v>38.799999999999997</v>
          </cell>
          <cell r="K3009">
            <v>64014</v>
          </cell>
          <cell r="L3009">
            <v>2904</v>
          </cell>
          <cell r="M3009">
            <v>9212</v>
          </cell>
          <cell r="N3009">
            <v>978</v>
          </cell>
          <cell r="O3009">
            <v>1362.7835051546399</v>
          </cell>
          <cell r="P3009">
            <v>0.134740631647848</v>
          </cell>
        </row>
        <row r="3010">
          <cell r="A3010">
            <v>195451</v>
          </cell>
          <cell r="B3010" t="str">
            <v>20160607</v>
          </cell>
          <cell r="C3010" t="str">
            <v>201516</v>
          </cell>
          <cell r="D3010" t="str">
            <v>京城之霜  酒粕奢颜美肌精华露</v>
          </cell>
          <cell r="E3010" t="str">
            <v>美容美体</v>
          </cell>
          <cell r="F3010" t="str">
            <v>499</v>
          </cell>
          <cell r="G3010" t="str">
            <v>闻 娟</v>
          </cell>
          <cell r="H3010" t="str">
            <v>王娟</v>
          </cell>
          <cell r="I3010" t="str">
            <v>段鸿</v>
          </cell>
          <cell r="J3010">
            <v>42.3</v>
          </cell>
          <cell r="K3010">
            <v>225609</v>
          </cell>
          <cell r="L3010">
            <v>7375</v>
          </cell>
          <cell r="M3010">
            <v>25677</v>
          </cell>
          <cell r="N3010">
            <v>1457</v>
          </cell>
          <cell r="O3010">
            <v>4586.6193853427903</v>
          </cell>
          <cell r="P3010">
            <v>0.11098179018851299</v>
          </cell>
        </row>
        <row r="3011">
          <cell r="A3011">
            <v>195451</v>
          </cell>
          <cell r="B3011" t="str">
            <v>20160607</v>
          </cell>
          <cell r="C3011" t="str">
            <v>112112</v>
          </cell>
          <cell r="D3011" t="str">
            <v>京城之霜  酒粕奢颜美肌精华露</v>
          </cell>
          <cell r="E3011" t="str">
            <v>美容美体</v>
          </cell>
          <cell r="F3011" t="str">
            <v>499</v>
          </cell>
          <cell r="G3011" t="str">
            <v>闻 娟</v>
          </cell>
          <cell r="H3011" t="str">
            <v>王娟</v>
          </cell>
          <cell r="I3011" t="str">
            <v>段鸿</v>
          </cell>
          <cell r="J3011">
            <v>36.799999999999997</v>
          </cell>
          <cell r="K3011">
            <v>160523</v>
          </cell>
          <cell r="L3011">
            <v>7624</v>
          </cell>
          <cell r="M3011">
            <v>23980</v>
          </cell>
          <cell r="N3011">
            <v>479</v>
          </cell>
          <cell r="O3011">
            <v>3516.25</v>
          </cell>
          <cell r="P3011">
            <v>0.153702771110341</v>
          </cell>
        </row>
        <row r="3012">
          <cell r="A3012">
            <v>195454</v>
          </cell>
          <cell r="B3012" t="str">
            <v>20160605</v>
          </cell>
          <cell r="C3012" t="str">
            <v>093345</v>
          </cell>
          <cell r="D3012" t="str">
            <v>娜露可 全新森玫瑰晶冻精华组</v>
          </cell>
          <cell r="E3012" t="str">
            <v>美容美体</v>
          </cell>
          <cell r="F3012" t="str">
            <v>399</v>
          </cell>
          <cell r="G3012" t="str">
            <v>闻 娟</v>
          </cell>
          <cell r="H3012" t="str">
            <v>高莹</v>
          </cell>
          <cell r="I3012" t="str">
            <v>赵姬</v>
          </cell>
          <cell r="J3012">
            <v>32.6</v>
          </cell>
          <cell r="K3012">
            <v>69705</v>
          </cell>
          <cell r="L3012">
            <v>768</v>
          </cell>
          <cell r="M3012">
            <v>8872</v>
          </cell>
          <cell r="N3012">
            <v>778</v>
          </cell>
          <cell r="O3012">
            <v>1866.34969325153</v>
          </cell>
          <cell r="P3012">
            <v>0.117411549675791</v>
          </cell>
        </row>
        <row r="3013">
          <cell r="A3013">
            <v>195537</v>
          </cell>
          <cell r="B3013" t="str">
            <v>20160124</v>
          </cell>
          <cell r="C3013" t="str">
            <v>130919</v>
          </cell>
          <cell r="D3013" t="str">
            <v>富安娜 春风沉醉灯芯绒磨毛六件套</v>
          </cell>
          <cell r="E3013" t="str">
            <v>家纺用品</v>
          </cell>
          <cell r="F3013" t="str">
            <v>799</v>
          </cell>
          <cell r="G3013" t="str">
            <v>#</v>
          </cell>
          <cell r="H3013" t="str">
            <v>王娟</v>
          </cell>
          <cell r="I3013" t="str">
            <v>张静,任芳</v>
          </cell>
          <cell r="J3013">
            <v>33.799999999999997</v>
          </cell>
          <cell r="K3013">
            <v>75654</v>
          </cell>
          <cell r="L3013">
            <v>2377</v>
          </cell>
          <cell r="M3013">
            <v>0</v>
          </cell>
          <cell r="N3013">
            <v>0</v>
          </cell>
          <cell r="O3013">
            <v>2167.9585798816602</v>
          </cell>
          <cell r="P3013">
            <v>0</v>
          </cell>
        </row>
        <row r="3014">
          <cell r="A3014">
            <v>195543</v>
          </cell>
          <cell r="B3014" t="str">
            <v>20160209</v>
          </cell>
          <cell r="C3014" t="str">
            <v>120108</v>
          </cell>
          <cell r="D3014" t="str">
            <v>总统牌北京同仁堂蜂王浆口服液12盒装</v>
          </cell>
          <cell r="E3014" t="str">
            <v>保健食品</v>
          </cell>
          <cell r="F3014" t="str">
            <v>299</v>
          </cell>
          <cell r="G3014" t="str">
            <v>赵 宇森</v>
          </cell>
          <cell r="H3014" t="str">
            <v>赵文英</v>
          </cell>
          <cell r="I3014" t="str">
            <v>杨洋</v>
          </cell>
          <cell r="J3014">
            <v>39.6</v>
          </cell>
          <cell r="K3014">
            <v>60617</v>
          </cell>
          <cell r="L3014">
            <v>3806</v>
          </cell>
          <cell r="M3014">
            <v>4778</v>
          </cell>
          <cell r="N3014">
            <v>0</v>
          </cell>
          <cell r="O3014">
            <v>1313.9646464646501</v>
          </cell>
          <cell r="P3014">
            <v>8.4103430673637194E-2</v>
          </cell>
        </row>
        <row r="3015">
          <cell r="A3015">
            <v>195543</v>
          </cell>
          <cell r="B3015" t="str">
            <v>20160123</v>
          </cell>
          <cell r="C3015" t="str">
            <v>175151</v>
          </cell>
          <cell r="D3015" t="str">
            <v>总统牌北京同仁堂蜂王浆口服液12盒装</v>
          </cell>
          <cell r="E3015" t="str">
            <v>保健食品</v>
          </cell>
          <cell r="F3015" t="str">
            <v>299</v>
          </cell>
          <cell r="G3015" t="str">
            <v>赵 宇森</v>
          </cell>
          <cell r="H3015" t="str">
            <v>赵文英,唐南开</v>
          </cell>
          <cell r="I3015" t="str">
            <v>俞洋</v>
          </cell>
          <cell r="J3015">
            <v>37</v>
          </cell>
          <cell r="K3015">
            <v>97920</v>
          </cell>
          <cell r="L3015">
            <v>3189</v>
          </cell>
          <cell r="M3015">
            <v>9280</v>
          </cell>
          <cell r="N3015">
            <v>0</v>
          </cell>
          <cell r="O3015">
            <v>2309.4864864864899</v>
          </cell>
          <cell r="P3015">
            <v>9.7961596520674293E-2</v>
          </cell>
        </row>
        <row r="3016">
          <cell r="A3016">
            <v>195551</v>
          </cell>
          <cell r="B3016" t="str">
            <v>20160806</v>
          </cell>
          <cell r="C3016" t="str">
            <v>232427</v>
          </cell>
          <cell r="D3016" t="str">
            <v>波司登商务休闲天丝POLO衫1+1组(2016超级折扣日)</v>
          </cell>
          <cell r="E3016" t="str">
            <v>服装</v>
          </cell>
          <cell r="F3016" t="str">
            <v>268</v>
          </cell>
          <cell r="G3016" t="str">
            <v>喻 冰</v>
          </cell>
          <cell r="H3016" t="str">
            <v>田宇慧</v>
          </cell>
          <cell r="I3016" t="str">
            <v>游珊</v>
          </cell>
          <cell r="J3016">
            <v>19.399999999999999</v>
          </cell>
          <cell r="K3016">
            <v>20860</v>
          </cell>
          <cell r="L3016">
            <v>228</v>
          </cell>
          <cell r="M3016">
            <v>0</v>
          </cell>
          <cell r="N3016">
            <v>0</v>
          </cell>
          <cell r="O3016">
            <v>1063.5051546391801</v>
          </cell>
          <cell r="P3016">
            <v>0</v>
          </cell>
        </row>
        <row r="3017">
          <cell r="A3017">
            <v>195551</v>
          </cell>
          <cell r="B3017" t="str">
            <v>20160805</v>
          </cell>
          <cell r="C3017" t="str">
            <v>162830</v>
          </cell>
          <cell r="D3017" t="str">
            <v>波司登商务休闲天丝POLO衫1+1组(2016超级折扣日)</v>
          </cell>
          <cell r="E3017" t="str">
            <v>服装</v>
          </cell>
          <cell r="F3017" t="str">
            <v>268</v>
          </cell>
          <cell r="G3017" t="str">
            <v>喻 冰</v>
          </cell>
          <cell r="H3017" t="str">
            <v>张燕</v>
          </cell>
          <cell r="I3017" t="str">
            <v>孙姣</v>
          </cell>
          <cell r="J3017">
            <v>13.5</v>
          </cell>
          <cell r="K3017">
            <v>31375</v>
          </cell>
          <cell r="L3017">
            <v>1558</v>
          </cell>
          <cell r="M3017">
            <v>1022</v>
          </cell>
          <cell r="N3017">
            <v>0</v>
          </cell>
          <cell r="O3017">
            <v>2132.9629629629599</v>
          </cell>
          <cell r="P3017">
            <v>3.4275748733943699E-2</v>
          </cell>
        </row>
        <row r="3018">
          <cell r="A3018">
            <v>195551</v>
          </cell>
          <cell r="B3018" t="str">
            <v>20160624</v>
          </cell>
          <cell r="C3018" t="str">
            <v>100434</v>
          </cell>
          <cell r="D3018" t="str">
            <v>波司登商务休闲天丝POLO衫1+1组(2016超级折扣日)</v>
          </cell>
          <cell r="E3018" t="str">
            <v>服装</v>
          </cell>
          <cell r="F3018" t="str">
            <v>298</v>
          </cell>
          <cell r="G3018" t="str">
            <v>喻 冰</v>
          </cell>
          <cell r="H3018" t="str">
            <v>吴沛霖</v>
          </cell>
          <cell r="I3018" t="str">
            <v>王叶霜,王浩</v>
          </cell>
          <cell r="J3018">
            <v>33.799999999999997</v>
          </cell>
          <cell r="K3018">
            <v>74737</v>
          </cell>
          <cell r="L3018">
            <v>2066</v>
          </cell>
          <cell r="M3018">
            <v>10606</v>
          </cell>
          <cell r="N3018">
            <v>864</v>
          </cell>
          <cell r="O3018">
            <v>1861.8047337278099</v>
          </cell>
          <cell r="P3018">
            <v>0.13405622600487099</v>
          </cell>
        </row>
        <row r="3019">
          <cell r="A3019">
            <v>195551</v>
          </cell>
          <cell r="B3019" t="str">
            <v>20160421</v>
          </cell>
          <cell r="C3019" t="str">
            <v>112043</v>
          </cell>
          <cell r="D3019" t="str">
            <v>波司登商务休闲天丝POLO衫1+1组(2016超级折扣日)</v>
          </cell>
          <cell r="E3019" t="str">
            <v>服装</v>
          </cell>
          <cell r="F3019" t="str">
            <v>398</v>
          </cell>
          <cell r="G3019" t="str">
            <v>喻 冰</v>
          </cell>
          <cell r="H3019" t="str">
            <v>张燕,王娟</v>
          </cell>
          <cell r="I3019" t="str">
            <v>孙娇</v>
          </cell>
          <cell r="J3019">
            <v>38.1</v>
          </cell>
          <cell r="K3019">
            <v>70678</v>
          </cell>
          <cell r="L3019">
            <v>2746</v>
          </cell>
          <cell r="M3019">
            <v>10686</v>
          </cell>
          <cell r="N3019">
            <v>398</v>
          </cell>
          <cell r="O3019">
            <v>1512.9658792650901</v>
          </cell>
          <cell r="P3019">
            <v>0.151445563210269</v>
          </cell>
        </row>
        <row r="3020">
          <cell r="A3020">
            <v>195551</v>
          </cell>
          <cell r="B3020" t="str">
            <v>20160408</v>
          </cell>
          <cell r="C3020" t="str">
            <v>182714</v>
          </cell>
          <cell r="D3020" t="str">
            <v>波司登商务休闲天丝POLO衫1+1组(2016超级折扣日)</v>
          </cell>
          <cell r="E3020" t="str">
            <v>服装</v>
          </cell>
          <cell r="F3020" t="str">
            <v>398</v>
          </cell>
          <cell r="G3020" t="str">
            <v>喻 冰</v>
          </cell>
          <cell r="H3020" t="str">
            <v>王娟</v>
          </cell>
          <cell r="I3020" t="str">
            <v>段鸿</v>
          </cell>
          <cell r="J3020">
            <v>35.9</v>
          </cell>
          <cell r="K3020">
            <v>93345</v>
          </cell>
          <cell r="L3020">
            <v>4696</v>
          </cell>
          <cell r="M3020">
            <v>10944</v>
          </cell>
          <cell r="N3020">
            <v>1184</v>
          </cell>
          <cell r="O3020">
            <v>2197.4651810585001</v>
          </cell>
          <cell r="P3020">
            <v>0.110097124615055</v>
          </cell>
        </row>
        <row r="3021">
          <cell r="A3021">
            <v>195554</v>
          </cell>
          <cell r="B3021" t="str">
            <v>20160412</v>
          </cell>
          <cell r="C3021" t="str">
            <v>154603</v>
          </cell>
          <cell r="D3021" t="str">
            <v>欣赏 宫廷马甲修身塑形套组</v>
          </cell>
          <cell r="E3021" t="str">
            <v>内衣</v>
          </cell>
          <cell r="F3021" t="str">
            <v>298</v>
          </cell>
          <cell r="G3021" t="str">
            <v>喻 冰</v>
          </cell>
          <cell r="H3021" t="str">
            <v>田宇慧,王娟</v>
          </cell>
          <cell r="I3021" t="str">
            <v>孙娇</v>
          </cell>
          <cell r="J3021">
            <v>37.700000000000003</v>
          </cell>
          <cell r="K3021">
            <v>111650</v>
          </cell>
          <cell r="L3021">
            <v>6704</v>
          </cell>
          <cell r="M3021">
            <v>44842</v>
          </cell>
          <cell r="N3021">
            <v>2930</v>
          </cell>
          <cell r="O3021">
            <v>1671.9893899204201</v>
          </cell>
          <cell r="P3021">
            <v>0.39936729365578499</v>
          </cell>
        </row>
        <row r="3022">
          <cell r="A3022">
            <v>195554</v>
          </cell>
          <cell r="B3022" t="str">
            <v>20160401</v>
          </cell>
          <cell r="C3022" t="str">
            <v>182048</v>
          </cell>
          <cell r="D3022" t="str">
            <v>欣赏 宫廷马甲修身塑形套组</v>
          </cell>
          <cell r="E3022" t="str">
            <v>内衣</v>
          </cell>
          <cell r="F3022" t="str">
            <v>298</v>
          </cell>
          <cell r="G3022" t="str">
            <v>喻 冰</v>
          </cell>
          <cell r="H3022" t="str">
            <v>王娟</v>
          </cell>
          <cell r="I3022" t="str">
            <v>孙娇</v>
          </cell>
          <cell r="J3022">
            <v>37.5</v>
          </cell>
          <cell r="K3022">
            <v>212199.76</v>
          </cell>
          <cell r="L3022">
            <v>15552</v>
          </cell>
          <cell r="M3022">
            <v>90694</v>
          </cell>
          <cell r="N3022">
            <v>3486</v>
          </cell>
          <cell r="O3022">
            <v>2918.3935999999999</v>
          </cell>
          <cell r="P3022">
            <v>0.44347314202816202</v>
          </cell>
        </row>
        <row r="3023">
          <cell r="A3023">
            <v>195554</v>
          </cell>
          <cell r="B3023" t="str">
            <v>20160325</v>
          </cell>
          <cell r="C3023" t="str">
            <v>185537</v>
          </cell>
          <cell r="D3023" t="str">
            <v>欣赏 宫廷马甲修身塑形套组</v>
          </cell>
          <cell r="E3023" t="str">
            <v>内衣</v>
          </cell>
          <cell r="F3023" t="str">
            <v>298</v>
          </cell>
          <cell r="G3023" t="str">
            <v>喻 冰</v>
          </cell>
          <cell r="H3023" t="str">
            <v>王娟</v>
          </cell>
          <cell r="I3023" t="str">
            <v>段鸿</v>
          </cell>
          <cell r="J3023">
            <v>37.799999999999997</v>
          </cell>
          <cell r="K3023">
            <v>232689</v>
          </cell>
          <cell r="L3023">
            <v>13433</v>
          </cell>
          <cell r="M3023">
            <v>87779</v>
          </cell>
          <cell r="N3023">
            <v>4668</v>
          </cell>
          <cell r="O3023">
            <v>3601.7195767195799</v>
          </cell>
          <cell r="P3023">
            <v>0.37905918196081301</v>
          </cell>
        </row>
        <row r="3024">
          <cell r="A3024">
            <v>195562</v>
          </cell>
          <cell r="B3024" t="str">
            <v>20160806</v>
          </cell>
          <cell r="C3024" t="str">
            <v>094244</v>
          </cell>
          <cell r="D3024" t="str">
            <v>Merefa 凤尾花真丝绡套装组(2016超级折扣日)</v>
          </cell>
          <cell r="E3024" t="str">
            <v>服装</v>
          </cell>
          <cell r="F3024" t="str">
            <v>398</v>
          </cell>
          <cell r="G3024" t="str">
            <v>黄 翙</v>
          </cell>
          <cell r="H3024" t="str">
            <v>罗园</v>
          </cell>
          <cell r="I3024" t="str">
            <v>孙姣</v>
          </cell>
          <cell r="J3024">
            <v>14.4</v>
          </cell>
          <cell r="K3024">
            <v>84619</v>
          </cell>
          <cell r="L3024">
            <v>2716</v>
          </cell>
          <cell r="M3024">
            <v>13928</v>
          </cell>
          <cell r="N3024">
            <v>388</v>
          </cell>
          <cell r="O3024">
            <v>4747.4305555555602</v>
          </cell>
          <cell r="P3024">
            <v>0.165317509737128</v>
          </cell>
        </row>
        <row r="3025">
          <cell r="A3025">
            <v>195562</v>
          </cell>
          <cell r="B3025" t="str">
            <v>20160520</v>
          </cell>
          <cell r="C3025" t="str">
            <v>124310</v>
          </cell>
          <cell r="D3025" t="str">
            <v>Merefa 凤尾花真丝绡套装组(2016超级折扣日)</v>
          </cell>
          <cell r="E3025" t="str">
            <v>服装</v>
          </cell>
          <cell r="F3025" t="str">
            <v>598</v>
          </cell>
          <cell r="G3025" t="str">
            <v>黄 翙</v>
          </cell>
          <cell r="H3025" t="str">
            <v>罗园,王娟</v>
          </cell>
          <cell r="I3025" t="str">
            <v>孙姣,段鸿</v>
          </cell>
          <cell r="J3025">
            <v>37.4</v>
          </cell>
          <cell r="K3025">
            <v>241146</v>
          </cell>
          <cell r="L3025">
            <v>13176</v>
          </cell>
          <cell r="M3025">
            <v>126540</v>
          </cell>
          <cell r="N3025">
            <v>2868</v>
          </cell>
          <cell r="O3025">
            <v>2788.7165775401099</v>
          </cell>
          <cell r="P3025">
            <v>0.54249243321489704</v>
          </cell>
        </row>
        <row r="3026">
          <cell r="A3026">
            <v>195562</v>
          </cell>
          <cell r="B3026" t="str">
            <v>20160417</v>
          </cell>
          <cell r="C3026" t="str">
            <v>113250</v>
          </cell>
          <cell r="D3026" t="str">
            <v>Merefa 凤尾花真丝绡套装组(2016超级折扣日)</v>
          </cell>
          <cell r="E3026" t="str">
            <v>服装</v>
          </cell>
          <cell r="F3026" t="str">
            <v>598</v>
          </cell>
          <cell r="G3026" t="str">
            <v>黄 翙</v>
          </cell>
          <cell r="H3026" t="str">
            <v>吴沛霖,罗园,王娟</v>
          </cell>
          <cell r="I3026" t="str">
            <v>孙娇,段鸿</v>
          </cell>
          <cell r="J3026">
            <v>33.1</v>
          </cell>
          <cell r="K3026">
            <v>454020.15</v>
          </cell>
          <cell r="L3026">
            <v>18145</v>
          </cell>
          <cell r="M3026">
            <v>229128</v>
          </cell>
          <cell r="N3026">
            <v>10843</v>
          </cell>
          <cell r="O3026">
            <v>6573.7205438066503</v>
          </cell>
          <cell r="P3026">
            <v>0.500797074575139</v>
          </cell>
        </row>
        <row r="3027">
          <cell r="A3027">
            <v>195562</v>
          </cell>
          <cell r="B3027" t="str">
            <v>20160327</v>
          </cell>
          <cell r="C3027" t="str">
            <v>204912</v>
          </cell>
          <cell r="D3027" t="str">
            <v>Merefa 凤尾花真丝绡套装组(2016超级折扣日)</v>
          </cell>
          <cell r="E3027" t="str">
            <v>服装</v>
          </cell>
          <cell r="F3027" t="str">
            <v>598</v>
          </cell>
          <cell r="G3027" t="str">
            <v>黄 翙</v>
          </cell>
          <cell r="H3027" t="str">
            <v>罗园,王娟</v>
          </cell>
          <cell r="I3027" t="str">
            <v>段鸿</v>
          </cell>
          <cell r="J3027">
            <v>21.3</v>
          </cell>
          <cell r="K3027">
            <v>374332.95</v>
          </cell>
          <cell r="L3027">
            <v>14765</v>
          </cell>
          <cell r="M3027">
            <v>185725.95</v>
          </cell>
          <cell r="N3027">
            <v>4774</v>
          </cell>
          <cell r="O3027">
            <v>8385.7276995305201</v>
          </cell>
          <cell r="P3027">
            <v>0.50324827337920397</v>
          </cell>
        </row>
        <row r="3028">
          <cell r="A3028">
            <v>195563</v>
          </cell>
          <cell r="B3028" t="str">
            <v>20160805</v>
          </cell>
          <cell r="C3028" t="str">
            <v>100514</v>
          </cell>
          <cell r="D3028" t="str">
            <v>派丽蒙欧美时尚墨镜组(2016超级折扣日)</v>
          </cell>
          <cell r="E3028" t="str">
            <v>箱包眼镜</v>
          </cell>
          <cell r="F3028" t="str">
            <v>168</v>
          </cell>
          <cell r="G3028" t="str">
            <v>黄 翙</v>
          </cell>
          <cell r="H3028" t="str">
            <v>罗园</v>
          </cell>
          <cell r="I3028" t="str">
            <v>张征南,王叶霜</v>
          </cell>
          <cell r="J3028">
            <v>13.1</v>
          </cell>
          <cell r="K3028">
            <v>31805</v>
          </cell>
          <cell r="L3028">
            <v>474</v>
          </cell>
          <cell r="M3028">
            <v>5582</v>
          </cell>
          <cell r="N3028">
            <v>0</v>
          </cell>
          <cell r="O3028">
            <v>1965.5725190839701</v>
          </cell>
          <cell r="P3028">
            <v>0.178162203568351</v>
          </cell>
        </row>
        <row r="3029">
          <cell r="A3029">
            <v>195563</v>
          </cell>
          <cell r="B3029" t="str">
            <v>20160504</v>
          </cell>
          <cell r="C3029" t="str">
            <v>093053</v>
          </cell>
          <cell r="D3029" t="str">
            <v>派丽蒙欧美时尚墨镜组(2016超级折扣日)</v>
          </cell>
          <cell r="E3029" t="str">
            <v>箱包眼镜</v>
          </cell>
          <cell r="F3029" t="str">
            <v>198</v>
          </cell>
          <cell r="G3029" t="str">
            <v>黄 翙</v>
          </cell>
          <cell r="H3029" t="str">
            <v>杨思思</v>
          </cell>
          <cell r="I3029" t="str">
            <v>孙娇</v>
          </cell>
          <cell r="J3029">
            <v>28.9</v>
          </cell>
          <cell r="K3029">
            <v>46908</v>
          </cell>
          <cell r="L3029">
            <v>0</v>
          </cell>
          <cell r="M3029">
            <v>8991</v>
          </cell>
          <cell r="N3029">
            <v>356</v>
          </cell>
          <cell r="O3029">
            <v>1324.32525951557</v>
          </cell>
          <cell r="P3029">
            <v>0.18408373838151301</v>
          </cell>
        </row>
        <row r="3030">
          <cell r="A3030">
            <v>195563</v>
          </cell>
          <cell r="B3030" t="str">
            <v>20160425</v>
          </cell>
          <cell r="C3030" t="str">
            <v>140310</v>
          </cell>
          <cell r="D3030" t="str">
            <v>派丽蒙欧美时尚墨镜组(2016超级折扣日)</v>
          </cell>
          <cell r="E3030" t="str">
            <v>箱包眼镜</v>
          </cell>
          <cell r="F3030" t="str">
            <v>198</v>
          </cell>
          <cell r="G3030" t="str">
            <v>黄 翙</v>
          </cell>
          <cell r="H3030" t="str">
            <v>罗园</v>
          </cell>
          <cell r="I3030" t="str">
            <v>孙娇</v>
          </cell>
          <cell r="J3030">
            <v>33.200000000000003</v>
          </cell>
          <cell r="K3030">
            <v>97511.73</v>
          </cell>
          <cell r="L3030">
            <v>3186</v>
          </cell>
          <cell r="M3030">
            <v>18137</v>
          </cell>
          <cell r="N3030">
            <v>752</v>
          </cell>
          <cell r="O3030">
            <v>2317.4918674698802</v>
          </cell>
          <cell r="P3030">
            <v>0.18430814158554601</v>
          </cell>
        </row>
        <row r="3031">
          <cell r="A3031">
            <v>195563</v>
          </cell>
          <cell r="B3031" t="str">
            <v>20160330</v>
          </cell>
          <cell r="C3031" t="str">
            <v>121116</v>
          </cell>
          <cell r="D3031" t="str">
            <v>派丽蒙欧美时尚墨镜组(2016超级折扣日)</v>
          </cell>
          <cell r="E3031" t="str">
            <v>箱包眼镜</v>
          </cell>
          <cell r="F3031" t="str">
            <v>298</v>
          </cell>
          <cell r="G3031" t="str">
            <v>黄 翙</v>
          </cell>
          <cell r="H3031" t="str">
            <v>罗园</v>
          </cell>
          <cell r="I3031" t="str">
            <v>段鸿</v>
          </cell>
          <cell r="J3031">
            <v>26.8</v>
          </cell>
          <cell r="K3031">
            <v>107498.79</v>
          </cell>
          <cell r="L3031">
            <v>6132</v>
          </cell>
          <cell r="M3031">
            <v>21772</v>
          </cell>
          <cell r="N3031">
            <v>466</v>
          </cell>
          <cell r="O3031">
            <v>2987.34291044776</v>
          </cell>
          <cell r="P3031">
            <v>0.21018718260684799</v>
          </cell>
        </row>
        <row r="3032">
          <cell r="A3032">
            <v>195586</v>
          </cell>
          <cell r="B3032" t="str">
            <v>20160217</v>
          </cell>
          <cell r="C3032" t="str">
            <v>220156</v>
          </cell>
          <cell r="D3032" t="str">
            <v>美国康宁晶钻锅2016超值尊享组</v>
          </cell>
          <cell r="E3032" t="str">
            <v>厨房</v>
          </cell>
          <cell r="F3032" t="str">
            <v>1999</v>
          </cell>
          <cell r="G3032" t="str">
            <v>潘 银龙</v>
          </cell>
          <cell r="H3032" t="str">
            <v>张燕</v>
          </cell>
          <cell r="I3032" t="str">
            <v>刘一帆</v>
          </cell>
          <cell r="J3032">
            <v>36.1</v>
          </cell>
          <cell r="K3032">
            <v>204156</v>
          </cell>
          <cell r="L3032">
            <v>13743</v>
          </cell>
          <cell r="M3032">
            <v>39170</v>
          </cell>
          <cell r="N3032">
            <v>0</v>
          </cell>
          <cell r="O3032">
            <v>4189.5567867035998</v>
          </cell>
          <cell r="P3032">
            <v>0.205710744539501</v>
          </cell>
        </row>
        <row r="3033">
          <cell r="A3033">
            <v>195586</v>
          </cell>
          <cell r="B3033" t="str">
            <v>20160201</v>
          </cell>
          <cell r="C3033" t="str">
            <v>220234</v>
          </cell>
          <cell r="D3033" t="str">
            <v>美国康宁晶钻锅2016超值尊享组</v>
          </cell>
          <cell r="E3033" t="str">
            <v>厨房</v>
          </cell>
          <cell r="F3033" t="str">
            <v>1999</v>
          </cell>
          <cell r="G3033" t="str">
            <v>潘 银龙</v>
          </cell>
          <cell r="H3033" t="str">
            <v>王沛</v>
          </cell>
          <cell r="I3033" t="str">
            <v>刘一帆</v>
          </cell>
          <cell r="J3033">
            <v>40.6</v>
          </cell>
          <cell r="K3033">
            <v>271254</v>
          </cell>
          <cell r="L3033">
            <v>13978</v>
          </cell>
          <cell r="M3033">
            <v>59885</v>
          </cell>
          <cell r="N3033">
            <v>13953</v>
          </cell>
          <cell r="O3033">
            <v>5205.5172413793098</v>
          </cell>
          <cell r="P3033">
            <v>0.178532004539872</v>
          </cell>
        </row>
        <row r="3034">
          <cell r="A3034">
            <v>195589</v>
          </cell>
          <cell r="B3034" t="str">
            <v>20160218</v>
          </cell>
          <cell r="C3034" t="str">
            <v>231938</v>
          </cell>
          <cell r="D3034" t="str">
            <v>万承志堂那曲冬虫夏草10g礼盒</v>
          </cell>
          <cell r="E3034" t="str">
            <v>食品</v>
          </cell>
          <cell r="F3034" t="str">
            <v>1999</v>
          </cell>
          <cell r="G3034" t="str">
            <v>赵 宇森</v>
          </cell>
          <cell r="H3034" t="str">
            <v>马强,余斌</v>
          </cell>
          <cell r="I3034" t="str">
            <v>杨洋</v>
          </cell>
          <cell r="J3034">
            <v>38.299999999999997</v>
          </cell>
          <cell r="K3034">
            <v>193593</v>
          </cell>
          <cell r="L3034">
            <v>3978</v>
          </cell>
          <cell r="M3034">
            <v>75827</v>
          </cell>
          <cell r="N3034">
            <v>1969</v>
          </cell>
          <cell r="O3034">
            <v>3022.3759791122702</v>
          </cell>
          <cell r="P3034">
            <v>0.38951559739472102</v>
          </cell>
        </row>
        <row r="3035">
          <cell r="A3035">
            <v>195589</v>
          </cell>
          <cell r="B3035" t="str">
            <v>20160127</v>
          </cell>
          <cell r="C3035" t="str">
            <v>224314</v>
          </cell>
          <cell r="D3035" t="str">
            <v>万承志堂那曲冬虫夏草10g礼盒</v>
          </cell>
          <cell r="E3035" t="str">
            <v>食品</v>
          </cell>
          <cell r="F3035" t="str">
            <v>1999</v>
          </cell>
          <cell r="G3035" t="str">
            <v>赵 宇森</v>
          </cell>
          <cell r="H3035" t="str">
            <v>张燕</v>
          </cell>
          <cell r="I3035" t="str">
            <v>曹雪晴</v>
          </cell>
          <cell r="J3035">
            <v>34.9</v>
          </cell>
          <cell r="K3035">
            <v>507619</v>
          </cell>
          <cell r="L3035">
            <v>9905</v>
          </cell>
          <cell r="M3035">
            <v>156801</v>
          </cell>
          <cell r="N3035">
            <v>13903</v>
          </cell>
          <cell r="O3035">
            <v>10166.6475644699</v>
          </cell>
          <cell r="P3035">
            <v>0.28710866079716502</v>
          </cell>
        </row>
        <row r="3036">
          <cell r="A3036">
            <v>195591</v>
          </cell>
          <cell r="B3036" t="str">
            <v>20160724</v>
          </cell>
          <cell r="C3036" t="str">
            <v>141237</v>
          </cell>
          <cell r="D3036" t="str">
            <v>御玲珑“一生一世”宠爱珍珠套组</v>
          </cell>
          <cell r="E3036" t="str">
            <v>珠宝首饰</v>
          </cell>
          <cell r="F3036" t="str">
            <v>1314</v>
          </cell>
          <cell r="G3036" t="str">
            <v>冯 玺谕</v>
          </cell>
          <cell r="H3036" t="str">
            <v>高莹</v>
          </cell>
          <cell r="I3036" t="str">
            <v>王文亮</v>
          </cell>
          <cell r="J3036">
            <v>34.1</v>
          </cell>
          <cell r="K3036">
            <v>94001</v>
          </cell>
          <cell r="L3036">
            <v>7584</v>
          </cell>
          <cell r="M3036">
            <v>28238</v>
          </cell>
          <cell r="N3036">
            <v>0</v>
          </cell>
          <cell r="O3036">
            <v>1706.1290322580601</v>
          </cell>
          <cell r="P3036">
            <v>0.32676440978048299</v>
          </cell>
        </row>
        <row r="3037">
          <cell r="A3037">
            <v>195591</v>
          </cell>
          <cell r="B3037" t="str">
            <v>20160703</v>
          </cell>
          <cell r="C3037" t="str">
            <v>152107</v>
          </cell>
          <cell r="D3037" t="str">
            <v>御玲珑“一生一世”宠爱珍珠套组</v>
          </cell>
          <cell r="E3037" t="str">
            <v>珠宝首饰</v>
          </cell>
          <cell r="F3037" t="str">
            <v>1314</v>
          </cell>
          <cell r="G3037" t="str">
            <v>冯 玺谕</v>
          </cell>
          <cell r="H3037" t="str">
            <v>杨思思</v>
          </cell>
          <cell r="I3037" t="str">
            <v>王文亮</v>
          </cell>
          <cell r="J3037">
            <v>36.1</v>
          </cell>
          <cell r="K3037">
            <v>138773</v>
          </cell>
          <cell r="L3037">
            <v>3932</v>
          </cell>
          <cell r="M3037">
            <v>62027</v>
          </cell>
          <cell r="N3037">
            <v>0</v>
          </cell>
          <cell r="O3037">
            <v>2017.0083102493099</v>
          </cell>
          <cell r="P3037">
            <v>0.46000103825987598</v>
          </cell>
        </row>
        <row r="3038">
          <cell r="A3038">
            <v>195591</v>
          </cell>
          <cell r="B3038" t="str">
            <v>20160619</v>
          </cell>
          <cell r="C3038" t="str">
            <v>145127</v>
          </cell>
          <cell r="D3038" t="str">
            <v>御玲珑“一生一世”宠爱珍珠套组</v>
          </cell>
          <cell r="E3038" t="str">
            <v>珠宝首饰</v>
          </cell>
          <cell r="F3038" t="str">
            <v>1314</v>
          </cell>
          <cell r="G3038" t="str">
            <v>冯 玺谕</v>
          </cell>
          <cell r="H3038" t="str">
            <v>张燕</v>
          </cell>
          <cell r="I3038" t="str">
            <v>赵姬</v>
          </cell>
          <cell r="J3038">
            <v>42</v>
          </cell>
          <cell r="K3038">
            <v>263912</v>
          </cell>
          <cell r="L3038">
            <v>15355</v>
          </cell>
          <cell r="M3038">
            <v>107270</v>
          </cell>
          <cell r="N3038">
            <v>2583</v>
          </cell>
          <cell r="O3038">
            <v>3425.4761904761899</v>
          </cell>
          <cell r="P3038">
            <v>0.42117904545033902</v>
          </cell>
        </row>
        <row r="3039">
          <cell r="A3039">
            <v>195591</v>
          </cell>
          <cell r="B3039" t="str">
            <v>20160520</v>
          </cell>
          <cell r="C3039" t="str">
            <v>113226</v>
          </cell>
          <cell r="D3039" t="str">
            <v>御玲珑“一生一世”宠爱珍珠套组</v>
          </cell>
          <cell r="E3039" t="str">
            <v>珠宝首饰</v>
          </cell>
          <cell r="F3039" t="str">
            <v>1314</v>
          </cell>
          <cell r="G3039" t="str">
            <v>冯 玺谕</v>
          </cell>
          <cell r="H3039" t="str">
            <v>杨思思</v>
          </cell>
          <cell r="I3039" t="str">
            <v>王文亮</v>
          </cell>
          <cell r="J3039">
            <v>36</v>
          </cell>
          <cell r="K3039">
            <v>281588</v>
          </cell>
          <cell r="L3039">
            <v>18072</v>
          </cell>
          <cell r="M3039">
            <v>108292</v>
          </cell>
          <cell r="N3039">
            <v>0</v>
          </cell>
          <cell r="O3039">
            <v>4311.7777777777801</v>
          </cell>
          <cell r="P3039">
            <v>0.41095037872463203</v>
          </cell>
        </row>
        <row r="3040">
          <cell r="A3040">
            <v>195591</v>
          </cell>
          <cell r="B3040" t="str">
            <v>20160507</v>
          </cell>
          <cell r="C3040" t="str">
            <v>122559</v>
          </cell>
          <cell r="D3040" t="str">
            <v>御玲珑“一生一世”宠爱珍珠套组</v>
          </cell>
          <cell r="E3040" t="str">
            <v>珠宝首饰</v>
          </cell>
          <cell r="F3040" t="str">
            <v>1314</v>
          </cell>
          <cell r="G3040" t="str">
            <v>冯 玺谕</v>
          </cell>
          <cell r="H3040" t="str">
            <v>曾嵘</v>
          </cell>
          <cell r="I3040" t="str">
            <v>王文亮</v>
          </cell>
          <cell r="J3040">
            <v>42.2</v>
          </cell>
          <cell r="K3040">
            <v>236116</v>
          </cell>
          <cell r="L3040">
            <v>9026</v>
          </cell>
          <cell r="M3040">
            <v>98028</v>
          </cell>
          <cell r="N3040">
            <v>6440</v>
          </cell>
          <cell r="O3040">
            <v>3210.9478672985801</v>
          </cell>
          <cell r="P3040">
            <v>0.40331146241578197</v>
          </cell>
        </row>
        <row r="3041">
          <cell r="A3041">
            <v>195591</v>
          </cell>
          <cell r="B3041" t="str">
            <v>20160419</v>
          </cell>
          <cell r="C3041" t="str">
            <v>193421</v>
          </cell>
          <cell r="D3041" t="str">
            <v>御玲珑“一生一世”宠爱珍珠套组</v>
          </cell>
          <cell r="E3041" t="str">
            <v>珠宝首饰</v>
          </cell>
          <cell r="F3041" t="str">
            <v>1314</v>
          </cell>
          <cell r="G3041" t="str">
            <v>冯 玺谕</v>
          </cell>
          <cell r="H3041" t="str">
            <v>杨思思</v>
          </cell>
          <cell r="I3041" t="str">
            <v>赵姬</v>
          </cell>
          <cell r="J3041">
            <v>40.6</v>
          </cell>
          <cell r="K3041">
            <v>178283</v>
          </cell>
          <cell r="L3041">
            <v>9108</v>
          </cell>
          <cell r="M3041">
            <v>62472</v>
          </cell>
          <cell r="N3041">
            <v>2598</v>
          </cell>
          <cell r="O3041">
            <v>2692.1428571428601</v>
          </cell>
          <cell r="P3041">
            <v>0.35391754100783201</v>
          </cell>
        </row>
        <row r="3042">
          <cell r="A3042">
            <v>195602</v>
          </cell>
          <cell r="B3042" t="str">
            <v>20160718</v>
          </cell>
          <cell r="C3042" t="str">
            <v>125503</v>
          </cell>
          <cell r="D3042" t="str">
            <v>海信50英寸VIDAA3炫彩14核4K智能电视</v>
          </cell>
          <cell r="E3042" t="str">
            <v>大家电</v>
          </cell>
          <cell r="F3042" t="str">
            <v>2699</v>
          </cell>
          <cell r="G3042" t="str">
            <v>马 升伟</v>
          </cell>
          <cell r="H3042" t="str">
            <v>傅周</v>
          </cell>
          <cell r="I3042" t="str">
            <v>曹雪晴</v>
          </cell>
          <cell r="J3042">
            <v>14.4</v>
          </cell>
          <cell r="K3042">
            <v>87956</v>
          </cell>
          <cell r="L3042">
            <v>5198</v>
          </cell>
          <cell r="M3042">
            <v>5178</v>
          </cell>
          <cell r="N3042">
            <v>0</v>
          </cell>
          <cell r="O3042">
            <v>5387.5</v>
          </cell>
          <cell r="P3042">
            <v>6.2567969259769401E-2</v>
          </cell>
        </row>
        <row r="3043">
          <cell r="A3043">
            <v>195602</v>
          </cell>
          <cell r="B3043" t="str">
            <v>20160428</v>
          </cell>
          <cell r="C3043" t="str">
            <v>213824</v>
          </cell>
          <cell r="D3043" t="str">
            <v>海信50英寸VIDAA3炫彩14核4K智能电视</v>
          </cell>
          <cell r="E3043" t="str">
            <v>大家电</v>
          </cell>
          <cell r="F3043" t="str">
            <v>2699</v>
          </cell>
          <cell r="G3043" t="str">
            <v>马 升伟</v>
          </cell>
          <cell r="H3043" t="str">
            <v>龙年,傅周,石林</v>
          </cell>
          <cell r="I3043" t="str">
            <v>张征南,赵姬,曹雪晴</v>
          </cell>
          <cell r="J3043">
            <v>12</v>
          </cell>
          <cell r="K3043">
            <v>214097</v>
          </cell>
          <cell r="L3043">
            <v>7787</v>
          </cell>
          <cell r="M3043">
            <v>43893</v>
          </cell>
          <cell r="N3043">
            <v>2599</v>
          </cell>
          <cell r="O3043">
            <v>13751.333333333299</v>
          </cell>
          <cell r="P3043">
            <v>0.20015510639329201</v>
          </cell>
        </row>
        <row r="3044">
          <cell r="A3044">
            <v>195602</v>
          </cell>
          <cell r="B3044" t="str">
            <v>20160428</v>
          </cell>
          <cell r="C3044" t="str">
            <v>191933</v>
          </cell>
          <cell r="D3044" t="str">
            <v>海信50英寸VIDAA3炫彩14核4K智能电视</v>
          </cell>
          <cell r="E3044" t="str">
            <v>大家电</v>
          </cell>
          <cell r="F3044" t="str">
            <v>2699</v>
          </cell>
          <cell r="G3044" t="str">
            <v>马 升伟</v>
          </cell>
          <cell r="H3044" t="str">
            <v>龙年,傅周,石林</v>
          </cell>
          <cell r="I3044" t="str">
            <v>张征南,赵姬,曹雪晴</v>
          </cell>
          <cell r="J3044">
            <v>10.9</v>
          </cell>
          <cell r="K3044">
            <v>175402</v>
          </cell>
          <cell r="L3044">
            <v>33437</v>
          </cell>
          <cell r="M3044">
            <v>12915</v>
          </cell>
          <cell r="N3044">
            <v>0</v>
          </cell>
          <cell r="O3044">
            <v>11839.449541284401</v>
          </cell>
          <cell r="P3044">
            <v>9.0973127179234295E-2</v>
          </cell>
        </row>
        <row r="3045">
          <cell r="A3045">
            <v>195602</v>
          </cell>
          <cell r="B3045" t="str">
            <v>20160428</v>
          </cell>
          <cell r="C3045" t="str">
            <v>123909</v>
          </cell>
          <cell r="D3045" t="str">
            <v>海信50英寸VIDAA3炫彩14核4K智能电视</v>
          </cell>
          <cell r="E3045" t="str">
            <v>大家电</v>
          </cell>
          <cell r="F3045" t="str">
            <v>2699</v>
          </cell>
          <cell r="G3045" t="str">
            <v>马 升伟</v>
          </cell>
          <cell r="H3045" t="str">
            <v>龙年,傅周,石林</v>
          </cell>
          <cell r="I3045" t="str">
            <v>张征南,赵姬,曹雪晴</v>
          </cell>
          <cell r="J3045">
            <v>9.6</v>
          </cell>
          <cell r="K3045">
            <v>110857</v>
          </cell>
          <cell r="L3045">
            <v>12995</v>
          </cell>
          <cell r="M3045">
            <v>17993</v>
          </cell>
          <cell r="N3045">
            <v>2599</v>
          </cell>
          <cell r="O3045">
            <v>8590.4166666666697</v>
          </cell>
          <cell r="P3045">
            <v>0.15730314115795699</v>
          </cell>
        </row>
        <row r="3046">
          <cell r="A3046">
            <v>195602</v>
          </cell>
          <cell r="B3046" t="str">
            <v>20160205</v>
          </cell>
          <cell r="C3046" t="str">
            <v>220315</v>
          </cell>
          <cell r="D3046" t="str">
            <v>海信50英寸VIDAA3炫彩14核4K智能电视</v>
          </cell>
          <cell r="E3046" t="str">
            <v>大家电</v>
          </cell>
          <cell r="F3046" t="str">
            <v>3099</v>
          </cell>
          <cell r="G3046" t="str">
            <v>马 升伟</v>
          </cell>
          <cell r="H3046" t="str">
            <v>石林</v>
          </cell>
          <cell r="I3046" t="str">
            <v>石俊</v>
          </cell>
          <cell r="J3046">
            <v>11.7</v>
          </cell>
          <cell r="K3046">
            <v>61920</v>
          </cell>
          <cell r="L3046">
            <v>9297</v>
          </cell>
          <cell r="M3046">
            <v>6198</v>
          </cell>
          <cell r="N3046">
            <v>0</v>
          </cell>
          <cell r="O3046">
            <v>3967.9487179487201</v>
          </cell>
          <cell r="P3046">
            <v>0.117781198335329</v>
          </cell>
        </row>
        <row r="3047">
          <cell r="A3047">
            <v>195621</v>
          </cell>
          <cell r="B3047" t="str">
            <v>20160422</v>
          </cell>
          <cell r="C3047" t="str">
            <v>140108</v>
          </cell>
          <cell r="D3047" t="str">
            <v>炫彩多功能收纳篮超值组</v>
          </cell>
          <cell r="E3047" t="str">
            <v>生活用品</v>
          </cell>
          <cell r="F3047" t="str">
            <v>228</v>
          </cell>
          <cell r="G3047" t="str">
            <v>陈 刚</v>
          </cell>
          <cell r="H3047" t="str">
            <v>余斌</v>
          </cell>
          <cell r="I3047" t="str">
            <v>邓爱萍</v>
          </cell>
          <cell r="J3047">
            <v>27.2</v>
          </cell>
          <cell r="K3047">
            <v>73566</v>
          </cell>
          <cell r="L3047">
            <v>4086</v>
          </cell>
          <cell r="M3047">
            <v>6284</v>
          </cell>
          <cell r="N3047">
            <v>376</v>
          </cell>
          <cell r="O3047">
            <v>2337.2058823529401</v>
          </cell>
          <cell r="P3047">
            <v>8.5031663788140505E-2</v>
          </cell>
        </row>
        <row r="3048">
          <cell r="A3048">
            <v>195621</v>
          </cell>
          <cell r="B3048" t="str">
            <v>20160315</v>
          </cell>
          <cell r="C3048" t="str">
            <v>125109</v>
          </cell>
          <cell r="D3048" t="str">
            <v>炫彩多功能收纳篮超值组</v>
          </cell>
          <cell r="E3048" t="str">
            <v>生活用品</v>
          </cell>
          <cell r="F3048" t="str">
            <v>228</v>
          </cell>
          <cell r="G3048" t="str">
            <v>陈 刚</v>
          </cell>
          <cell r="H3048" t="str">
            <v>王娟</v>
          </cell>
          <cell r="I3048" t="str">
            <v>李昀臻,陈航</v>
          </cell>
          <cell r="J3048">
            <v>25.8</v>
          </cell>
          <cell r="K3048">
            <v>49092</v>
          </cell>
          <cell r="L3048">
            <v>3904</v>
          </cell>
          <cell r="M3048">
            <v>5132</v>
          </cell>
          <cell r="N3048">
            <v>634</v>
          </cell>
          <cell r="O3048">
            <v>1577.13178294574</v>
          </cell>
          <cell r="P3048">
            <v>9.9539700805523601E-2</v>
          </cell>
        </row>
        <row r="3049">
          <cell r="A3049">
            <v>195622</v>
          </cell>
          <cell r="B3049" t="str">
            <v>20160710</v>
          </cell>
          <cell r="C3049" t="str">
            <v>205917</v>
          </cell>
          <cell r="D3049" t="str">
            <v>飞利浦43英寸8核安卓智能网络电视</v>
          </cell>
          <cell r="E3049" t="str">
            <v>大家电</v>
          </cell>
          <cell r="F3049" t="str">
            <v>1999</v>
          </cell>
          <cell r="G3049" t="str">
            <v>马 升伟</v>
          </cell>
          <cell r="H3049" t="str">
            <v>傅周</v>
          </cell>
          <cell r="I3049" t="str">
            <v>张征南,曹雪晴</v>
          </cell>
          <cell r="J3049">
            <v>9.3000000000000007</v>
          </cell>
          <cell r="K3049">
            <v>89005</v>
          </cell>
          <cell r="L3049">
            <v>3778</v>
          </cell>
          <cell r="M3049">
            <v>25947</v>
          </cell>
          <cell r="N3049">
            <v>0</v>
          </cell>
          <cell r="O3049">
            <v>6374.1935483871002</v>
          </cell>
          <cell r="P3049">
            <v>0.30444577422647801</v>
          </cell>
        </row>
        <row r="3050">
          <cell r="A3050">
            <v>195622</v>
          </cell>
          <cell r="B3050" t="str">
            <v>20160606</v>
          </cell>
          <cell r="C3050" t="str">
            <v>214504</v>
          </cell>
          <cell r="D3050" t="str">
            <v>飞利浦43英寸8核安卓智能网络电视</v>
          </cell>
          <cell r="E3050" t="str">
            <v>大家电</v>
          </cell>
          <cell r="F3050" t="str">
            <v>1999</v>
          </cell>
          <cell r="G3050" t="str">
            <v>马 升伟</v>
          </cell>
          <cell r="H3050" t="str">
            <v>傅周</v>
          </cell>
          <cell r="I3050" t="str">
            <v>曹雪晴</v>
          </cell>
          <cell r="J3050">
            <v>8.3000000000000007</v>
          </cell>
          <cell r="K3050">
            <v>107723</v>
          </cell>
          <cell r="L3050">
            <v>17991</v>
          </cell>
          <cell r="M3050">
            <v>15972</v>
          </cell>
          <cell r="N3050">
            <v>0</v>
          </cell>
          <cell r="O3050">
            <v>8886.7469879518103</v>
          </cell>
          <cell r="P3050">
            <v>0.17799670128828099</v>
          </cell>
        </row>
        <row r="3051">
          <cell r="A3051">
            <v>195622</v>
          </cell>
          <cell r="B3051" t="str">
            <v>20160406</v>
          </cell>
          <cell r="C3051" t="str">
            <v>224000</v>
          </cell>
          <cell r="D3051" t="str">
            <v>飞利浦43英寸8核安卓智能网络电视</v>
          </cell>
          <cell r="E3051" t="str">
            <v>大家电</v>
          </cell>
          <cell r="F3051" t="str">
            <v>2199</v>
          </cell>
          <cell r="G3051" t="str">
            <v>马 升伟</v>
          </cell>
          <cell r="H3051" t="str">
            <v>傅周</v>
          </cell>
          <cell r="I3051" t="str">
            <v>曹雪晴</v>
          </cell>
          <cell r="J3051">
            <v>8.1</v>
          </cell>
          <cell r="K3051">
            <v>35124</v>
          </cell>
          <cell r="L3051">
            <v>6597</v>
          </cell>
          <cell r="M3051">
            <v>6597</v>
          </cell>
          <cell r="N3051">
            <v>2199</v>
          </cell>
          <cell r="O3051">
            <v>2978.8888888888901</v>
          </cell>
          <cell r="P3051">
            <v>0.15416973393627101</v>
          </cell>
        </row>
        <row r="3052">
          <cell r="A3052">
            <v>195624</v>
          </cell>
          <cell r="B3052" t="str">
            <v>20160606</v>
          </cell>
          <cell r="C3052" t="str">
            <v>214504</v>
          </cell>
          <cell r="D3052" t="str">
            <v>飞利浦48英寸8核安卓智能网络电视</v>
          </cell>
          <cell r="E3052" t="str">
            <v>大家电</v>
          </cell>
          <cell r="F3052" t="str">
            <v>2399</v>
          </cell>
          <cell r="G3052" t="str">
            <v>马 升伟</v>
          </cell>
          <cell r="H3052" t="str">
            <v>傅周</v>
          </cell>
          <cell r="I3052" t="str">
            <v>曹雪晴</v>
          </cell>
          <cell r="J3052">
            <v>8.3000000000000007</v>
          </cell>
          <cell r="K3052">
            <v>131735</v>
          </cell>
          <cell r="L3052">
            <v>19112</v>
          </cell>
          <cell r="M3052">
            <v>26359</v>
          </cell>
          <cell r="N3052">
            <v>2399</v>
          </cell>
          <cell r="O3052">
            <v>10682.289156626501</v>
          </cell>
          <cell r="P3052">
            <v>0.21274517638493001</v>
          </cell>
        </row>
        <row r="3053">
          <cell r="A3053">
            <v>195624</v>
          </cell>
          <cell r="B3053" t="str">
            <v>20160406</v>
          </cell>
          <cell r="C3053" t="str">
            <v>224000</v>
          </cell>
          <cell r="D3053" t="str">
            <v>飞利浦48英寸8核安卓智能网络电视</v>
          </cell>
          <cell r="E3053" t="str">
            <v>大家电</v>
          </cell>
          <cell r="F3053" t="str">
            <v>2699</v>
          </cell>
          <cell r="G3053" t="str">
            <v>马 升伟</v>
          </cell>
          <cell r="H3053" t="str">
            <v>傅周</v>
          </cell>
          <cell r="I3053" t="str">
            <v>曹雪晴</v>
          </cell>
          <cell r="J3053">
            <v>8.1</v>
          </cell>
          <cell r="K3053">
            <v>51021</v>
          </cell>
          <cell r="L3053">
            <v>5388</v>
          </cell>
          <cell r="M3053">
            <v>10746</v>
          </cell>
          <cell r="N3053">
            <v>0</v>
          </cell>
          <cell r="O3053">
            <v>4307.0370370370401</v>
          </cell>
          <cell r="P3053">
            <v>0.235487476168562</v>
          </cell>
        </row>
        <row r="3054">
          <cell r="A3054">
            <v>195624</v>
          </cell>
          <cell r="B3054" t="str">
            <v>20160317</v>
          </cell>
          <cell r="C3054" t="str">
            <v>205408</v>
          </cell>
          <cell r="D3054" t="str">
            <v>飞利浦48英寸8核安卓智能网络电视</v>
          </cell>
          <cell r="E3054" t="str">
            <v>大家电</v>
          </cell>
          <cell r="F3054" t="str">
            <v>2699</v>
          </cell>
          <cell r="G3054" t="str">
            <v>马 升伟</v>
          </cell>
          <cell r="H3054" t="str">
            <v>傅周</v>
          </cell>
          <cell r="I3054" t="str">
            <v>曹雪晴</v>
          </cell>
          <cell r="J3054">
            <v>10</v>
          </cell>
          <cell r="K3054">
            <v>281493</v>
          </cell>
          <cell r="L3054">
            <v>32267</v>
          </cell>
          <cell r="M3054">
            <v>31588</v>
          </cell>
          <cell r="N3054">
            <v>0</v>
          </cell>
          <cell r="O3054">
            <v>21763.8</v>
          </cell>
          <cell r="P3054">
            <v>0.126744400664457</v>
          </cell>
        </row>
        <row r="3055">
          <cell r="A3055">
            <v>195624</v>
          </cell>
          <cell r="B3055" t="str">
            <v>20160309</v>
          </cell>
          <cell r="C3055" t="str">
            <v>210703</v>
          </cell>
          <cell r="D3055" t="str">
            <v>飞利浦48英寸8核安卓智能网络电视</v>
          </cell>
          <cell r="E3055" t="str">
            <v>大家电</v>
          </cell>
          <cell r="F3055" t="str">
            <v>2699</v>
          </cell>
          <cell r="G3055" t="str">
            <v>马 升伟</v>
          </cell>
          <cell r="H3055" t="str">
            <v>傅周</v>
          </cell>
          <cell r="I3055" t="str">
            <v>曹雪晴</v>
          </cell>
          <cell r="J3055">
            <v>8.6999999999999993</v>
          </cell>
          <cell r="K3055">
            <v>134860</v>
          </cell>
          <cell r="L3055">
            <v>35067</v>
          </cell>
          <cell r="M3055">
            <v>18863</v>
          </cell>
          <cell r="N3055">
            <v>0</v>
          </cell>
          <cell r="O3055">
            <v>9302.2988505747107</v>
          </cell>
          <cell r="P3055">
            <v>0.18902127403725699</v>
          </cell>
        </row>
        <row r="3056">
          <cell r="A3056">
            <v>195624</v>
          </cell>
          <cell r="B3056" t="str">
            <v>20160302</v>
          </cell>
          <cell r="C3056" t="str">
            <v>211406</v>
          </cell>
          <cell r="D3056" t="str">
            <v>飞利浦48英寸8核安卓智能网络电视</v>
          </cell>
          <cell r="E3056" t="str">
            <v>大家电</v>
          </cell>
          <cell r="F3056" t="str">
            <v>2699</v>
          </cell>
          <cell r="G3056" t="str">
            <v>马 升伟</v>
          </cell>
          <cell r="H3056" t="str">
            <v>傅周</v>
          </cell>
          <cell r="I3056" t="str">
            <v>曹雪晴</v>
          </cell>
          <cell r="J3056">
            <v>9</v>
          </cell>
          <cell r="K3056">
            <v>147355</v>
          </cell>
          <cell r="L3056">
            <v>26850</v>
          </cell>
          <cell r="M3056">
            <v>26780</v>
          </cell>
          <cell r="N3056">
            <v>0</v>
          </cell>
          <cell r="O3056">
            <v>10413.8888888889</v>
          </cell>
          <cell r="P3056">
            <v>0.22223144267872699</v>
          </cell>
        </row>
        <row r="3057">
          <cell r="A3057">
            <v>195624</v>
          </cell>
          <cell r="B3057" t="str">
            <v>20160205</v>
          </cell>
          <cell r="C3057" t="str">
            <v>115205</v>
          </cell>
          <cell r="D3057" t="str">
            <v>飞利浦48英寸8核安卓智能网络电视</v>
          </cell>
          <cell r="E3057" t="str">
            <v>大家电</v>
          </cell>
          <cell r="F3057" t="str">
            <v>2699</v>
          </cell>
          <cell r="G3057" t="str">
            <v>马 升伟</v>
          </cell>
          <cell r="H3057" t="str">
            <v>高莹,石林</v>
          </cell>
          <cell r="I3057" t="str">
            <v>石俊</v>
          </cell>
          <cell r="J3057">
            <v>7.3</v>
          </cell>
          <cell r="K3057">
            <v>26900</v>
          </cell>
          <cell r="L3057">
            <v>2699</v>
          </cell>
          <cell r="M3057">
            <v>8082</v>
          </cell>
          <cell r="N3057">
            <v>2684</v>
          </cell>
          <cell r="O3057">
            <v>2575.7534246575301</v>
          </cell>
          <cell r="P3057">
            <v>0.223048634353952</v>
          </cell>
        </row>
        <row r="3058">
          <cell r="A3058">
            <v>195625</v>
          </cell>
          <cell r="B3058" t="str">
            <v>20160710</v>
          </cell>
          <cell r="C3058" t="str">
            <v>205917</v>
          </cell>
          <cell r="D3058" t="str">
            <v>飞利浦32英寸超薄超窄边液晶电视</v>
          </cell>
          <cell r="E3058" t="str">
            <v>大家电</v>
          </cell>
          <cell r="F3058" t="str">
            <v>1199</v>
          </cell>
          <cell r="G3058" t="str">
            <v>马 升伟</v>
          </cell>
          <cell r="H3058" t="str">
            <v>傅周</v>
          </cell>
          <cell r="I3058" t="str">
            <v>张征南,曹雪晴</v>
          </cell>
          <cell r="J3058">
            <v>9.3000000000000007</v>
          </cell>
          <cell r="K3058">
            <v>43571</v>
          </cell>
          <cell r="L3058">
            <v>4376</v>
          </cell>
          <cell r="M3058">
            <v>8762</v>
          </cell>
          <cell r="N3058">
            <v>0</v>
          </cell>
          <cell r="O3058">
            <v>3272.36559139785</v>
          </cell>
          <cell r="P3058">
            <v>0.22354892205638499</v>
          </cell>
        </row>
        <row r="3059">
          <cell r="A3059">
            <v>195625</v>
          </cell>
          <cell r="B3059" t="str">
            <v>20160606</v>
          </cell>
          <cell r="C3059" t="str">
            <v>214504</v>
          </cell>
          <cell r="D3059" t="str">
            <v>飞利浦32英寸超薄超窄边液晶电视</v>
          </cell>
          <cell r="E3059" t="str">
            <v>大家电</v>
          </cell>
          <cell r="F3059" t="str">
            <v>1199</v>
          </cell>
          <cell r="G3059" t="str">
            <v>马 升伟</v>
          </cell>
          <cell r="H3059" t="str">
            <v>傅周</v>
          </cell>
          <cell r="I3059" t="str">
            <v>曹雪晴</v>
          </cell>
          <cell r="J3059">
            <v>8.3000000000000007</v>
          </cell>
          <cell r="K3059">
            <v>46518</v>
          </cell>
          <cell r="L3059">
            <v>10731</v>
          </cell>
          <cell r="M3059">
            <v>9552</v>
          </cell>
          <cell r="N3059">
            <v>1199</v>
          </cell>
          <cell r="O3059">
            <v>3305.30120481928</v>
          </cell>
          <cell r="P3059">
            <v>0.23340877972448101</v>
          </cell>
        </row>
        <row r="3060">
          <cell r="A3060">
            <v>195625</v>
          </cell>
          <cell r="B3060" t="str">
            <v>20160406</v>
          </cell>
          <cell r="C3060" t="str">
            <v>224000</v>
          </cell>
          <cell r="D3060" t="str">
            <v>飞利浦32英寸超薄超窄边液晶电视</v>
          </cell>
          <cell r="E3060" t="str">
            <v>大家电</v>
          </cell>
          <cell r="F3060" t="str">
            <v>1299</v>
          </cell>
          <cell r="G3060" t="str">
            <v>马 升伟</v>
          </cell>
          <cell r="H3060" t="str">
            <v>傅周</v>
          </cell>
          <cell r="I3060" t="str">
            <v>曹雪晴</v>
          </cell>
          <cell r="J3060">
            <v>8.1</v>
          </cell>
          <cell r="K3060">
            <v>19276</v>
          </cell>
          <cell r="L3060">
            <v>2598</v>
          </cell>
          <cell r="M3060">
            <v>0</v>
          </cell>
          <cell r="N3060">
            <v>0</v>
          </cell>
          <cell r="O3060">
            <v>2059.0123456790102</v>
          </cell>
          <cell r="P3060">
            <v>0</v>
          </cell>
        </row>
        <row r="3061">
          <cell r="A3061">
            <v>195626</v>
          </cell>
          <cell r="B3061" t="str">
            <v>20160606</v>
          </cell>
          <cell r="C3061" t="str">
            <v>214504</v>
          </cell>
          <cell r="D3061" t="str">
            <v>飞利浦65英寸8核安卓智能网络电视</v>
          </cell>
          <cell r="E3061" t="str">
            <v>大家电</v>
          </cell>
          <cell r="F3061" t="str">
            <v>5599</v>
          </cell>
          <cell r="G3061" t="str">
            <v>马 升伟</v>
          </cell>
          <cell r="H3061" t="str">
            <v>傅周</v>
          </cell>
          <cell r="I3061" t="str">
            <v>曹雪晴</v>
          </cell>
          <cell r="J3061">
            <v>8.3000000000000007</v>
          </cell>
          <cell r="K3061">
            <v>268572</v>
          </cell>
          <cell r="L3061">
            <v>39193</v>
          </cell>
          <cell r="M3061">
            <v>67098</v>
          </cell>
          <cell r="N3061">
            <v>0</v>
          </cell>
          <cell r="O3061">
            <v>19551.9277108434</v>
          </cell>
          <cell r="P3061">
            <v>0.29252023942906702</v>
          </cell>
        </row>
        <row r="3062">
          <cell r="A3062">
            <v>195626</v>
          </cell>
          <cell r="B3062" t="str">
            <v>20160406</v>
          </cell>
          <cell r="C3062" t="str">
            <v>224000</v>
          </cell>
          <cell r="D3062" t="str">
            <v>飞利浦65英寸8核安卓智能网络电视</v>
          </cell>
          <cell r="E3062" t="str">
            <v>大家电</v>
          </cell>
          <cell r="F3062" t="str">
            <v>5999</v>
          </cell>
          <cell r="G3062" t="str">
            <v>马 升伟</v>
          </cell>
          <cell r="H3062" t="str">
            <v>傅周</v>
          </cell>
          <cell r="I3062" t="str">
            <v>曹雪晴</v>
          </cell>
          <cell r="J3062">
            <v>8.1</v>
          </cell>
          <cell r="K3062">
            <v>128587</v>
          </cell>
          <cell r="L3062">
            <v>11198</v>
          </cell>
          <cell r="M3062">
            <v>39123</v>
          </cell>
          <cell r="N3062">
            <v>0</v>
          </cell>
          <cell r="O3062">
            <v>9662.4691358024702</v>
          </cell>
          <cell r="P3062">
            <v>0.333276542095086</v>
          </cell>
        </row>
        <row r="3063">
          <cell r="A3063">
            <v>195626</v>
          </cell>
          <cell r="B3063" t="str">
            <v>20160317</v>
          </cell>
          <cell r="C3063" t="str">
            <v>205408</v>
          </cell>
          <cell r="D3063" t="str">
            <v>飞利浦65英寸8核安卓智能网络电视</v>
          </cell>
          <cell r="E3063" t="str">
            <v>大家电</v>
          </cell>
          <cell r="F3063" t="str">
            <v>5999</v>
          </cell>
          <cell r="G3063" t="str">
            <v>马 升伟</v>
          </cell>
          <cell r="H3063" t="str">
            <v>傅周</v>
          </cell>
          <cell r="I3063" t="str">
            <v>曹雪晴</v>
          </cell>
          <cell r="J3063">
            <v>10</v>
          </cell>
          <cell r="K3063">
            <v>682577</v>
          </cell>
          <cell r="L3063">
            <v>110640</v>
          </cell>
          <cell r="M3063">
            <v>133496</v>
          </cell>
          <cell r="N3063">
            <v>11198</v>
          </cell>
          <cell r="O3063">
            <v>44963.9</v>
          </cell>
          <cell r="P3063">
            <v>0.21383124365096201</v>
          </cell>
        </row>
        <row r="3064">
          <cell r="A3064">
            <v>195626</v>
          </cell>
          <cell r="B3064" t="str">
            <v>20160309</v>
          </cell>
          <cell r="C3064" t="str">
            <v>210703</v>
          </cell>
          <cell r="D3064" t="str">
            <v>飞利浦65英寸8核安卓智能网络电视</v>
          </cell>
          <cell r="E3064" t="str">
            <v>大家电</v>
          </cell>
          <cell r="F3064" t="str">
            <v>5999</v>
          </cell>
          <cell r="G3064" t="str">
            <v>马 升伟</v>
          </cell>
          <cell r="H3064" t="str">
            <v>傅周</v>
          </cell>
          <cell r="I3064" t="str">
            <v>曹雪晴</v>
          </cell>
          <cell r="J3064">
            <v>8.6999999999999993</v>
          </cell>
          <cell r="K3064">
            <v>414106</v>
          </cell>
          <cell r="L3064">
            <v>33594</v>
          </cell>
          <cell r="M3064">
            <v>162341</v>
          </cell>
          <cell r="N3064">
            <v>5599</v>
          </cell>
          <cell r="O3064">
            <v>25720.689655172398</v>
          </cell>
          <cell r="P3064">
            <v>0.41192393406778199</v>
          </cell>
        </row>
        <row r="3065">
          <cell r="A3065">
            <v>195626</v>
          </cell>
          <cell r="B3065" t="str">
            <v>20160302</v>
          </cell>
          <cell r="C3065" t="str">
            <v>211406</v>
          </cell>
          <cell r="D3065" t="str">
            <v>飞利浦65英寸8核安卓智能网络电视</v>
          </cell>
          <cell r="E3065" t="str">
            <v>大家电</v>
          </cell>
          <cell r="F3065" t="str">
            <v>5999</v>
          </cell>
          <cell r="G3065" t="str">
            <v>马 升伟</v>
          </cell>
          <cell r="H3065" t="str">
            <v>傅周</v>
          </cell>
          <cell r="I3065" t="str">
            <v>曹雪晴</v>
          </cell>
          <cell r="J3065">
            <v>9</v>
          </cell>
          <cell r="K3065">
            <v>581268</v>
          </cell>
          <cell r="L3065">
            <v>111881</v>
          </cell>
          <cell r="M3065">
            <v>134276</v>
          </cell>
          <cell r="N3065">
            <v>5599</v>
          </cell>
          <cell r="O3065">
            <v>37856.666666666701</v>
          </cell>
          <cell r="P3065">
            <v>0.27413839752698699</v>
          </cell>
        </row>
        <row r="3066">
          <cell r="A3066">
            <v>195628</v>
          </cell>
          <cell r="B3066" t="str">
            <v>20160603</v>
          </cell>
          <cell r="C3066" t="str">
            <v>194336</v>
          </cell>
          <cell r="D3066" t="str">
            <v>奥克斯加热破壁营养调理机升级组合</v>
          </cell>
          <cell r="E3066" t="str">
            <v>厨房</v>
          </cell>
          <cell r="F3066" t="str">
            <v>1280</v>
          </cell>
          <cell r="G3066" t="str">
            <v>张 志华</v>
          </cell>
          <cell r="H3066" t="str">
            <v>唐南开</v>
          </cell>
          <cell r="I3066" t="str">
            <v>翟金彪</v>
          </cell>
          <cell r="J3066">
            <v>38.700000000000003</v>
          </cell>
          <cell r="K3066">
            <v>113232</v>
          </cell>
          <cell r="L3066">
            <v>7615</v>
          </cell>
          <cell r="M3066">
            <v>26760</v>
          </cell>
          <cell r="N3066">
            <v>1280</v>
          </cell>
          <cell r="O3066">
            <v>2070.7235142118898</v>
          </cell>
          <cell r="P3066">
            <v>0.24124904134750999</v>
          </cell>
        </row>
        <row r="3067">
          <cell r="A3067">
            <v>195725</v>
          </cell>
          <cell r="B3067" t="str">
            <v>20160229</v>
          </cell>
          <cell r="C3067" t="str">
            <v>201611</v>
          </cell>
          <cell r="D3067" t="str">
            <v>今昇 优雅主义双面羊毛裙摆款大衣(开春扫货)</v>
          </cell>
          <cell r="E3067" t="str">
            <v>服装</v>
          </cell>
          <cell r="F3067" t="str">
            <v>1180</v>
          </cell>
          <cell r="G3067" t="str">
            <v>喻 冰</v>
          </cell>
          <cell r="H3067" t="str">
            <v>杨思思</v>
          </cell>
          <cell r="I3067" t="str">
            <v>李珊,段鸿</v>
          </cell>
          <cell r="J3067">
            <v>23.3</v>
          </cell>
          <cell r="K3067">
            <v>316425</v>
          </cell>
          <cell r="L3067">
            <v>23495</v>
          </cell>
          <cell r="M3067">
            <v>168245</v>
          </cell>
          <cell r="N3067">
            <v>3530</v>
          </cell>
          <cell r="O3067">
            <v>5502.7896995708197</v>
          </cell>
          <cell r="P3067">
            <v>0.56230157375482204</v>
          </cell>
        </row>
        <row r="3068">
          <cell r="A3068">
            <v>195725</v>
          </cell>
          <cell r="B3068" t="str">
            <v>20160229</v>
          </cell>
          <cell r="C3068" t="str">
            <v>160018</v>
          </cell>
          <cell r="D3068" t="str">
            <v>今昇 优雅主义双面羊毛裙摆款大衣(开春扫货)</v>
          </cell>
          <cell r="E3068" t="str">
            <v>服装</v>
          </cell>
          <cell r="F3068" t="str">
            <v>1180</v>
          </cell>
          <cell r="G3068" t="str">
            <v>喻 冰</v>
          </cell>
          <cell r="H3068" t="str">
            <v>杨思思</v>
          </cell>
          <cell r="I3068" t="str">
            <v>李珊,段鸿</v>
          </cell>
          <cell r="J3068">
            <v>19.100000000000001</v>
          </cell>
          <cell r="K3068">
            <v>256440</v>
          </cell>
          <cell r="L3068">
            <v>20010</v>
          </cell>
          <cell r="M3068">
            <v>163505</v>
          </cell>
          <cell r="N3068">
            <v>7060</v>
          </cell>
          <cell r="O3068">
            <v>4187.69633507853</v>
          </cell>
          <cell r="P3068">
            <v>0.66169690817578097</v>
          </cell>
        </row>
        <row r="3069">
          <cell r="A3069">
            <v>195725</v>
          </cell>
          <cell r="B3069" t="str">
            <v>20160227</v>
          </cell>
          <cell r="C3069" t="str">
            <v>101508</v>
          </cell>
          <cell r="D3069" t="str">
            <v>今昇 优雅主义双面羊毛裙摆款大衣(开春扫货)</v>
          </cell>
          <cell r="E3069" t="str">
            <v>服装</v>
          </cell>
          <cell r="F3069" t="str">
            <v>1180</v>
          </cell>
          <cell r="G3069" t="str">
            <v>喻 冰</v>
          </cell>
          <cell r="H3069" t="str">
            <v>罗园</v>
          </cell>
          <cell r="I3069" t="str">
            <v>周蓉,王叶霜</v>
          </cell>
          <cell r="J3069">
            <v>15.8</v>
          </cell>
          <cell r="K3069">
            <v>167890</v>
          </cell>
          <cell r="L3069">
            <v>10570</v>
          </cell>
          <cell r="M3069">
            <v>86900</v>
          </cell>
          <cell r="N3069">
            <v>3540</v>
          </cell>
          <cell r="O3069">
            <v>4681.0126582278499</v>
          </cell>
          <cell r="P3069">
            <v>0.52987541317060805</v>
          </cell>
        </row>
        <row r="3070">
          <cell r="A3070">
            <v>195742</v>
          </cell>
          <cell r="B3070" t="str">
            <v>20160807</v>
          </cell>
          <cell r="C3070" t="str">
            <v>212832</v>
          </cell>
          <cell r="D3070" t="str">
            <v>紫涵“福缘”翡翠手镯(2016超级折扣日)</v>
          </cell>
          <cell r="E3070" t="str">
            <v>珠宝首饰</v>
          </cell>
          <cell r="F3070" t="str">
            <v>1980</v>
          </cell>
          <cell r="G3070" t="str">
            <v>冯 玺谕</v>
          </cell>
          <cell r="H3070" t="str">
            <v>龙年</v>
          </cell>
          <cell r="I3070" t="str">
            <v>赵姬</v>
          </cell>
          <cell r="J3070">
            <v>21.1</v>
          </cell>
          <cell r="K3070">
            <v>160170</v>
          </cell>
          <cell r="L3070">
            <v>0</v>
          </cell>
          <cell r="M3070">
            <v>0</v>
          </cell>
          <cell r="N3070">
            <v>0</v>
          </cell>
          <cell r="O3070">
            <v>7590.9952606635097</v>
          </cell>
          <cell r="P3070">
            <v>0</v>
          </cell>
        </row>
        <row r="3071">
          <cell r="A3071">
            <v>195742</v>
          </cell>
          <cell r="B3071" t="str">
            <v>20160807</v>
          </cell>
          <cell r="C3071" t="str">
            <v>123036</v>
          </cell>
          <cell r="D3071" t="str">
            <v>紫涵“福缘”翡翠手镯(2016超级折扣日)</v>
          </cell>
          <cell r="E3071" t="str">
            <v>珠宝首饰</v>
          </cell>
          <cell r="F3071" t="str">
            <v>1980</v>
          </cell>
          <cell r="G3071" t="str">
            <v>冯 玺谕</v>
          </cell>
          <cell r="H3071" t="str">
            <v>高莹</v>
          </cell>
          <cell r="I3071" t="str">
            <v>王文亮</v>
          </cell>
          <cell r="J3071">
            <v>18.100000000000001</v>
          </cell>
          <cell r="K3071">
            <v>236845</v>
          </cell>
          <cell r="L3071">
            <v>13850</v>
          </cell>
          <cell r="M3071">
            <v>15710</v>
          </cell>
          <cell r="N3071">
            <v>0</v>
          </cell>
          <cell r="O3071">
            <v>11452.209944751399</v>
          </cell>
          <cell r="P3071">
            <v>7.0450010089912293E-2</v>
          </cell>
        </row>
        <row r="3072">
          <cell r="A3072">
            <v>195743</v>
          </cell>
          <cell r="B3072" t="str">
            <v>20160707</v>
          </cell>
          <cell r="C3072" t="str">
            <v>101238</v>
          </cell>
          <cell r="D3072" t="str">
            <v>韩束蜗牛抚纹紧致多效美颜组</v>
          </cell>
          <cell r="E3072" t="str">
            <v>美容美体</v>
          </cell>
          <cell r="F3072" t="str">
            <v>359</v>
          </cell>
          <cell r="G3072" t="str">
            <v>庄 婷</v>
          </cell>
          <cell r="H3072" t="str">
            <v>田宇慧</v>
          </cell>
          <cell r="I3072" t="str">
            <v>游珊</v>
          </cell>
          <cell r="J3072">
            <v>35.6</v>
          </cell>
          <cell r="K3072">
            <v>53962</v>
          </cell>
          <cell r="L3072">
            <v>1765</v>
          </cell>
          <cell r="M3072">
            <v>6053</v>
          </cell>
          <cell r="N3072">
            <v>718</v>
          </cell>
          <cell r="O3072">
            <v>1316.3483146067399</v>
          </cell>
          <cell r="P3072">
            <v>0.102208939211066</v>
          </cell>
        </row>
        <row r="3073">
          <cell r="A3073">
            <v>195743</v>
          </cell>
          <cell r="B3073" t="str">
            <v>20160519</v>
          </cell>
          <cell r="C3073" t="str">
            <v>135706</v>
          </cell>
          <cell r="D3073" t="str">
            <v>韩束蜗牛抚纹紧致多效美颜组</v>
          </cell>
          <cell r="E3073" t="str">
            <v>美容美体</v>
          </cell>
          <cell r="F3073" t="str">
            <v>359</v>
          </cell>
          <cell r="G3073" t="str">
            <v>庄 婷</v>
          </cell>
          <cell r="H3073" t="str">
            <v>高莹</v>
          </cell>
          <cell r="I3073" t="str">
            <v>赵姬</v>
          </cell>
          <cell r="J3073">
            <v>36.200000000000003</v>
          </cell>
          <cell r="K3073">
            <v>88008</v>
          </cell>
          <cell r="L3073">
            <v>3828</v>
          </cell>
          <cell r="M3073">
            <v>6708</v>
          </cell>
          <cell r="N3073">
            <v>861</v>
          </cell>
          <cell r="O3073">
            <v>2163.8950276243099</v>
          </cell>
          <cell r="P3073">
            <v>6.9458303635067706E-2</v>
          </cell>
        </row>
        <row r="3074">
          <cell r="A3074">
            <v>195743</v>
          </cell>
          <cell r="B3074" t="str">
            <v>20160301</v>
          </cell>
          <cell r="C3074" t="str">
            <v>174129</v>
          </cell>
          <cell r="D3074" t="str">
            <v>韩束蜗牛抚纹紧致多效美颜组</v>
          </cell>
          <cell r="E3074" t="str">
            <v>美容美体</v>
          </cell>
          <cell r="F3074" t="str">
            <v>359</v>
          </cell>
          <cell r="G3074" t="str">
            <v>庄 婷</v>
          </cell>
          <cell r="H3074" t="str">
            <v>张小寒</v>
          </cell>
          <cell r="I3074" t="str">
            <v>陈莹,郑庆子</v>
          </cell>
          <cell r="J3074">
            <v>46.5</v>
          </cell>
          <cell r="K3074">
            <v>118402</v>
          </cell>
          <cell r="L3074">
            <v>3480</v>
          </cell>
          <cell r="M3074">
            <v>10176</v>
          </cell>
          <cell r="N3074">
            <v>1047</v>
          </cell>
          <cell r="O3074">
            <v>2275.1182795698901</v>
          </cell>
          <cell r="P3074">
            <v>7.9436487356641897E-2</v>
          </cell>
        </row>
        <row r="3075">
          <cell r="A3075">
            <v>195743</v>
          </cell>
          <cell r="B3075" t="str">
            <v>20160217</v>
          </cell>
          <cell r="C3075" t="str">
            <v>193211</v>
          </cell>
          <cell r="D3075" t="str">
            <v>韩束蜗牛抚纹紧致多效美颜组</v>
          </cell>
          <cell r="E3075" t="str">
            <v>美容美体</v>
          </cell>
          <cell r="F3075" t="str">
            <v>359</v>
          </cell>
          <cell r="G3075" t="str">
            <v>庄 婷</v>
          </cell>
          <cell r="H3075" t="str">
            <v>高莹</v>
          </cell>
          <cell r="I3075" t="str">
            <v>赵姬</v>
          </cell>
          <cell r="J3075">
            <v>45.3</v>
          </cell>
          <cell r="K3075">
            <v>229996</v>
          </cell>
          <cell r="L3075">
            <v>10060</v>
          </cell>
          <cell r="M3075">
            <v>18226</v>
          </cell>
          <cell r="N3075">
            <v>1346</v>
          </cell>
          <cell r="O3075">
            <v>4482.4724061810202</v>
          </cell>
          <cell r="P3075">
            <v>7.6749599883602498E-2</v>
          </cell>
        </row>
        <row r="3076">
          <cell r="A3076">
            <v>195743</v>
          </cell>
          <cell r="B3076" t="str">
            <v>20160210</v>
          </cell>
          <cell r="C3076" t="str">
            <v>202021</v>
          </cell>
          <cell r="D3076" t="str">
            <v>韩束蜗牛抚纹紧致多效美颜组</v>
          </cell>
          <cell r="E3076" t="str">
            <v>美容美体</v>
          </cell>
          <cell r="F3076" t="str">
            <v>359</v>
          </cell>
          <cell r="G3076" t="str">
            <v>庄 婷</v>
          </cell>
          <cell r="H3076" t="str">
            <v>马静</v>
          </cell>
          <cell r="I3076" t="str">
            <v>郑庆子</v>
          </cell>
          <cell r="J3076">
            <v>48.8</v>
          </cell>
          <cell r="K3076">
            <v>222298</v>
          </cell>
          <cell r="L3076">
            <v>9111</v>
          </cell>
          <cell r="M3076">
            <v>21558</v>
          </cell>
          <cell r="N3076">
            <v>1334</v>
          </cell>
          <cell r="O3076">
            <v>3954.1598360655698</v>
          </cell>
          <cell r="P3076">
            <v>9.4865071509988894E-2</v>
          </cell>
        </row>
        <row r="3077">
          <cell r="A3077">
            <v>195743</v>
          </cell>
          <cell r="B3077" t="str">
            <v>20160205</v>
          </cell>
          <cell r="C3077" t="str">
            <v>203038</v>
          </cell>
          <cell r="D3077" t="str">
            <v>韩束蜗牛抚纹紧致多效美颜组</v>
          </cell>
          <cell r="E3077" t="str">
            <v>美容美体</v>
          </cell>
          <cell r="F3077" t="str">
            <v>359</v>
          </cell>
          <cell r="G3077" t="str">
            <v>庄 婷</v>
          </cell>
          <cell r="H3077" t="str">
            <v>田宇慧</v>
          </cell>
          <cell r="I3077" t="str">
            <v>关雨薇,余琛</v>
          </cell>
          <cell r="J3077">
            <v>47.2</v>
          </cell>
          <cell r="K3077">
            <v>119420</v>
          </cell>
          <cell r="L3077">
            <v>7518</v>
          </cell>
          <cell r="M3077">
            <v>12375</v>
          </cell>
          <cell r="N3077">
            <v>718</v>
          </cell>
          <cell r="O3077">
            <v>2123.8347457627101</v>
          </cell>
          <cell r="P3077">
            <v>0.104171507211667</v>
          </cell>
        </row>
        <row r="3078">
          <cell r="A3078">
            <v>195743</v>
          </cell>
          <cell r="B3078" t="str">
            <v>20160205</v>
          </cell>
          <cell r="C3078" t="str">
            <v>135156</v>
          </cell>
          <cell r="D3078" t="str">
            <v>韩束蜗牛抚纹紧致多效美颜组</v>
          </cell>
          <cell r="E3078" t="str">
            <v>美容美体</v>
          </cell>
          <cell r="F3078" t="str">
            <v>359</v>
          </cell>
          <cell r="G3078" t="str">
            <v>庄 婷</v>
          </cell>
          <cell r="H3078" t="str">
            <v>田宇慧</v>
          </cell>
          <cell r="I3078" t="str">
            <v>关雨薇,余琛</v>
          </cell>
          <cell r="J3078">
            <v>36.799999999999997</v>
          </cell>
          <cell r="K3078">
            <v>71700.850000000006</v>
          </cell>
          <cell r="L3078">
            <v>4168</v>
          </cell>
          <cell r="M3078">
            <v>9328</v>
          </cell>
          <cell r="N3078">
            <v>1027</v>
          </cell>
          <cell r="O3078">
            <v>1609.56114130435</v>
          </cell>
          <cell r="P3078">
            <v>0.122917957705028</v>
          </cell>
        </row>
        <row r="3079">
          <cell r="A3079">
            <v>195743</v>
          </cell>
          <cell r="B3079" t="str">
            <v>20160129</v>
          </cell>
          <cell r="C3079" t="str">
            <v>220253</v>
          </cell>
          <cell r="D3079" t="str">
            <v>韩束蜗牛抚纹紧致多效美颜组</v>
          </cell>
          <cell r="E3079" t="str">
            <v>美容美体</v>
          </cell>
          <cell r="F3079" t="str">
            <v>359</v>
          </cell>
          <cell r="G3079" t="str">
            <v>庄 婷</v>
          </cell>
          <cell r="H3079" t="str">
            <v>张小寒</v>
          </cell>
          <cell r="I3079" t="str">
            <v>游珊</v>
          </cell>
          <cell r="J3079">
            <v>36</v>
          </cell>
          <cell r="K3079">
            <v>255056</v>
          </cell>
          <cell r="L3079">
            <v>10206</v>
          </cell>
          <cell r="M3079">
            <v>32109</v>
          </cell>
          <cell r="N3079">
            <v>2463</v>
          </cell>
          <cell r="O3079">
            <v>5977.8888888888896</v>
          </cell>
          <cell r="P3079">
            <v>0.12107821114968299</v>
          </cell>
        </row>
        <row r="3080">
          <cell r="A3080">
            <v>195743</v>
          </cell>
          <cell r="B3080" t="str">
            <v>20160129</v>
          </cell>
          <cell r="C3080" t="str">
            <v>114457</v>
          </cell>
          <cell r="D3080" t="str">
            <v>韩束蜗牛抚纹紧致多效美颜组</v>
          </cell>
          <cell r="E3080" t="str">
            <v>美容美体</v>
          </cell>
          <cell r="F3080" t="str">
            <v>359</v>
          </cell>
          <cell r="G3080" t="str">
            <v>庄 婷</v>
          </cell>
          <cell r="H3080" t="str">
            <v>张小寒</v>
          </cell>
          <cell r="I3080" t="str">
            <v>郑庆子</v>
          </cell>
          <cell r="J3080">
            <v>43</v>
          </cell>
          <cell r="K3080">
            <v>175141</v>
          </cell>
          <cell r="L3080">
            <v>8087</v>
          </cell>
          <cell r="M3080">
            <v>18702</v>
          </cell>
          <cell r="N3080">
            <v>1092</v>
          </cell>
          <cell r="O3080">
            <v>3475.44186046512</v>
          </cell>
          <cell r="P3080">
            <v>0.10541501550396901</v>
          </cell>
        </row>
        <row r="3081">
          <cell r="A3081">
            <v>195744</v>
          </cell>
          <cell r="B3081" t="str">
            <v>20160314</v>
          </cell>
          <cell r="C3081" t="str">
            <v>093205</v>
          </cell>
          <cell r="D3081" t="str">
            <v>AMPM 角鲨烷倍润修护1+1+1组</v>
          </cell>
          <cell r="E3081" t="str">
            <v>美容美体</v>
          </cell>
          <cell r="F3081" t="str">
            <v>199</v>
          </cell>
          <cell r="G3081" t="str">
            <v>李 欢</v>
          </cell>
          <cell r="H3081" t="str">
            <v>高莹</v>
          </cell>
          <cell r="I3081" t="str">
            <v>陈莹,孙娇</v>
          </cell>
          <cell r="J3081">
            <v>26.2</v>
          </cell>
          <cell r="K3081">
            <v>47167</v>
          </cell>
          <cell r="L3081">
            <v>1557</v>
          </cell>
          <cell r="M3081">
            <v>4795</v>
          </cell>
          <cell r="N3081">
            <v>378</v>
          </cell>
          <cell r="O3081">
            <v>1572.2519083969501</v>
          </cell>
          <cell r="P3081">
            <v>9.6842797632098201E-2</v>
          </cell>
        </row>
        <row r="3082">
          <cell r="A3082">
            <v>195744</v>
          </cell>
          <cell r="B3082" t="str">
            <v>20160312</v>
          </cell>
          <cell r="C3082" t="str">
            <v>162549</v>
          </cell>
          <cell r="D3082" t="str">
            <v>AMPM 角鲨烷倍润修护1+1+1组</v>
          </cell>
          <cell r="E3082" t="str">
            <v>美容美体</v>
          </cell>
          <cell r="F3082" t="str">
            <v>199</v>
          </cell>
          <cell r="G3082" t="str">
            <v>李 欢</v>
          </cell>
          <cell r="H3082" t="str">
            <v>张小寒</v>
          </cell>
          <cell r="I3082" t="str">
            <v>赵姬</v>
          </cell>
          <cell r="J3082">
            <v>17.100000000000001</v>
          </cell>
          <cell r="K3082">
            <v>80923.16</v>
          </cell>
          <cell r="L3082">
            <v>6496</v>
          </cell>
          <cell r="M3082">
            <v>8690</v>
          </cell>
          <cell r="N3082">
            <v>0</v>
          </cell>
          <cell r="O3082">
            <v>3844.2783625730999</v>
          </cell>
          <cell r="P3082">
            <v>0.116758452156444</v>
          </cell>
        </row>
        <row r="3083">
          <cell r="A3083">
            <v>195744</v>
          </cell>
          <cell r="B3083" t="str">
            <v>20160312</v>
          </cell>
          <cell r="C3083" t="str">
            <v>152144</v>
          </cell>
          <cell r="D3083" t="str">
            <v>AMPM 角鲨烷倍润修护1+1+1组</v>
          </cell>
          <cell r="E3083" t="str">
            <v>美容美体</v>
          </cell>
          <cell r="F3083" t="str">
            <v>199</v>
          </cell>
          <cell r="G3083" t="str">
            <v>李 欢</v>
          </cell>
          <cell r="H3083" t="str">
            <v>张小寒</v>
          </cell>
          <cell r="I3083" t="str">
            <v>赵姬</v>
          </cell>
          <cell r="J3083">
            <v>22.3</v>
          </cell>
          <cell r="K3083">
            <v>57349.56</v>
          </cell>
          <cell r="L3083">
            <v>3661</v>
          </cell>
          <cell r="M3083">
            <v>5979</v>
          </cell>
          <cell r="N3083">
            <v>577</v>
          </cell>
          <cell r="O3083">
            <v>2165.3165919282501</v>
          </cell>
          <cell r="P3083">
            <v>0.100617338218794</v>
          </cell>
        </row>
        <row r="3084">
          <cell r="A3084">
            <v>195744</v>
          </cell>
          <cell r="B3084" t="str">
            <v>20160222</v>
          </cell>
          <cell r="C3084" t="str">
            <v>183326</v>
          </cell>
          <cell r="D3084" t="str">
            <v>AMPM 角鲨烷倍润修护1+1+1组</v>
          </cell>
          <cell r="E3084" t="str">
            <v>美容美体</v>
          </cell>
          <cell r="F3084" t="str">
            <v>199</v>
          </cell>
          <cell r="G3084" t="str">
            <v>李 欢</v>
          </cell>
          <cell r="H3084" t="str">
            <v>吴沛霖</v>
          </cell>
          <cell r="I3084" t="str">
            <v>郑庆子</v>
          </cell>
          <cell r="J3084">
            <v>17.100000000000001</v>
          </cell>
          <cell r="K3084">
            <v>59833</v>
          </cell>
          <cell r="L3084">
            <v>2900</v>
          </cell>
          <cell r="M3084">
            <v>3800</v>
          </cell>
          <cell r="N3084">
            <v>189</v>
          </cell>
          <cell r="O3084">
            <v>3118.2456140350901</v>
          </cell>
          <cell r="P3084">
            <v>6.3425429891275698E-2</v>
          </cell>
        </row>
        <row r="3085">
          <cell r="A3085">
            <v>195744</v>
          </cell>
          <cell r="B3085" t="str">
            <v>20160222</v>
          </cell>
          <cell r="C3085" t="str">
            <v>093149</v>
          </cell>
          <cell r="D3085" t="str">
            <v>AMPM 角鲨烷倍润修护1+1+1组</v>
          </cell>
          <cell r="E3085" t="str">
            <v>美容美体</v>
          </cell>
          <cell r="F3085" t="str">
            <v>199</v>
          </cell>
          <cell r="G3085" t="str">
            <v>李 欢</v>
          </cell>
          <cell r="H3085" t="str">
            <v>王娟</v>
          </cell>
          <cell r="I3085" t="str">
            <v>段鸿</v>
          </cell>
          <cell r="J3085">
            <v>17.7</v>
          </cell>
          <cell r="K3085">
            <v>85590</v>
          </cell>
          <cell r="L3085">
            <v>3094</v>
          </cell>
          <cell r="M3085">
            <v>10535</v>
          </cell>
          <cell r="N3085">
            <v>965</v>
          </cell>
          <cell r="O3085">
            <v>4120.1129943502801</v>
          </cell>
          <cell r="P3085">
            <v>0.116005624515128</v>
          </cell>
        </row>
        <row r="3086">
          <cell r="A3086">
            <v>195744</v>
          </cell>
          <cell r="B3086" t="str">
            <v>20160209</v>
          </cell>
          <cell r="C3086" t="str">
            <v>132216</v>
          </cell>
          <cell r="D3086" t="str">
            <v>AMPM 角鲨烷倍润修护1+1+1组</v>
          </cell>
          <cell r="E3086" t="str">
            <v>美容美体</v>
          </cell>
          <cell r="F3086" t="str">
            <v>199</v>
          </cell>
          <cell r="G3086" t="str">
            <v>李 欢</v>
          </cell>
          <cell r="H3086" t="str">
            <v>马静</v>
          </cell>
          <cell r="I3086" t="str">
            <v>余琛</v>
          </cell>
          <cell r="J3086">
            <v>39.700000000000003</v>
          </cell>
          <cell r="K3086">
            <v>105214</v>
          </cell>
          <cell r="L3086">
            <v>3676</v>
          </cell>
          <cell r="M3086">
            <v>10748</v>
          </cell>
          <cell r="N3086">
            <v>722</v>
          </cell>
          <cell r="O3086">
            <v>2305.0881612090702</v>
          </cell>
          <cell r="P3086">
            <v>9.8741357915263298E-2</v>
          </cell>
        </row>
        <row r="3087">
          <cell r="A3087">
            <v>195746</v>
          </cell>
          <cell r="B3087" t="str">
            <v>20160407</v>
          </cell>
          <cell r="C3087" t="str">
            <v>104138</v>
          </cell>
          <cell r="D3087" t="str">
            <v>轩丹尼家用多功能梯子晾晒架超值组</v>
          </cell>
          <cell r="E3087" t="str">
            <v>生活用品</v>
          </cell>
          <cell r="F3087" t="str">
            <v>328</v>
          </cell>
          <cell r="G3087" t="str">
            <v>陈 刚</v>
          </cell>
          <cell r="H3087" t="str">
            <v>石林</v>
          </cell>
          <cell r="I3087" t="str">
            <v>陈航</v>
          </cell>
          <cell r="J3087">
            <v>37.4</v>
          </cell>
          <cell r="K3087">
            <v>64566</v>
          </cell>
          <cell r="L3087">
            <v>2196</v>
          </cell>
          <cell r="M3087">
            <v>3170</v>
          </cell>
          <cell r="N3087">
            <v>656</v>
          </cell>
          <cell r="O3087">
            <v>1600.4278074866299</v>
          </cell>
          <cell r="P3087">
            <v>4.0307840307840299E-2</v>
          </cell>
        </row>
        <row r="3088">
          <cell r="A3088">
            <v>195746</v>
          </cell>
          <cell r="B3088" t="str">
            <v>20160323</v>
          </cell>
          <cell r="C3088" t="str">
            <v>143052</v>
          </cell>
          <cell r="D3088" t="str">
            <v>轩丹尼家用多功能梯子晾晒架超值组</v>
          </cell>
          <cell r="E3088" t="str">
            <v>生活用品</v>
          </cell>
          <cell r="F3088" t="str">
            <v>328</v>
          </cell>
          <cell r="G3088" t="str">
            <v>陈 刚</v>
          </cell>
          <cell r="H3088" t="str">
            <v>余斌</v>
          </cell>
          <cell r="I3088" t="str">
            <v>陈航,任芳</v>
          </cell>
          <cell r="J3088">
            <v>39</v>
          </cell>
          <cell r="K3088">
            <v>131574</v>
          </cell>
          <cell r="L3088">
            <v>1590</v>
          </cell>
          <cell r="M3088">
            <v>9432</v>
          </cell>
          <cell r="N3088">
            <v>646</v>
          </cell>
          <cell r="O3088">
            <v>3107.64102564103</v>
          </cell>
          <cell r="P3088">
            <v>6.7592934515017203E-2</v>
          </cell>
        </row>
        <row r="3089">
          <cell r="A3089">
            <v>195756</v>
          </cell>
          <cell r="B3089" t="str">
            <v>20160302</v>
          </cell>
          <cell r="C3089" t="str">
            <v>115307</v>
          </cell>
          <cell r="D3089" t="str">
            <v>远大空品车载便携式净化机</v>
          </cell>
          <cell r="E3089" t="str">
            <v>生活家电</v>
          </cell>
          <cell r="F3089" t="str">
            <v>290</v>
          </cell>
          <cell r="G3089" t="str">
            <v>李 冕</v>
          </cell>
          <cell r="H3089" t="str">
            <v>石林</v>
          </cell>
          <cell r="I3089" t="str">
            <v>石俊</v>
          </cell>
          <cell r="J3089">
            <v>30.3</v>
          </cell>
          <cell r="K3089">
            <v>171385</v>
          </cell>
          <cell r="L3089">
            <v>1110</v>
          </cell>
          <cell r="M3089">
            <v>6070</v>
          </cell>
          <cell r="N3089">
            <v>1110</v>
          </cell>
          <cell r="O3089">
            <v>5455.9405940594097</v>
          </cell>
          <cell r="P3089">
            <v>2.9129349581559199E-2</v>
          </cell>
        </row>
        <row r="3090">
          <cell r="A3090">
            <v>195757</v>
          </cell>
          <cell r="B3090" t="str">
            <v>20160803</v>
          </cell>
          <cell r="C3090" t="str">
            <v>153202</v>
          </cell>
          <cell r="D3090" t="str">
            <v>玲龙女人宫廷复古雪纺连衣裙特惠加赠组</v>
          </cell>
          <cell r="E3090" t="str">
            <v>服装</v>
          </cell>
          <cell r="F3090" t="str">
            <v>199</v>
          </cell>
          <cell r="G3090" t="str">
            <v>喻 冰</v>
          </cell>
          <cell r="H3090" t="str">
            <v>张燕</v>
          </cell>
          <cell r="I3090" t="str">
            <v>段鸿,潘丹</v>
          </cell>
          <cell r="J3090">
            <v>29.9</v>
          </cell>
          <cell r="K3090">
            <v>128103</v>
          </cell>
          <cell r="L3090">
            <v>4417</v>
          </cell>
          <cell r="M3090">
            <v>34413</v>
          </cell>
          <cell r="N3090">
            <v>577</v>
          </cell>
          <cell r="O3090">
            <v>3005.0167224080301</v>
          </cell>
          <cell r="P3090">
            <v>0.27356370163155103</v>
          </cell>
        </row>
        <row r="3091">
          <cell r="A3091">
            <v>195757</v>
          </cell>
          <cell r="B3091" t="str">
            <v>20160729</v>
          </cell>
          <cell r="C3091" t="str">
            <v>105359</v>
          </cell>
          <cell r="D3091" t="str">
            <v>玲龙女人宫廷复古雪纺连衣裙特惠加赠组</v>
          </cell>
          <cell r="E3091" t="str">
            <v>服装</v>
          </cell>
          <cell r="F3091" t="str">
            <v>199</v>
          </cell>
          <cell r="G3091" t="str">
            <v>喻 冰</v>
          </cell>
          <cell r="H3091" t="str">
            <v>王娟</v>
          </cell>
          <cell r="I3091" t="str">
            <v>王叶霜,段鸿</v>
          </cell>
          <cell r="J3091">
            <v>34.4</v>
          </cell>
          <cell r="K3091">
            <v>160290</v>
          </cell>
          <cell r="L3091">
            <v>4889</v>
          </cell>
          <cell r="M3091">
            <v>56110</v>
          </cell>
          <cell r="N3091">
            <v>1930</v>
          </cell>
          <cell r="O3091">
            <v>2942.47093023256</v>
          </cell>
          <cell r="P3091">
            <v>0.34864640510678802</v>
          </cell>
        </row>
        <row r="3092">
          <cell r="A3092">
            <v>195757</v>
          </cell>
          <cell r="B3092" t="str">
            <v>20160711</v>
          </cell>
          <cell r="C3092" t="str">
            <v>145609</v>
          </cell>
          <cell r="D3092" t="str">
            <v>玲龙女人宫廷复古雪纺连衣裙特惠加赠组</v>
          </cell>
          <cell r="E3092" t="str">
            <v>服装</v>
          </cell>
          <cell r="F3092" t="str">
            <v>199</v>
          </cell>
          <cell r="G3092" t="str">
            <v>喻 冰</v>
          </cell>
          <cell r="H3092" t="str">
            <v>杨思思</v>
          </cell>
          <cell r="I3092" t="str">
            <v>张征南,孙姣</v>
          </cell>
          <cell r="J3092">
            <v>32.299999999999997</v>
          </cell>
          <cell r="K3092">
            <v>154594</v>
          </cell>
          <cell r="L3092">
            <v>7844</v>
          </cell>
          <cell r="M3092">
            <v>57109</v>
          </cell>
          <cell r="N3092">
            <v>4039</v>
          </cell>
          <cell r="O3092">
            <v>2900.30959752322</v>
          </cell>
          <cell r="P3092">
            <v>0.36163543441226598</v>
          </cell>
        </row>
        <row r="3093">
          <cell r="A3093">
            <v>195757</v>
          </cell>
          <cell r="B3093" t="str">
            <v>20160705</v>
          </cell>
          <cell r="C3093" t="str">
            <v>100612</v>
          </cell>
          <cell r="D3093" t="str">
            <v>玲龙女人宫廷复古雪纺连衣裙特惠加赠组</v>
          </cell>
          <cell r="E3093" t="str">
            <v>服装</v>
          </cell>
          <cell r="F3093" t="str">
            <v>199</v>
          </cell>
          <cell r="G3093" t="str">
            <v>喻 冰</v>
          </cell>
          <cell r="H3093" t="str">
            <v>王娟</v>
          </cell>
          <cell r="I3093" t="str">
            <v>张征南,王叶霜</v>
          </cell>
          <cell r="J3093">
            <v>30.9</v>
          </cell>
          <cell r="K3093">
            <v>92048</v>
          </cell>
          <cell r="L3093">
            <v>5064</v>
          </cell>
          <cell r="M3093">
            <v>30976</v>
          </cell>
          <cell r="N3093">
            <v>1383</v>
          </cell>
          <cell r="O3093">
            <v>1857.31391585761</v>
          </cell>
          <cell r="P3093">
            <v>0.34021199301020899</v>
          </cell>
        </row>
        <row r="3094">
          <cell r="A3094">
            <v>195757</v>
          </cell>
          <cell r="B3094" t="str">
            <v>20160624</v>
          </cell>
          <cell r="C3094" t="str">
            <v>182222</v>
          </cell>
          <cell r="D3094" t="str">
            <v>玲龙女人宫廷复古雪纺连衣裙特惠加赠组</v>
          </cell>
          <cell r="E3094" t="str">
            <v>服装</v>
          </cell>
          <cell r="F3094" t="str">
            <v>199</v>
          </cell>
          <cell r="G3094" t="str">
            <v>喻 冰</v>
          </cell>
          <cell r="H3094" t="str">
            <v>罗园</v>
          </cell>
          <cell r="I3094" t="str">
            <v>陈思闽,孙姣</v>
          </cell>
          <cell r="J3094">
            <v>37.5</v>
          </cell>
          <cell r="K3094">
            <v>146113</v>
          </cell>
          <cell r="L3094">
            <v>3681</v>
          </cell>
          <cell r="M3094">
            <v>59130</v>
          </cell>
          <cell r="N3094">
            <v>3691</v>
          </cell>
          <cell r="O3094">
            <v>2319.8133333333299</v>
          </cell>
          <cell r="P3094">
            <v>0.38923135250505497</v>
          </cell>
        </row>
        <row r="3095">
          <cell r="A3095">
            <v>195757</v>
          </cell>
          <cell r="B3095" t="str">
            <v>20160602</v>
          </cell>
          <cell r="C3095" t="str">
            <v>144036</v>
          </cell>
          <cell r="D3095" t="str">
            <v>玲龙女人宫廷复古雪纺连衣裙特惠加赠组</v>
          </cell>
          <cell r="E3095" t="str">
            <v>服装</v>
          </cell>
          <cell r="F3095" t="str">
            <v>298</v>
          </cell>
          <cell r="G3095" t="str">
            <v>喻 冰</v>
          </cell>
          <cell r="H3095" t="str">
            <v>张燕</v>
          </cell>
          <cell r="I3095" t="str">
            <v>孙姣</v>
          </cell>
          <cell r="J3095">
            <v>38.4</v>
          </cell>
          <cell r="K3095">
            <v>99933</v>
          </cell>
          <cell r="L3095">
            <v>6336</v>
          </cell>
          <cell r="M3095">
            <v>41087</v>
          </cell>
          <cell r="N3095">
            <v>1445</v>
          </cell>
          <cell r="O3095">
            <v>1405.078125</v>
          </cell>
          <cell r="P3095">
            <v>0.42353921600051297</v>
          </cell>
        </row>
        <row r="3096">
          <cell r="A3096">
            <v>195757</v>
          </cell>
          <cell r="B3096" t="str">
            <v>20160523</v>
          </cell>
          <cell r="C3096" t="str">
            <v>104155</v>
          </cell>
          <cell r="D3096" t="str">
            <v>玲龙女人宫廷复古雪纺连衣裙特惠加赠组</v>
          </cell>
          <cell r="E3096" t="str">
            <v>服装</v>
          </cell>
          <cell r="F3096" t="str">
            <v>298</v>
          </cell>
          <cell r="G3096" t="str">
            <v>喻 冰</v>
          </cell>
          <cell r="H3096" t="str">
            <v>王娟</v>
          </cell>
          <cell r="I3096" t="str">
            <v>孙姣</v>
          </cell>
          <cell r="J3096">
            <v>35.799999999999997</v>
          </cell>
          <cell r="K3096">
            <v>158191</v>
          </cell>
          <cell r="L3096">
            <v>13566</v>
          </cell>
          <cell r="M3096">
            <v>66654</v>
          </cell>
          <cell r="N3096">
            <v>2324</v>
          </cell>
          <cell r="O3096">
            <v>2242.8770949720702</v>
          </cell>
          <cell r="P3096">
            <v>0.444805531547105</v>
          </cell>
        </row>
        <row r="3097">
          <cell r="A3097">
            <v>195757</v>
          </cell>
          <cell r="B3097" t="str">
            <v>20160509</v>
          </cell>
          <cell r="C3097" t="str">
            <v>132007</v>
          </cell>
          <cell r="D3097" t="str">
            <v>玲龙女人宫廷复古雪纺连衣裙特惠加赠组</v>
          </cell>
          <cell r="E3097" t="str">
            <v>服装</v>
          </cell>
          <cell r="F3097" t="str">
            <v>398</v>
          </cell>
          <cell r="G3097" t="str">
            <v>喻 冰</v>
          </cell>
          <cell r="H3097" t="str">
            <v>王娟</v>
          </cell>
          <cell r="I3097" t="str">
            <v>孙娇</v>
          </cell>
          <cell r="J3097">
            <v>38.5</v>
          </cell>
          <cell r="K3097">
            <v>110640</v>
          </cell>
          <cell r="L3097">
            <v>6516</v>
          </cell>
          <cell r="M3097">
            <v>53166</v>
          </cell>
          <cell r="N3097">
            <v>3034</v>
          </cell>
          <cell r="O3097">
            <v>1402.38961038961</v>
          </cell>
          <cell r="P3097">
            <v>0.48146440782144401</v>
          </cell>
        </row>
        <row r="3098">
          <cell r="A3098">
            <v>195758</v>
          </cell>
          <cell r="B3098" t="str">
            <v>20160602</v>
          </cell>
          <cell r="C3098" t="str">
            <v>152102</v>
          </cell>
          <cell r="D3098" t="str">
            <v>玲龙女人清凉一夏雪纺阔腿裤组</v>
          </cell>
          <cell r="E3098" t="str">
            <v>服装</v>
          </cell>
          <cell r="F3098" t="str">
            <v>299</v>
          </cell>
          <cell r="G3098" t="str">
            <v>喻 冰</v>
          </cell>
          <cell r="H3098" t="str">
            <v>张燕</v>
          </cell>
          <cell r="I3098" t="str">
            <v>孙姣</v>
          </cell>
          <cell r="J3098">
            <v>36.6</v>
          </cell>
          <cell r="K3098">
            <v>69782</v>
          </cell>
          <cell r="L3098">
            <v>4013</v>
          </cell>
          <cell r="M3098">
            <v>17769</v>
          </cell>
          <cell r="N3098">
            <v>1684</v>
          </cell>
          <cell r="O3098">
            <v>1357.48633879781</v>
          </cell>
          <cell r="P3098">
            <v>0.24456810959570599</v>
          </cell>
        </row>
        <row r="3099">
          <cell r="A3099">
            <v>195758</v>
          </cell>
          <cell r="B3099" t="str">
            <v>20160523</v>
          </cell>
          <cell r="C3099" t="str">
            <v>112008</v>
          </cell>
          <cell r="D3099" t="str">
            <v>玲龙女人清凉一夏雪纺阔腿裤组</v>
          </cell>
          <cell r="E3099" t="str">
            <v>服装</v>
          </cell>
          <cell r="F3099" t="str">
            <v>299</v>
          </cell>
          <cell r="G3099" t="str">
            <v>喻 冰</v>
          </cell>
          <cell r="H3099" t="str">
            <v>王娟</v>
          </cell>
          <cell r="I3099" t="str">
            <v>孙姣</v>
          </cell>
          <cell r="J3099">
            <v>38.4</v>
          </cell>
          <cell r="K3099">
            <v>123178</v>
          </cell>
          <cell r="L3099">
            <v>4669</v>
          </cell>
          <cell r="M3099">
            <v>33250</v>
          </cell>
          <cell r="N3099">
            <v>1415</v>
          </cell>
          <cell r="O3099">
            <v>2257.1354166666702</v>
          </cell>
          <cell r="P3099">
            <v>0.26862938679762699</v>
          </cell>
        </row>
        <row r="3100">
          <cell r="A3100">
            <v>195758</v>
          </cell>
          <cell r="B3100" t="str">
            <v>20160517</v>
          </cell>
          <cell r="C3100" t="str">
            <v>093158</v>
          </cell>
          <cell r="D3100" t="str">
            <v>玲龙女人清凉一夏雪纺阔腿裤组</v>
          </cell>
          <cell r="E3100" t="str">
            <v>服装</v>
          </cell>
          <cell r="F3100" t="str">
            <v>299</v>
          </cell>
          <cell r="G3100" t="str">
            <v>喻 冰</v>
          </cell>
          <cell r="H3100" t="str">
            <v>王娟</v>
          </cell>
          <cell r="I3100" t="str">
            <v>孙娇</v>
          </cell>
          <cell r="J3100">
            <v>36.200000000000003</v>
          </cell>
          <cell r="K3100">
            <v>114411</v>
          </cell>
          <cell r="L3100">
            <v>5275</v>
          </cell>
          <cell r="M3100">
            <v>28624</v>
          </cell>
          <cell r="N3100">
            <v>792</v>
          </cell>
          <cell r="O3100">
            <v>2245.96685082873</v>
          </cell>
          <cell r="P3100">
            <v>0.25502125788007601</v>
          </cell>
        </row>
        <row r="3101">
          <cell r="A3101">
            <v>195758</v>
          </cell>
          <cell r="B3101" t="str">
            <v>20160509</v>
          </cell>
          <cell r="C3101" t="str">
            <v>124353</v>
          </cell>
          <cell r="D3101" t="str">
            <v>玲龙女人清凉一夏雪纺阔腿裤组</v>
          </cell>
          <cell r="E3101" t="str">
            <v>服装</v>
          </cell>
          <cell r="F3101" t="str">
            <v>299</v>
          </cell>
          <cell r="G3101" t="str">
            <v>喻 冰</v>
          </cell>
          <cell r="H3101" t="str">
            <v>王娟</v>
          </cell>
          <cell r="I3101" t="str">
            <v>孙娇</v>
          </cell>
          <cell r="J3101">
            <v>34.4</v>
          </cell>
          <cell r="K3101">
            <v>146158</v>
          </cell>
          <cell r="L3101">
            <v>7624</v>
          </cell>
          <cell r="M3101">
            <v>34724</v>
          </cell>
          <cell r="N3101">
            <v>2013</v>
          </cell>
          <cell r="O3101">
            <v>3076.25</v>
          </cell>
          <cell r="P3101">
            <v>0.23612254031501301</v>
          </cell>
        </row>
        <row r="3102">
          <cell r="A3102">
            <v>195761</v>
          </cell>
          <cell r="B3102" t="str">
            <v>20160719</v>
          </cell>
          <cell r="C3102" t="str">
            <v>144706</v>
          </cell>
          <cell r="D3102" t="str">
            <v>安瑞祥“平安吉祥”和田玉镂空香囊吊坠</v>
          </cell>
          <cell r="E3102" t="str">
            <v>珠宝首饰</v>
          </cell>
          <cell r="F3102" t="str">
            <v>1580</v>
          </cell>
          <cell r="G3102" t="str">
            <v>冯 玺谕</v>
          </cell>
          <cell r="H3102" t="str">
            <v>高莹</v>
          </cell>
          <cell r="I3102" t="str">
            <v>任芳</v>
          </cell>
          <cell r="J3102">
            <v>16.100000000000001</v>
          </cell>
          <cell r="K3102">
            <v>48215</v>
          </cell>
          <cell r="L3102">
            <v>4540</v>
          </cell>
          <cell r="M3102">
            <v>18720</v>
          </cell>
          <cell r="N3102">
            <v>0</v>
          </cell>
          <cell r="O3102">
            <v>1550</v>
          </cell>
          <cell r="P3102">
            <v>0.42862049227246701</v>
          </cell>
        </row>
        <row r="3103">
          <cell r="A3103">
            <v>195762</v>
          </cell>
          <cell r="B3103" t="str">
            <v>20160315</v>
          </cell>
          <cell r="C3103" t="str">
            <v>232048</v>
          </cell>
          <cell r="D3103" t="str">
            <v>安瑞祥“锦绣年华”和田玉镂空香囊吊牌</v>
          </cell>
          <cell r="E3103" t="str">
            <v>珠宝首饰</v>
          </cell>
          <cell r="F3103" t="str">
            <v>1580</v>
          </cell>
          <cell r="G3103" t="str">
            <v>冯 玺谕</v>
          </cell>
          <cell r="H3103" t="str">
            <v>龙年</v>
          </cell>
          <cell r="I3103" t="str">
            <v>孙娇</v>
          </cell>
          <cell r="J3103">
            <v>32.4</v>
          </cell>
          <cell r="K3103">
            <v>183645</v>
          </cell>
          <cell r="L3103">
            <v>4710</v>
          </cell>
          <cell r="M3103">
            <v>87935</v>
          </cell>
          <cell r="N3103">
            <v>4730</v>
          </cell>
          <cell r="O3103">
            <v>2954.62962962963</v>
          </cell>
          <cell r="P3103">
            <v>0.46500125743985199</v>
          </cell>
        </row>
        <row r="3104">
          <cell r="A3104">
            <v>195763</v>
          </cell>
          <cell r="B3104" t="str">
            <v>20160627</v>
          </cell>
          <cell r="C3104" t="str">
            <v>121831</v>
          </cell>
          <cell r="D3104" t="str">
            <v>意大利进口TVS磐石锅具套组</v>
          </cell>
          <cell r="E3104" t="str">
            <v>厨房</v>
          </cell>
          <cell r="F3104" t="str">
            <v>999</v>
          </cell>
          <cell r="G3104" t="str">
            <v>张 志华</v>
          </cell>
          <cell r="H3104" t="str">
            <v>唐南开</v>
          </cell>
          <cell r="I3104" t="str">
            <v>徐丹,翟金彪</v>
          </cell>
          <cell r="J3104">
            <v>31.5</v>
          </cell>
          <cell r="K3104">
            <v>90309</v>
          </cell>
          <cell r="L3104">
            <v>3966</v>
          </cell>
          <cell r="M3104">
            <v>23786</v>
          </cell>
          <cell r="N3104">
            <v>0</v>
          </cell>
          <cell r="O3104">
            <v>1985.93650793651</v>
          </cell>
          <cell r="P3104">
            <v>0.27548266796381898</v>
          </cell>
        </row>
        <row r="3105">
          <cell r="A3105">
            <v>195763</v>
          </cell>
          <cell r="B3105" t="str">
            <v>20160521</v>
          </cell>
          <cell r="C3105" t="str">
            <v>125650</v>
          </cell>
          <cell r="D3105" t="str">
            <v>意大利进口TVS磐石锅具套组</v>
          </cell>
          <cell r="E3105" t="str">
            <v>厨房</v>
          </cell>
          <cell r="F3105" t="str">
            <v>999</v>
          </cell>
          <cell r="G3105" t="str">
            <v>张 志华</v>
          </cell>
          <cell r="H3105" t="str">
            <v>王沛</v>
          </cell>
          <cell r="I3105" t="str">
            <v>翟金彪,徐丹</v>
          </cell>
          <cell r="J3105">
            <v>37</v>
          </cell>
          <cell r="K3105">
            <v>189070</v>
          </cell>
          <cell r="L3105">
            <v>3936</v>
          </cell>
          <cell r="M3105">
            <v>26803</v>
          </cell>
          <cell r="N3105">
            <v>1968</v>
          </cell>
          <cell r="O3105">
            <v>4332.4054054054004</v>
          </cell>
          <cell r="P3105">
            <v>0.13414607797595299</v>
          </cell>
        </row>
        <row r="3106">
          <cell r="A3106">
            <v>195763</v>
          </cell>
          <cell r="B3106" t="str">
            <v>20160412</v>
          </cell>
          <cell r="C3106" t="str">
            <v>120319</v>
          </cell>
          <cell r="D3106" t="str">
            <v>意大利进口TVS磐石锅具套组</v>
          </cell>
          <cell r="E3106" t="str">
            <v>厨房</v>
          </cell>
          <cell r="F3106" t="str">
            <v>999</v>
          </cell>
          <cell r="G3106" t="str">
            <v>张 志华</v>
          </cell>
          <cell r="H3106" t="str">
            <v>王沛</v>
          </cell>
          <cell r="I3106" t="str">
            <v>徐丹,翟金彪</v>
          </cell>
          <cell r="J3106">
            <v>35</v>
          </cell>
          <cell r="K3106">
            <v>95104</v>
          </cell>
          <cell r="L3106">
            <v>3906</v>
          </cell>
          <cell r="M3106">
            <v>26773</v>
          </cell>
          <cell r="N3106">
            <v>999</v>
          </cell>
          <cell r="O3106">
            <v>1869.25714285714</v>
          </cell>
          <cell r="P3106">
            <v>0.28261584683874602</v>
          </cell>
        </row>
        <row r="3107">
          <cell r="A3107">
            <v>195767</v>
          </cell>
          <cell r="B3107" t="str">
            <v>20160410</v>
          </cell>
          <cell r="C3107" t="str">
            <v>202059</v>
          </cell>
          <cell r="D3107" t="str">
            <v>三星609升进口叠式豪华对开门冰箱（RH60J8132WW/SC)</v>
          </cell>
          <cell r="E3107" t="str">
            <v>大家电</v>
          </cell>
          <cell r="F3107" t="str">
            <v>9999</v>
          </cell>
          <cell r="G3107" t="str">
            <v>周 紫妍</v>
          </cell>
          <cell r="H3107" t="str">
            <v>傅周</v>
          </cell>
          <cell r="I3107" t="str">
            <v>曹雪晴</v>
          </cell>
          <cell r="J3107">
            <v>39.5</v>
          </cell>
          <cell r="K3107">
            <v>509419</v>
          </cell>
          <cell r="L3107">
            <v>109779</v>
          </cell>
          <cell r="M3107">
            <v>159864</v>
          </cell>
          <cell r="N3107">
            <v>19958</v>
          </cell>
          <cell r="O3107">
            <v>6575.5443037974701</v>
          </cell>
          <cell r="P3107">
            <v>0.35008007206485797</v>
          </cell>
        </row>
        <row r="3108">
          <cell r="A3108">
            <v>195788</v>
          </cell>
          <cell r="B3108" t="str">
            <v>20160426</v>
          </cell>
          <cell r="C3108" t="str">
            <v>140453</v>
          </cell>
          <cell r="D3108" t="str">
            <v>快乐购自营五常金方田无公害黑土香米</v>
          </cell>
          <cell r="E3108" t="str">
            <v>食品</v>
          </cell>
          <cell r="F3108" t="str">
            <v>298</v>
          </cell>
          <cell r="G3108" t="str">
            <v>莫 伏星</v>
          </cell>
          <cell r="H3108" t="str">
            <v>吴沛霖</v>
          </cell>
          <cell r="I3108" t="str">
            <v>王叶霜,陈航</v>
          </cell>
          <cell r="J3108">
            <v>28.4</v>
          </cell>
          <cell r="K3108">
            <v>60452</v>
          </cell>
          <cell r="L3108">
            <v>2716</v>
          </cell>
          <cell r="M3108">
            <v>2818</v>
          </cell>
          <cell r="N3108">
            <v>536</v>
          </cell>
          <cell r="O3108">
            <v>1952.60563380282</v>
          </cell>
          <cell r="P3108">
            <v>3.9524733268671203E-2</v>
          </cell>
        </row>
        <row r="3109">
          <cell r="A3109">
            <v>195788</v>
          </cell>
          <cell r="B3109" t="str">
            <v>20160424</v>
          </cell>
          <cell r="C3109" t="str">
            <v>105125</v>
          </cell>
          <cell r="D3109" t="str">
            <v>快乐购自营五常金方田无公害黑土香米</v>
          </cell>
          <cell r="E3109" t="str">
            <v>食品</v>
          </cell>
          <cell r="F3109" t="str">
            <v>298</v>
          </cell>
          <cell r="G3109" t="str">
            <v>莫 伏星</v>
          </cell>
          <cell r="H3109" t="str">
            <v>吴沛霖</v>
          </cell>
          <cell r="I3109" t="str">
            <v>杨洋,陈航</v>
          </cell>
          <cell r="J3109">
            <v>37.5</v>
          </cell>
          <cell r="K3109">
            <v>112890</v>
          </cell>
          <cell r="L3109">
            <v>2530</v>
          </cell>
          <cell r="M3109">
            <v>4436</v>
          </cell>
          <cell r="N3109">
            <v>506</v>
          </cell>
          <cell r="O3109">
            <v>2838.13333333333</v>
          </cell>
          <cell r="P3109">
            <v>3.56107285248278E-2</v>
          </cell>
        </row>
        <row r="3110">
          <cell r="A3110">
            <v>195788</v>
          </cell>
          <cell r="B3110" t="str">
            <v>20160408</v>
          </cell>
          <cell r="C3110" t="str">
            <v>175741</v>
          </cell>
          <cell r="D3110" t="str">
            <v>快乐购自营五常金方田无公害黑土香米</v>
          </cell>
          <cell r="E3110" t="str">
            <v>食品</v>
          </cell>
          <cell r="F3110" t="str">
            <v>298</v>
          </cell>
          <cell r="G3110" t="str">
            <v>莫 伏星</v>
          </cell>
          <cell r="H3110" t="str">
            <v>龙年</v>
          </cell>
          <cell r="I3110" t="str">
            <v>杨洋</v>
          </cell>
          <cell r="J3110">
            <v>25.7</v>
          </cell>
          <cell r="K3110">
            <v>101342</v>
          </cell>
          <cell r="L3110">
            <v>4907</v>
          </cell>
          <cell r="M3110">
            <v>4704</v>
          </cell>
          <cell r="N3110">
            <v>804</v>
          </cell>
          <cell r="O3110">
            <v>3600.5836575875501</v>
          </cell>
          <cell r="P3110">
            <v>4.0441748327889299E-2</v>
          </cell>
        </row>
        <row r="3111">
          <cell r="A3111">
            <v>195788</v>
          </cell>
          <cell r="B3111" t="str">
            <v>20160408</v>
          </cell>
          <cell r="C3111" t="str">
            <v>093129</v>
          </cell>
          <cell r="D3111" t="str">
            <v>快乐购自营五常金方田无公害黑土香米</v>
          </cell>
          <cell r="E3111" t="str">
            <v>食品</v>
          </cell>
          <cell r="F3111" t="str">
            <v>298</v>
          </cell>
          <cell r="G3111" t="str">
            <v>莫 伏星</v>
          </cell>
          <cell r="H3111" t="str">
            <v>龙年</v>
          </cell>
          <cell r="I3111" t="str">
            <v>宋歌,李昀臻</v>
          </cell>
          <cell r="J3111">
            <v>27.4</v>
          </cell>
          <cell r="K3111">
            <v>82052</v>
          </cell>
          <cell r="L3111">
            <v>4346</v>
          </cell>
          <cell r="M3111">
            <v>2610</v>
          </cell>
          <cell r="N3111">
            <v>536</v>
          </cell>
          <cell r="O3111">
            <v>2760.2919708029199</v>
          </cell>
          <cell r="P3111">
            <v>2.6690345661853701E-2</v>
          </cell>
        </row>
        <row r="3112">
          <cell r="A3112">
            <v>195788</v>
          </cell>
          <cell r="B3112" t="str">
            <v>20160318</v>
          </cell>
          <cell r="C3112" t="str">
            <v>172254</v>
          </cell>
          <cell r="D3112" t="str">
            <v>快乐购自营五常金方田无公害黑土香米</v>
          </cell>
          <cell r="E3112" t="str">
            <v>食品</v>
          </cell>
          <cell r="F3112" t="str">
            <v>298</v>
          </cell>
          <cell r="G3112" t="str">
            <v>莫 伏星</v>
          </cell>
          <cell r="H3112" t="str">
            <v>余斌,赵文英</v>
          </cell>
          <cell r="I3112" t="str">
            <v>俞洋</v>
          </cell>
          <cell r="J3112">
            <v>26</v>
          </cell>
          <cell r="K3112">
            <v>137772.95000000001</v>
          </cell>
          <cell r="L3112">
            <v>13028.05</v>
          </cell>
          <cell r="M3112">
            <v>7197</v>
          </cell>
          <cell r="N3112">
            <v>704</v>
          </cell>
          <cell r="O3112">
            <v>4548.1499999999996</v>
          </cell>
          <cell r="P3112">
            <v>5.2050224097337797E-2</v>
          </cell>
        </row>
        <row r="3113">
          <cell r="A3113">
            <v>195788</v>
          </cell>
          <cell r="B3113" t="str">
            <v>20160317</v>
          </cell>
          <cell r="C3113" t="str">
            <v>140135</v>
          </cell>
          <cell r="D3113" t="str">
            <v>快乐购自营五常金方田无公害黑土香米</v>
          </cell>
          <cell r="E3113" t="str">
            <v>食品</v>
          </cell>
          <cell r="F3113" t="str">
            <v>298</v>
          </cell>
          <cell r="G3113" t="str">
            <v>莫 伏星</v>
          </cell>
          <cell r="H3113" t="str">
            <v>龙年,田宇慧</v>
          </cell>
          <cell r="I3113" t="str">
            <v>俞洋</v>
          </cell>
          <cell r="J3113">
            <v>27.4</v>
          </cell>
          <cell r="K3113">
            <v>132665.60000000001</v>
          </cell>
          <cell r="L3113">
            <v>15371</v>
          </cell>
          <cell r="M3113">
            <v>5810</v>
          </cell>
          <cell r="N3113">
            <v>932</v>
          </cell>
          <cell r="O3113">
            <v>4102.7956204379598</v>
          </cell>
          <cell r="P3113">
            <v>4.1587592267674701E-2</v>
          </cell>
        </row>
        <row r="3114">
          <cell r="A3114">
            <v>195788</v>
          </cell>
          <cell r="B3114" t="str">
            <v>20160223</v>
          </cell>
          <cell r="C3114" t="str">
            <v>095627</v>
          </cell>
          <cell r="D3114" t="str">
            <v>快乐购自营五常金方田无公害黑土香米</v>
          </cell>
          <cell r="E3114" t="str">
            <v>食品</v>
          </cell>
          <cell r="F3114" t="str">
            <v>298</v>
          </cell>
          <cell r="G3114" t="str">
            <v>莫 伏星</v>
          </cell>
          <cell r="H3114" t="str">
            <v>龙年</v>
          </cell>
          <cell r="I3114" t="str">
            <v>王叶霜,陈航</v>
          </cell>
          <cell r="J3114">
            <v>26.3</v>
          </cell>
          <cell r="K3114">
            <v>32849</v>
          </cell>
          <cell r="L3114">
            <v>1162</v>
          </cell>
          <cell r="M3114">
            <v>1182</v>
          </cell>
          <cell r="N3114">
            <v>298</v>
          </cell>
          <cell r="O3114">
            <v>1171.2167300380199</v>
          </cell>
          <cell r="P3114">
            <v>2.7897876100609099E-2</v>
          </cell>
        </row>
        <row r="3115">
          <cell r="A3115">
            <v>195788</v>
          </cell>
          <cell r="B3115" t="str">
            <v>20160128</v>
          </cell>
          <cell r="C3115" t="str">
            <v>160222</v>
          </cell>
          <cell r="D3115" t="str">
            <v>快乐购自营五常金方田无公害黑土香米</v>
          </cell>
          <cell r="E3115" t="str">
            <v>食品</v>
          </cell>
          <cell r="F3115" t="str">
            <v>298</v>
          </cell>
          <cell r="G3115" t="str">
            <v>莫 伏星</v>
          </cell>
          <cell r="H3115" t="str">
            <v>吴沛霖</v>
          </cell>
          <cell r="I3115" t="str">
            <v>王叶霜,陈航</v>
          </cell>
          <cell r="J3115">
            <v>33</v>
          </cell>
          <cell r="K3115">
            <v>66380</v>
          </cell>
          <cell r="L3115">
            <v>2054</v>
          </cell>
          <cell r="M3115">
            <v>2590</v>
          </cell>
          <cell r="N3115">
            <v>238</v>
          </cell>
          <cell r="O3115">
            <v>1878</v>
          </cell>
          <cell r="P3115">
            <v>3.6563753381214398E-2</v>
          </cell>
        </row>
        <row r="3116">
          <cell r="A3116">
            <v>195788</v>
          </cell>
          <cell r="B3116" t="str">
            <v>20160126</v>
          </cell>
          <cell r="C3116" t="str">
            <v>175050</v>
          </cell>
          <cell r="D3116" t="str">
            <v>快乐购自营五常金方田无公害黑土香米</v>
          </cell>
          <cell r="E3116" t="str">
            <v>食品</v>
          </cell>
          <cell r="F3116" t="str">
            <v>298</v>
          </cell>
          <cell r="G3116" t="str">
            <v>莫 伏星</v>
          </cell>
          <cell r="H3116" t="str">
            <v>赵文英</v>
          </cell>
          <cell r="I3116" t="str">
            <v>关雨薇,俞洋</v>
          </cell>
          <cell r="J3116">
            <v>37.9</v>
          </cell>
          <cell r="K3116">
            <v>139994</v>
          </cell>
          <cell r="L3116">
            <v>5771</v>
          </cell>
          <cell r="M3116">
            <v>8704</v>
          </cell>
          <cell r="N3116">
            <v>1032</v>
          </cell>
          <cell r="O3116">
            <v>3339.0765171503999</v>
          </cell>
          <cell r="P3116">
            <v>5.7158609180244797E-2</v>
          </cell>
        </row>
        <row r="3117">
          <cell r="A3117">
            <v>195788</v>
          </cell>
          <cell r="B3117" t="str">
            <v>20160126</v>
          </cell>
          <cell r="C3117" t="str">
            <v>154131</v>
          </cell>
          <cell r="D3117" t="str">
            <v>快乐购自营五常金方田无公害黑土香米</v>
          </cell>
          <cell r="E3117" t="str">
            <v>食品</v>
          </cell>
          <cell r="F3117" t="str">
            <v>298</v>
          </cell>
          <cell r="G3117" t="str">
            <v>莫 伏星</v>
          </cell>
          <cell r="H3117" t="str">
            <v>赵文英</v>
          </cell>
          <cell r="I3117" t="str">
            <v>杨洋,俞洋</v>
          </cell>
          <cell r="J3117">
            <v>6.4</v>
          </cell>
          <cell r="K3117">
            <v>21654</v>
          </cell>
          <cell r="L3117">
            <v>794</v>
          </cell>
          <cell r="M3117">
            <v>2124</v>
          </cell>
          <cell r="N3117">
            <v>268</v>
          </cell>
          <cell r="O3117">
            <v>2969.375</v>
          </cell>
          <cell r="P3117">
            <v>8.8974113135186994E-2</v>
          </cell>
        </row>
        <row r="3118">
          <cell r="A3118">
            <v>195788</v>
          </cell>
          <cell r="B3118" t="str">
            <v>20160126</v>
          </cell>
          <cell r="C3118" t="str">
            <v>143139</v>
          </cell>
          <cell r="D3118" t="str">
            <v>快乐购自营五常金方田无公害黑土香米</v>
          </cell>
          <cell r="E3118" t="str">
            <v>食品</v>
          </cell>
          <cell r="F3118" t="str">
            <v>298</v>
          </cell>
          <cell r="G3118" t="str">
            <v>莫 伏星</v>
          </cell>
          <cell r="H3118" t="str">
            <v>赵文英</v>
          </cell>
          <cell r="I3118" t="str">
            <v>杨洋,俞洋</v>
          </cell>
          <cell r="J3118">
            <v>37</v>
          </cell>
          <cell r="K3118">
            <v>133888</v>
          </cell>
          <cell r="L3118">
            <v>4128</v>
          </cell>
          <cell r="M3118">
            <v>8098</v>
          </cell>
          <cell r="N3118">
            <v>516</v>
          </cell>
          <cell r="O3118">
            <v>3302.1081081081102</v>
          </cell>
          <cell r="P3118">
            <v>5.8430949445129499E-2</v>
          </cell>
        </row>
        <row r="3119">
          <cell r="A3119">
            <v>195788</v>
          </cell>
          <cell r="B3119" t="str">
            <v>20160126</v>
          </cell>
          <cell r="C3119" t="str">
            <v>111109</v>
          </cell>
          <cell r="D3119" t="str">
            <v>快乐购自营五常金方田无公害黑土香米</v>
          </cell>
          <cell r="E3119" t="str">
            <v>食品</v>
          </cell>
          <cell r="F3119" t="str">
            <v>298</v>
          </cell>
          <cell r="G3119" t="str">
            <v>莫 伏星</v>
          </cell>
          <cell r="H3119" t="str">
            <v>余斌</v>
          </cell>
          <cell r="I3119" t="str">
            <v>杨洋,陈航</v>
          </cell>
          <cell r="J3119">
            <v>38.1</v>
          </cell>
          <cell r="K3119">
            <v>160842</v>
          </cell>
          <cell r="L3119">
            <v>3880</v>
          </cell>
          <cell r="M3119">
            <v>8664</v>
          </cell>
          <cell r="N3119">
            <v>1022</v>
          </cell>
          <cell r="O3119">
            <v>3919.16010498688</v>
          </cell>
          <cell r="P3119">
            <v>4.8686943336603797E-2</v>
          </cell>
        </row>
        <row r="3120">
          <cell r="A3120">
            <v>195790</v>
          </cell>
          <cell r="B3120" t="str">
            <v>20160223</v>
          </cell>
          <cell r="C3120" t="str">
            <v>224512</v>
          </cell>
          <cell r="D3120" t="str">
            <v>中国纪念钞大全</v>
          </cell>
          <cell r="E3120" t="str">
            <v>投资收藏</v>
          </cell>
          <cell r="F3120" t="str">
            <v>29800</v>
          </cell>
          <cell r="G3120" t="str">
            <v>范 平</v>
          </cell>
          <cell r="H3120" t="str">
            <v>傅周</v>
          </cell>
          <cell r="I3120" t="str">
            <v>曹雪晴</v>
          </cell>
          <cell r="J3120">
            <v>34.4</v>
          </cell>
          <cell r="K3120">
            <v>149015</v>
          </cell>
          <cell r="L3120">
            <v>59600</v>
          </cell>
          <cell r="M3120">
            <v>0</v>
          </cell>
          <cell r="N3120">
            <v>0</v>
          </cell>
          <cell r="O3120">
            <v>2599.2732558139501</v>
          </cell>
          <cell r="P3120">
            <v>0</v>
          </cell>
        </row>
        <row r="3121">
          <cell r="A3121">
            <v>195790</v>
          </cell>
          <cell r="B3121" t="str">
            <v>20160201</v>
          </cell>
          <cell r="C3121" t="str">
            <v>210356</v>
          </cell>
          <cell r="D3121" t="str">
            <v>中国纪念钞大全</v>
          </cell>
          <cell r="E3121" t="str">
            <v>投资收藏</v>
          </cell>
          <cell r="F3121" t="str">
            <v>29800</v>
          </cell>
          <cell r="G3121" t="str">
            <v>范 平</v>
          </cell>
          <cell r="H3121" t="str">
            <v>傅周</v>
          </cell>
          <cell r="I3121" t="str">
            <v>曹雪晴</v>
          </cell>
          <cell r="J3121">
            <v>54.5</v>
          </cell>
          <cell r="K3121">
            <v>804490</v>
          </cell>
          <cell r="L3121">
            <v>417140</v>
          </cell>
          <cell r="M3121">
            <v>178770</v>
          </cell>
          <cell r="N3121">
            <v>0</v>
          </cell>
          <cell r="O3121">
            <v>3827.15596330275</v>
          </cell>
          <cell r="P3121">
            <v>0.46152058861494799</v>
          </cell>
        </row>
        <row r="3122">
          <cell r="A3122">
            <v>195795</v>
          </cell>
          <cell r="B3122" t="str">
            <v>20160725</v>
          </cell>
          <cell r="C3122" t="str">
            <v>165144</v>
          </cell>
          <cell r="D3122" t="str">
            <v>良记金轮王泰国茉莉香米超值装</v>
          </cell>
          <cell r="E3122" t="str">
            <v>食品</v>
          </cell>
          <cell r="F3122" t="str">
            <v>299</v>
          </cell>
          <cell r="G3122" t="str">
            <v>赵 宇森</v>
          </cell>
          <cell r="H3122" t="str">
            <v>余斌</v>
          </cell>
          <cell r="I3122" t="str">
            <v>杨洋</v>
          </cell>
          <cell r="J3122">
            <v>35.1</v>
          </cell>
          <cell r="K3122">
            <v>123317</v>
          </cell>
          <cell r="L3122">
            <v>2292</v>
          </cell>
          <cell r="M3122">
            <v>8889</v>
          </cell>
          <cell r="N3122">
            <v>827</v>
          </cell>
          <cell r="O3122">
            <v>3218.31908831909</v>
          </cell>
          <cell r="P3122">
            <v>6.6614335881016298E-2</v>
          </cell>
        </row>
        <row r="3123">
          <cell r="A3123">
            <v>195795</v>
          </cell>
          <cell r="B3123" t="str">
            <v>20160712</v>
          </cell>
          <cell r="C3123" t="str">
            <v>185052</v>
          </cell>
          <cell r="D3123" t="str">
            <v>良记金轮王泰国茉莉香米超值装</v>
          </cell>
          <cell r="E3123" t="str">
            <v>食品</v>
          </cell>
          <cell r="F3123" t="str">
            <v>299</v>
          </cell>
          <cell r="G3123" t="str">
            <v>赵 宇森</v>
          </cell>
          <cell r="H3123" t="str">
            <v>张燕</v>
          </cell>
          <cell r="I3123" t="str">
            <v>杨洋</v>
          </cell>
          <cell r="J3123">
            <v>36.799999999999997</v>
          </cell>
          <cell r="K3123">
            <v>110649</v>
          </cell>
          <cell r="L3123">
            <v>3727</v>
          </cell>
          <cell r="M3123">
            <v>6956</v>
          </cell>
          <cell r="N3123">
            <v>887</v>
          </cell>
          <cell r="O3123">
            <v>2740.5706521739098</v>
          </cell>
          <cell r="P3123">
            <v>5.6761003348235202E-2</v>
          </cell>
        </row>
        <row r="3124">
          <cell r="A3124">
            <v>195795</v>
          </cell>
          <cell r="B3124" t="str">
            <v>20160615</v>
          </cell>
          <cell r="C3124" t="str">
            <v>161113</v>
          </cell>
          <cell r="D3124" t="str">
            <v>良记金轮王泰国茉莉香米超值装</v>
          </cell>
          <cell r="E3124" t="str">
            <v>食品</v>
          </cell>
          <cell r="F3124" t="str">
            <v>299</v>
          </cell>
          <cell r="G3124" t="str">
            <v>赵 宇森</v>
          </cell>
          <cell r="H3124" t="str">
            <v>赵文英</v>
          </cell>
          <cell r="I3124" t="str">
            <v>杨洋,王浩</v>
          </cell>
          <cell r="J3124">
            <v>37.1</v>
          </cell>
          <cell r="K3124">
            <v>135743.24</v>
          </cell>
          <cell r="L3124">
            <v>1764</v>
          </cell>
          <cell r="M3124">
            <v>6938</v>
          </cell>
          <cell r="N3124">
            <v>1726</v>
          </cell>
          <cell r="O3124">
            <v>3470.8150943396199</v>
          </cell>
          <cell r="P3124">
            <v>3.8901549225088899E-2</v>
          </cell>
        </row>
        <row r="3125">
          <cell r="A3125">
            <v>195795</v>
          </cell>
          <cell r="B3125" t="str">
            <v>20160527</v>
          </cell>
          <cell r="C3125" t="str">
            <v>112211</v>
          </cell>
          <cell r="D3125" t="str">
            <v>良记金轮王泰国茉莉香米超值装</v>
          </cell>
          <cell r="E3125" t="str">
            <v>食品</v>
          </cell>
          <cell r="F3125" t="str">
            <v>299</v>
          </cell>
          <cell r="G3125" t="str">
            <v>赵 宇森</v>
          </cell>
          <cell r="H3125" t="str">
            <v>余斌</v>
          </cell>
          <cell r="I3125" t="str">
            <v>俞洋</v>
          </cell>
          <cell r="J3125">
            <v>35.799999999999997</v>
          </cell>
          <cell r="K3125">
            <v>111582</v>
          </cell>
          <cell r="L3125">
            <v>2700</v>
          </cell>
          <cell r="M3125">
            <v>7322</v>
          </cell>
          <cell r="N3125">
            <v>1116</v>
          </cell>
          <cell r="O3125">
            <v>2868.0446927374301</v>
          </cell>
          <cell r="P3125">
            <v>5.6997483514263099E-2</v>
          </cell>
        </row>
        <row r="3126">
          <cell r="A3126">
            <v>195812</v>
          </cell>
          <cell r="B3126" t="str">
            <v>20160311</v>
          </cell>
          <cell r="C3126" t="str">
            <v>224619</v>
          </cell>
          <cell r="D3126" t="str">
            <v>2016生肖猴年高浮雕彩色银盘</v>
          </cell>
          <cell r="E3126" t="str">
            <v>投资收藏</v>
          </cell>
          <cell r="F3126" t="str">
            <v>9800</v>
          </cell>
          <cell r="G3126" t="str">
            <v>范 平</v>
          </cell>
          <cell r="H3126" t="str">
            <v>傅周</v>
          </cell>
          <cell r="I3126" t="str">
            <v>曹雪晴</v>
          </cell>
          <cell r="J3126">
            <v>35</v>
          </cell>
          <cell r="K3126">
            <v>97980</v>
          </cell>
          <cell r="L3126">
            <v>39180</v>
          </cell>
          <cell r="M3126">
            <v>0</v>
          </cell>
          <cell r="N3126">
            <v>0</v>
          </cell>
          <cell r="O3126">
            <v>1680</v>
          </cell>
          <cell r="P3126">
            <v>0</v>
          </cell>
        </row>
        <row r="3127">
          <cell r="A3127">
            <v>195812</v>
          </cell>
          <cell r="B3127" t="str">
            <v>20160301</v>
          </cell>
          <cell r="C3127" t="str">
            <v>224202</v>
          </cell>
          <cell r="D3127" t="str">
            <v>2016生肖猴年高浮雕彩色银盘</v>
          </cell>
          <cell r="E3127" t="str">
            <v>投资收藏</v>
          </cell>
          <cell r="F3127" t="str">
            <v>9800</v>
          </cell>
          <cell r="G3127" t="str">
            <v>范 平</v>
          </cell>
          <cell r="H3127" t="str">
            <v>傅周</v>
          </cell>
          <cell r="I3127" t="str">
            <v>曹雪晴</v>
          </cell>
          <cell r="J3127">
            <v>35.700000000000003</v>
          </cell>
          <cell r="K3127">
            <v>225120</v>
          </cell>
          <cell r="L3127">
            <v>146840</v>
          </cell>
          <cell r="M3127">
            <v>9800</v>
          </cell>
          <cell r="N3127">
            <v>0</v>
          </cell>
          <cell r="O3127">
            <v>1918.20728291317</v>
          </cell>
          <cell r="P3127">
            <v>0.125191619826265</v>
          </cell>
        </row>
        <row r="3128">
          <cell r="A3128">
            <v>195812</v>
          </cell>
          <cell r="B3128" t="str">
            <v>20160127</v>
          </cell>
          <cell r="C3128" t="str">
            <v>220512</v>
          </cell>
          <cell r="D3128" t="str">
            <v>2016生肖猴年高浮雕彩色银盘</v>
          </cell>
          <cell r="E3128" t="str">
            <v>投资收藏</v>
          </cell>
          <cell r="F3128" t="str">
            <v>9800</v>
          </cell>
          <cell r="G3128" t="str">
            <v>范 平</v>
          </cell>
          <cell r="H3128" t="str">
            <v>傅周</v>
          </cell>
          <cell r="I3128" t="str">
            <v>曹雪晴</v>
          </cell>
          <cell r="J3128">
            <v>35.5</v>
          </cell>
          <cell r="K3128">
            <v>744575</v>
          </cell>
          <cell r="L3128">
            <v>244910</v>
          </cell>
          <cell r="M3128">
            <v>225300</v>
          </cell>
          <cell r="N3128">
            <v>0</v>
          </cell>
          <cell r="O3128">
            <v>7728.5915492957702</v>
          </cell>
          <cell r="P3128">
            <v>0.45090210440995498</v>
          </cell>
        </row>
        <row r="3129">
          <cell r="A3129">
            <v>195834</v>
          </cell>
          <cell r="B3129" t="str">
            <v>20160507</v>
          </cell>
          <cell r="C3129" t="str">
            <v>151324</v>
          </cell>
          <cell r="D3129" t="str">
            <v>太湖雪 桑蚕长丝子母被超值特惠组1.5M(2016超级折扣日)</v>
          </cell>
          <cell r="E3129" t="str">
            <v>家纺用品</v>
          </cell>
          <cell r="F3129" t="str">
            <v>1299</v>
          </cell>
          <cell r="G3129" t="str">
            <v>周 霞</v>
          </cell>
          <cell r="H3129" t="str">
            <v>赵文英</v>
          </cell>
          <cell r="I3129" t="str">
            <v>孙娇</v>
          </cell>
          <cell r="J3129">
            <v>18.899999999999999</v>
          </cell>
          <cell r="K3129">
            <v>43913</v>
          </cell>
          <cell r="L3129">
            <v>7516</v>
          </cell>
          <cell r="M3129">
            <v>15082</v>
          </cell>
          <cell r="N3129">
            <v>1251</v>
          </cell>
          <cell r="O3129">
            <v>1193.9682539682501</v>
          </cell>
          <cell r="P3129">
            <v>0.38000384647086299</v>
          </cell>
        </row>
        <row r="3130">
          <cell r="A3130">
            <v>195834</v>
          </cell>
          <cell r="B3130" t="str">
            <v>20160404</v>
          </cell>
          <cell r="C3130" t="str">
            <v>205536</v>
          </cell>
          <cell r="D3130" t="str">
            <v>太湖雪 桑蚕长丝子母被超值特惠组1.5M(2016超级折扣日)</v>
          </cell>
          <cell r="E3130" t="str">
            <v>家纺用品</v>
          </cell>
          <cell r="F3130" t="str">
            <v>1299</v>
          </cell>
          <cell r="G3130" t="str">
            <v>周 霞</v>
          </cell>
          <cell r="H3130" t="str">
            <v>张燕</v>
          </cell>
          <cell r="I3130" t="str">
            <v>邓爱萍</v>
          </cell>
          <cell r="J3130">
            <v>19.2</v>
          </cell>
          <cell r="K3130">
            <v>93512</v>
          </cell>
          <cell r="L3130">
            <v>11551</v>
          </cell>
          <cell r="M3130">
            <v>23032</v>
          </cell>
          <cell r="N3130">
            <v>0</v>
          </cell>
          <cell r="O3130">
            <v>3069.21875</v>
          </cell>
          <cell r="P3130">
            <v>0.281011700686912</v>
          </cell>
        </row>
        <row r="3131">
          <cell r="A3131">
            <v>195835</v>
          </cell>
          <cell r="B3131" t="str">
            <v>20160807</v>
          </cell>
          <cell r="C3131" t="str">
            <v>173905</v>
          </cell>
          <cell r="D3131" t="str">
            <v>太湖雪 桑蚕长丝子母被超值特惠组1.8M(2016超级折扣日)</v>
          </cell>
          <cell r="E3131" t="str">
            <v>家纺用品</v>
          </cell>
          <cell r="F3131" t="str">
            <v>1199</v>
          </cell>
          <cell r="G3131" t="str">
            <v>周 霞</v>
          </cell>
          <cell r="H3131" t="str">
            <v>石林</v>
          </cell>
          <cell r="I3131" t="str">
            <v>邓爱萍</v>
          </cell>
          <cell r="J3131">
            <v>7.2</v>
          </cell>
          <cell r="K3131">
            <v>16616</v>
          </cell>
          <cell r="L3131">
            <v>0</v>
          </cell>
          <cell r="M3131">
            <v>1199</v>
          </cell>
          <cell r="N3131">
            <v>0</v>
          </cell>
          <cell r="O3131">
            <v>2141.25</v>
          </cell>
          <cell r="P3131">
            <v>7.2159364467982698E-2</v>
          </cell>
        </row>
        <row r="3132">
          <cell r="A3132">
            <v>195835</v>
          </cell>
          <cell r="B3132" t="str">
            <v>20160516</v>
          </cell>
          <cell r="C3132" t="str">
            <v>183600</v>
          </cell>
          <cell r="D3132" t="str">
            <v>太湖雪 桑蚕长丝子母被超值特惠组1.8M(2016超级折扣日)</v>
          </cell>
          <cell r="E3132" t="str">
            <v>家纺用品</v>
          </cell>
          <cell r="F3132" t="str">
            <v>1399</v>
          </cell>
          <cell r="G3132" t="str">
            <v>周 霞</v>
          </cell>
          <cell r="H3132" t="str">
            <v>张燕</v>
          </cell>
          <cell r="I3132" t="str">
            <v>任芳</v>
          </cell>
          <cell r="J3132">
            <v>19.2</v>
          </cell>
          <cell r="K3132">
            <v>123641</v>
          </cell>
          <cell r="L3132">
            <v>15339</v>
          </cell>
          <cell r="M3132">
            <v>33461</v>
          </cell>
          <cell r="N3132">
            <v>2788</v>
          </cell>
          <cell r="O3132">
            <v>4043.1770833333298</v>
          </cell>
          <cell r="P3132">
            <v>0.28321729977285698</v>
          </cell>
        </row>
        <row r="3133">
          <cell r="A3133">
            <v>195835</v>
          </cell>
          <cell r="B3133" t="str">
            <v>20160507</v>
          </cell>
          <cell r="C3133" t="str">
            <v>151324</v>
          </cell>
          <cell r="D3133" t="str">
            <v>太湖雪 桑蚕长丝子母被超值特惠组1.8M(2016超级折扣日)</v>
          </cell>
          <cell r="E3133" t="str">
            <v>家纺用品</v>
          </cell>
          <cell r="F3133" t="str">
            <v>1399</v>
          </cell>
          <cell r="G3133" t="str">
            <v>周 霞</v>
          </cell>
          <cell r="H3133" t="str">
            <v>赵文英</v>
          </cell>
          <cell r="I3133" t="str">
            <v>孙娇</v>
          </cell>
          <cell r="J3133">
            <v>18.899999999999999</v>
          </cell>
          <cell r="K3133">
            <v>145013</v>
          </cell>
          <cell r="L3133">
            <v>8106</v>
          </cell>
          <cell r="M3133">
            <v>44743</v>
          </cell>
          <cell r="N3133">
            <v>4083</v>
          </cell>
          <cell r="O3133">
            <v>5092.4338624338598</v>
          </cell>
          <cell r="P3133">
            <v>0.29698992746901198</v>
          </cell>
        </row>
        <row r="3134">
          <cell r="A3134">
            <v>195835</v>
          </cell>
          <cell r="B3134" t="str">
            <v>20160421</v>
          </cell>
          <cell r="C3134" t="str">
            <v>232051</v>
          </cell>
          <cell r="D3134" t="str">
            <v>太湖雪 桑蚕长丝子母被超值特惠组1.8M(2016超级折扣日)</v>
          </cell>
          <cell r="E3134" t="str">
            <v>家纺用品</v>
          </cell>
          <cell r="F3134" t="str">
            <v>1399</v>
          </cell>
          <cell r="G3134" t="str">
            <v>周 霞</v>
          </cell>
          <cell r="H3134" t="str">
            <v>余斌</v>
          </cell>
          <cell r="I3134" t="str">
            <v>邓爱萍</v>
          </cell>
          <cell r="J3134">
            <v>18.7</v>
          </cell>
          <cell r="K3134">
            <v>98709</v>
          </cell>
          <cell r="L3134">
            <v>12551</v>
          </cell>
          <cell r="M3134">
            <v>33316</v>
          </cell>
          <cell r="N3134">
            <v>2798</v>
          </cell>
          <cell r="O3134">
            <v>2975.4010695187199</v>
          </cell>
          <cell r="P3134">
            <v>0.354209707746234</v>
          </cell>
        </row>
        <row r="3135">
          <cell r="A3135">
            <v>195835</v>
          </cell>
          <cell r="B3135" t="str">
            <v>20160421</v>
          </cell>
          <cell r="C3135" t="str">
            <v>190107</v>
          </cell>
          <cell r="D3135" t="str">
            <v>太湖雪 桑蚕长丝子母被超值特惠组1.8M(2016超级折扣日)</v>
          </cell>
          <cell r="E3135" t="str">
            <v>家纺用品</v>
          </cell>
          <cell r="F3135" t="str">
            <v>1399</v>
          </cell>
          <cell r="G3135" t="str">
            <v>周 霞</v>
          </cell>
          <cell r="H3135" t="str">
            <v>傅周,张燕</v>
          </cell>
          <cell r="I3135" t="str">
            <v>邓爱萍</v>
          </cell>
          <cell r="J3135">
            <v>19</v>
          </cell>
          <cell r="K3135">
            <v>140054</v>
          </cell>
          <cell r="L3135">
            <v>13700</v>
          </cell>
          <cell r="M3135">
            <v>50099</v>
          </cell>
          <cell r="N3135">
            <v>5596</v>
          </cell>
          <cell r="O3135">
            <v>4307.9473684210498</v>
          </cell>
          <cell r="P3135">
            <v>0.35220887348243801</v>
          </cell>
        </row>
        <row r="3136">
          <cell r="A3136">
            <v>195835</v>
          </cell>
          <cell r="B3136" t="str">
            <v>20160414</v>
          </cell>
          <cell r="C3136" t="str">
            <v>184100</v>
          </cell>
          <cell r="D3136" t="str">
            <v>太湖雪 桑蚕长丝子母被超值特惠组1.8M(2016超级折扣日)</v>
          </cell>
          <cell r="E3136" t="str">
            <v>家纺用品</v>
          </cell>
          <cell r="F3136" t="str">
            <v>1399</v>
          </cell>
          <cell r="G3136" t="str">
            <v>周 霞</v>
          </cell>
          <cell r="H3136" t="str">
            <v>张燕</v>
          </cell>
          <cell r="I3136" t="str">
            <v>邓爱萍</v>
          </cell>
          <cell r="J3136">
            <v>21.2</v>
          </cell>
          <cell r="K3136">
            <v>165850</v>
          </cell>
          <cell r="L3136">
            <v>10972</v>
          </cell>
          <cell r="M3136">
            <v>62325</v>
          </cell>
          <cell r="N3136">
            <v>2678</v>
          </cell>
          <cell r="O3136">
            <v>4492.0283018867904</v>
          </cell>
          <cell r="P3136">
            <v>0.38512248350314399</v>
          </cell>
        </row>
        <row r="3137">
          <cell r="A3137">
            <v>195835</v>
          </cell>
          <cell r="B3137" t="str">
            <v>20160409</v>
          </cell>
          <cell r="C3137" t="str">
            <v>195826</v>
          </cell>
          <cell r="D3137" t="str">
            <v>太湖雪 桑蚕长丝子母被超值特惠组1.8M(2016超级折扣日)</v>
          </cell>
          <cell r="E3137" t="str">
            <v>家纺用品</v>
          </cell>
          <cell r="F3137" t="str">
            <v>1399</v>
          </cell>
          <cell r="G3137" t="str">
            <v>周 霞</v>
          </cell>
          <cell r="H3137" t="str">
            <v>赵文英</v>
          </cell>
          <cell r="I3137" t="str">
            <v>任芳</v>
          </cell>
          <cell r="J3137">
            <v>22.8</v>
          </cell>
          <cell r="K3137">
            <v>248646</v>
          </cell>
          <cell r="L3137">
            <v>16743</v>
          </cell>
          <cell r="M3137">
            <v>68071</v>
          </cell>
          <cell r="N3137">
            <v>5576</v>
          </cell>
          <cell r="O3137">
            <v>7430.1754385964896</v>
          </cell>
          <cell r="P3137">
            <v>0.26948767372565302</v>
          </cell>
        </row>
        <row r="3138">
          <cell r="A3138">
            <v>195835</v>
          </cell>
          <cell r="B3138" t="str">
            <v>20160404</v>
          </cell>
          <cell r="C3138" t="str">
            <v>205536</v>
          </cell>
          <cell r="D3138" t="str">
            <v>太湖雪 桑蚕长丝子母被超值特惠组1.8M(2016超级折扣日)</v>
          </cell>
          <cell r="E3138" t="str">
            <v>家纺用品</v>
          </cell>
          <cell r="F3138" t="str">
            <v>1399</v>
          </cell>
          <cell r="G3138" t="str">
            <v>周 霞</v>
          </cell>
          <cell r="H3138" t="str">
            <v>张燕</v>
          </cell>
          <cell r="I3138" t="str">
            <v>邓爱萍</v>
          </cell>
          <cell r="J3138">
            <v>19.2</v>
          </cell>
          <cell r="K3138">
            <v>404442</v>
          </cell>
          <cell r="L3138">
            <v>27660</v>
          </cell>
          <cell r="M3138">
            <v>135482</v>
          </cell>
          <cell r="N3138">
            <v>4157</v>
          </cell>
          <cell r="O3138">
            <v>12784.21875</v>
          </cell>
          <cell r="P3138">
            <v>0.348543720241413</v>
          </cell>
        </row>
        <row r="3139">
          <cell r="A3139">
            <v>195835</v>
          </cell>
          <cell r="B3139" t="str">
            <v>20160327</v>
          </cell>
          <cell r="C3139" t="str">
            <v>104121</v>
          </cell>
          <cell r="D3139" t="str">
            <v>太湖雪 桑蚕长丝子母被超值特惠组1.8M(2016超级折扣日)</v>
          </cell>
          <cell r="E3139" t="str">
            <v>家纺用品</v>
          </cell>
          <cell r="F3139" t="str">
            <v>1399</v>
          </cell>
          <cell r="G3139" t="str">
            <v>周 霞</v>
          </cell>
          <cell r="H3139" t="str">
            <v>张燕</v>
          </cell>
          <cell r="I3139" t="str">
            <v>任芳,关雨薇</v>
          </cell>
          <cell r="J3139">
            <v>19.100000000000001</v>
          </cell>
          <cell r="K3139">
            <v>214396</v>
          </cell>
          <cell r="L3139">
            <v>19506</v>
          </cell>
          <cell r="M3139">
            <v>71119</v>
          </cell>
          <cell r="N3139">
            <v>2758</v>
          </cell>
          <cell r="O3139">
            <v>6624.5549738219897</v>
          </cell>
          <cell r="P3139">
            <v>0.35076709938939898</v>
          </cell>
        </row>
        <row r="3140">
          <cell r="A3140">
            <v>195835</v>
          </cell>
          <cell r="B3140" t="str">
            <v>20160323</v>
          </cell>
          <cell r="C3140" t="str">
            <v>182118</v>
          </cell>
          <cell r="D3140" t="str">
            <v>太湖雪 桑蚕长丝子母被超值特惠组1.8M(2016超级折扣日)</v>
          </cell>
          <cell r="E3140" t="str">
            <v>家纺用品</v>
          </cell>
          <cell r="F3140" t="str">
            <v>1399</v>
          </cell>
          <cell r="G3140" t="str">
            <v>周 霞</v>
          </cell>
          <cell r="H3140" t="str">
            <v>赵文英</v>
          </cell>
          <cell r="I3140" t="str">
            <v>任芳</v>
          </cell>
          <cell r="J3140">
            <v>21.6</v>
          </cell>
          <cell r="K3140">
            <v>317462</v>
          </cell>
          <cell r="L3140">
            <v>30693</v>
          </cell>
          <cell r="M3140">
            <v>118415</v>
          </cell>
          <cell r="N3140">
            <v>1369</v>
          </cell>
          <cell r="O3140">
            <v>7857.5462962963002</v>
          </cell>
          <cell r="P3140">
            <v>0.40815429840742901</v>
          </cell>
        </row>
        <row r="3141">
          <cell r="A3141">
            <v>195847</v>
          </cell>
          <cell r="B3141" t="str">
            <v>20160729</v>
          </cell>
          <cell r="C3141" t="str">
            <v>223306</v>
          </cell>
          <cell r="D3141" t="str">
            <v>健康尊享*巴洛克不锈钢浴室柜白金款（60cm）</v>
          </cell>
          <cell r="E3141" t="str">
            <v>家装建材</v>
          </cell>
          <cell r="F3141" t="str">
            <v>1980</v>
          </cell>
          <cell r="G3141" t="str">
            <v>邬 若海</v>
          </cell>
          <cell r="H3141" t="str">
            <v>傅周</v>
          </cell>
          <cell r="I3141" t="str">
            <v>曹雪晴</v>
          </cell>
          <cell r="J3141">
            <v>15</v>
          </cell>
          <cell r="K3141">
            <v>70900</v>
          </cell>
          <cell r="L3141">
            <v>3940</v>
          </cell>
          <cell r="M3141">
            <v>15800</v>
          </cell>
          <cell r="N3141">
            <v>0</v>
          </cell>
          <cell r="O3141">
            <v>3410.6666666666702</v>
          </cell>
          <cell r="P3141">
            <v>0.235961768219833</v>
          </cell>
        </row>
        <row r="3142">
          <cell r="A3142">
            <v>195847</v>
          </cell>
          <cell r="B3142" t="str">
            <v>20160705</v>
          </cell>
          <cell r="C3142" t="str">
            <v>214507</v>
          </cell>
          <cell r="D3142" t="str">
            <v>健康尊享*巴洛克不锈钢浴室柜白金款（60cm）</v>
          </cell>
          <cell r="E3142" t="str">
            <v>家装建材</v>
          </cell>
          <cell r="F3142" t="str">
            <v>1980</v>
          </cell>
          <cell r="G3142" t="str">
            <v>邬 若海</v>
          </cell>
          <cell r="H3142" t="str">
            <v>马强</v>
          </cell>
          <cell r="I3142" t="str">
            <v>刘一帆</v>
          </cell>
          <cell r="J3142">
            <v>14.7</v>
          </cell>
          <cell r="K3142">
            <v>88670</v>
          </cell>
          <cell r="L3142">
            <v>15800</v>
          </cell>
          <cell r="M3142">
            <v>17700</v>
          </cell>
          <cell r="N3142">
            <v>0</v>
          </cell>
          <cell r="O3142">
            <v>3753.0612244898002</v>
          </cell>
          <cell r="P3142">
            <v>0.242898312062577</v>
          </cell>
        </row>
        <row r="3143">
          <cell r="A3143">
            <v>195847</v>
          </cell>
          <cell r="B3143" t="str">
            <v>20160701</v>
          </cell>
          <cell r="C3143" t="str">
            <v>182733</v>
          </cell>
          <cell r="D3143" t="str">
            <v>健康尊享*巴洛克不锈钢浴室柜白金款（60cm）</v>
          </cell>
          <cell r="E3143" t="str">
            <v>家装建材</v>
          </cell>
          <cell r="F3143" t="str">
            <v>1980</v>
          </cell>
          <cell r="G3143" t="str">
            <v>邬 若海</v>
          </cell>
          <cell r="H3143" t="str">
            <v>张燕</v>
          </cell>
          <cell r="I3143" t="str">
            <v>刘一帆</v>
          </cell>
          <cell r="J3143">
            <v>15.4</v>
          </cell>
          <cell r="K3143">
            <v>37320</v>
          </cell>
          <cell r="L3143">
            <v>1980</v>
          </cell>
          <cell r="M3143">
            <v>7840</v>
          </cell>
          <cell r="N3143">
            <v>1970</v>
          </cell>
          <cell r="O3143">
            <v>1913.6363636363601</v>
          </cell>
          <cell r="P3143">
            <v>0.166100735710243</v>
          </cell>
        </row>
        <row r="3144">
          <cell r="A3144">
            <v>195847</v>
          </cell>
          <cell r="B3144" t="str">
            <v>20160615</v>
          </cell>
          <cell r="C3144" t="str">
            <v>224021</v>
          </cell>
          <cell r="D3144" t="str">
            <v>健康尊享*巴洛克不锈钢浴室柜白金款（60cm）</v>
          </cell>
          <cell r="E3144" t="str">
            <v>家装建材</v>
          </cell>
          <cell r="F3144" t="str">
            <v>1980</v>
          </cell>
          <cell r="G3144" t="str">
            <v>邬 若海</v>
          </cell>
          <cell r="H3144" t="str">
            <v>唐南开</v>
          </cell>
          <cell r="I3144" t="str">
            <v>曹雪晴</v>
          </cell>
          <cell r="J3144">
            <v>12.7</v>
          </cell>
          <cell r="K3144">
            <v>65330</v>
          </cell>
          <cell r="L3144">
            <v>3950</v>
          </cell>
          <cell r="M3144">
            <v>23760</v>
          </cell>
          <cell r="N3144">
            <v>0</v>
          </cell>
          <cell r="O3144">
            <v>2962.2047244094501</v>
          </cell>
          <cell r="P3144">
            <v>0.38709677419354799</v>
          </cell>
        </row>
        <row r="3145">
          <cell r="A3145">
            <v>195847</v>
          </cell>
          <cell r="B3145" t="str">
            <v>20160608</v>
          </cell>
          <cell r="C3145" t="str">
            <v>224253</v>
          </cell>
          <cell r="D3145" t="str">
            <v>健康尊享*巴洛克不锈钢浴室柜白金款（60cm）</v>
          </cell>
          <cell r="E3145" t="str">
            <v>家装建材</v>
          </cell>
          <cell r="F3145" t="str">
            <v>1980</v>
          </cell>
          <cell r="G3145" t="str">
            <v>邬 若海</v>
          </cell>
          <cell r="H3145" t="str">
            <v>唐南开</v>
          </cell>
          <cell r="I3145" t="str">
            <v>翟金彪</v>
          </cell>
          <cell r="J3145">
            <v>12</v>
          </cell>
          <cell r="K3145">
            <v>45500</v>
          </cell>
          <cell r="L3145">
            <v>17780</v>
          </cell>
          <cell r="M3145">
            <v>7920</v>
          </cell>
          <cell r="N3145">
            <v>0</v>
          </cell>
          <cell r="O3145">
            <v>1650</v>
          </cell>
          <cell r="P3145">
            <v>0.28571428571428598</v>
          </cell>
        </row>
        <row r="3146">
          <cell r="A3146">
            <v>195847</v>
          </cell>
          <cell r="B3146" t="str">
            <v>20160525</v>
          </cell>
          <cell r="C3146" t="str">
            <v>211516</v>
          </cell>
          <cell r="D3146" t="str">
            <v>健康尊享*巴洛克不锈钢浴室柜白金款（60cm）</v>
          </cell>
          <cell r="E3146" t="str">
            <v>家装建材</v>
          </cell>
          <cell r="F3146" t="str">
            <v>1980</v>
          </cell>
          <cell r="G3146" t="str">
            <v>邬 若海</v>
          </cell>
          <cell r="H3146" t="str">
            <v>唐南开</v>
          </cell>
          <cell r="I3146" t="str">
            <v>曹雪晴</v>
          </cell>
          <cell r="J3146">
            <v>13.1</v>
          </cell>
          <cell r="K3146">
            <v>45387</v>
          </cell>
          <cell r="L3146">
            <v>9830</v>
          </cell>
          <cell r="M3146">
            <v>11852</v>
          </cell>
          <cell r="N3146">
            <v>0</v>
          </cell>
          <cell r="O3146">
            <v>1809.5419847328201</v>
          </cell>
          <cell r="P3146">
            <v>0.33332395871417703</v>
          </cell>
        </row>
        <row r="3147">
          <cell r="A3147">
            <v>195847</v>
          </cell>
          <cell r="B3147" t="str">
            <v>20160517</v>
          </cell>
          <cell r="C3147" t="str">
            <v>223216</v>
          </cell>
          <cell r="D3147" t="str">
            <v>健康尊享*巴洛克不锈钢浴室柜白金款（60cm）</v>
          </cell>
          <cell r="E3147" t="str">
            <v>家装建材</v>
          </cell>
          <cell r="F3147" t="str">
            <v>1980</v>
          </cell>
          <cell r="G3147" t="str">
            <v>邬 若海</v>
          </cell>
          <cell r="H3147" t="str">
            <v>王沛</v>
          </cell>
          <cell r="I3147" t="str">
            <v>陈佳</v>
          </cell>
          <cell r="J3147">
            <v>15.2</v>
          </cell>
          <cell r="K3147">
            <v>56085</v>
          </cell>
          <cell r="L3147">
            <v>9660</v>
          </cell>
          <cell r="M3147">
            <v>19320</v>
          </cell>
          <cell r="N3147">
            <v>0</v>
          </cell>
          <cell r="O3147">
            <v>1783.2236842105301</v>
          </cell>
          <cell r="P3147">
            <v>0.41615508885298902</v>
          </cell>
        </row>
        <row r="3148">
          <cell r="A3148">
            <v>195847</v>
          </cell>
          <cell r="B3148" t="str">
            <v>20160505</v>
          </cell>
          <cell r="C3148" t="str">
            <v>193419</v>
          </cell>
          <cell r="D3148" t="str">
            <v>健康尊享*巴洛克不锈钢浴室柜白金款（60cm）</v>
          </cell>
          <cell r="E3148" t="str">
            <v>家装建材</v>
          </cell>
          <cell r="F3148" t="str">
            <v>1980</v>
          </cell>
          <cell r="G3148" t="str">
            <v>邬 若海</v>
          </cell>
          <cell r="H3148" t="str">
            <v>唐南开</v>
          </cell>
          <cell r="I3148" t="str">
            <v>曹雪晴</v>
          </cell>
          <cell r="J3148">
            <v>13.1</v>
          </cell>
          <cell r="K3148">
            <v>67080</v>
          </cell>
          <cell r="L3148">
            <v>11880</v>
          </cell>
          <cell r="M3148">
            <v>17770</v>
          </cell>
          <cell r="N3148">
            <v>0</v>
          </cell>
          <cell r="O3148">
            <v>2857.2519083969501</v>
          </cell>
          <cell r="P3148">
            <v>0.32192028985507198</v>
          </cell>
        </row>
        <row r="3149">
          <cell r="A3149">
            <v>195847</v>
          </cell>
          <cell r="B3149" t="str">
            <v>20160426</v>
          </cell>
          <cell r="C3149" t="str">
            <v>210402</v>
          </cell>
          <cell r="D3149" t="str">
            <v>健康尊享*巴洛克不锈钢浴室柜白金款（60cm）</v>
          </cell>
          <cell r="E3149" t="str">
            <v>家装建材</v>
          </cell>
          <cell r="F3149" t="str">
            <v>1980</v>
          </cell>
          <cell r="G3149" t="str">
            <v>邬 若海</v>
          </cell>
          <cell r="H3149" t="str">
            <v>张燕</v>
          </cell>
          <cell r="I3149" t="str">
            <v>陈佳</v>
          </cell>
          <cell r="J3149">
            <v>15.7</v>
          </cell>
          <cell r="K3149">
            <v>54980</v>
          </cell>
          <cell r="L3149">
            <v>3960</v>
          </cell>
          <cell r="M3149">
            <v>15730</v>
          </cell>
          <cell r="N3149">
            <v>0</v>
          </cell>
          <cell r="O3149">
            <v>2247.7707006369401</v>
          </cell>
          <cell r="P3149">
            <v>0.308310466483732</v>
          </cell>
        </row>
        <row r="3150">
          <cell r="A3150">
            <v>195847</v>
          </cell>
          <cell r="B3150" t="str">
            <v>20160418</v>
          </cell>
          <cell r="C3150" t="str">
            <v>194242</v>
          </cell>
          <cell r="D3150" t="str">
            <v>健康尊享*巴洛克不锈钢浴室柜白金款（60cm）</v>
          </cell>
          <cell r="E3150" t="str">
            <v>家装建材</v>
          </cell>
          <cell r="F3150" t="str">
            <v>1980</v>
          </cell>
          <cell r="G3150" t="str">
            <v>邬 若海</v>
          </cell>
          <cell r="H3150" t="str">
            <v>王沛,唐南开</v>
          </cell>
          <cell r="I3150" t="str">
            <v>曹雪晴</v>
          </cell>
          <cell r="J3150">
            <v>13.8</v>
          </cell>
          <cell r="K3150">
            <v>59230</v>
          </cell>
          <cell r="L3150">
            <v>11800</v>
          </cell>
          <cell r="M3150">
            <v>17800</v>
          </cell>
          <cell r="N3150">
            <v>0</v>
          </cell>
          <cell r="O3150">
            <v>2147.1014492753602</v>
          </cell>
          <cell r="P3150">
            <v>0.37528990090659903</v>
          </cell>
        </row>
        <row r="3151">
          <cell r="A3151">
            <v>195847</v>
          </cell>
          <cell r="B3151" t="str">
            <v>20160414</v>
          </cell>
          <cell r="C3151" t="str">
            <v>204934</v>
          </cell>
          <cell r="D3151" t="str">
            <v>健康尊享*巴洛克不锈钢浴室柜白金款（60cm）</v>
          </cell>
          <cell r="E3151" t="str">
            <v>家装建材</v>
          </cell>
          <cell r="F3151" t="str">
            <v>1980</v>
          </cell>
          <cell r="G3151" t="str">
            <v>邬 若海</v>
          </cell>
          <cell r="H3151" t="str">
            <v>唐南开</v>
          </cell>
          <cell r="I3151" t="str">
            <v>翟金彪</v>
          </cell>
          <cell r="J3151">
            <v>15.5</v>
          </cell>
          <cell r="K3151">
            <v>81030</v>
          </cell>
          <cell r="L3151">
            <v>9880</v>
          </cell>
          <cell r="M3151">
            <v>29640</v>
          </cell>
          <cell r="N3151">
            <v>3930</v>
          </cell>
          <cell r="O3151">
            <v>2931.61290322581</v>
          </cell>
          <cell r="P3151">
            <v>0.36134926212227703</v>
          </cell>
        </row>
        <row r="3152">
          <cell r="A3152">
            <v>195847</v>
          </cell>
          <cell r="B3152" t="str">
            <v>20160329</v>
          </cell>
          <cell r="C3152" t="str">
            <v>205704</v>
          </cell>
          <cell r="D3152" t="str">
            <v>健康尊享*巴洛克不锈钢浴室柜白金款（60cm）</v>
          </cell>
          <cell r="E3152" t="str">
            <v>家装建材</v>
          </cell>
          <cell r="F3152" t="str">
            <v>1980</v>
          </cell>
          <cell r="G3152" t="str">
            <v>邬 若海</v>
          </cell>
          <cell r="H3152" t="str">
            <v>张燕</v>
          </cell>
          <cell r="I3152" t="str">
            <v>陈佳</v>
          </cell>
          <cell r="J3152">
            <v>16.8</v>
          </cell>
          <cell r="K3152">
            <v>96450</v>
          </cell>
          <cell r="L3152">
            <v>27590</v>
          </cell>
          <cell r="M3152">
            <v>21590</v>
          </cell>
          <cell r="N3152">
            <v>1980</v>
          </cell>
          <cell r="O3152">
            <v>2931.5476190476202</v>
          </cell>
          <cell r="P3152">
            <v>0.28478071449317499</v>
          </cell>
        </row>
        <row r="3153">
          <cell r="A3153">
            <v>195847</v>
          </cell>
          <cell r="B3153" t="str">
            <v>20160327</v>
          </cell>
          <cell r="C3153" t="str">
            <v>222822</v>
          </cell>
          <cell r="D3153" t="str">
            <v>健康尊享*巴洛克不锈钢浴室柜白金款（60cm）</v>
          </cell>
          <cell r="E3153" t="str">
            <v>家装建材</v>
          </cell>
          <cell r="F3153" t="str">
            <v>1980</v>
          </cell>
          <cell r="G3153" t="str">
            <v>邬 若海</v>
          </cell>
          <cell r="H3153" t="str">
            <v>王沛,唐南开</v>
          </cell>
          <cell r="I3153" t="str">
            <v>曹雪晴</v>
          </cell>
          <cell r="J3153">
            <v>16.399999999999999</v>
          </cell>
          <cell r="K3153">
            <v>49410</v>
          </cell>
          <cell r="L3153">
            <v>9900</v>
          </cell>
          <cell r="M3153">
            <v>19780</v>
          </cell>
          <cell r="N3153">
            <v>0</v>
          </cell>
          <cell r="O3153">
            <v>1203.0487804878101</v>
          </cell>
          <cell r="P3153">
            <v>0.50063275120222706</v>
          </cell>
        </row>
        <row r="3154">
          <cell r="A3154">
            <v>195847</v>
          </cell>
          <cell r="B3154" t="str">
            <v>20160324</v>
          </cell>
          <cell r="C3154" t="str">
            <v>192130</v>
          </cell>
          <cell r="D3154" t="str">
            <v>健康尊享*巴洛克不锈钢浴室柜白金款（60cm）</v>
          </cell>
          <cell r="E3154" t="str">
            <v>家装建材</v>
          </cell>
          <cell r="F3154" t="str">
            <v>1980</v>
          </cell>
          <cell r="G3154" t="str">
            <v>邬 若海</v>
          </cell>
          <cell r="H3154" t="str">
            <v>杨思思,石林</v>
          </cell>
          <cell r="I3154" t="str">
            <v>石俊</v>
          </cell>
          <cell r="J3154">
            <v>15.7</v>
          </cell>
          <cell r="K3154">
            <v>33580</v>
          </cell>
          <cell r="L3154">
            <v>3960</v>
          </cell>
          <cell r="M3154">
            <v>5940</v>
          </cell>
          <cell r="N3154">
            <v>0</v>
          </cell>
          <cell r="O3154">
            <v>1508.28025477707</v>
          </cell>
          <cell r="P3154">
            <v>0.200540175557056</v>
          </cell>
        </row>
        <row r="3155">
          <cell r="A3155">
            <v>195847</v>
          </cell>
          <cell r="B3155" t="str">
            <v>20160322</v>
          </cell>
          <cell r="C3155" t="str">
            <v>215128</v>
          </cell>
          <cell r="D3155" t="str">
            <v>健康尊享*巴洛克不锈钢浴室柜白金款（60cm）</v>
          </cell>
          <cell r="E3155" t="str">
            <v>家装建材</v>
          </cell>
          <cell r="F3155" t="str">
            <v>1980</v>
          </cell>
          <cell r="G3155" t="str">
            <v>邬 若海</v>
          </cell>
          <cell r="H3155" t="str">
            <v>张燕,王沛</v>
          </cell>
          <cell r="I3155" t="str">
            <v>陈佳</v>
          </cell>
          <cell r="J3155">
            <v>15.7</v>
          </cell>
          <cell r="K3155">
            <v>100710</v>
          </cell>
          <cell r="L3155">
            <v>23680</v>
          </cell>
          <cell r="M3155">
            <v>21720</v>
          </cell>
          <cell r="N3155">
            <v>1950</v>
          </cell>
          <cell r="O3155">
            <v>3647.1337579617798</v>
          </cell>
          <cell r="P3155">
            <v>0.25665325197974798</v>
          </cell>
        </row>
        <row r="3156">
          <cell r="A3156">
            <v>195847</v>
          </cell>
          <cell r="B3156" t="str">
            <v>20160311</v>
          </cell>
          <cell r="C3156" t="str">
            <v>211108</v>
          </cell>
          <cell r="D3156" t="str">
            <v>健康尊享*巴洛克不锈钢浴室柜白金款（60cm）</v>
          </cell>
          <cell r="E3156" t="str">
            <v>家装建材</v>
          </cell>
          <cell r="F3156" t="str">
            <v>1980</v>
          </cell>
          <cell r="G3156" t="str">
            <v>邬 若海</v>
          </cell>
          <cell r="H3156" t="str">
            <v>唐南开</v>
          </cell>
          <cell r="I3156" t="str">
            <v>曹雪晴</v>
          </cell>
          <cell r="J3156">
            <v>15.9</v>
          </cell>
          <cell r="K3156">
            <v>98960</v>
          </cell>
          <cell r="L3156">
            <v>27680</v>
          </cell>
          <cell r="M3156">
            <v>39600</v>
          </cell>
          <cell r="N3156">
            <v>1980</v>
          </cell>
          <cell r="O3156">
            <v>2116.9811320754702</v>
          </cell>
          <cell r="P3156">
            <v>0.52777777777777801</v>
          </cell>
        </row>
        <row r="3157">
          <cell r="A3157">
            <v>195847</v>
          </cell>
          <cell r="B3157" t="str">
            <v>20160306</v>
          </cell>
          <cell r="C3157" t="str">
            <v>192154</v>
          </cell>
          <cell r="D3157" t="str">
            <v>健康尊享*巴洛克不锈钢浴室柜白金款（60cm）</v>
          </cell>
          <cell r="E3157" t="str">
            <v>家装建材</v>
          </cell>
          <cell r="F3157" t="str">
            <v>1980</v>
          </cell>
          <cell r="G3157" t="str">
            <v>邬 若海</v>
          </cell>
          <cell r="H3157" t="str">
            <v>唐南开</v>
          </cell>
          <cell r="I3157" t="str">
            <v>关雨薇,刘一帆</v>
          </cell>
          <cell r="J3157">
            <v>15.6</v>
          </cell>
          <cell r="K3157">
            <v>92230</v>
          </cell>
          <cell r="L3157">
            <v>23552</v>
          </cell>
          <cell r="M3157">
            <v>23604</v>
          </cell>
          <cell r="N3157">
            <v>3920</v>
          </cell>
          <cell r="O3157">
            <v>3140.64102564103</v>
          </cell>
          <cell r="P3157">
            <v>0.28661288913480298</v>
          </cell>
        </row>
        <row r="3158">
          <cell r="A3158">
            <v>195847</v>
          </cell>
          <cell r="B3158" t="str">
            <v>20160222</v>
          </cell>
          <cell r="C3158" t="str">
            <v>224510</v>
          </cell>
          <cell r="D3158" t="str">
            <v>健康尊享*巴洛克不锈钢浴室柜白金款（60cm）</v>
          </cell>
          <cell r="E3158" t="str">
            <v>家装建材</v>
          </cell>
          <cell r="F3158" t="str">
            <v>1980</v>
          </cell>
          <cell r="G3158" t="str">
            <v>邬 若海</v>
          </cell>
          <cell r="H3158" t="str">
            <v>傅周,唐南开</v>
          </cell>
          <cell r="I3158" t="str">
            <v>曹雪晴</v>
          </cell>
          <cell r="J3158">
            <v>13.4</v>
          </cell>
          <cell r="K3158">
            <v>96880</v>
          </cell>
          <cell r="L3158">
            <v>18980</v>
          </cell>
          <cell r="M3158">
            <v>36100</v>
          </cell>
          <cell r="N3158">
            <v>0</v>
          </cell>
          <cell r="O3158">
            <v>3119.4029850746301</v>
          </cell>
          <cell r="P3158">
            <v>0.46341463414634099</v>
          </cell>
        </row>
        <row r="3159">
          <cell r="A3159">
            <v>195848</v>
          </cell>
          <cell r="B3159" t="str">
            <v>20160729</v>
          </cell>
          <cell r="C3159" t="str">
            <v>223306</v>
          </cell>
          <cell r="D3159" t="str">
            <v>健康尊享*巴洛克不锈钢浴室柜白金款（80cm）</v>
          </cell>
          <cell r="E3159" t="str">
            <v>家装建材</v>
          </cell>
          <cell r="F3159" t="str">
            <v>2180</v>
          </cell>
          <cell r="G3159" t="str">
            <v>邬 若海</v>
          </cell>
          <cell r="H3159" t="str">
            <v>傅周</v>
          </cell>
          <cell r="I3159" t="str">
            <v>曹雪晴</v>
          </cell>
          <cell r="J3159">
            <v>15</v>
          </cell>
          <cell r="K3159">
            <v>234150</v>
          </cell>
          <cell r="L3159">
            <v>23910</v>
          </cell>
          <cell r="M3159">
            <v>60920</v>
          </cell>
          <cell r="N3159">
            <v>2180</v>
          </cell>
          <cell r="O3159">
            <v>10100</v>
          </cell>
          <cell r="P3159">
            <v>0.27939497716895001</v>
          </cell>
        </row>
        <row r="3160">
          <cell r="A3160">
            <v>195848</v>
          </cell>
          <cell r="B3160" t="str">
            <v>20160705</v>
          </cell>
          <cell r="C3160" t="str">
            <v>214507</v>
          </cell>
          <cell r="D3160" t="str">
            <v>健康尊享*巴洛克不锈钢浴室柜白金款（80cm）</v>
          </cell>
          <cell r="E3160" t="str">
            <v>家装建材</v>
          </cell>
          <cell r="F3160" t="str">
            <v>2180</v>
          </cell>
          <cell r="G3160" t="str">
            <v>邬 若海</v>
          </cell>
          <cell r="H3160" t="str">
            <v>马强</v>
          </cell>
          <cell r="I3160" t="str">
            <v>刘一帆</v>
          </cell>
          <cell r="J3160">
            <v>14.7</v>
          </cell>
          <cell r="K3160">
            <v>295560</v>
          </cell>
          <cell r="L3160">
            <v>39210</v>
          </cell>
          <cell r="M3160">
            <v>80430</v>
          </cell>
          <cell r="N3160">
            <v>4360</v>
          </cell>
          <cell r="O3160">
            <v>12263.9455782313</v>
          </cell>
          <cell r="P3160">
            <v>0.29674273454261801</v>
          </cell>
        </row>
        <row r="3161">
          <cell r="A3161">
            <v>195848</v>
          </cell>
          <cell r="B3161" t="str">
            <v>20160701</v>
          </cell>
          <cell r="C3161" t="str">
            <v>182733</v>
          </cell>
          <cell r="D3161" t="str">
            <v>健康尊享*巴洛克不锈钢浴室柜白金款（80cm）</v>
          </cell>
          <cell r="E3161" t="str">
            <v>家装建材</v>
          </cell>
          <cell r="F3161" t="str">
            <v>2180</v>
          </cell>
          <cell r="G3161" t="str">
            <v>邬 若海</v>
          </cell>
          <cell r="H3161" t="str">
            <v>张燕</v>
          </cell>
          <cell r="I3161" t="str">
            <v>刘一帆</v>
          </cell>
          <cell r="J3161">
            <v>15.4</v>
          </cell>
          <cell r="K3161">
            <v>114720</v>
          </cell>
          <cell r="L3161">
            <v>8580</v>
          </cell>
          <cell r="M3161">
            <v>34670</v>
          </cell>
          <cell r="N3161">
            <v>0</v>
          </cell>
          <cell r="O3161">
            <v>4640.9090909090901</v>
          </cell>
          <cell r="P3161">
            <v>0.32664405502166899</v>
          </cell>
        </row>
        <row r="3162">
          <cell r="A3162">
            <v>195848</v>
          </cell>
          <cell r="B3162" t="str">
            <v>20160615</v>
          </cell>
          <cell r="C3162" t="str">
            <v>224021</v>
          </cell>
          <cell r="D3162" t="str">
            <v>健康尊享*巴洛克不锈钢浴室柜白金款（80cm）</v>
          </cell>
          <cell r="E3162" t="str">
            <v>家装建材</v>
          </cell>
          <cell r="F3162" t="str">
            <v>2180</v>
          </cell>
          <cell r="G3162" t="str">
            <v>邬 若海</v>
          </cell>
          <cell r="H3162" t="str">
            <v>唐南开</v>
          </cell>
          <cell r="I3162" t="str">
            <v>曹雪晴</v>
          </cell>
          <cell r="J3162">
            <v>12.7</v>
          </cell>
          <cell r="K3162">
            <v>150127</v>
          </cell>
          <cell r="L3162">
            <v>10860</v>
          </cell>
          <cell r="M3162">
            <v>71860</v>
          </cell>
          <cell r="N3162">
            <v>4340</v>
          </cell>
          <cell r="O3162">
            <v>5649.3700787401604</v>
          </cell>
          <cell r="P3162">
            <v>0.48482411482978699</v>
          </cell>
        </row>
        <row r="3163">
          <cell r="A3163">
            <v>195848</v>
          </cell>
          <cell r="B3163" t="str">
            <v>20160608</v>
          </cell>
          <cell r="C3163" t="str">
            <v>224253</v>
          </cell>
          <cell r="D3163" t="str">
            <v>健康尊享*巴洛克不锈钢浴室柜白金款（80cm）</v>
          </cell>
          <cell r="E3163" t="str">
            <v>家装建材</v>
          </cell>
          <cell r="F3163" t="str">
            <v>2180</v>
          </cell>
          <cell r="G3163" t="str">
            <v>邬 若海</v>
          </cell>
          <cell r="H3163" t="str">
            <v>唐南开</v>
          </cell>
          <cell r="I3163" t="str">
            <v>翟金彪</v>
          </cell>
          <cell r="J3163">
            <v>12</v>
          </cell>
          <cell r="K3163">
            <v>182910</v>
          </cell>
          <cell r="L3163">
            <v>28340</v>
          </cell>
          <cell r="M3163">
            <v>50030</v>
          </cell>
          <cell r="N3163">
            <v>6510</v>
          </cell>
          <cell r="O3163">
            <v>9254.1666666666697</v>
          </cell>
          <cell r="P3163">
            <v>0.28155528239632499</v>
          </cell>
        </row>
        <row r="3164">
          <cell r="A3164">
            <v>195848</v>
          </cell>
          <cell r="B3164" t="str">
            <v>20160525</v>
          </cell>
          <cell r="C3164" t="str">
            <v>211516</v>
          </cell>
          <cell r="D3164" t="str">
            <v>健康尊享*巴洛克不锈钢浴室柜白金款（80cm）</v>
          </cell>
          <cell r="E3164" t="str">
            <v>家装建材</v>
          </cell>
          <cell r="F3164" t="str">
            <v>2180</v>
          </cell>
          <cell r="G3164" t="str">
            <v>邬 若海</v>
          </cell>
          <cell r="H3164" t="str">
            <v>唐南开</v>
          </cell>
          <cell r="I3164" t="str">
            <v>曹雪晴</v>
          </cell>
          <cell r="J3164">
            <v>13.1</v>
          </cell>
          <cell r="K3164">
            <v>123575</v>
          </cell>
          <cell r="L3164">
            <v>28300</v>
          </cell>
          <cell r="M3164">
            <v>19510</v>
          </cell>
          <cell r="N3164">
            <v>0</v>
          </cell>
          <cell r="O3164">
            <v>5783.5877862595398</v>
          </cell>
          <cell r="P3164">
            <v>0.204775649435844</v>
          </cell>
        </row>
        <row r="3165">
          <cell r="A3165">
            <v>195848</v>
          </cell>
          <cell r="B3165" t="str">
            <v>20160517</v>
          </cell>
          <cell r="C3165" t="str">
            <v>223216</v>
          </cell>
          <cell r="D3165" t="str">
            <v>健康尊享*巴洛克不锈钢浴室柜白金款（80cm）</v>
          </cell>
          <cell r="E3165" t="str">
            <v>家装建材</v>
          </cell>
          <cell r="F3165" t="str">
            <v>2180</v>
          </cell>
          <cell r="G3165" t="str">
            <v>邬 若海</v>
          </cell>
          <cell r="H3165" t="str">
            <v>王沛</v>
          </cell>
          <cell r="I3165" t="str">
            <v>陈佳</v>
          </cell>
          <cell r="J3165">
            <v>15.3</v>
          </cell>
          <cell r="K3165">
            <v>209175</v>
          </cell>
          <cell r="L3165">
            <v>25700</v>
          </cell>
          <cell r="M3165">
            <v>36270</v>
          </cell>
          <cell r="N3165">
            <v>0</v>
          </cell>
          <cell r="O3165">
            <v>9621.2418300653608</v>
          </cell>
          <cell r="P3165">
            <v>0.197683608120997</v>
          </cell>
        </row>
        <row r="3166">
          <cell r="A3166">
            <v>195848</v>
          </cell>
          <cell r="B3166" t="str">
            <v>20160505</v>
          </cell>
          <cell r="C3166" t="str">
            <v>193419</v>
          </cell>
          <cell r="D3166" t="str">
            <v>健康尊享*巴洛克不锈钢浴室柜白金款（80cm）</v>
          </cell>
          <cell r="E3166" t="str">
            <v>家装建材</v>
          </cell>
          <cell r="F3166" t="str">
            <v>2180</v>
          </cell>
          <cell r="G3166" t="str">
            <v>邬 若海</v>
          </cell>
          <cell r="H3166" t="str">
            <v>唐南开</v>
          </cell>
          <cell r="I3166" t="str">
            <v>曹雪晴</v>
          </cell>
          <cell r="J3166">
            <v>13.1</v>
          </cell>
          <cell r="K3166">
            <v>176240</v>
          </cell>
          <cell r="L3166">
            <v>19600</v>
          </cell>
          <cell r="M3166">
            <v>63130</v>
          </cell>
          <cell r="N3166">
            <v>6510</v>
          </cell>
          <cell r="O3166">
            <v>7635.1145038167897</v>
          </cell>
          <cell r="P3166">
            <v>0.361465781409602</v>
          </cell>
        </row>
        <row r="3167">
          <cell r="A3167">
            <v>195848</v>
          </cell>
          <cell r="B3167" t="str">
            <v>20160426</v>
          </cell>
          <cell r="C3167" t="str">
            <v>210402</v>
          </cell>
          <cell r="D3167" t="str">
            <v>健康尊享*巴洛克不锈钢浴室柜白金款（80cm）</v>
          </cell>
          <cell r="E3167" t="str">
            <v>家装建材</v>
          </cell>
          <cell r="F3167" t="str">
            <v>2180</v>
          </cell>
          <cell r="G3167" t="str">
            <v>邬 若海</v>
          </cell>
          <cell r="H3167" t="str">
            <v>张燕</v>
          </cell>
          <cell r="I3167" t="str">
            <v>陈佳</v>
          </cell>
          <cell r="J3167">
            <v>15.7</v>
          </cell>
          <cell r="K3167">
            <v>158100</v>
          </cell>
          <cell r="L3167">
            <v>28010</v>
          </cell>
          <cell r="M3167">
            <v>34600</v>
          </cell>
          <cell r="N3167">
            <v>0</v>
          </cell>
          <cell r="O3167">
            <v>6082.1656050955398</v>
          </cell>
          <cell r="P3167">
            <v>0.26596971327542501</v>
          </cell>
        </row>
        <row r="3168">
          <cell r="A3168">
            <v>195848</v>
          </cell>
          <cell r="B3168" t="str">
            <v>20160418</v>
          </cell>
          <cell r="C3168" t="str">
            <v>194242</v>
          </cell>
          <cell r="D3168" t="str">
            <v>健康尊享*巴洛克不锈钢浴室柜白金款（80cm）</v>
          </cell>
          <cell r="E3168" t="str">
            <v>家装建材</v>
          </cell>
          <cell r="F3168" t="str">
            <v>2180</v>
          </cell>
          <cell r="G3168" t="str">
            <v>邬 若海</v>
          </cell>
          <cell r="H3168" t="str">
            <v>王沛,唐南开</v>
          </cell>
          <cell r="I3168" t="str">
            <v>曹雪晴</v>
          </cell>
          <cell r="J3168">
            <v>13.8</v>
          </cell>
          <cell r="K3168">
            <v>130410</v>
          </cell>
          <cell r="L3168">
            <v>26120</v>
          </cell>
          <cell r="M3168">
            <v>26120</v>
          </cell>
          <cell r="N3168">
            <v>0</v>
          </cell>
          <cell r="O3168">
            <v>5664.4927536231899</v>
          </cell>
          <cell r="P3168">
            <v>0.25045546073448999</v>
          </cell>
        </row>
        <row r="3169">
          <cell r="A3169">
            <v>195848</v>
          </cell>
          <cell r="B3169" t="str">
            <v>20160414</v>
          </cell>
          <cell r="C3169" t="str">
            <v>204934</v>
          </cell>
          <cell r="D3169" t="str">
            <v>健康尊享*巴洛克不锈钢浴室柜白金款（80cm）</v>
          </cell>
          <cell r="E3169" t="str">
            <v>家装建材</v>
          </cell>
          <cell r="F3169" t="str">
            <v>2180</v>
          </cell>
          <cell r="G3169" t="str">
            <v>邬 若海</v>
          </cell>
          <cell r="H3169" t="str">
            <v>唐南开</v>
          </cell>
          <cell r="I3169" t="str">
            <v>翟金彪</v>
          </cell>
          <cell r="J3169">
            <v>15.5</v>
          </cell>
          <cell r="K3169">
            <v>201890</v>
          </cell>
          <cell r="L3169">
            <v>39110</v>
          </cell>
          <cell r="M3169">
            <v>58760</v>
          </cell>
          <cell r="N3169">
            <v>0</v>
          </cell>
          <cell r="O3169">
            <v>6710.9677419354803</v>
          </cell>
          <cell r="P3169">
            <v>0.360978007126183</v>
          </cell>
        </row>
        <row r="3170">
          <cell r="A3170">
            <v>195848</v>
          </cell>
          <cell r="B3170" t="str">
            <v>20160329</v>
          </cell>
          <cell r="C3170" t="str">
            <v>205704</v>
          </cell>
          <cell r="D3170" t="str">
            <v>健康尊享*巴洛克不锈钢浴室柜白金款（80cm）</v>
          </cell>
          <cell r="E3170" t="str">
            <v>家装建材</v>
          </cell>
          <cell r="F3170" t="str">
            <v>2180</v>
          </cell>
          <cell r="G3170" t="str">
            <v>邬 若海</v>
          </cell>
          <cell r="H3170" t="str">
            <v>张燕</v>
          </cell>
          <cell r="I3170" t="str">
            <v>陈佳</v>
          </cell>
          <cell r="J3170">
            <v>16.8</v>
          </cell>
          <cell r="K3170">
            <v>278100</v>
          </cell>
          <cell r="L3170">
            <v>45700</v>
          </cell>
          <cell r="M3170">
            <v>99940</v>
          </cell>
          <cell r="N3170">
            <v>2130</v>
          </cell>
          <cell r="O3170">
            <v>8011.3095238095202</v>
          </cell>
          <cell r="P3170">
            <v>0.42086919104991399</v>
          </cell>
        </row>
        <row r="3171">
          <cell r="A3171">
            <v>195848</v>
          </cell>
          <cell r="B3171" t="str">
            <v>20160327</v>
          </cell>
          <cell r="C3171" t="str">
            <v>222822</v>
          </cell>
          <cell r="D3171" t="str">
            <v>健康尊享*巴洛克不锈钢浴室柜白金款（80cm）</v>
          </cell>
          <cell r="E3171" t="str">
            <v>家装建材</v>
          </cell>
          <cell r="F3171" t="str">
            <v>2180</v>
          </cell>
          <cell r="G3171" t="str">
            <v>邬 若海</v>
          </cell>
          <cell r="H3171" t="str">
            <v>王沛,唐南开</v>
          </cell>
          <cell r="I3171" t="str">
            <v>曹雪晴</v>
          </cell>
          <cell r="J3171">
            <v>16.399999999999999</v>
          </cell>
          <cell r="K3171">
            <v>150160</v>
          </cell>
          <cell r="L3171">
            <v>21780</v>
          </cell>
          <cell r="M3171">
            <v>39200</v>
          </cell>
          <cell r="N3171">
            <v>0</v>
          </cell>
          <cell r="O3171">
            <v>5437.8048780487798</v>
          </cell>
          <cell r="P3171">
            <v>0.30534351145038202</v>
          </cell>
        </row>
        <row r="3172">
          <cell r="A3172">
            <v>195848</v>
          </cell>
          <cell r="B3172" t="str">
            <v>20160324</v>
          </cell>
          <cell r="C3172" t="str">
            <v>192130</v>
          </cell>
          <cell r="D3172" t="str">
            <v>健康尊享*巴洛克不锈钢浴室柜白金款（80cm）</v>
          </cell>
          <cell r="E3172" t="str">
            <v>家装建材</v>
          </cell>
          <cell r="F3172" t="str">
            <v>2180</v>
          </cell>
          <cell r="G3172" t="str">
            <v>邬 若海</v>
          </cell>
          <cell r="H3172" t="str">
            <v>杨思思,石林</v>
          </cell>
          <cell r="I3172" t="str">
            <v>石俊</v>
          </cell>
          <cell r="J3172">
            <v>15.7</v>
          </cell>
          <cell r="K3172">
            <v>89230</v>
          </cell>
          <cell r="L3172">
            <v>8710</v>
          </cell>
          <cell r="M3172">
            <v>32660</v>
          </cell>
          <cell r="N3172">
            <v>0</v>
          </cell>
          <cell r="O3172">
            <v>3048.4076433120999</v>
          </cell>
          <cell r="P3172">
            <v>0.40561351217088898</v>
          </cell>
        </row>
        <row r="3173">
          <cell r="A3173">
            <v>195848</v>
          </cell>
          <cell r="B3173" t="str">
            <v>20160322</v>
          </cell>
          <cell r="C3173" t="str">
            <v>215128</v>
          </cell>
          <cell r="D3173" t="str">
            <v>健康尊享*巴洛克不锈钢浴室柜白金款（80cm）</v>
          </cell>
          <cell r="E3173" t="str">
            <v>家装建材</v>
          </cell>
          <cell r="F3173" t="str">
            <v>2180</v>
          </cell>
          <cell r="G3173" t="str">
            <v>邬 若海</v>
          </cell>
          <cell r="H3173" t="str">
            <v>张燕,王沛</v>
          </cell>
          <cell r="I3173" t="str">
            <v>陈佳</v>
          </cell>
          <cell r="J3173">
            <v>15.7</v>
          </cell>
          <cell r="K3173">
            <v>304580</v>
          </cell>
          <cell r="L3173">
            <v>50040</v>
          </cell>
          <cell r="M3173">
            <v>108800</v>
          </cell>
          <cell r="N3173">
            <v>0</v>
          </cell>
          <cell r="O3173">
            <v>9282.8025477706997</v>
          </cell>
          <cell r="P3173">
            <v>0.42743773080851699</v>
          </cell>
        </row>
        <row r="3174">
          <cell r="A3174">
            <v>195848</v>
          </cell>
          <cell r="B3174" t="str">
            <v>20160311</v>
          </cell>
          <cell r="C3174" t="str">
            <v>211108</v>
          </cell>
          <cell r="D3174" t="str">
            <v>健康尊享*巴洛克不锈钢浴室柜白金款（80cm）</v>
          </cell>
          <cell r="E3174" t="str">
            <v>家装建材</v>
          </cell>
          <cell r="F3174" t="str">
            <v>2180</v>
          </cell>
          <cell r="G3174" t="str">
            <v>邬 若海</v>
          </cell>
          <cell r="H3174" t="str">
            <v>唐南开</v>
          </cell>
          <cell r="I3174" t="str">
            <v>曹雪晴</v>
          </cell>
          <cell r="J3174">
            <v>15.9</v>
          </cell>
          <cell r="K3174">
            <v>424430</v>
          </cell>
          <cell r="L3174">
            <v>80410</v>
          </cell>
          <cell r="M3174">
            <v>117600</v>
          </cell>
          <cell r="N3174">
            <v>4360</v>
          </cell>
          <cell r="O3174">
            <v>14514.465408804999</v>
          </cell>
          <cell r="P3174">
            <v>0.32916690890064498</v>
          </cell>
        </row>
        <row r="3175">
          <cell r="A3175">
            <v>195848</v>
          </cell>
          <cell r="B3175" t="str">
            <v>20160306</v>
          </cell>
          <cell r="C3175" t="str">
            <v>192154</v>
          </cell>
          <cell r="D3175" t="str">
            <v>健康尊享*巴洛克不锈钢浴室柜白金款（80cm）</v>
          </cell>
          <cell r="E3175" t="str">
            <v>家装建材</v>
          </cell>
          <cell r="F3175" t="str">
            <v>2180</v>
          </cell>
          <cell r="G3175" t="str">
            <v>邬 若海</v>
          </cell>
          <cell r="H3175" t="str">
            <v>唐南开</v>
          </cell>
          <cell r="I3175" t="str">
            <v>关雨薇,刘一帆</v>
          </cell>
          <cell r="J3175">
            <v>15.6</v>
          </cell>
          <cell r="K3175">
            <v>229222.61</v>
          </cell>
          <cell r="L3175">
            <v>45370</v>
          </cell>
          <cell r="M3175">
            <v>79910.61</v>
          </cell>
          <cell r="N3175">
            <v>0</v>
          </cell>
          <cell r="O3175">
            <v>6662.9487179487196</v>
          </cell>
          <cell r="P3175">
            <v>0.43464495826303501</v>
          </cell>
        </row>
        <row r="3176">
          <cell r="A3176">
            <v>195848</v>
          </cell>
          <cell r="B3176" t="str">
            <v>20160306</v>
          </cell>
          <cell r="C3176" t="str">
            <v>125119</v>
          </cell>
          <cell r="D3176" t="str">
            <v>健康尊享*巴洛克不锈钢浴室柜白金款（80cm）</v>
          </cell>
          <cell r="E3176" t="str">
            <v>家装建材</v>
          </cell>
          <cell r="F3176" t="str">
            <v>2180</v>
          </cell>
          <cell r="G3176" t="str">
            <v>邬 若海</v>
          </cell>
          <cell r="H3176" t="str">
            <v>唐南开</v>
          </cell>
          <cell r="I3176" t="str">
            <v>刘一帆,李昀臻,翟金彪</v>
          </cell>
          <cell r="J3176">
            <v>15.8</v>
          </cell>
          <cell r="K3176">
            <v>95050</v>
          </cell>
          <cell r="L3176">
            <v>30184</v>
          </cell>
          <cell r="M3176">
            <v>34592</v>
          </cell>
          <cell r="N3176">
            <v>4304</v>
          </cell>
          <cell r="O3176">
            <v>2188.4810126582302</v>
          </cell>
          <cell r="P3176">
            <v>0.46693182869299799</v>
          </cell>
        </row>
        <row r="3177">
          <cell r="A3177">
            <v>195848</v>
          </cell>
          <cell r="B3177" t="str">
            <v>20160222</v>
          </cell>
          <cell r="C3177" t="str">
            <v>224510</v>
          </cell>
          <cell r="D3177" t="str">
            <v>健康尊享*巴洛克不锈钢浴室柜白金款（80cm）</v>
          </cell>
          <cell r="E3177" t="str">
            <v>家装建材</v>
          </cell>
          <cell r="F3177" t="str">
            <v>2180</v>
          </cell>
          <cell r="G3177" t="str">
            <v>邬 若海</v>
          </cell>
          <cell r="H3177" t="str">
            <v>傅周,唐南开</v>
          </cell>
          <cell r="I3177" t="str">
            <v>曹雪晴</v>
          </cell>
          <cell r="J3177">
            <v>13.4</v>
          </cell>
          <cell r="K3177">
            <v>186930</v>
          </cell>
          <cell r="L3177">
            <v>21020</v>
          </cell>
          <cell r="M3177">
            <v>58790</v>
          </cell>
          <cell r="N3177">
            <v>4200</v>
          </cell>
          <cell r="O3177">
            <v>8307.4626865671598</v>
          </cell>
          <cell r="P3177">
            <v>0.32903381351335098</v>
          </cell>
        </row>
        <row r="3178">
          <cell r="A3178">
            <v>195849</v>
          </cell>
          <cell r="B3178" t="str">
            <v>20160729</v>
          </cell>
          <cell r="C3178" t="str">
            <v>223306</v>
          </cell>
          <cell r="D3178" t="str">
            <v>健康尊享*巴洛克不锈钢浴室柜白金款（100cm）</v>
          </cell>
          <cell r="E3178" t="str">
            <v>家装建材</v>
          </cell>
          <cell r="F3178" t="str">
            <v>2380</v>
          </cell>
          <cell r="G3178" t="str">
            <v>邬 若海</v>
          </cell>
          <cell r="H3178" t="str">
            <v>傅周</v>
          </cell>
          <cell r="I3178" t="str">
            <v>曹雪晴</v>
          </cell>
          <cell r="J3178">
            <v>15</v>
          </cell>
          <cell r="K3178">
            <v>263320</v>
          </cell>
          <cell r="L3178">
            <v>28460</v>
          </cell>
          <cell r="M3178">
            <v>97230</v>
          </cell>
          <cell r="N3178">
            <v>0</v>
          </cell>
          <cell r="O3178">
            <v>9175.3333333333303</v>
          </cell>
          <cell r="P3178">
            <v>0.41399131397428302</v>
          </cell>
        </row>
        <row r="3179">
          <cell r="A3179">
            <v>195849</v>
          </cell>
          <cell r="B3179" t="str">
            <v>20160705</v>
          </cell>
          <cell r="C3179" t="str">
            <v>214507</v>
          </cell>
          <cell r="D3179" t="str">
            <v>健康尊享*巴洛克不锈钢浴室柜白金款（100cm）</v>
          </cell>
          <cell r="E3179" t="str">
            <v>家装建材</v>
          </cell>
          <cell r="F3179" t="str">
            <v>2380</v>
          </cell>
          <cell r="G3179" t="str">
            <v>邬 若海</v>
          </cell>
          <cell r="H3179" t="str">
            <v>马强</v>
          </cell>
          <cell r="I3179" t="str">
            <v>刘一帆</v>
          </cell>
          <cell r="J3179">
            <v>14.7</v>
          </cell>
          <cell r="K3179">
            <v>374940</v>
          </cell>
          <cell r="L3179">
            <v>73690</v>
          </cell>
          <cell r="M3179">
            <v>113960</v>
          </cell>
          <cell r="N3179">
            <v>7060</v>
          </cell>
          <cell r="O3179">
            <v>13221.0884353741</v>
          </cell>
          <cell r="P3179">
            <v>0.35485477178423203</v>
          </cell>
        </row>
        <row r="3180">
          <cell r="A3180">
            <v>195849</v>
          </cell>
          <cell r="B3180" t="str">
            <v>20160701</v>
          </cell>
          <cell r="C3180" t="str">
            <v>182733</v>
          </cell>
          <cell r="D3180" t="str">
            <v>健康尊享*巴洛克不锈钢浴室柜白金款（100cm）</v>
          </cell>
          <cell r="E3180" t="str">
            <v>家装建材</v>
          </cell>
          <cell r="F3180" t="str">
            <v>2380</v>
          </cell>
          <cell r="G3180" t="str">
            <v>邬 若海</v>
          </cell>
          <cell r="H3180" t="str">
            <v>张燕</v>
          </cell>
          <cell r="I3180" t="str">
            <v>刘一帆</v>
          </cell>
          <cell r="J3180">
            <v>15.4</v>
          </cell>
          <cell r="K3180">
            <v>120710</v>
          </cell>
          <cell r="L3180">
            <v>26140</v>
          </cell>
          <cell r="M3180">
            <v>40230</v>
          </cell>
          <cell r="N3180">
            <v>0</v>
          </cell>
          <cell r="O3180">
            <v>3528.5714285714298</v>
          </cell>
          <cell r="P3180">
            <v>0.42539917521412701</v>
          </cell>
        </row>
        <row r="3181">
          <cell r="A3181">
            <v>195849</v>
          </cell>
          <cell r="B3181" t="str">
            <v>20160615</v>
          </cell>
          <cell r="C3181" t="str">
            <v>224021</v>
          </cell>
          <cell r="D3181" t="str">
            <v>健康尊享*巴洛克不锈钢浴室柜白金款（100cm）</v>
          </cell>
          <cell r="E3181" t="str">
            <v>家装建材</v>
          </cell>
          <cell r="F3181" t="str">
            <v>2380</v>
          </cell>
          <cell r="G3181" t="str">
            <v>邬 若海</v>
          </cell>
          <cell r="H3181" t="str">
            <v>唐南开</v>
          </cell>
          <cell r="I3181" t="str">
            <v>曹雪晴</v>
          </cell>
          <cell r="J3181">
            <v>12.7</v>
          </cell>
          <cell r="K3181">
            <v>183000</v>
          </cell>
          <cell r="L3181">
            <v>23740</v>
          </cell>
          <cell r="M3181">
            <v>68970</v>
          </cell>
          <cell r="N3181">
            <v>0</v>
          </cell>
          <cell r="O3181">
            <v>7109.4488188976402</v>
          </cell>
          <cell r="P3181">
            <v>0.43306542760266198</v>
          </cell>
        </row>
        <row r="3182">
          <cell r="A3182">
            <v>195849</v>
          </cell>
          <cell r="B3182" t="str">
            <v>20160608</v>
          </cell>
          <cell r="C3182" t="str">
            <v>224253</v>
          </cell>
          <cell r="D3182" t="str">
            <v>健康尊享*巴洛克不锈钢浴室柜白金款（100cm）</v>
          </cell>
          <cell r="E3182" t="str">
            <v>家装建材</v>
          </cell>
          <cell r="F3182" t="str">
            <v>2380</v>
          </cell>
          <cell r="G3182" t="str">
            <v>邬 若海</v>
          </cell>
          <cell r="H3182" t="str">
            <v>唐南开</v>
          </cell>
          <cell r="I3182" t="str">
            <v>翟金彪</v>
          </cell>
          <cell r="J3182">
            <v>12</v>
          </cell>
          <cell r="K3182">
            <v>168734</v>
          </cell>
          <cell r="L3182">
            <v>30827</v>
          </cell>
          <cell r="M3182">
            <v>54740</v>
          </cell>
          <cell r="N3182">
            <v>2380</v>
          </cell>
          <cell r="O3182">
            <v>7128.9166666666697</v>
          </cell>
          <cell r="P3182">
            <v>0.37967615857063097</v>
          </cell>
        </row>
        <row r="3183">
          <cell r="A3183">
            <v>195849</v>
          </cell>
          <cell r="B3183" t="str">
            <v>20160525</v>
          </cell>
          <cell r="C3183" t="str">
            <v>211516</v>
          </cell>
          <cell r="D3183" t="str">
            <v>健康尊享*巴洛克不锈钢浴室柜白金款（100cm）</v>
          </cell>
          <cell r="E3183" t="str">
            <v>家装建材</v>
          </cell>
          <cell r="F3183" t="str">
            <v>2380</v>
          </cell>
          <cell r="G3183" t="str">
            <v>邬 若海</v>
          </cell>
          <cell r="H3183" t="str">
            <v>唐南开</v>
          </cell>
          <cell r="I3183" t="str">
            <v>曹雪晴</v>
          </cell>
          <cell r="J3183">
            <v>13.1</v>
          </cell>
          <cell r="K3183">
            <v>168451</v>
          </cell>
          <cell r="L3183">
            <v>45050</v>
          </cell>
          <cell r="M3183">
            <v>30890</v>
          </cell>
          <cell r="N3183">
            <v>2380</v>
          </cell>
          <cell r="O3183">
            <v>7243.5877862595398</v>
          </cell>
          <cell r="P3183">
            <v>0.231035404899474</v>
          </cell>
        </row>
        <row r="3184">
          <cell r="A3184">
            <v>195849</v>
          </cell>
          <cell r="B3184" t="str">
            <v>20160517</v>
          </cell>
          <cell r="C3184" t="str">
            <v>223216</v>
          </cell>
          <cell r="D3184" t="str">
            <v>健康尊享*巴洛克不锈钢浴室柜白金款（100cm）</v>
          </cell>
          <cell r="E3184" t="str">
            <v>家装建材</v>
          </cell>
          <cell r="F3184" t="str">
            <v>2380</v>
          </cell>
          <cell r="G3184" t="str">
            <v>邬 若海</v>
          </cell>
          <cell r="H3184" t="str">
            <v>王沛</v>
          </cell>
          <cell r="I3184" t="str">
            <v>陈佳</v>
          </cell>
          <cell r="J3184">
            <v>15.3</v>
          </cell>
          <cell r="K3184">
            <v>270900</v>
          </cell>
          <cell r="L3184">
            <v>32635</v>
          </cell>
          <cell r="M3184">
            <v>84055</v>
          </cell>
          <cell r="N3184">
            <v>9240</v>
          </cell>
          <cell r="O3184">
            <v>10683.006535947699</v>
          </cell>
          <cell r="P3184">
            <v>0.31399911862841801</v>
          </cell>
        </row>
        <row r="3185">
          <cell r="A3185">
            <v>195849</v>
          </cell>
          <cell r="B3185" t="str">
            <v>20160505</v>
          </cell>
          <cell r="C3185" t="str">
            <v>193419</v>
          </cell>
          <cell r="D3185" t="str">
            <v>健康尊享*巴洛克不锈钢浴室柜白金款（100cm）</v>
          </cell>
          <cell r="E3185" t="str">
            <v>家装建材</v>
          </cell>
          <cell r="F3185" t="str">
            <v>2380</v>
          </cell>
          <cell r="G3185" t="str">
            <v>邬 若海</v>
          </cell>
          <cell r="H3185" t="str">
            <v>唐南开</v>
          </cell>
          <cell r="I3185" t="str">
            <v>曹雪晴</v>
          </cell>
          <cell r="J3185">
            <v>13.1</v>
          </cell>
          <cell r="K3185">
            <v>311370</v>
          </cell>
          <cell r="L3185">
            <v>47550</v>
          </cell>
          <cell r="M3185">
            <v>107040</v>
          </cell>
          <cell r="N3185">
            <v>0</v>
          </cell>
          <cell r="O3185">
            <v>11967.9389312977</v>
          </cell>
          <cell r="P3185">
            <v>0.40573118035023897</v>
          </cell>
        </row>
        <row r="3186">
          <cell r="A3186">
            <v>195849</v>
          </cell>
          <cell r="B3186" t="str">
            <v>20160426</v>
          </cell>
          <cell r="C3186" t="str">
            <v>210402</v>
          </cell>
          <cell r="D3186" t="str">
            <v>健康尊享*巴洛克不锈钢浴室柜白金款（100cm）</v>
          </cell>
          <cell r="E3186" t="str">
            <v>家装建材</v>
          </cell>
          <cell r="F3186" t="str">
            <v>2380</v>
          </cell>
          <cell r="G3186" t="str">
            <v>邬 若海</v>
          </cell>
          <cell r="H3186" t="str">
            <v>张燕</v>
          </cell>
          <cell r="I3186" t="str">
            <v>陈佳</v>
          </cell>
          <cell r="J3186">
            <v>15.7</v>
          </cell>
          <cell r="K3186">
            <v>181820</v>
          </cell>
          <cell r="L3186">
            <v>26090</v>
          </cell>
          <cell r="M3186">
            <v>63860</v>
          </cell>
          <cell r="N3186">
            <v>2380</v>
          </cell>
          <cell r="O3186">
            <v>6003.1847133758001</v>
          </cell>
          <cell r="P3186">
            <v>0.39478584729981397</v>
          </cell>
        </row>
        <row r="3187">
          <cell r="A3187">
            <v>195849</v>
          </cell>
          <cell r="B3187" t="str">
            <v>20160418</v>
          </cell>
          <cell r="C3187" t="str">
            <v>194242</v>
          </cell>
          <cell r="D3187" t="str">
            <v>健康尊享*巴洛克不锈钢浴室柜白金款（100cm）</v>
          </cell>
          <cell r="E3187" t="str">
            <v>家装建材</v>
          </cell>
          <cell r="F3187" t="str">
            <v>2380</v>
          </cell>
          <cell r="G3187" t="str">
            <v>邬 若海</v>
          </cell>
          <cell r="H3187" t="str">
            <v>王沛,唐南开</v>
          </cell>
          <cell r="I3187" t="str">
            <v>曹雪晴</v>
          </cell>
          <cell r="J3187">
            <v>13.8</v>
          </cell>
          <cell r="K3187">
            <v>168550</v>
          </cell>
          <cell r="L3187">
            <v>37950</v>
          </cell>
          <cell r="M3187">
            <v>59390</v>
          </cell>
          <cell r="N3187">
            <v>0</v>
          </cell>
          <cell r="O3187">
            <v>5160.1449275362302</v>
          </cell>
          <cell r="P3187">
            <v>0.45474732006125601</v>
          </cell>
        </row>
        <row r="3188">
          <cell r="A3188">
            <v>195849</v>
          </cell>
          <cell r="B3188" t="str">
            <v>20160414</v>
          </cell>
          <cell r="C3188" t="str">
            <v>204934</v>
          </cell>
          <cell r="D3188" t="str">
            <v>健康尊享*巴洛克不锈钢浴室柜白金款（100cm）</v>
          </cell>
          <cell r="E3188" t="str">
            <v>家装建材</v>
          </cell>
          <cell r="F3188" t="str">
            <v>2380</v>
          </cell>
          <cell r="G3188" t="str">
            <v>邬 若海</v>
          </cell>
          <cell r="H3188" t="str">
            <v>唐南开</v>
          </cell>
          <cell r="I3188" t="str">
            <v>翟金彪</v>
          </cell>
          <cell r="J3188">
            <v>15.5</v>
          </cell>
          <cell r="K3188">
            <v>280120</v>
          </cell>
          <cell r="L3188">
            <v>35680</v>
          </cell>
          <cell r="M3188">
            <v>95010</v>
          </cell>
          <cell r="N3188">
            <v>2380</v>
          </cell>
          <cell r="O3188">
            <v>9794.1935483871002</v>
          </cell>
          <cell r="P3188">
            <v>0.37894779905089199</v>
          </cell>
        </row>
        <row r="3189">
          <cell r="A3189">
            <v>195849</v>
          </cell>
          <cell r="B3189" t="str">
            <v>20160329</v>
          </cell>
          <cell r="C3189" t="str">
            <v>205704</v>
          </cell>
          <cell r="D3189" t="str">
            <v>健康尊享*巴洛克不锈钢浴室柜白金款（100cm）</v>
          </cell>
          <cell r="E3189" t="str">
            <v>家装建材</v>
          </cell>
          <cell r="F3189" t="str">
            <v>2380</v>
          </cell>
          <cell r="G3189" t="str">
            <v>邬 若海</v>
          </cell>
          <cell r="H3189" t="str">
            <v>张燕</v>
          </cell>
          <cell r="I3189" t="str">
            <v>陈佳</v>
          </cell>
          <cell r="J3189">
            <v>16.8</v>
          </cell>
          <cell r="K3189">
            <v>350750</v>
          </cell>
          <cell r="L3189">
            <v>59170</v>
          </cell>
          <cell r="M3189">
            <v>123170</v>
          </cell>
          <cell r="N3189">
            <v>2330</v>
          </cell>
          <cell r="O3189">
            <v>10163.0952380952</v>
          </cell>
          <cell r="P3189">
            <v>0.414431716853008</v>
          </cell>
        </row>
        <row r="3190">
          <cell r="A3190">
            <v>195849</v>
          </cell>
          <cell r="B3190" t="str">
            <v>20160327</v>
          </cell>
          <cell r="C3190" t="str">
            <v>222822</v>
          </cell>
          <cell r="D3190" t="str">
            <v>健康尊享*巴洛克不锈钢浴室柜白金款（100cm）</v>
          </cell>
          <cell r="E3190" t="str">
            <v>家装建材</v>
          </cell>
          <cell r="F3190" t="str">
            <v>2380</v>
          </cell>
          <cell r="G3190" t="str">
            <v>邬 若海</v>
          </cell>
          <cell r="H3190" t="str">
            <v>王沛,唐南开</v>
          </cell>
          <cell r="I3190" t="str">
            <v>曹雪晴</v>
          </cell>
          <cell r="J3190">
            <v>16.399999999999999</v>
          </cell>
          <cell r="K3190">
            <v>335170</v>
          </cell>
          <cell r="L3190">
            <v>49820</v>
          </cell>
          <cell r="M3190">
            <v>104660</v>
          </cell>
          <cell r="N3190">
            <v>4760</v>
          </cell>
          <cell r="O3190">
            <v>11307.926829268299</v>
          </cell>
          <cell r="P3190">
            <v>0.35009637287541601</v>
          </cell>
        </row>
        <row r="3191">
          <cell r="A3191">
            <v>195849</v>
          </cell>
          <cell r="B3191" t="str">
            <v>20160324</v>
          </cell>
          <cell r="C3191" t="str">
            <v>192130</v>
          </cell>
          <cell r="D3191" t="str">
            <v>健康尊享*巴洛克不锈钢浴室柜白金款（100cm）</v>
          </cell>
          <cell r="E3191" t="str">
            <v>家装建材</v>
          </cell>
          <cell r="F3191" t="str">
            <v>2380</v>
          </cell>
          <cell r="G3191" t="str">
            <v>邬 若海</v>
          </cell>
          <cell r="H3191" t="str">
            <v>杨思思,石林</v>
          </cell>
          <cell r="I3191" t="str">
            <v>石俊</v>
          </cell>
          <cell r="J3191">
            <v>15.7</v>
          </cell>
          <cell r="K3191">
            <v>147260</v>
          </cell>
          <cell r="L3191">
            <v>23710</v>
          </cell>
          <cell r="M3191">
            <v>59500</v>
          </cell>
          <cell r="N3191">
            <v>0</v>
          </cell>
          <cell r="O3191">
            <v>4079.6178343949</v>
          </cell>
          <cell r="P3191">
            <v>0.48158640226628902</v>
          </cell>
        </row>
        <row r="3192">
          <cell r="A3192">
            <v>195849</v>
          </cell>
          <cell r="B3192" t="str">
            <v>20160322</v>
          </cell>
          <cell r="C3192" t="str">
            <v>215128</v>
          </cell>
          <cell r="D3192" t="str">
            <v>健康尊享*巴洛克不锈钢浴室柜白金款（100cm）</v>
          </cell>
          <cell r="E3192" t="str">
            <v>家装建材</v>
          </cell>
          <cell r="F3192" t="str">
            <v>2380</v>
          </cell>
          <cell r="G3192" t="str">
            <v>邬 若海</v>
          </cell>
          <cell r="H3192" t="str">
            <v>张燕,王沛</v>
          </cell>
          <cell r="I3192" t="str">
            <v>陈佳</v>
          </cell>
          <cell r="J3192">
            <v>15.7</v>
          </cell>
          <cell r="K3192">
            <v>351820</v>
          </cell>
          <cell r="L3192">
            <v>66560</v>
          </cell>
          <cell r="M3192">
            <v>109450</v>
          </cell>
          <cell r="N3192">
            <v>0</v>
          </cell>
          <cell r="O3192">
            <v>11198.0891719745</v>
          </cell>
          <cell r="P3192">
            <v>0.38368505924419799</v>
          </cell>
        </row>
        <row r="3193">
          <cell r="A3193">
            <v>195849</v>
          </cell>
          <cell r="B3193" t="str">
            <v>20160311</v>
          </cell>
          <cell r="C3193" t="str">
            <v>211108</v>
          </cell>
          <cell r="D3193" t="str">
            <v>健康尊享*巴洛克不锈钢浴室柜白金款（100cm）</v>
          </cell>
          <cell r="E3193" t="str">
            <v>家装建材</v>
          </cell>
          <cell r="F3193" t="str">
            <v>2380</v>
          </cell>
          <cell r="G3193" t="str">
            <v>邬 若海</v>
          </cell>
          <cell r="H3193" t="str">
            <v>唐南开</v>
          </cell>
          <cell r="I3193" t="str">
            <v>曹雪晴</v>
          </cell>
          <cell r="J3193">
            <v>15.9</v>
          </cell>
          <cell r="K3193">
            <v>713250</v>
          </cell>
          <cell r="L3193">
            <v>147280</v>
          </cell>
          <cell r="M3193">
            <v>213950</v>
          </cell>
          <cell r="N3193">
            <v>2380</v>
          </cell>
          <cell r="O3193">
            <v>22289.3081761006</v>
          </cell>
          <cell r="P3193">
            <v>0.373818400268565</v>
          </cell>
        </row>
        <row r="3194">
          <cell r="A3194">
            <v>195849</v>
          </cell>
          <cell r="B3194" t="str">
            <v>20160306</v>
          </cell>
          <cell r="C3194" t="str">
            <v>192154</v>
          </cell>
          <cell r="D3194" t="str">
            <v>健康尊享*巴洛克不锈钢浴室柜白金款（100cm）</v>
          </cell>
          <cell r="E3194" t="str">
            <v>家装建材</v>
          </cell>
          <cell r="F3194" t="str">
            <v>2380</v>
          </cell>
          <cell r="G3194" t="str">
            <v>邬 若海</v>
          </cell>
          <cell r="H3194" t="str">
            <v>唐南开</v>
          </cell>
          <cell r="I3194" t="str">
            <v>关雨薇,刘一帆</v>
          </cell>
          <cell r="J3194">
            <v>15.6</v>
          </cell>
          <cell r="K3194">
            <v>266921.39</v>
          </cell>
          <cell r="L3194">
            <v>61440</v>
          </cell>
          <cell r="M3194">
            <v>87403.39</v>
          </cell>
          <cell r="N3194">
            <v>2370</v>
          </cell>
          <cell r="O3194">
            <v>7721.0256410256397</v>
          </cell>
          <cell r="P3194">
            <v>0.41382526174268103</v>
          </cell>
        </row>
        <row r="3195">
          <cell r="A3195">
            <v>195849</v>
          </cell>
          <cell r="B3195" t="str">
            <v>20160306</v>
          </cell>
          <cell r="C3195" t="str">
            <v>125119</v>
          </cell>
          <cell r="D3195" t="str">
            <v>健康尊享*巴洛克不锈钢浴室柜白金款（100cm）</v>
          </cell>
          <cell r="E3195" t="str">
            <v>家装建材</v>
          </cell>
          <cell r="F3195" t="str">
            <v>2380</v>
          </cell>
          <cell r="G3195" t="str">
            <v>邬 若海</v>
          </cell>
          <cell r="H3195" t="str">
            <v>唐南开</v>
          </cell>
          <cell r="I3195" t="str">
            <v>刘一帆,李昀臻,翟金彪</v>
          </cell>
          <cell r="J3195">
            <v>15.8</v>
          </cell>
          <cell r="K3195">
            <v>153704</v>
          </cell>
          <cell r="L3195">
            <v>28424</v>
          </cell>
          <cell r="M3195">
            <v>49592</v>
          </cell>
          <cell r="N3195">
            <v>0</v>
          </cell>
          <cell r="O3195">
            <v>4790.3797468354396</v>
          </cell>
          <cell r="P3195">
            <v>0.39584929757343601</v>
          </cell>
        </row>
        <row r="3196">
          <cell r="A3196">
            <v>195849</v>
          </cell>
          <cell r="B3196" t="str">
            <v>20160222</v>
          </cell>
          <cell r="C3196" t="str">
            <v>224510</v>
          </cell>
          <cell r="D3196" t="str">
            <v>健康尊享*巴洛克不锈钢浴室柜白金款（100cm）</v>
          </cell>
          <cell r="E3196" t="str">
            <v>家装建材</v>
          </cell>
          <cell r="F3196" t="str">
            <v>2380</v>
          </cell>
          <cell r="G3196" t="str">
            <v>邬 若海</v>
          </cell>
          <cell r="H3196" t="str">
            <v>傅周,唐南开</v>
          </cell>
          <cell r="I3196" t="str">
            <v>曹雪晴</v>
          </cell>
          <cell r="J3196">
            <v>13.4</v>
          </cell>
          <cell r="K3196">
            <v>381751.97</v>
          </cell>
          <cell r="L3196">
            <v>82740</v>
          </cell>
          <cell r="M3196">
            <v>101211.97</v>
          </cell>
          <cell r="N3196">
            <v>0</v>
          </cell>
          <cell r="O3196">
            <v>14761.1940298507</v>
          </cell>
          <cell r="P3196">
            <v>0.33848802106484199</v>
          </cell>
        </row>
        <row r="3197">
          <cell r="A3197">
            <v>195852</v>
          </cell>
          <cell r="B3197" t="str">
            <v>20160728</v>
          </cell>
          <cell r="C3197" t="str">
            <v>173803</v>
          </cell>
          <cell r="D3197" t="str">
            <v>双立人中式炒锅大满贯升级套装(十周年特供）</v>
          </cell>
          <cell r="E3197" t="str">
            <v>厨房</v>
          </cell>
          <cell r="F3197" t="str">
            <v>1998</v>
          </cell>
          <cell r="G3197" t="str">
            <v>邬 若海</v>
          </cell>
          <cell r="H3197" t="str">
            <v>张燕</v>
          </cell>
          <cell r="I3197" t="str">
            <v>刘一帆</v>
          </cell>
          <cell r="J3197">
            <v>35.4</v>
          </cell>
          <cell r="K3197">
            <v>141472</v>
          </cell>
          <cell r="L3197">
            <v>5374</v>
          </cell>
          <cell r="M3197">
            <v>12566</v>
          </cell>
          <cell r="N3197">
            <v>1788</v>
          </cell>
          <cell r="O3197">
            <v>3540.1129943502801</v>
          </cell>
          <cell r="P3197">
            <v>7.9192934503078696E-2</v>
          </cell>
        </row>
        <row r="3198">
          <cell r="A3198">
            <v>195852</v>
          </cell>
          <cell r="B3198" t="str">
            <v>20160523</v>
          </cell>
          <cell r="C3198" t="str">
            <v>201405</v>
          </cell>
          <cell r="D3198" t="str">
            <v>双立人中式炒锅大满贯升级套装(十周年特供）</v>
          </cell>
          <cell r="E3198" t="str">
            <v>厨房</v>
          </cell>
          <cell r="F3198" t="str">
            <v>1998</v>
          </cell>
          <cell r="G3198" t="str">
            <v>邬 若海</v>
          </cell>
          <cell r="H3198" t="str">
            <v>王沛</v>
          </cell>
          <cell r="I3198" t="str">
            <v>陈佳</v>
          </cell>
          <cell r="J3198">
            <v>42.2</v>
          </cell>
          <cell r="K3198">
            <v>213669</v>
          </cell>
          <cell r="L3198">
            <v>15119</v>
          </cell>
          <cell r="M3198">
            <v>13286</v>
          </cell>
          <cell r="N3198">
            <v>1898</v>
          </cell>
          <cell r="O3198">
            <v>4435.1184834123196</v>
          </cell>
          <cell r="P3198">
            <v>5.7355829765802099E-2</v>
          </cell>
        </row>
        <row r="3199">
          <cell r="A3199">
            <v>195852</v>
          </cell>
          <cell r="B3199" t="str">
            <v>20160507</v>
          </cell>
          <cell r="C3199" t="str">
            <v>223104</v>
          </cell>
          <cell r="D3199" t="str">
            <v>双立人中式炒锅大满贯升级套装(十周年特供）</v>
          </cell>
          <cell r="E3199" t="str">
            <v>厨房</v>
          </cell>
          <cell r="F3199" t="str">
            <v>1998</v>
          </cell>
          <cell r="G3199" t="str">
            <v>邬 若海</v>
          </cell>
          <cell r="H3199" t="str">
            <v>张燕</v>
          </cell>
          <cell r="I3199" t="str">
            <v>陈佳</v>
          </cell>
          <cell r="J3199">
            <v>42.6</v>
          </cell>
          <cell r="K3199">
            <v>261289</v>
          </cell>
          <cell r="L3199">
            <v>28370</v>
          </cell>
          <cell r="M3199">
            <v>41636</v>
          </cell>
          <cell r="N3199">
            <v>1878</v>
          </cell>
          <cell r="O3199">
            <v>4534.2957746478896</v>
          </cell>
          <cell r="P3199">
            <v>0.17069453329268999</v>
          </cell>
        </row>
        <row r="3200">
          <cell r="A3200">
            <v>195852</v>
          </cell>
          <cell r="B3200" t="str">
            <v>20160501</v>
          </cell>
          <cell r="C3200" t="str">
            <v>210109</v>
          </cell>
          <cell r="D3200" t="str">
            <v>双立人中式炒锅大满贯升级套装(十周年特供）</v>
          </cell>
          <cell r="E3200" t="str">
            <v>厨房</v>
          </cell>
          <cell r="F3200" t="str">
            <v>1998</v>
          </cell>
          <cell r="G3200" t="str">
            <v>邬 若海</v>
          </cell>
          <cell r="H3200" t="str">
            <v>张燕</v>
          </cell>
          <cell r="I3200" t="str">
            <v>陈佳</v>
          </cell>
          <cell r="J3200">
            <v>47.7</v>
          </cell>
          <cell r="K3200">
            <v>576552</v>
          </cell>
          <cell r="L3200">
            <v>49004</v>
          </cell>
          <cell r="M3200">
            <v>71908</v>
          </cell>
          <cell r="N3200">
            <v>5244</v>
          </cell>
          <cell r="O3200">
            <v>9662.1383647798702</v>
          </cell>
          <cell r="P3200">
            <v>0.12636575250024601</v>
          </cell>
        </row>
        <row r="3201">
          <cell r="A3201">
            <v>195852</v>
          </cell>
          <cell r="B3201" t="str">
            <v>20160417</v>
          </cell>
          <cell r="C3201" t="str">
            <v>102101</v>
          </cell>
          <cell r="D3201" t="str">
            <v>双立人中式炒锅大满贯升级套装(十周年特供）</v>
          </cell>
          <cell r="E3201" t="str">
            <v>厨房</v>
          </cell>
          <cell r="F3201" t="str">
            <v>1998</v>
          </cell>
          <cell r="G3201" t="str">
            <v>邬 若海</v>
          </cell>
          <cell r="H3201" t="str">
            <v>王沛</v>
          </cell>
          <cell r="I3201" t="str">
            <v>翟金彪</v>
          </cell>
          <cell r="J3201">
            <v>38.5</v>
          </cell>
          <cell r="K3201">
            <v>201632</v>
          </cell>
          <cell r="L3201">
            <v>125102</v>
          </cell>
          <cell r="M3201">
            <v>46742</v>
          </cell>
          <cell r="N3201">
            <v>9805</v>
          </cell>
          <cell r="O3201">
            <v>1028.38961038961</v>
          </cell>
          <cell r="P3201">
            <v>0.48264732784528902</v>
          </cell>
        </row>
        <row r="3202">
          <cell r="A3202">
            <v>195852</v>
          </cell>
          <cell r="B3202" t="str">
            <v>20160324</v>
          </cell>
          <cell r="C3202" t="str">
            <v>223911</v>
          </cell>
          <cell r="D3202" t="str">
            <v>双立人中式炒锅大满贯升级套装(十周年特供）</v>
          </cell>
          <cell r="E3202" t="str">
            <v>厨房</v>
          </cell>
          <cell r="F3202" t="str">
            <v>1998</v>
          </cell>
          <cell r="G3202" t="str">
            <v>邬 若海</v>
          </cell>
          <cell r="H3202" t="str">
            <v>王沛</v>
          </cell>
          <cell r="I3202" t="str">
            <v>翟金彪,陈佳</v>
          </cell>
          <cell r="J3202">
            <v>44.5</v>
          </cell>
          <cell r="K3202">
            <v>454314</v>
          </cell>
          <cell r="L3202">
            <v>21943</v>
          </cell>
          <cell r="M3202">
            <v>77722</v>
          </cell>
          <cell r="N3202">
            <v>4001</v>
          </cell>
          <cell r="O3202">
            <v>8059.5505617977497</v>
          </cell>
          <cell r="P3202">
            <v>0.17050403472943401</v>
          </cell>
        </row>
        <row r="3203">
          <cell r="A3203">
            <v>195852</v>
          </cell>
          <cell r="B3203" t="str">
            <v>20160324</v>
          </cell>
          <cell r="C3203" t="str">
            <v>175433</v>
          </cell>
          <cell r="D3203" t="str">
            <v>双立人中式炒锅大满贯升级套装(十周年特供）</v>
          </cell>
          <cell r="E3203" t="str">
            <v>厨房</v>
          </cell>
          <cell r="F3203" t="str">
            <v>1998</v>
          </cell>
          <cell r="G3203" t="str">
            <v>邬 若海</v>
          </cell>
          <cell r="H3203" t="str">
            <v>余斌,王沛</v>
          </cell>
          <cell r="I3203" t="str">
            <v>陈佳</v>
          </cell>
          <cell r="J3203">
            <v>44.3</v>
          </cell>
          <cell r="K3203">
            <v>252841.15</v>
          </cell>
          <cell r="L3203">
            <v>29840</v>
          </cell>
          <cell r="M3203">
            <v>25864.15</v>
          </cell>
          <cell r="N3203">
            <v>0</v>
          </cell>
          <cell r="O3203">
            <v>4450.0451467268604</v>
          </cell>
          <cell r="P3203">
            <v>0.115982137311848</v>
          </cell>
        </row>
        <row r="3204">
          <cell r="A3204">
            <v>195852</v>
          </cell>
          <cell r="B3204" t="str">
            <v>20160321</v>
          </cell>
          <cell r="C3204" t="str">
            <v>205259</v>
          </cell>
          <cell r="D3204" t="str">
            <v>双立人中式炒锅大满贯升级套装(十周年特供）</v>
          </cell>
          <cell r="E3204" t="str">
            <v>厨房</v>
          </cell>
          <cell r="F3204" t="str">
            <v>1998</v>
          </cell>
          <cell r="G3204" t="str">
            <v>邬 若海</v>
          </cell>
          <cell r="H3204" t="str">
            <v>张燕</v>
          </cell>
          <cell r="I3204" t="str">
            <v>陈佳</v>
          </cell>
          <cell r="J3204">
            <v>43.9</v>
          </cell>
          <cell r="K3204">
            <v>426212</v>
          </cell>
          <cell r="L3204">
            <v>53756</v>
          </cell>
          <cell r="M3204">
            <v>57732</v>
          </cell>
          <cell r="N3204">
            <v>1968</v>
          </cell>
          <cell r="O3204">
            <v>7213.9407744874698</v>
          </cell>
          <cell r="P3204">
            <v>0.14971969843417701</v>
          </cell>
        </row>
        <row r="3205">
          <cell r="A3205">
            <v>195852</v>
          </cell>
          <cell r="B3205" t="str">
            <v>20160321</v>
          </cell>
          <cell r="C3205" t="str">
            <v>133151</v>
          </cell>
          <cell r="D3205" t="str">
            <v>双立人中式炒锅大满贯升级套装(十周年特供）</v>
          </cell>
          <cell r="E3205" t="str">
            <v>厨房</v>
          </cell>
          <cell r="F3205" t="str">
            <v>1998</v>
          </cell>
          <cell r="G3205" t="str">
            <v>邬 若海</v>
          </cell>
          <cell r="H3205" t="str">
            <v>唐南开</v>
          </cell>
          <cell r="I3205" t="str">
            <v>刘一帆</v>
          </cell>
          <cell r="J3205">
            <v>42</v>
          </cell>
          <cell r="K3205">
            <v>93646</v>
          </cell>
          <cell r="L3205">
            <v>7982</v>
          </cell>
          <cell r="M3205">
            <v>19940</v>
          </cell>
          <cell r="N3205">
            <v>0</v>
          </cell>
          <cell r="O3205">
            <v>1564.8571428571399</v>
          </cell>
          <cell r="P3205">
            <v>0.23276989166977999</v>
          </cell>
        </row>
        <row r="3206">
          <cell r="A3206">
            <v>195852</v>
          </cell>
          <cell r="B3206" t="str">
            <v>20160314</v>
          </cell>
          <cell r="C3206" t="str">
            <v>215205</v>
          </cell>
          <cell r="D3206" t="str">
            <v>双立人中式炒锅大满贯升级套装(十周年特供）</v>
          </cell>
          <cell r="E3206" t="str">
            <v>厨房</v>
          </cell>
          <cell r="F3206" t="str">
            <v>1998</v>
          </cell>
          <cell r="G3206" t="str">
            <v>邬 若海</v>
          </cell>
          <cell r="H3206" t="str">
            <v>张燕</v>
          </cell>
          <cell r="I3206" t="str">
            <v>曹雪晴</v>
          </cell>
          <cell r="J3206">
            <v>37.1</v>
          </cell>
          <cell r="K3206">
            <v>382561</v>
          </cell>
          <cell r="L3206">
            <v>29995</v>
          </cell>
          <cell r="M3206">
            <v>37892</v>
          </cell>
          <cell r="N3206">
            <v>0</v>
          </cell>
          <cell r="O3206">
            <v>8481.7789757412393</v>
          </cell>
          <cell r="P3206">
            <v>0.107474912498653</v>
          </cell>
        </row>
        <row r="3207">
          <cell r="A3207">
            <v>195852</v>
          </cell>
          <cell r="B3207" t="str">
            <v>20160314</v>
          </cell>
          <cell r="C3207" t="str">
            <v>175608</v>
          </cell>
          <cell r="D3207" t="str">
            <v>双立人中式炒锅大满贯升级套装(十周年特供）</v>
          </cell>
          <cell r="E3207" t="str">
            <v>厨房</v>
          </cell>
          <cell r="F3207" t="str">
            <v>1998</v>
          </cell>
          <cell r="G3207" t="str">
            <v>邬 若海</v>
          </cell>
          <cell r="H3207" t="str">
            <v>张燕</v>
          </cell>
          <cell r="I3207" t="str">
            <v>徐丹,陈佳</v>
          </cell>
          <cell r="J3207">
            <v>42.8</v>
          </cell>
          <cell r="K3207">
            <v>206907</v>
          </cell>
          <cell r="L3207">
            <v>27792</v>
          </cell>
          <cell r="M3207">
            <v>19955</v>
          </cell>
          <cell r="N3207">
            <v>0</v>
          </cell>
          <cell r="O3207">
            <v>3718.69158878505</v>
          </cell>
          <cell r="P3207">
            <v>0.111408871395472</v>
          </cell>
        </row>
        <row r="3208">
          <cell r="A3208">
            <v>195852</v>
          </cell>
          <cell r="B3208" t="str">
            <v>20160314</v>
          </cell>
          <cell r="C3208" t="str">
            <v>124148</v>
          </cell>
          <cell r="D3208" t="str">
            <v>双立人中式炒锅大满贯升级套装(十周年特供）</v>
          </cell>
          <cell r="E3208" t="str">
            <v>厨房</v>
          </cell>
          <cell r="F3208" t="str">
            <v>1998</v>
          </cell>
          <cell r="G3208" t="str">
            <v>邬 若海</v>
          </cell>
          <cell r="H3208" t="str">
            <v>唐南开</v>
          </cell>
          <cell r="I3208" t="str">
            <v>刘一帆</v>
          </cell>
          <cell r="J3208">
            <v>36.799999999999997</v>
          </cell>
          <cell r="K3208">
            <v>167412</v>
          </cell>
          <cell r="L3208">
            <v>9960</v>
          </cell>
          <cell r="M3208">
            <v>41843</v>
          </cell>
          <cell r="N3208">
            <v>1988</v>
          </cell>
          <cell r="O3208">
            <v>3195.5706521739098</v>
          </cell>
          <cell r="P3208">
            <v>0.25312476183217703</v>
          </cell>
        </row>
        <row r="3209">
          <cell r="A3209">
            <v>195859</v>
          </cell>
          <cell r="B3209" t="str">
            <v>20160705</v>
          </cell>
          <cell r="C3209" t="str">
            <v>184412</v>
          </cell>
          <cell r="D3209" t="str">
            <v>美国westinghouse西屋全自动加热破壁料理机尊享组</v>
          </cell>
          <cell r="E3209" t="str">
            <v>厨房</v>
          </cell>
          <cell r="F3209" t="str">
            <v>1980</v>
          </cell>
          <cell r="G3209" t="str">
            <v>潘 银龙</v>
          </cell>
          <cell r="H3209" t="str">
            <v>唐南开</v>
          </cell>
          <cell r="I3209" t="str">
            <v>宋歌,刘一帆</v>
          </cell>
          <cell r="J3209">
            <v>40.1</v>
          </cell>
          <cell r="K3209">
            <v>65515</v>
          </cell>
          <cell r="L3209">
            <v>1770</v>
          </cell>
          <cell r="M3209">
            <v>17750</v>
          </cell>
          <cell r="N3209">
            <v>1805</v>
          </cell>
          <cell r="O3209">
            <v>1192.01995012469</v>
          </cell>
          <cell r="P3209">
            <v>0.25013726566789601</v>
          </cell>
        </row>
        <row r="3210">
          <cell r="A3210">
            <v>195859</v>
          </cell>
          <cell r="B3210" t="str">
            <v>20160624</v>
          </cell>
          <cell r="C3210" t="str">
            <v>224311</v>
          </cell>
          <cell r="D3210" t="str">
            <v>美国westinghouse西屋全自动加热破壁料理机尊享组</v>
          </cell>
          <cell r="E3210" t="str">
            <v>厨房</v>
          </cell>
          <cell r="F3210" t="str">
            <v>1980</v>
          </cell>
          <cell r="G3210" t="str">
            <v>潘 银龙</v>
          </cell>
          <cell r="H3210" t="str">
            <v>杨思思</v>
          </cell>
          <cell r="I3210" t="str">
            <v>徐丹,翟金彪</v>
          </cell>
          <cell r="J3210">
            <v>35.700000000000003</v>
          </cell>
          <cell r="K3210">
            <v>136635</v>
          </cell>
          <cell r="L3210">
            <v>7040</v>
          </cell>
          <cell r="M3210">
            <v>26610</v>
          </cell>
          <cell r="N3210">
            <v>0</v>
          </cell>
          <cell r="O3210">
            <v>2884.7338935574198</v>
          </cell>
          <cell r="P3210">
            <v>0.20533199583317299</v>
          </cell>
        </row>
        <row r="3211">
          <cell r="A3211">
            <v>195859</v>
          </cell>
          <cell r="B3211" t="str">
            <v>20160607</v>
          </cell>
          <cell r="C3211" t="str">
            <v>223946</v>
          </cell>
          <cell r="D3211" t="str">
            <v>美国westinghouse西屋全自动加热破壁料理机尊享组</v>
          </cell>
          <cell r="E3211" t="str">
            <v>厨房</v>
          </cell>
          <cell r="F3211" t="str">
            <v>1980</v>
          </cell>
          <cell r="G3211" t="str">
            <v>潘 银龙</v>
          </cell>
          <cell r="H3211" t="str">
            <v>马强,张燕</v>
          </cell>
          <cell r="I3211" t="str">
            <v>刘一帆</v>
          </cell>
          <cell r="J3211">
            <v>39.700000000000003</v>
          </cell>
          <cell r="K3211">
            <v>277960</v>
          </cell>
          <cell r="L3211">
            <v>14150</v>
          </cell>
          <cell r="M3211">
            <v>79600</v>
          </cell>
          <cell r="N3211">
            <v>3530</v>
          </cell>
          <cell r="O3211">
            <v>4728.9672544080604</v>
          </cell>
          <cell r="P3211">
            <v>0.288351465069558</v>
          </cell>
        </row>
        <row r="3212">
          <cell r="A3212">
            <v>195859</v>
          </cell>
          <cell r="B3212" t="str">
            <v>20160524</v>
          </cell>
          <cell r="C3212" t="str">
            <v>191045</v>
          </cell>
          <cell r="D3212" t="str">
            <v>美国westinghouse西屋全自动加热破壁料理机尊享组</v>
          </cell>
          <cell r="E3212" t="str">
            <v>厨房</v>
          </cell>
          <cell r="F3212" t="str">
            <v>1980</v>
          </cell>
          <cell r="G3212" t="str">
            <v>潘 银龙</v>
          </cell>
          <cell r="H3212" t="str">
            <v>王沛</v>
          </cell>
          <cell r="I3212" t="str">
            <v>陈佳</v>
          </cell>
          <cell r="J3212">
            <v>40.6</v>
          </cell>
          <cell r="K3212">
            <v>194746</v>
          </cell>
          <cell r="L3212">
            <v>7070</v>
          </cell>
          <cell r="M3212">
            <v>46092</v>
          </cell>
          <cell r="N3212">
            <v>3540</v>
          </cell>
          <cell r="O3212">
            <v>3574.4827586206902</v>
          </cell>
          <cell r="P3212">
            <v>0.22673117500373</v>
          </cell>
        </row>
        <row r="3213">
          <cell r="A3213">
            <v>195859</v>
          </cell>
          <cell r="B3213" t="str">
            <v>20160516</v>
          </cell>
          <cell r="C3213" t="str">
            <v>204606</v>
          </cell>
          <cell r="D3213" t="str">
            <v>美国westinghouse西屋全自动加热破壁料理机尊享组</v>
          </cell>
          <cell r="E3213" t="str">
            <v>厨房</v>
          </cell>
          <cell r="F3213" t="str">
            <v>1980</v>
          </cell>
          <cell r="G3213" t="str">
            <v>潘 银龙</v>
          </cell>
          <cell r="H3213" t="str">
            <v>张燕</v>
          </cell>
          <cell r="I3213" t="str">
            <v>陈佳,曹雪晴</v>
          </cell>
          <cell r="J3213">
            <v>47.9</v>
          </cell>
          <cell r="K3213">
            <v>332325</v>
          </cell>
          <cell r="L3213">
            <v>23000</v>
          </cell>
          <cell r="M3213">
            <v>63730</v>
          </cell>
          <cell r="N3213">
            <v>1795</v>
          </cell>
          <cell r="O3213">
            <v>5164.71816283925</v>
          </cell>
          <cell r="P3213">
            <v>0.20022629919987101</v>
          </cell>
        </row>
        <row r="3214">
          <cell r="A3214">
            <v>195859</v>
          </cell>
          <cell r="B3214" t="str">
            <v>20160507</v>
          </cell>
          <cell r="C3214" t="str">
            <v>184320</v>
          </cell>
          <cell r="D3214" t="str">
            <v>美国westinghouse西屋全自动加热破壁料理机尊享组</v>
          </cell>
          <cell r="E3214" t="str">
            <v>厨房</v>
          </cell>
          <cell r="F3214" t="str">
            <v>1980</v>
          </cell>
          <cell r="G3214" t="str">
            <v>潘 银龙</v>
          </cell>
          <cell r="H3214" t="str">
            <v>张燕</v>
          </cell>
          <cell r="I3214" t="str">
            <v>刘一帆</v>
          </cell>
          <cell r="J3214">
            <v>41.8</v>
          </cell>
          <cell r="K3214">
            <v>353330</v>
          </cell>
          <cell r="L3214">
            <v>38612</v>
          </cell>
          <cell r="M3214">
            <v>66726</v>
          </cell>
          <cell r="N3214">
            <v>5282</v>
          </cell>
          <cell r="O3214">
            <v>6059.18660287081</v>
          </cell>
          <cell r="P3214">
            <v>0.19523509935879099</v>
          </cell>
        </row>
        <row r="3215">
          <cell r="A3215">
            <v>195859</v>
          </cell>
          <cell r="B3215" t="str">
            <v>20160412</v>
          </cell>
          <cell r="C3215" t="str">
            <v>201854</v>
          </cell>
          <cell r="D3215" t="str">
            <v>美国westinghouse西屋全自动加热破壁料理机尊享组</v>
          </cell>
          <cell r="E3215" t="str">
            <v>厨房</v>
          </cell>
          <cell r="F3215" t="str">
            <v>1980</v>
          </cell>
          <cell r="G3215" t="str">
            <v>潘 银龙</v>
          </cell>
          <cell r="H3215" t="str">
            <v>王沛</v>
          </cell>
          <cell r="I3215" t="str">
            <v>陈佳</v>
          </cell>
          <cell r="J3215">
            <v>39.9</v>
          </cell>
          <cell r="K3215">
            <v>214750</v>
          </cell>
          <cell r="L3215">
            <v>21670</v>
          </cell>
          <cell r="M3215">
            <v>39440</v>
          </cell>
          <cell r="N3215">
            <v>0</v>
          </cell>
          <cell r="O3215">
            <v>3850.6265664160401</v>
          </cell>
          <cell r="P3215">
            <v>0.20426766107312999</v>
          </cell>
        </row>
        <row r="3216">
          <cell r="A3216">
            <v>195861</v>
          </cell>
          <cell r="B3216" t="str">
            <v>20160412</v>
          </cell>
          <cell r="C3216" t="str">
            <v>193219</v>
          </cell>
          <cell r="D3216" t="str">
            <v>德国菲仕乐-橙色沸点7L快锅限量纪念套组</v>
          </cell>
          <cell r="E3216" t="str">
            <v>厨房</v>
          </cell>
          <cell r="F3216" t="str">
            <v>2980</v>
          </cell>
          <cell r="G3216" t="str">
            <v>邬 若海</v>
          </cell>
          <cell r="H3216" t="str">
            <v>王沛</v>
          </cell>
          <cell r="I3216" t="str">
            <v>陈佳</v>
          </cell>
          <cell r="J3216">
            <v>44.9</v>
          </cell>
          <cell r="K3216">
            <v>261425</v>
          </cell>
          <cell r="L3216">
            <v>50510</v>
          </cell>
          <cell r="M3216">
            <v>26800</v>
          </cell>
          <cell r="N3216">
            <v>0</v>
          </cell>
          <cell r="O3216">
            <v>4100.5567928730497</v>
          </cell>
          <cell r="P3216">
            <v>0.127065405495105</v>
          </cell>
        </row>
        <row r="3217">
          <cell r="A3217">
            <v>195861</v>
          </cell>
          <cell r="B3217" t="str">
            <v>20160405</v>
          </cell>
          <cell r="C3217" t="str">
            <v>201455</v>
          </cell>
          <cell r="D3217" t="str">
            <v>德国菲仕乐-橙色沸点7L快锅限量纪念套组</v>
          </cell>
          <cell r="E3217" t="str">
            <v>厨房</v>
          </cell>
          <cell r="F3217" t="str">
            <v>2980</v>
          </cell>
          <cell r="G3217" t="str">
            <v>邬 若海</v>
          </cell>
          <cell r="H3217" t="str">
            <v>张燕</v>
          </cell>
          <cell r="I3217" t="str">
            <v>陈佳</v>
          </cell>
          <cell r="J3217">
            <v>44.5</v>
          </cell>
          <cell r="K3217">
            <v>291555</v>
          </cell>
          <cell r="L3217">
            <v>32690</v>
          </cell>
          <cell r="M3217">
            <v>65440</v>
          </cell>
          <cell r="N3217">
            <v>5920</v>
          </cell>
          <cell r="O3217">
            <v>4479.6629213483102</v>
          </cell>
          <cell r="P3217">
            <v>0.229926795820215</v>
          </cell>
        </row>
        <row r="3218">
          <cell r="A3218">
            <v>195861</v>
          </cell>
          <cell r="B3218" t="str">
            <v>20160401</v>
          </cell>
          <cell r="C3218" t="str">
            <v>223257</v>
          </cell>
          <cell r="D3218" t="str">
            <v>德国菲仕乐-橙色沸点7L快锅限量纪念套组</v>
          </cell>
          <cell r="E3218" t="str">
            <v>厨房</v>
          </cell>
          <cell r="F3218" t="str">
            <v>2980</v>
          </cell>
          <cell r="G3218" t="str">
            <v>邬 若海</v>
          </cell>
          <cell r="H3218" t="str">
            <v>王沛</v>
          </cell>
          <cell r="I3218" t="str">
            <v>陈佳</v>
          </cell>
          <cell r="J3218">
            <v>41.3</v>
          </cell>
          <cell r="K3218">
            <v>110210</v>
          </cell>
          <cell r="L3218">
            <v>5920</v>
          </cell>
          <cell r="M3218">
            <v>44730</v>
          </cell>
          <cell r="N3218">
            <v>0</v>
          </cell>
          <cell r="O3218">
            <v>1442.1307506053299</v>
          </cell>
          <cell r="P3218">
            <v>0.42890018218429399</v>
          </cell>
        </row>
        <row r="3219">
          <cell r="A3219">
            <v>195861</v>
          </cell>
          <cell r="B3219" t="str">
            <v>20160327</v>
          </cell>
          <cell r="C3219" t="str">
            <v>212530</v>
          </cell>
          <cell r="D3219" t="str">
            <v>德国菲仕乐-橙色沸点7L快锅限量纪念套组</v>
          </cell>
          <cell r="E3219" t="str">
            <v>厨房</v>
          </cell>
          <cell r="F3219" t="str">
            <v>2980</v>
          </cell>
          <cell r="G3219" t="str">
            <v>邬 若海</v>
          </cell>
          <cell r="H3219" t="str">
            <v>王沛</v>
          </cell>
          <cell r="I3219" t="str">
            <v>陈佳,翟金彪</v>
          </cell>
          <cell r="J3219">
            <v>50.3</v>
          </cell>
          <cell r="K3219">
            <v>436995</v>
          </cell>
          <cell r="L3219">
            <v>38700</v>
          </cell>
          <cell r="M3219">
            <v>95255</v>
          </cell>
          <cell r="N3219">
            <v>0</v>
          </cell>
          <cell r="O3219">
            <v>6024.6520874751504</v>
          </cell>
          <cell r="P3219">
            <v>0.23915690631316</v>
          </cell>
        </row>
        <row r="3220">
          <cell r="A3220">
            <v>195861</v>
          </cell>
          <cell r="B3220" t="str">
            <v>20160323</v>
          </cell>
          <cell r="C3220" t="str">
            <v>195654</v>
          </cell>
          <cell r="D3220" t="str">
            <v>德国菲仕乐-橙色沸点7L快锅限量纪念套组</v>
          </cell>
          <cell r="E3220" t="str">
            <v>厨房</v>
          </cell>
          <cell r="F3220" t="str">
            <v>2980</v>
          </cell>
          <cell r="G3220" t="str">
            <v>邬 若海</v>
          </cell>
          <cell r="H3220" t="str">
            <v>王沛</v>
          </cell>
          <cell r="I3220" t="str">
            <v>翟金彪,陈佳,刘一帆</v>
          </cell>
          <cell r="J3220">
            <v>46.3</v>
          </cell>
          <cell r="K3220">
            <v>523700</v>
          </cell>
          <cell r="L3220">
            <v>56585</v>
          </cell>
          <cell r="M3220">
            <v>166695</v>
          </cell>
          <cell r="N3220">
            <v>5960</v>
          </cell>
          <cell r="O3220">
            <v>6617.27861771058</v>
          </cell>
          <cell r="P3220">
            <v>0.34410155957312399</v>
          </cell>
        </row>
        <row r="3221">
          <cell r="A3221">
            <v>195861</v>
          </cell>
          <cell r="B3221" t="str">
            <v>20160317</v>
          </cell>
          <cell r="C3221" t="str">
            <v>190648</v>
          </cell>
          <cell r="D3221" t="str">
            <v>德国菲仕乐-橙色沸点7L快锅限量纪念套组</v>
          </cell>
          <cell r="E3221" t="str">
            <v>厨房</v>
          </cell>
          <cell r="F3221" t="str">
            <v>2980</v>
          </cell>
          <cell r="G3221" t="str">
            <v>邬 若海</v>
          </cell>
          <cell r="H3221" t="str">
            <v>王沛,唐南开</v>
          </cell>
          <cell r="I3221" t="str">
            <v>陈佳</v>
          </cell>
          <cell r="J3221">
            <v>47.1</v>
          </cell>
          <cell r="K3221">
            <v>419235</v>
          </cell>
          <cell r="L3221">
            <v>75590</v>
          </cell>
          <cell r="M3221">
            <v>74355</v>
          </cell>
          <cell r="N3221">
            <v>0</v>
          </cell>
          <cell r="O3221">
            <v>5717.4097664543497</v>
          </cell>
          <cell r="P3221">
            <v>0.21637154621775401</v>
          </cell>
        </row>
        <row r="3222">
          <cell r="A3222">
            <v>195861</v>
          </cell>
          <cell r="B3222" t="str">
            <v>20160317</v>
          </cell>
          <cell r="C3222" t="str">
            <v>112313</v>
          </cell>
          <cell r="D3222" t="str">
            <v>德国菲仕乐-橙色沸点7L快锅限量纪念套组</v>
          </cell>
          <cell r="E3222" t="str">
            <v>厨房</v>
          </cell>
          <cell r="F3222" t="str">
            <v>2980</v>
          </cell>
          <cell r="G3222" t="str">
            <v>邬 若海</v>
          </cell>
          <cell r="H3222" t="str">
            <v>王沛</v>
          </cell>
          <cell r="I3222" t="str">
            <v>翟金彪,陈佳</v>
          </cell>
          <cell r="J3222">
            <v>41.3</v>
          </cell>
          <cell r="K3222">
            <v>304230</v>
          </cell>
          <cell r="L3222">
            <v>57970</v>
          </cell>
          <cell r="M3222">
            <v>85780</v>
          </cell>
          <cell r="N3222">
            <v>0</v>
          </cell>
          <cell r="O3222">
            <v>3885.7142857142899</v>
          </cell>
          <cell r="P3222">
            <v>0.34833103224234502</v>
          </cell>
        </row>
        <row r="3223">
          <cell r="A3223">
            <v>195863</v>
          </cell>
          <cell r="B3223" t="str">
            <v>20160727</v>
          </cell>
          <cell r="C3223" t="str">
            <v>173048</v>
          </cell>
          <cell r="D3223" t="str">
            <v>美国康宁166周年庆生特供装</v>
          </cell>
          <cell r="E3223" t="str">
            <v>厨房</v>
          </cell>
          <cell r="F3223" t="str">
            <v>1199</v>
          </cell>
          <cell r="G3223" t="str">
            <v>潘 银龙</v>
          </cell>
          <cell r="H3223" t="str">
            <v>张燕</v>
          </cell>
          <cell r="I3223" t="str">
            <v>陈佳</v>
          </cell>
          <cell r="J3223">
            <v>34.6</v>
          </cell>
          <cell r="K3223">
            <v>122217</v>
          </cell>
          <cell r="L3223">
            <v>10711</v>
          </cell>
          <cell r="M3223">
            <v>11880</v>
          </cell>
          <cell r="N3223">
            <v>1199</v>
          </cell>
          <cell r="O3223">
            <v>2914.01734104046</v>
          </cell>
          <cell r="P3223">
            <v>9.5788567431349003E-2</v>
          </cell>
        </row>
        <row r="3224">
          <cell r="A3224">
            <v>195863</v>
          </cell>
          <cell r="B3224" t="str">
            <v>20160719</v>
          </cell>
          <cell r="C3224" t="str">
            <v>210337</v>
          </cell>
          <cell r="D3224" t="str">
            <v>美国康宁166周年庆生特供装</v>
          </cell>
          <cell r="E3224" t="str">
            <v>厨房</v>
          </cell>
          <cell r="F3224" t="str">
            <v>1199</v>
          </cell>
          <cell r="G3224" t="str">
            <v>潘 银龙</v>
          </cell>
          <cell r="H3224" t="str">
            <v>王沛</v>
          </cell>
          <cell r="I3224" t="str">
            <v>陈佳</v>
          </cell>
          <cell r="J3224">
            <v>45.5</v>
          </cell>
          <cell r="K3224">
            <v>386415.44</v>
          </cell>
          <cell r="L3224">
            <v>13149</v>
          </cell>
          <cell r="M3224">
            <v>60704</v>
          </cell>
          <cell r="N3224">
            <v>3567</v>
          </cell>
          <cell r="O3224">
            <v>6947.89978021978</v>
          </cell>
          <cell r="P3224">
            <v>0.15307296310914001</v>
          </cell>
        </row>
        <row r="3225">
          <cell r="A3225">
            <v>195863</v>
          </cell>
          <cell r="B3225" t="str">
            <v>20160709</v>
          </cell>
          <cell r="C3225" t="str">
            <v>181627</v>
          </cell>
          <cell r="D3225" t="str">
            <v>美国康宁166周年庆生特供装</v>
          </cell>
          <cell r="E3225" t="str">
            <v>厨房</v>
          </cell>
          <cell r="F3225" t="str">
            <v>1199</v>
          </cell>
          <cell r="G3225" t="str">
            <v>潘 银龙</v>
          </cell>
          <cell r="H3225" t="str">
            <v>马强</v>
          </cell>
          <cell r="I3225" t="str">
            <v>翟金彪</v>
          </cell>
          <cell r="J3225">
            <v>35.700000000000003</v>
          </cell>
          <cell r="K3225">
            <v>242023</v>
          </cell>
          <cell r="L3225">
            <v>17315</v>
          </cell>
          <cell r="M3225">
            <v>35529</v>
          </cell>
          <cell r="N3225">
            <v>2328</v>
          </cell>
          <cell r="O3225">
            <v>5364.3417366946796</v>
          </cell>
          <cell r="P3225">
            <v>0.147751748936397</v>
          </cell>
        </row>
        <row r="3226">
          <cell r="A3226">
            <v>195863</v>
          </cell>
          <cell r="B3226" t="str">
            <v>20160701</v>
          </cell>
          <cell r="C3226" t="str">
            <v>195620</v>
          </cell>
          <cell r="D3226" t="str">
            <v>美国康宁166周年庆生特供装</v>
          </cell>
          <cell r="E3226" t="str">
            <v>厨房</v>
          </cell>
          <cell r="F3226" t="str">
            <v>1199</v>
          </cell>
          <cell r="G3226" t="str">
            <v>潘 银龙</v>
          </cell>
          <cell r="H3226" t="str">
            <v>唐南开</v>
          </cell>
          <cell r="I3226" t="str">
            <v>翟金彪</v>
          </cell>
          <cell r="J3226">
            <v>32.9</v>
          </cell>
          <cell r="K3226">
            <v>347593</v>
          </cell>
          <cell r="L3226">
            <v>20243</v>
          </cell>
          <cell r="M3226">
            <v>49998</v>
          </cell>
          <cell r="N3226">
            <v>2388</v>
          </cell>
          <cell r="O3226">
            <v>8502.7355623100302</v>
          </cell>
          <cell r="P3226">
            <v>0.14544065984420301</v>
          </cell>
        </row>
        <row r="3227">
          <cell r="A3227">
            <v>195863</v>
          </cell>
          <cell r="B3227" t="str">
            <v>20160411</v>
          </cell>
          <cell r="C3227" t="str">
            <v>202329</v>
          </cell>
          <cell r="D3227" t="str">
            <v>美国康宁166周年庆生特供装</v>
          </cell>
          <cell r="E3227" t="str">
            <v>厨房</v>
          </cell>
          <cell r="F3227" t="str">
            <v>1199</v>
          </cell>
          <cell r="G3227" t="str">
            <v>潘 银龙</v>
          </cell>
          <cell r="H3227" t="str">
            <v>张燕,王沛</v>
          </cell>
          <cell r="I3227" t="str">
            <v>刘一帆</v>
          </cell>
          <cell r="J3227">
            <v>40.6</v>
          </cell>
          <cell r="K3227">
            <v>226285</v>
          </cell>
          <cell r="L3227">
            <v>22541</v>
          </cell>
          <cell r="M3227">
            <v>21432</v>
          </cell>
          <cell r="N3227">
            <v>2398</v>
          </cell>
          <cell r="O3227">
            <v>4549.5073891625598</v>
          </cell>
          <cell r="P3227">
            <v>9.3421155960420901E-2</v>
          </cell>
        </row>
        <row r="3228">
          <cell r="A3228">
            <v>195863</v>
          </cell>
          <cell r="B3228" t="str">
            <v>20160411</v>
          </cell>
          <cell r="C3228" t="str">
            <v>171356</v>
          </cell>
          <cell r="D3228" t="str">
            <v>美国康宁166周年庆生特供装</v>
          </cell>
          <cell r="E3228" t="str">
            <v>厨房</v>
          </cell>
          <cell r="F3228" t="str">
            <v>1199</v>
          </cell>
          <cell r="G3228" t="str">
            <v>潘 银龙</v>
          </cell>
          <cell r="H3228" t="str">
            <v>王沛</v>
          </cell>
          <cell r="I3228" t="str">
            <v>刘一帆</v>
          </cell>
          <cell r="J3228">
            <v>35.1</v>
          </cell>
          <cell r="K3228">
            <v>80902</v>
          </cell>
          <cell r="L3228">
            <v>8363</v>
          </cell>
          <cell r="M3228">
            <v>15487</v>
          </cell>
          <cell r="N3228">
            <v>2388</v>
          </cell>
          <cell r="O3228">
            <v>1693.4472934472899</v>
          </cell>
          <cell r="P3228">
            <v>0.18057872316960499</v>
          </cell>
        </row>
        <row r="3229">
          <cell r="A3229">
            <v>195863</v>
          </cell>
          <cell r="B3229" t="str">
            <v>20160325</v>
          </cell>
          <cell r="C3229" t="str">
            <v>205812</v>
          </cell>
          <cell r="D3229" t="str">
            <v>美国康宁166周年庆生特供装</v>
          </cell>
          <cell r="E3229" t="str">
            <v>厨房</v>
          </cell>
          <cell r="F3229" t="str">
            <v>1199</v>
          </cell>
          <cell r="G3229" t="str">
            <v>潘 银龙</v>
          </cell>
          <cell r="H3229" t="str">
            <v>王沛</v>
          </cell>
          <cell r="I3229" t="str">
            <v>翟金彪</v>
          </cell>
          <cell r="J3229">
            <v>45.9</v>
          </cell>
          <cell r="K3229">
            <v>312613</v>
          </cell>
          <cell r="L3229">
            <v>25069</v>
          </cell>
          <cell r="M3229">
            <v>52456</v>
          </cell>
          <cell r="N3229">
            <v>2378</v>
          </cell>
          <cell r="O3229">
            <v>5173.5511982570797</v>
          </cell>
          <cell r="P3229">
            <v>0.17415769412681201</v>
          </cell>
        </row>
        <row r="3230">
          <cell r="A3230">
            <v>195863</v>
          </cell>
          <cell r="B3230" t="str">
            <v>20160315</v>
          </cell>
          <cell r="C3230" t="str">
            <v>214814</v>
          </cell>
          <cell r="D3230" t="str">
            <v>美国康宁166周年庆生特供装</v>
          </cell>
          <cell r="E3230" t="str">
            <v>厨房</v>
          </cell>
          <cell r="F3230" t="str">
            <v>1199</v>
          </cell>
          <cell r="G3230" t="str">
            <v>潘 银龙</v>
          </cell>
          <cell r="H3230" t="str">
            <v>王沛</v>
          </cell>
          <cell r="I3230" t="str">
            <v>陈佳</v>
          </cell>
          <cell r="J3230">
            <v>41</v>
          </cell>
          <cell r="K3230">
            <v>582861</v>
          </cell>
          <cell r="L3230">
            <v>42774</v>
          </cell>
          <cell r="M3230">
            <v>106036</v>
          </cell>
          <cell r="N3230">
            <v>4736</v>
          </cell>
          <cell r="O3230">
            <v>10702.1219512195</v>
          </cell>
          <cell r="P3230">
            <v>0.18756237421008101</v>
          </cell>
        </row>
        <row r="3231">
          <cell r="A3231">
            <v>195863</v>
          </cell>
          <cell r="B3231" t="str">
            <v>20160315</v>
          </cell>
          <cell r="C3231" t="str">
            <v>181257</v>
          </cell>
          <cell r="D3231" t="str">
            <v>美国康宁166周年庆生特供装</v>
          </cell>
          <cell r="E3231" t="str">
            <v>厨房</v>
          </cell>
          <cell r="F3231" t="str">
            <v>1199</v>
          </cell>
          <cell r="G3231" t="str">
            <v>潘 银龙</v>
          </cell>
          <cell r="H3231" t="str">
            <v>王沛</v>
          </cell>
          <cell r="I3231" t="str">
            <v>陈佳</v>
          </cell>
          <cell r="J3231">
            <v>41.2</v>
          </cell>
          <cell r="K3231">
            <v>228848</v>
          </cell>
          <cell r="L3231">
            <v>17900</v>
          </cell>
          <cell r="M3231">
            <v>28606</v>
          </cell>
          <cell r="N3231">
            <v>0</v>
          </cell>
          <cell r="O3231">
            <v>4425.7766990291302</v>
          </cell>
          <cell r="P3231">
            <v>0.13560687942052099</v>
          </cell>
        </row>
        <row r="3232">
          <cell r="A3232">
            <v>195863</v>
          </cell>
          <cell r="B3232" t="str">
            <v>20160315</v>
          </cell>
          <cell r="C3232" t="str">
            <v>120848</v>
          </cell>
          <cell r="D3232" t="str">
            <v>美国康宁166周年庆生特供装</v>
          </cell>
          <cell r="E3232" t="str">
            <v>厨房</v>
          </cell>
          <cell r="F3232" t="str">
            <v>1199</v>
          </cell>
          <cell r="G3232" t="str">
            <v>潘 银龙</v>
          </cell>
          <cell r="H3232" t="str">
            <v>王沛</v>
          </cell>
          <cell r="I3232" t="str">
            <v>陈佳</v>
          </cell>
          <cell r="J3232">
            <v>40.200000000000003</v>
          </cell>
          <cell r="K3232">
            <v>223093</v>
          </cell>
          <cell r="L3232">
            <v>16641</v>
          </cell>
          <cell r="M3232">
            <v>43034</v>
          </cell>
          <cell r="N3232">
            <v>5975</v>
          </cell>
          <cell r="O3232">
            <v>4213.7562189054697</v>
          </cell>
          <cell r="P3232">
            <v>0.17950419467963499</v>
          </cell>
        </row>
        <row r="3233">
          <cell r="A3233">
            <v>195864</v>
          </cell>
          <cell r="B3233" t="str">
            <v>20160520</v>
          </cell>
          <cell r="C3233" t="str">
            <v>180743</v>
          </cell>
          <cell r="D3233" t="str">
            <v>五粮液股份公司52°东方娇子精酿级原厂三箱组（十周年特供）</v>
          </cell>
          <cell r="E3233" t="str">
            <v>食品</v>
          </cell>
          <cell r="F3233" t="str">
            <v>798</v>
          </cell>
          <cell r="G3233" t="str">
            <v>莫 伏星</v>
          </cell>
          <cell r="H3233" t="str">
            <v>吴沛霖</v>
          </cell>
          <cell r="I3233" t="str">
            <v>宋歌,王叶霜</v>
          </cell>
          <cell r="J3233">
            <v>40.5</v>
          </cell>
          <cell r="K3233">
            <v>119416</v>
          </cell>
          <cell r="L3233">
            <v>2380</v>
          </cell>
          <cell r="M3233">
            <v>11060</v>
          </cell>
          <cell r="N3233">
            <v>1592</v>
          </cell>
          <cell r="O3233">
            <v>2656</v>
          </cell>
          <cell r="P3233">
            <v>8.08981851737927E-2</v>
          </cell>
        </row>
        <row r="3234">
          <cell r="A3234">
            <v>195864</v>
          </cell>
          <cell r="B3234" t="str">
            <v>20160513</v>
          </cell>
          <cell r="C3234" t="str">
            <v>223025</v>
          </cell>
          <cell r="D3234" t="str">
            <v>五粮液股份公司52°东方娇子精酿级原厂三箱组（十周年特供）</v>
          </cell>
          <cell r="E3234" t="str">
            <v>食品</v>
          </cell>
          <cell r="F3234" t="str">
            <v>798</v>
          </cell>
          <cell r="G3234" t="str">
            <v>莫 伏星</v>
          </cell>
          <cell r="H3234" t="str">
            <v>赵文英</v>
          </cell>
          <cell r="I3234" t="str">
            <v>刘一帆</v>
          </cell>
          <cell r="J3234">
            <v>45.4</v>
          </cell>
          <cell r="K3234">
            <v>174555</v>
          </cell>
          <cell r="L3234">
            <v>15127</v>
          </cell>
          <cell r="M3234">
            <v>17491</v>
          </cell>
          <cell r="N3234">
            <v>1596</v>
          </cell>
          <cell r="O3234">
            <v>3161.5198237885502</v>
          </cell>
          <cell r="P3234">
            <v>9.9700178136839193E-2</v>
          </cell>
        </row>
        <row r="3235">
          <cell r="A3235">
            <v>195864</v>
          </cell>
          <cell r="B3235" t="str">
            <v>20160501</v>
          </cell>
          <cell r="C3235" t="str">
            <v>202250</v>
          </cell>
          <cell r="D3235" t="str">
            <v>五粮液股份公司52°东方娇子精酿级原厂三箱组（十周年特供）</v>
          </cell>
          <cell r="E3235" t="str">
            <v>食品</v>
          </cell>
          <cell r="F3235" t="str">
            <v>798</v>
          </cell>
          <cell r="G3235" t="str">
            <v>莫 伏星</v>
          </cell>
          <cell r="H3235" t="str">
            <v>马强</v>
          </cell>
          <cell r="I3235" t="str">
            <v>刘一帆</v>
          </cell>
          <cell r="J3235">
            <v>35.200000000000003</v>
          </cell>
          <cell r="K3235">
            <v>157434</v>
          </cell>
          <cell r="L3235">
            <v>9526</v>
          </cell>
          <cell r="M3235">
            <v>15132</v>
          </cell>
          <cell r="N3235">
            <v>1596</v>
          </cell>
          <cell r="O3235">
            <v>3817.3863636363599</v>
          </cell>
          <cell r="P3235">
            <v>9.1516348000108202E-2</v>
          </cell>
        </row>
        <row r="3236">
          <cell r="A3236">
            <v>195864</v>
          </cell>
          <cell r="B3236" t="str">
            <v>20160501</v>
          </cell>
          <cell r="C3236" t="str">
            <v>150123</v>
          </cell>
          <cell r="D3236" t="str">
            <v>五粮液股份公司52°东方娇子精酿级原厂三箱组（十周年特供）</v>
          </cell>
          <cell r="E3236" t="str">
            <v>食品</v>
          </cell>
          <cell r="F3236" t="str">
            <v>798</v>
          </cell>
          <cell r="G3236" t="str">
            <v>莫 伏星</v>
          </cell>
          <cell r="H3236" t="str">
            <v>赵文英</v>
          </cell>
          <cell r="I3236" t="str">
            <v>杨洋</v>
          </cell>
          <cell r="J3236">
            <v>37.1</v>
          </cell>
          <cell r="K3236">
            <v>105889</v>
          </cell>
          <cell r="L3236">
            <v>3990</v>
          </cell>
          <cell r="M3236">
            <v>10354</v>
          </cell>
          <cell r="N3236">
            <v>798</v>
          </cell>
          <cell r="O3236">
            <v>2489.02964959569</v>
          </cell>
          <cell r="P3236">
            <v>9.3779134240767795E-2</v>
          </cell>
        </row>
        <row r="3237">
          <cell r="A3237">
            <v>195864</v>
          </cell>
          <cell r="B3237" t="str">
            <v>20160427</v>
          </cell>
          <cell r="C3237" t="str">
            <v>231641</v>
          </cell>
          <cell r="D3237" t="str">
            <v>五粮液股份公司52°东方娇子精酿级原厂三箱组（十周年特供）</v>
          </cell>
          <cell r="E3237" t="str">
            <v>食品</v>
          </cell>
          <cell r="F3237" t="str">
            <v>798</v>
          </cell>
          <cell r="G3237" t="str">
            <v>莫 伏星</v>
          </cell>
          <cell r="H3237" t="str">
            <v>赵文英</v>
          </cell>
          <cell r="I3237" t="str">
            <v>刘一帆</v>
          </cell>
          <cell r="J3237">
            <v>42.2</v>
          </cell>
          <cell r="K3237">
            <v>121352</v>
          </cell>
          <cell r="L3237">
            <v>3217</v>
          </cell>
          <cell r="M3237">
            <v>14817</v>
          </cell>
          <cell r="N3237">
            <v>0</v>
          </cell>
          <cell r="O3237">
            <v>2448.2938388625598</v>
          </cell>
          <cell r="P3237">
            <v>0.125424302704533</v>
          </cell>
        </row>
        <row r="3238">
          <cell r="A3238">
            <v>195864</v>
          </cell>
          <cell r="B3238" t="str">
            <v>20160427</v>
          </cell>
          <cell r="C3238" t="str">
            <v>185241</v>
          </cell>
          <cell r="D3238" t="str">
            <v>五粮液股份公司52°东方娇子精酿级原厂三箱组（十周年特供）</v>
          </cell>
          <cell r="E3238" t="str">
            <v>食品</v>
          </cell>
          <cell r="F3238" t="str">
            <v>798</v>
          </cell>
          <cell r="G3238" t="str">
            <v>莫 伏星</v>
          </cell>
          <cell r="H3238" t="str">
            <v>赵文英</v>
          </cell>
          <cell r="I3238" t="str">
            <v>刘一帆,潘丹</v>
          </cell>
          <cell r="J3238">
            <v>36.4</v>
          </cell>
          <cell r="K3238">
            <v>167021</v>
          </cell>
          <cell r="L3238">
            <v>7830</v>
          </cell>
          <cell r="M3238">
            <v>17321</v>
          </cell>
          <cell r="N3238">
            <v>0</v>
          </cell>
          <cell r="O3238">
            <v>3897.5274725274699</v>
          </cell>
          <cell r="P3238">
            <v>0.108806402371993</v>
          </cell>
        </row>
        <row r="3239">
          <cell r="A3239">
            <v>195864</v>
          </cell>
          <cell r="B3239" t="str">
            <v>20160424</v>
          </cell>
          <cell r="C3239" t="str">
            <v>201229</v>
          </cell>
          <cell r="D3239" t="str">
            <v>五粮液股份公司52°东方娇子精酿级原厂三箱组（十周年特供）</v>
          </cell>
          <cell r="E3239" t="str">
            <v>食品</v>
          </cell>
          <cell r="F3239" t="str">
            <v>798</v>
          </cell>
          <cell r="G3239" t="str">
            <v>莫 伏星</v>
          </cell>
          <cell r="H3239" t="str">
            <v>赵文英</v>
          </cell>
          <cell r="I3239" t="str">
            <v>刘一帆</v>
          </cell>
          <cell r="J3239">
            <v>41.1</v>
          </cell>
          <cell r="K3239">
            <v>330291</v>
          </cell>
          <cell r="L3239">
            <v>20568</v>
          </cell>
          <cell r="M3239">
            <v>22942</v>
          </cell>
          <cell r="N3239">
            <v>3910</v>
          </cell>
          <cell r="O3239">
            <v>7072.7737226277404</v>
          </cell>
          <cell r="P3239">
            <v>6.1448455555447902E-2</v>
          </cell>
        </row>
        <row r="3240">
          <cell r="A3240">
            <v>195864</v>
          </cell>
          <cell r="B3240" t="str">
            <v>20160420</v>
          </cell>
          <cell r="C3240" t="str">
            <v>202116</v>
          </cell>
          <cell r="D3240" t="str">
            <v>五粮液股份公司52°东方娇子精酿级原厂三箱组（十周年特供）</v>
          </cell>
          <cell r="E3240" t="str">
            <v>食品</v>
          </cell>
          <cell r="F3240" t="str">
            <v>798</v>
          </cell>
          <cell r="G3240" t="str">
            <v>莫 伏星</v>
          </cell>
          <cell r="H3240" t="str">
            <v>傅周</v>
          </cell>
          <cell r="I3240" t="str">
            <v>曹雪晴,张征南</v>
          </cell>
          <cell r="J3240">
            <v>35.9</v>
          </cell>
          <cell r="K3240">
            <v>353118</v>
          </cell>
          <cell r="L3240">
            <v>26957</v>
          </cell>
          <cell r="M3240">
            <v>32658</v>
          </cell>
          <cell r="N3240">
            <v>798</v>
          </cell>
          <cell r="O3240">
            <v>8197.7994428969396</v>
          </cell>
          <cell r="P3240">
            <v>9.76818197148034E-2</v>
          </cell>
        </row>
        <row r="3241">
          <cell r="A3241">
            <v>195864</v>
          </cell>
          <cell r="B3241" t="str">
            <v>20160417</v>
          </cell>
          <cell r="C3241" t="str">
            <v>232239</v>
          </cell>
          <cell r="D3241" t="str">
            <v>五粮液股份公司52°东方娇子精酿级原厂三箱组（十周年特供）</v>
          </cell>
          <cell r="E3241" t="str">
            <v>食品</v>
          </cell>
          <cell r="F3241" t="str">
            <v>798</v>
          </cell>
          <cell r="G3241" t="str">
            <v>莫 伏星</v>
          </cell>
          <cell r="H3241" t="str">
            <v>余斌</v>
          </cell>
          <cell r="I3241" t="str">
            <v>刘一帆</v>
          </cell>
          <cell r="J3241">
            <v>35.5</v>
          </cell>
          <cell r="K3241">
            <v>188160</v>
          </cell>
          <cell r="L3241">
            <v>7720</v>
          </cell>
          <cell r="M3241">
            <v>20098</v>
          </cell>
          <cell r="N3241">
            <v>763</v>
          </cell>
          <cell r="O3241">
            <v>4538.1690140845103</v>
          </cell>
          <cell r="P3241">
            <v>0.107154732875194</v>
          </cell>
        </row>
        <row r="3242">
          <cell r="A3242">
            <v>195864</v>
          </cell>
          <cell r="B3242" t="str">
            <v>20160415</v>
          </cell>
          <cell r="C3242" t="str">
            <v>202226</v>
          </cell>
          <cell r="D3242" t="str">
            <v>五粮液股份公司52°东方娇子精酿级原厂三箱组（十周年特供）</v>
          </cell>
          <cell r="E3242" t="str">
            <v>食品</v>
          </cell>
          <cell r="F3242" t="str">
            <v>798</v>
          </cell>
          <cell r="G3242" t="str">
            <v>莫 伏星</v>
          </cell>
          <cell r="H3242" t="str">
            <v>赵文英</v>
          </cell>
          <cell r="I3242" t="str">
            <v>曹雪晴,杨洋</v>
          </cell>
          <cell r="J3242">
            <v>42.1</v>
          </cell>
          <cell r="K3242">
            <v>469038</v>
          </cell>
          <cell r="L3242">
            <v>24606</v>
          </cell>
          <cell r="M3242">
            <v>45312</v>
          </cell>
          <cell r="N3242">
            <v>2942</v>
          </cell>
          <cell r="O3242">
            <v>9550.1662707838495</v>
          </cell>
          <cell r="P3242">
            <v>9.5335169384742804E-2</v>
          </cell>
        </row>
        <row r="3243">
          <cell r="A3243">
            <v>195864</v>
          </cell>
          <cell r="B3243" t="str">
            <v>20160318</v>
          </cell>
          <cell r="C3243" t="str">
            <v>233610</v>
          </cell>
          <cell r="D3243" t="str">
            <v>五粮液股份公司52°东方娇子精酿级原厂三箱组（十周年特供）</v>
          </cell>
          <cell r="E3243" t="str">
            <v>食品</v>
          </cell>
          <cell r="F3243" t="str">
            <v>598</v>
          </cell>
          <cell r="G3243" t="str">
            <v>莫 伏星</v>
          </cell>
          <cell r="H3243" t="str">
            <v>赵文英</v>
          </cell>
          <cell r="I3243" t="str">
            <v>俞洋</v>
          </cell>
          <cell r="J3243">
            <v>24.6</v>
          </cell>
          <cell r="K3243">
            <v>449567</v>
          </cell>
          <cell r="L3243">
            <v>28089</v>
          </cell>
          <cell r="M3243">
            <v>4146</v>
          </cell>
          <cell r="N3243">
            <v>0</v>
          </cell>
          <cell r="O3243">
            <v>16964.7154471545</v>
          </cell>
          <cell r="P3243">
            <v>9.8368123603129898E-3</v>
          </cell>
        </row>
        <row r="3244">
          <cell r="A3244">
            <v>195864</v>
          </cell>
          <cell r="B3244" t="str">
            <v>20160318</v>
          </cell>
          <cell r="C3244" t="str">
            <v>164158</v>
          </cell>
          <cell r="D3244" t="str">
            <v>五粮液股份公司52°东方娇子精酿级原厂三箱组（十周年特供）</v>
          </cell>
          <cell r="E3244" t="str">
            <v>食品</v>
          </cell>
          <cell r="F3244" t="str">
            <v>598</v>
          </cell>
          <cell r="G3244" t="str">
            <v>莫 伏星</v>
          </cell>
          <cell r="H3244" t="str">
            <v>赵文英</v>
          </cell>
          <cell r="I3244" t="str">
            <v>杨洋</v>
          </cell>
          <cell r="J3244">
            <v>37.799999999999997</v>
          </cell>
          <cell r="K3244">
            <v>472835</v>
          </cell>
          <cell r="L3244">
            <v>41297</v>
          </cell>
          <cell r="M3244">
            <v>32866</v>
          </cell>
          <cell r="N3244">
            <v>6138</v>
          </cell>
          <cell r="O3244">
            <v>10709.259259259299</v>
          </cell>
          <cell r="P3244">
            <v>6.1936608131844699E-2</v>
          </cell>
        </row>
        <row r="3245">
          <cell r="A3245">
            <v>195865</v>
          </cell>
          <cell r="B3245" t="str">
            <v>20160414</v>
          </cell>
          <cell r="C3245" t="str">
            <v>165059</v>
          </cell>
          <cell r="D3245" t="str">
            <v>新西兰原装纽仕兰牛奶牧场直供(十周年特供)</v>
          </cell>
          <cell r="E3245" t="str">
            <v>食品</v>
          </cell>
          <cell r="F3245" t="str">
            <v>258</v>
          </cell>
          <cell r="G3245" t="str">
            <v>莫 伏星</v>
          </cell>
          <cell r="H3245" t="str">
            <v>余斌,赵文英</v>
          </cell>
          <cell r="I3245" t="str">
            <v>杨洋,王叶霜</v>
          </cell>
          <cell r="J3245">
            <v>32.5</v>
          </cell>
          <cell r="K3245">
            <v>109200.96000000001</v>
          </cell>
          <cell r="L3245">
            <v>3432</v>
          </cell>
          <cell r="M3245">
            <v>4236</v>
          </cell>
          <cell r="N3245">
            <v>764</v>
          </cell>
          <cell r="O3245">
            <v>3147.5987692307699</v>
          </cell>
          <cell r="P3245">
            <v>3.2826265853422402E-2</v>
          </cell>
        </row>
        <row r="3246">
          <cell r="A3246">
            <v>195865</v>
          </cell>
          <cell r="B3246" t="str">
            <v>20160414</v>
          </cell>
          <cell r="C3246" t="str">
            <v>124740</v>
          </cell>
          <cell r="D3246" t="str">
            <v>新西兰原装纽仕兰牛奶牧场直供(十周年特供)</v>
          </cell>
          <cell r="E3246" t="str">
            <v>食品</v>
          </cell>
          <cell r="F3246" t="str">
            <v>258</v>
          </cell>
          <cell r="G3246" t="str">
            <v>莫 伏星</v>
          </cell>
          <cell r="H3246" t="str">
            <v>吴沛霖</v>
          </cell>
          <cell r="I3246" t="str">
            <v>王叶霜,俞洋</v>
          </cell>
          <cell r="J3246">
            <v>28.9</v>
          </cell>
          <cell r="K3246">
            <v>120012</v>
          </cell>
          <cell r="L3246">
            <v>3054</v>
          </cell>
          <cell r="M3246">
            <v>4206</v>
          </cell>
          <cell r="N3246">
            <v>0</v>
          </cell>
          <cell r="O3246">
            <v>3901.4532871972301</v>
          </cell>
          <cell r="P3246">
            <v>3.5961627250808002E-2</v>
          </cell>
        </row>
        <row r="3247">
          <cell r="A3247">
            <v>195865</v>
          </cell>
          <cell r="B3247" t="str">
            <v>20160317</v>
          </cell>
          <cell r="C3247" t="str">
            <v>133129</v>
          </cell>
          <cell r="D3247" t="str">
            <v>新西兰原装纽仕兰牛奶牧场直供(十周年特供)</v>
          </cell>
          <cell r="E3247" t="str">
            <v>食品</v>
          </cell>
          <cell r="F3247" t="str">
            <v>258</v>
          </cell>
          <cell r="G3247" t="str">
            <v>莫 伏星</v>
          </cell>
          <cell r="H3247" t="str">
            <v>田宇慧</v>
          </cell>
          <cell r="I3247" t="str">
            <v>俞洋</v>
          </cell>
          <cell r="J3247">
            <v>27.2</v>
          </cell>
          <cell r="K3247">
            <v>218231.67999999999</v>
          </cell>
          <cell r="L3247">
            <v>37094</v>
          </cell>
          <cell r="M3247">
            <v>12882</v>
          </cell>
          <cell r="N3247">
            <v>2212</v>
          </cell>
          <cell r="O3247">
            <v>6267.19411764706</v>
          </cell>
          <cell r="P3247">
            <v>5.8905469033279E-2</v>
          </cell>
        </row>
        <row r="3248">
          <cell r="A3248">
            <v>195874</v>
          </cell>
          <cell r="B3248" t="str">
            <v>20160627</v>
          </cell>
          <cell r="C3248" t="str">
            <v>093146</v>
          </cell>
          <cell r="D3248" t="str">
            <v>新宝洗脱一体迷你洗衣机</v>
          </cell>
          <cell r="E3248" t="str">
            <v>大家电</v>
          </cell>
          <cell r="F3248" t="str">
            <v>399</v>
          </cell>
          <cell r="G3248" t="str">
            <v>胡 超</v>
          </cell>
          <cell r="H3248" t="str">
            <v>王沛</v>
          </cell>
          <cell r="I3248" t="str">
            <v>李昀臻,陈航</v>
          </cell>
          <cell r="J3248">
            <v>37.299999999999997</v>
          </cell>
          <cell r="K3248">
            <v>86202</v>
          </cell>
          <cell r="L3248">
            <v>2374</v>
          </cell>
          <cell r="M3248">
            <v>21236</v>
          </cell>
          <cell r="N3248">
            <v>399</v>
          </cell>
          <cell r="O3248">
            <v>1688.76675603217</v>
          </cell>
          <cell r="P3248">
            <v>0.24856849739943701</v>
          </cell>
        </row>
        <row r="3249">
          <cell r="A3249">
            <v>195874</v>
          </cell>
          <cell r="B3249" t="str">
            <v>20160606</v>
          </cell>
          <cell r="C3249" t="str">
            <v>144431</v>
          </cell>
          <cell r="D3249" t="str">
            <v>新宝洗脱一体迷你洗衣机</v>
          </cell>
          <cell r="E3249" t="str">
            <v>大家电</v>
          </cell>
          <cell r="F3249" t="str">
            <v>399</v>
          </cell>
          <cell r="G3249" t="str">
            <v>胡 超</v>
          </cell>
          <cell r="H3249" t="str">
            <v>傅周</v>
          </cell>
          <cell r="I3249" t="str">
            <v>曹雪晴</v>
          </cell>
          <cell r="J3249">
            <v>35</v>
          </cell>
          <cell r="K3249">
            <v>251729</v>
          </cell>
          <cell r="L3249">
            <v>8274</v>
          </cell>
          <cell r="M3249">
            <v>31756</v>
          </cell>
          <cell r="N3249">
            <v>3112</v>
          </cell>
          <cell r="O3249">
            <v>6137.4571428571398</v>
          </cell>
          <cell r="P3249">
            <v>0.117656240372964</v>
          </cell>
        </row>
        <row r="3250">
          <cell r="A3250">
            <v>195874</v>
          </cell>
          <cell r="B3250" t="str">
            <v>20160424</v>
          </cell>
          <cell r="C3250" t="str">
            <v>140741</v>
          </cell>
          <cell r="D3250" t="str">
            <v>新宝洗脱一体迷你洗衣机</v>
          </cell>
          <cell r="E3250" t="str">
            <v>大家电</v>
          </cell>
          <cell r="F3250" t="str">
            <v>399</v>
          </cell>
          <cell r="G3250" t="str">
            <v>胡 超</v>
          </cell>
          <cell r="H3250" t="str">
            <v>石林</v>
          </cell>
          <cell r="I3250" t="str">
            <v>石俊</v>
          </cell>
          <cell r="J3250">
            <v>40.700000000000003</v>
          </cell>
          <cell r="K3250">
            <v>137905</v>
          </cell>
          <cell r="L3250">
            <v>6204</v>
          </cell>
          <cell r="M3250">
            <v>22887</v>
          </cell>
          <cell r="N3250">
            <v>768</v>
          </cell>
          <cell r="O3250">
            <v>2692.4324324324298</v>
          </cell>
          <cell r="P3250">
            <v>0.167948610868558</v>
          </cell>
        </row>
        <row r="3251">
          <cell r="A3251">
            <v>195874</v>
          </cell>
          <cell r="B3251" t="str">
            <v>20160420</v>
          </cell>
          <cell r="C3251" t="str">
            <v>161812</v>
          </cell>
          <cell r="D3251" t="str">
            <v>新宝洗脱一体迷你洗衣机</v>
          </cell>
          <cell r="E3251" t="str">
            <v>大家电</v>
          </cell>
          <cell r="F3251" t="str">
            <v>399</v>
          </cell>
          <cell r="G3251" t="str">
            <v>胡 超</v>
          </cell>
          <cell r="H3251" t="str">
            <v>石林</v>
          </cell>
          <cell r="I3251" t="str">
            <v>石俊,张静</v>
          </cell>
          <cell r="J3251">
            <v>35.299999999999997</v>
          </cell>
          <cell r="K3251">
            <v>95168</v>
          </cell>
          <cell r="L3251">
            <v>1576</v>
          </cell>
          <cell r="M3251">
            <v>17146</v>
          </cell>
          <cell r="N3251">
            <v>1895</v>
          </cell>
          <cell r="O3251">
            <v>2219.2917847025501</v>
          </cell>
          <cell r="P3251">
            <v>0.16295196170612899</v>
          </cell>
        </row>
        <row r="3252">
          <cell r="A3252">
            <v>195874</v>
          </cell>
          <cell r="B3252" t="str">
            <v>20160411</v>
          </cell>
          <cell r="C3252" t="str">
            <v>112331</v>
          </cell>
          <cell r="D3252" t="str">
            <v>新宝洗脱一体迷你洗衣机</v>
          </cell>
          <cell r="E3252" t="str">
            <v>大家电</v>
          </cell>
          <cell r="F3252" t="str">
            <v>399</v>
          </cell>
          <cell r="G3252" t="str">
            <v>胡 超</v>
          </cell>
          <cell r="H3252" t="str">
            <v>石林</v>
          </cell>
          <cell r="I3252" t="str">
            <v>刘一帆</v>
          </cell>
          <cell r="J3252">
            <v>35</v>
          </cell>
          <cell r="K3252">
            <v>161462</v>
          </cell>
          <cell r="L3252">
            <v>11057</v>
          </cell>
          <cell r="M3252">
            <v>32028</v>
          </cell>
          <cell r="N3252">
            <v>2728</v>
          </cell>
          <cell r="O3252">
            <v>3460.1428571428601</v>
          </cell>
          <cell r="P3252">
            <v>0.19480735347893999</v>
          </cell>
        </row>
        <row r="3253">
          <cell r="A3253">
            <v>195875</v>
          </cell>
          <cell r="B3253" t="str">
            <v>20160511</v>
          </cell>
          <cell r="C3253" t="str">
            <v>121141</v>
          </cell>
          <cell r="D3253" t="str">
            <v>韩国Jutanhak 朱丹鹤黄金睡眠面膜套组(原装进口)</v>
          </cell>
          <cell r="E3253" t="str">
            <v>美容美体</v>
          </cell>
          <cell r="F3253" t="str">
            <v>328</v>
          </cell>
          <cell r="G3253" t="str">
            <v>庄 婷</v>
          </cell>
          <cell r="H3253" t="str">
            <v>田宇慧</v>
          </cell>
          <cell r="I3253" t="str">
            <v>余琛</v>
          </cell>
          <cell r="J3253">
            <v>36.5</v>
          </cell>
          <cell r="K3253">
            <v>65489</v>
          </cell>
          <cell r="L3253">
            <v>3180</v>
          </cell>
          <cell r="M3253">
            <v>7744</v>
          </cell>
          <cell r="N3253">
            <v>1242</v>
          </cell>
          <cell r="O3253">
            <v>1528.9589041095901</v>
          </cell>
          <cell r="P3253">
            <v>0.104350896339213</v>
          </cell>
        </row>
        <row r="3254">
          <cell r="A3254">
            <v>195876</v>
          </cell>
          <cell r="B3254" t="str">
            <v>20160807</v>
          </cell>
          <cell r="C3254" t="str">
            <v>162823</v>
          </cell>
          <cell r="D3254" t="str">
            <v>一生美 诺丽酵素美颜升级组(2016超级折扣日)</v>
          </cell>
          <cell r="E3254" t="str">
            <v>美容美体</v>
          </cell>
          <cell r="F3254" t="str">
            <v>298</v>
          </cell>
          <cell r="G3254" t="str">
            <v>庄 婷</v>
          </cell>
          <cell r="H3254" t="str">
            <v>高莹,马静</v>
          </cell>
          <cell r="I3254" t="str">
            <v>陈莹,余琛</v>
          </cell>
          <cell r="J3254">
            <v>8.4</v>
          </cell>
          <cell r="K3254">
            <v>19724</v>
          </cell>
          <cell r="L3254">
            <v>0</v>
          </cell>
          <cell r="M3254">
            <v>586</v>
          </cell>
          <cell r="N3254">
            <v>0</v>
          </cell>
          <cell r="O3254">
            <v>2278.3333333333298</v>
          </cell>
          <cell r="P3254">
            <v>2.9709997972013801E-2</v>
          </cell>
        </row>
        <row r="3255">
          <cell r="A3255">
            <v>195876</v>
          </cell>
          <cell r="B3255" t="str">
            <v>20160517</v>
          </cell>
          <cell r="C3255" t="str">
            <v>161637</v>
          </cell>
          <cell r="D3255" t="str">
            <v>一生美 诺丽酵素美颜升级组(2016超级折扣日)</v>
          </cell>
          <cell r="E3255" t="str">
            <v>美容美体</v>
          </cell>
          <cell r="F3255" t="str">
            <v>398</v>
          </cell>
          <cell r="G3255" t="str">
            <v>庄 婷</v>
          </cell>
          <cell r="H3255" t="str">
            <v>田宇慧</v>
          </cell>
          <cell r="I3255" t="str">
            <v>郑庆子,游珊</v>
          </cell>
          <cell r="J3255">
            <v>32.1</v>
          </cell>
          <cell r="K3255">
            <v>39279</v>
          </cell>
          <cell r="L3255">
            <v>1079</v>
          </cell>
          <cell r="M3255">
            <v>5888</v>
          </cell>
          <cell r="N3255">
            <v>0</v>
          </cell>
          <cell r="O3255">
            <v>1006.60436137072</v>
          </cell>
          <cell r="P3255">
            <v>0.15413612565445001</v>
          </cell>
        </row>
        <row r="3256">
          <cell r="A3256">
            <v>195876</v>
          </cell>
          <cell r="B3256" t="str">
            <v>20160304</v>
          </cell>
          <cell r="C3256" t="str">
            <v>163250</v>
          </cell>
          <cell r="D3256" t="str">
            <v>一生美 诺丽酵素美颜升级组(2016超级折扣日)</v>
          </cell>
          <cell r="E3256" t="str">
            <v>美容美体</v>
          </cell>
          <cell r="F3256" t="str">
            <v>398</v>
          </cell>
          <cell r="G3256" t="str">
            <v>庄 婷</v>
          </cell>
          <cell r="H3256" t="str">
            <v>高莹</v>
          </cell>
          <cell r="I3256" t="str">
            <v>廖若如,游珊</v>
          </cell>
          <cell r="J3256">
            <v>29.9</v>
          </cell>
          <cell r="K3256">
            <v>43975.14</v>
          </cell>
          <cell r="L3256">
            <v>2676</v>
          </cell>
          <cell r="M3256">
            <v>4586</v>
          </cell>
          <cell r="N3256">
            <v>0</v>
          </cell>
          <cell r="O3256">
            <v>1227.8642140468201</v>
          </cell>
          <cell r="P3256">
            <v>0.111043474513029</v>
          </cell>
        </row>
        <row r="3257">
          <cell r="A3257">
            <v>195876</v>
          </cell>
          <cell r="B3257" t="str">
            <v>20160226</v>
          </cell>
          <cell r="C3257" t="str">
            <v>140654</v>
          </cell>
          <cell r="D3257" t="str">
            <v>一生美 诺丽酵素美颜升级组(2016超级折扣日)</v>
          </cell>
          <cell r="E3257" t="str">
            <v>美容美体</v>
          </cell>
          <cell r="F3257" t="str">
            <v>398</v>
          </cell>
          <cell r="G3257" t="str">
            <v>庄 婷</v>
          </cell>
          <cell r="H3257" t="str">
            <v>王娟</v>
          </cell>
          <cell r="I3257" t="str">
            <v>陈莹,赵姬</v>
          </cell>
          <cell r="J3257">
            <v>36.5</v>
          </cell>
          <cell r="K3257">
            <v>113114</v>
          </cell>
          <cell r="L3257">
            <v>3352</v>
          </cell>
          <cell r="M3257">
            <v>16104</v>
          </cell>
          <cell r="N3257">
            <v>368</v>
          </cell>
          <cell r="O3257">
            <v>2576.0547945205499</v>
          </cell>
          <cell r="P3257">
            <v>0.14336473460760599</v>
          </cell>
        </row>
        <row r="3258">
          <cell r="A3258">
            <v>195879</v>
          </cell>
          <cell r="B3258" t="str">
            <v>20160713</v>
          </cell>
          <cell r="C3258" t="str">
            <v>141244</v>
          </cell>
          <cell r="D3258" t="str">
            <v>歌丽姬宝居家美容黄金版焕颜组</v>
          </cell>
          <cell r="E3258" t="str">
            <v>美容美体</v>
          </cell>
          <cell r="F3258" t="str">
            <v>298</v>
          </cell>
          <cell r="G3258" t="str">
            <v>庄 婷</v>
          </cell>
          <cell r="H3258" t="str">
            <v>张小寒</v>
          </cell>
          <cell r="I3258" t="str">
            <v>赵姬</v>
          </cell>
          <cell r="J3258">
            <v>34.799999999999997</v>
          </cell>
          <cell r="K3258">
            <v>87125</v>
          </cell>
          <cell r="L3258">
            <v>1172</v>
          </cell>
          <cell r="M3258">
            <v>13636</v>
          </cell>
          <cell r="N3258">
            <v>1162</v>
          </cell>
          <cell r="O3258">
            <v>2111.46551724138</v>
          </cell>
          <cell r="P3258">
            <v>0.145125824578549</v>
          </cell>
        </row>
        <row r="3259">
          <cell r="A3259">
            <v>195879</v>
          </cell>
          <cell r="B3259" t="str">
            <v>20160523</v>
          </cell>
          <cell r="C3259" t="str">
            <v>165131</v>
          </cell>
          <cell r="D3259" t="str">
            <v>歌丽姬宝居家美容黄金版焕颜组</v>
          </cell>
          <cell r="E3259" t="str">
            <v>美容美体</v>
          </cell>
          <cell r="F3259" t="str">
            <v>298</v>
          </cell>
          <cell r="G3259" t="str">
            <v>庄 婷</v>
          </cell>
          <cell r="H3259" t="str">
            <v>张小寒</v>
          </cell>
          <cell r="I3259" t="str">
            <v>余琛</v>
          </cell>
          <cell r="J3259">
            <v>35.9</v>
          </cell>
          <cell r="K3259">
            <v>91415</v>
          </cell>
          <cell r="L3259">
            <v>5397</v>
          </cell>
          <cell r="M3259">
            <v>12722</v>
          </cell>
          <cell r="N3259">
            <v>556</v>
          </cell>
          <cell r="O3259">
            <v>2057.1587743732598</v>
          </cell>
          <cell r="P3259">
            <v>0.14143551349717501</v>
          </cell>
        </row>
        <row r="3260">
          <cell r="A3260">
            <v>195879</v>
          </cell>
          <cell r="B3260" t="str">
            <v>20160319</v>
          </cell>
          <cell r="C3260" t="str">
            <v>104331</v>
          </cell>
          <cell r="D3260" t="str">
            <v>歌丽姬宝居家美容黄金版焕颜组</v>
          </cell>
          <cell r="E3260" t="str">
            <v>美容美体</v>
          </cell>
          <cell r="F3260" t="str">
            <v>298</v>
          </cell>
          <cell r="G3260" t="str">
            <v>庄 婷</v>
          </cell>
          <cell r="H3260" t="str">
            <v>高莹</v>
          </cell>
          <cell r="I3260" t="str">
            <v>赵姬</v>
          </cell>
          <cell r="J3260">
            <v>35</v>
          </cell>
          <cell r="K3260">
            <v>142858.39000000001</v>
          </cell>
          <cell r="L3260">
            <v>7048</v>
          </cell>
          <cell r="M3260">
            <v>16734</v>
          </cell>
          <cell r="N3260">
            <v>884</v>
          </cell>
          <cell r="O3260">
            <v>3427.4397142857101</v>
          </cell>
          <cell r="P3260">
            <v>0.116706829278673</v>
          </cell>
        </row>
        <row r="3261">
          <cell r="A3261">
            <v>195891</v>
          </cell>
          <cell r="B3261" t="str">
            <v>20160319</v>
          </cell>
          <cell r="C3261" t="str">
            <v>151910</v>
          </cell>
          <cell r="D3261" t="str">
            <v>韩国兰芝气垫bb霜开运特惠组（周年庆专供）</v>
          </cell>
          <cell r="E3261" t="str">
            <v>美容美体</v>
          </cell>
          <cell r="F3261" t="str">
            <v>298</v>
          </cell>
          <cell r="G3261" t="str">
            <v>庄 婷</v>
          </cell>
          <cell r="H3261" t="str">
            <v>高莹,马静</v>
          </cell>
          <cell r="I3261" t="str">
            <v>赵姬</v>
          </cell>
          <cell r="J3261">
            <v>38</v>
          </cell>
          <cell r="K3261">
            <v>190156.54</v>
          </cell>
          <cell r="L3261">
            <v>8260.5400000000009</v>
          </cell>
          <cell r="M3261">
            <v>17152</v>
          </cell>
          <cell r="N3261">
            <v>576</v>
          </cell>
          <cell r="O3261">
            <v>4350.5263157894697</v>
          </cell>
          <cell r="P3261">
            <v>9.1128996789374195E-2</v>
          </cell>
        </row>
        <row r="3262">
          <cell r="A3262">
            <v>195891</v>
          </cell>
          <cell r="B3262" t="str">
            <v>20160319</v>
          </cell>
          <cell r="C3262" t="str">
            <v>112203</v>
          </cell>
          <cell r="D3262" t="str">
            <v>韩国兰芝气垫bb霜开运特惠组（周年庆专供）</v>
          </cell>
          <cell r="E3262" t="str">
            <v>美容美体</v>
          </cell>
          <cell r="F3262" t="str">
            <v>298</v>
          </cell>
          <cell r="G3262" t="str">
            <v>庄 婷</v>
          </cell>
          <cell r="H3262" t="str">
            <v>高莹</v>
          </cell>
          <cell r="I3262" t="str">
            <v>赵姬</v>
          </cell>
          <cell r="J3262">
            <v>35.700000000000003</v>
          </cell>
          <cell r="K3262">
            <v>206876.82</v>
          </cell>
          <cell r="L3262">
            <v>11068</v>
          </cell>
          <cell r="M3262">
            <v>22208</v>
          </cell>
          <cell r="N3262">
            <v>2056</v>
          </cell>
          <cell r="O3262">
            <v>4920.35910364146</v>
          </cell>
          <cell r="P3262">
            <v>0.102916712331957</v>
          </cell>
        </row>
        <row r="3263">
          <cell r="A3263">
            <v>195895</v>
          </cell>
          <cell r="B3263" t="str">
            <v>20160306</v>
          </cell>
          <cell r="C3263" t="str">
            <v>183755</v>
          </cell>
          <cell r="D3263" t="str">
            <v>CARTELO鳄鱼休闲商务夹克</v>
          </cell>
          <cell r="E3263" t="str">
            <v>服装</v>
          </cell>
          <cell r="F3263" t="str">
            <v>299</v>
          </cell>
          <cell r="G3263" t="str">
            <v>黄 翙</v>
          </cell>
          <cell r="H3263" t="str">
            <v>王娟</v>
          </cell>
          <cell r="I3263" t="str">
            <v>张佳聃,段鸿</v>
          </cell>
          <cell r="J3263">
            <v>36.6</v>
          </cell>
          <cell r="K3263">
            <v>136336.41</v>
          </cell>
          <cell r="L3263">
            <v>8053</v>
          </cell>
          <cell r="M3263">
            <v>24382</v>
          </cell>
          <cell r="N3263">
            <v>839</v>
          </cell>
          <cell r="O3263">
            <v>2861.7598360655702</v>
          </cell>
          <cell r="P3263">
            <v>0.18352334101502299</v>
          </cell>
        </row>
        <row r="3264">
          <cell r="A3264">
            <v>195899</v>
          </cell>
          <cell r="B3264" t="str">
            <v>20160406</v>
          </cell>
          <cell r="C3264" t="str">
            <v>100209</v>
          </cell>
          <cell r="D3264" t="str">
            <v>意大利REALONE瑞欧乳胶枕</v>
          </cell>
          <cell r="E3264" t="str">
            <v>家具灯饰</v>
          </cell>
          <cell r="F3264" t="str">
            <v>398</v>
          </cell>
          <cell r="G3264" t="str">
            <v>胡 超</v>
          </cell>
          <cell r="H3264" t="str">
            <v>唐南开</v>
          </cell>
          <cell r="I3264" t="str">
            <v>邓爱萍</v>
          </cell>
          <cell r="J3264">
            <v>36.9</v>
          </cell>
          <cell r="K3264">
            <v>97455</v>
          </cell>
          <cell r="L3264">
            <v>5830</v>
          </cell>
          <cell r="M3264">
            <v>13004</v>
          </cell>
          <cell r="N3264">
            <v>786</v>
          </cell>
          <cell r="O3264">
            <v>2151.9512195122002</v>
          </cell>
          <cell r="P3264">
            <v>0.13334788540245601</v>
          </cell>
        </row>
        <row r="3265">
          <cell r="A3265">
            <v>195899</v>
          </cell>
          <cell r="B3265" t="str">
            <v>20160311</v>
          </cell>
          <cell r="C3265" t="str">
            <v>171102</v>
          </cell>
          <cell r="D3265" t="str">
            <v>意大利REALONE瑞欧乳胶枕</v>
          </cell>
          <cell r="E3265" t="str">
            <v>家具灯饰</v>
          </cell>
          <cell r="F3265" t="str">
            <v>398</v>
          </cell>
          <cell r="G3265" t="str">
            <v>#</v>
          </cell>
          <cell r="H3265" t="str">
            <v>王娟,石林</v>
          </cell>
          <cell r="I3265" t="str">
            <v>石俊</v>
          </cell>
          <cell r="J3265">
            <v>40.1</v>
          </cell>
          <cell r="K3265">
            <v>122297</v>
          </cell>
          <cell r="L3265">
            <v>4706</v>
          </cell>
          <cell r="M3265">
            <v>0</v>
          </cell>
          <cell r="N3265">
            <v>0</v>
          </cell>
          <cell r="O3265">
            <v>2932.44389027431</v>
          </cell>
          <cell r="P3265">
            <v>0</v>
          </cell>
        </row>
        <row r="3266">
          <cell r="A3266">
            <v>195900</v>
          </cell>
          <cell r="B3266" t="str">
            <v>20160319</v>
          </cell>
          <cell r="C3266" t="str">
            <v>163034</v>
          </cell>
          <cell r="D3266" t="str">
            <v>新西兰原装进口RICHORA麦卢卡花蜂蜜UMF5+周年庆专享组</v>
          </cell>
          <cell r="E3266" t="str">
            <v>食品</v>
          </cell>
          <cell r="F3266" t="str">
            <v>398</v>
          </cell>
          <cell r="G3266" t="str">
            <v>莫 伏星</v>
          </cell>
          <cell r="H3266" t="str">
            <v>赵文英,余斌</v>
          </cell>
          <cell r="I3266" t="str">
            <v>杨洋,陈航</v>
          </cell>
          <cell r="J3266">
            <v>36.799999999999997</v>
          </cell>
          <cell r="K3266">
            <v>260917</v>
          </cell>
          <cell r="L3266">
            <v>10274</v>
          </cell>
          <cell r="M3266">
            <v>19803</v>
          </cell>
          <cell r="N3266">
            <v>388</v>
          </cell>
          <cell r="O3266">
            <v>6283.3695652173901</v>
          </cell>
          <cell r="P3266">
            <v>7.7460770897252298E-2</v>
          </cell>
        </row>
        <row r="3267">
          <cell r="A3267">
            <v>195900</v>
          </cell>
          <cell r="B3267" t="str">
            <v>20160319</v>
          </cell>
          <cell r="C3267" t="str">
            <v>124208</v>
          </cell>
          <cell r="D3267" t="str">
            <v>新西兰原装进口RICHORA麦卢卡花蜂蜜UMF5+周年庆专享组</v>
          </cell>
          <cell r="E3267" t="str">
            <v>食品</v>
          </cell>
          <cell r="F3267" t="str">
            <v>398</v>
          </cell>
          <cell r="G3267" t="str">
            <v>莫 伏星</v>
          </cell>
          <cell r="H3267" t="str">
            <v>余斌</v>
          </cell>
          <cell r="I3267" t="str">
            <v>杨洋,陈航</v>
          </cell>
          <cell r="J3267">
            <v>36.200000000000003</v>
          </cell>
          <cell r="K3267">
            <v>272410.65000000002</v>
          </cell>
          <cell r="L3267">
            <v>12935</v>
          </cell>
          <cell r="M3267">
            <v>13893</v>
          </cell>
          <cell r="N3267">
            <v>796</v>
          </cell>
          <cell r="O3267">
            <v>6806.0400552486199</v>
          </cell>
          <cell r="P3267">
            <v>5.0474871148795702E-2</v>
          </cell>
        </row>
        <row r="3268">
          <cell r="A3268">
            <v>195914</v>
          </cell>
          <cell r="B3268" t="str">
            <v>20160601</v>
          </cell>
          <cell r="C3268" t="str">
            <v>232441</v>
          </cell>
          <cell r="D3268" t="str">
            <v>德国原装进口德亚低脂牛奶周庆特供组（200ml*90）</v>
          </cell>
          <cell r="E3268" t="str">
            <v>食品</v>
          </cell>
          <cell r="F3268" t="str">
            <v>268</v>
          </cell>
          <cell r="G3268" t="str">
            <v>赵 宇森</v>
          </cell>
          <cell r="H3268" t="str">
            <v>龙年</v>
          </cell>
          <cell r="I3268" t="str">
            <v>宋歌</v>
          </cell>
          <cell r="J3268">
            <v>17.2</v>
          </cell>
          <cell r="K3268">
            <v>51645</v>
          </cell>
          <cell r="L3268">
            <v>4106</v>
          </cell>
          <cell r="M3268">
            <v>4048</v>
          </cell>
          <cell r="N3268">
            <v>258</v>
          </cell>
          <cell r="O3268">
            <v>2543.5465116279101</v>
          </cell>
          <cell r="P3268">
            <v>7.9724016071015397E-2</v>
          </cell>
        </row>
        <row r="3269">
          <cell r="A3269">
            <v>195914</v>
          </cell>
          <cell r="B3269" t="str">
            <v>20160601</v>
          </cell>
          <cell r="C3269" t="str">
            <v>172043</v>
          </cell>
          <cell r="D3269" t="str">
            <v>德国原装进口德亚低脂牛奶周庆特供组（200ml*90）</v>
          </cell>
          <cell r="E3269" t="str">
            <v>食品</v>
          </cell>
          <cell r="F3269" t="str">
            <v>268</v>
          </cell>
          <cell r="G3269" t="str">
            <v>赵 宇森</v>
          </cell>
          <cell r="H3269" t="str">
            <v>赵文英</v>
          </cell>
          <cell r="I3269" t="str">
            <v>杨洋,王浩</v>
          </cell>
          <cell r="J3269">
            <v>18.899999999999999</v>
          </cell>
          <cell r="K3269">
            <v>110280</v>
          </cell>
          <cell r="L3269">
            <v>5697</v>
          </cell>
          <cell r="M3269">
            <v>6866</v>
          </cell>
          <cell r="N3269">
            <v>724</v>
          </cell>
          <cell r="O3269">
            <v>5208.5185185185201</v>
          </cell>
          <cell r="P3269">
            <v>5.8728474034977003E-2</v>
          </cell>
        </row>
        <row r="3270">
          <cell r="A3270">
            <v>195914</v>
          </cell>
          <cell r="B3270" t="str">
            <v>20160601</v>
          </cell>
          <cell r="C3270" t="str">
            <v>144635</v>
          </cell>
          <cell r="D3270" t="str">
            <v>德国原装进口德亚低脂牛奶周庆特供组（200ml*90）</v>
          </cell>
          <cell r="E3270" t="str">
            <v>食品</v>
          </cell>
          <cell r="F3270" t="str">
            <v>268</v>
          </cell>
          <cell r="G3270" t="str">
            <v>赵 宇森</v>
          </cell>
          <cell r="H3270" t="str">
            <v>龙年</v>
          </cell>
          <cell r="I3270" t="str">
            <v>俞洋,关雨薇</v>
          </cell>
          <cell r="J3270">
            <v>18.2</v>
          </cell>
          <cell r="K3270">
            <v>120388</v>
          </cell>
          <cell r="L3270">
            <v>8109</v>
          </cell>
          <cell r="M3270">
            <v>5769</v>
          </cell>
          <cell r="N3270">
            <v>228</v>
          </cell>
          <cell r="O3270">
            <v>5864.7252747252796</v>
          </cell>
          <cell r="P3270">
            <v>4.93502792151694E-2</v>
          </cell>
        </row>
        <row r="3271">
          <cell r="A3271">
            <v>195914</v>
          </cell>
          <cell r="B3271" t="str">
            <v>20160601</v>
          </cell>
          <cell r="C3271" t="str">
            <v>104608</v>
          </cell>
          <cell r="D3271" t="str">
            <v>德国原装进口德亚低脂牛奶周庆特供组（200ml*90）</v>
          </cell>
          <cell r="E3271" t="str">
            <v>食品</v>
          </cell>
          <cell r="F3271" t="str">
            <v>268</v>
          </cell>
          <cell r="G3271" t="str">
            <v>赵 宇森</v>
          </cell>
          <cell r="H3271" t="str">
            <v>余斌</v>
          </cell>
          <cell r="I3271" t="str">
            <v>俞洋</v>
          </cell>
          <cell r="J3271">
            <v>18.3</v>
          </cell>
          <cell r="K3271">
            <v>165866</v>
          </cell>
          <cell r="L3271">
            <v>11511</v>
          </cell>
          <cell r="M3271">
            <v>6012</v>
          </cell>
          <cell r="N3271">
            <v>1200</v>
          </cell>
          <cell r="O3271">
            <v>8171.7486338797798</v>
          </cell>
          <cell r="P3271">
            <v>3.1174889054452402E-2</v>
          </cell>
        </row>
        <row r="3272">
          <cell r="A3272">
            <v>195914</v>
          </cell>
          <cell r="B3272" t="str">
            <v>20160529</v>
          </cell>
          <cell r="C3272" t="str">
            <v>174126</v>
          </cell>
          <cell r="D3272" t="str">
            <v>德国原装进口德亚低脂牛奶周庆特供组（200ml*90）</v>
          </cell>
          <cell r="E3272" t="str">
            <v>食品</v>
          </cell>
          <cell r="F3272" t="str">
            <v>268</v>
          </cell>
          <cell r="G3272" t="str">
            <v>赵 宇森</v>
          </cell>
          <cell r="H3272" t="str">
            <v>赵文英</v>
          </cell>
          <cell r="I3272" t="str">
            <v>杨洋</v>
          </cell>
          <cell r="J3272">
            <v>16</v>
          </cell>
          <cell r="K3272">
            <v>128928.5</v>
          </cell>
          <cell r="L3272">
            <v>9199</v>
          </cell>
          <cell r="M3272">
            <v>4299</v>
          </cell>
          <cell r="N3272">
            <v>714</v>
          </cell>
          <cell r="O3272">
            <v>7259.03125</v>
          </cell>
          <cell r="P3272">
            <v>2.99424953749911E-2</v>
          </cell>
        </row>
        <row r="3273">
          <cell r="A3273">
            <v>195914</v>
          </cell>
          <cell r="B3273" t="str">
            <v>20160522</v>
          </cell>
          <cell r="C3273" t="str">
            <v>164344</v>
          </cell>
          <cell r="D3273" t="str">
            <v>德国原装进口德亚低脂牛奶周庆特供组（200ml*90）</v>
          </cell>
          <cell r="E3273" t="str">
            <v>食品</v>
          </cell>
          <cell r="F3273" t="str">
            <v>268</v>
          </cell>
          <cell r="G3273" t="str">
            <v>赵 宇森</v>
          </cell>
          <cell r="H3273" t="str">
            <v>龙年</v>
          </cell>
          <cell r="I3273" t="str">
            <v>俞洋</v>
          </cell>
          <cell r="J3273">
            <v>15.6</v>
          </cell>
          <cell r="K3273">
            <v>82106</v>
          </cell>
          <cell r="L3273">
            <v>5150</v>
          </cell>
          <cell r="M3273">
            <v>2918</v>
          </cell>
          <cell r="N3273">
            <v>0</v>
          </cell>
          <cell r="O3273">
            <v>4746.0256410256397</v>
          </cell>
          <cell r="P3273">
            <v>3.7917771193929001E-2</v>
          </cell>
        </row>
        <row r="3274">
          <cell r="A3274">
            <v>195914</v>
          </cell>
          <cell r="B3274" t="str">
            <v>20160514</v>
          </cell>
          <cell r="C3274" t="str">
            <v>105224</v>
          </cell>
          <cell r="D3274" t="str">
            <v>德国原装进口德亚低脂牛奶周庆特供组（200ml*90）</v>
          </cell>
          <cell r="E3274" t="str">
            <v>食品</v>
          </cell>
          <cell r="F3274" t="str">
            <v>268</v>
          </cell>
          <cell r="G3274" t="str">
            <v>赵 宇森</v>
          </cell>
          <cell r="H3274" t="str">
            <v>龙年</v>
          </cell>
          <cell r="I3274" t="str">
            <v>俞洋</v>
          </cell>
          <cell r="J3274">
            <v>18.2</v>
          </cell>
          <cell r="K3274">
            <v>107381</v>
          </cell>
          <cell r="L3274">
            <v>5689</v>
          </cell>
          <cell r="M3274">
            <v>4835</v>
          </cell>
          <cell r="N3274">
            <v>1548</v>
          </cell>
          <cell r="O3274">
            <v>5406.8681318681301</v>
          </cell>
          <cell r="P3274">
            <v>3.2323093262006802E-2</v>
          </cell>
        </row>
        <row r="3275">
          <cell r="A3275">
            <v>195914</v>
          </cell>
          <cell r="B3275" t="str">
            <v>20160504</v>
          </cell>
          <cell r="C3275" t="str">
            <v>172935</v>
          </cell>
          <cell r="D3275" t="str">
            <v>德国原装进口德亚低脂牛奶周庆特供组（200ml*90）</v>
          </cell>
          <cell r="E3275" t="str">
            <v>食品</v>
          </cell>
          <cell r="F3275" t="str">
            <v>268</v>
          </cell>
          <cell r="G3275" t="str">
            <v>赵 宇森</v>
          </cell>
          <cell r="H3275" t="str">
            <v>赵文英</v>
          </cell>
          <cell r="I3275" t="str">
            <v>杨洋</v>
          </cell>
          <cell r="J3275">
            <v>18.8</v>
          </cell>
          <cell r="K3275">
            <v>90587</v>
          </cell>
          <cell r="L3275">
            <v>4872</v>
          </cell>
          <cell r="M3275">
            <v>4381</v>
          </cell>
          <cell r="N3275">
            <v>754</v>
          </cell>
          <cell r="O3275">
            <v>4366.3829787233999</v>
          </cell>
          <cell r="P3275">
            <v>4.2314647377938497E-2</v>
          </cell>
        </row>
        <row r="3276">
          <cell r="A3276">
            <v>195914</v>
          </cell>
          <cell r="B3276" t="str">
            <v>20160504</v>
          </cell>
          <cell r="C3276" t="str">
            <v>141055</v>
          </cell>
          <cell r="D3276" t="str">
            <v>德国原装进口德亚低脂牛奶周庆特供组（200ml*90）</v>
          </cell>
          <cell r="E3276" t="str">
            <v>食品</v>
          </cell>
          <cell r="F3276" t="str">
            <v>268</v>
          </cell>
          <cell r="G3276" t="str">
            <v>赵 宇森</v>
          </cell>
          <cell r="H3276" t="str">
            <v>龙年</v>
          </cell>
          <cell r="I3276" t="str">
            <v>俞洋,关雨薇</v>
          </cell>
          <cell r="J3276">
            <v>18</v>
          </cell>
          <cell r="K3276">
            <v>60810</v>
          </cell>
          <cell r="L3276">
            <v>2808</v>
          </cell>
          <cell r="M3276">
            <v>5190</v>
          </cell>
          <cell r="N3276">
            <v>516</v>
          </cell>
          <cell r="O3276">
            <v>2962.6666666666702</v>
          </cell>
          <cell r="P3276">
            <v>8.0583428157649697E-2</v>
          </cell>
        </row>
        <row r="3277">
          <cell r="A3277">
            <v>195914</v>
          </cell>
          <cell r="B3277" t="str">
            <v>20160501</v>
          </cell>
          <cell r="C3277" t="str">
            <v>154537</v>
          </cell>
          <cell r="D3277" t="str">
            <v>德国原装进口德亚低脂牛奶周庆特供组（200ml*90）</v>
          </cell>
          <cell r="E3277" t="str">
            <v>食品</v>
          </cell>
          <cell r="F3277" t="str">
            <v>268</v>
          </cell>
          <cell r="G3277" t="str">
            <v>赵 宇森</v>
          </cell>
          <cell r="H3277" t="str">
            <v>赵文英</v>
          </cell>
          <cell r="I3277" t="str">
            <v>杨洋,潘丹</v>
          </cell>
          <cell r="J3277">
            <v>14.4</v>
          </cell>
          <cell r="K3277">
            <v>110694</v>
          </cell>
          <cell r="L3277">
            <v>5972</v>
          </cell>
          <cell r="M3277">
            <v>5556</v>
          </cell>
          <cell r="N3277">
            <v>754</v>
          </cell>
          <cell r="O3277">
            <v>6938.8888888888896</v>
          </cell>
          <cell r="P3277">
            <v>4.5854739214300701E-2</v>
          </cell>
        </row>
        <row r="3278">
          <cell r="A3278">
            <v>195914</v>
          </cell>
          <cell r="B3278" t="str">
            <v>20160501</v>
          </cell>
          <cell r="C3278" t="str">
            <v>093142</v>
          </cell>
          <cell r="D3278" t="str">
            <v>德国原装进口德亚低脂牛奶周庆特供组（200ml*90）</v>
          </cell>
          <cell r="E3278" t="str">
            <v>食品</v>
          </cell>
          <cell r="F3278" t="str">
            <v>268</v>
          </cell>
          <cell r="G3278" t="str">
            <v>赵 宇森</v>
          </cell>
          <cell r="H3278" t="str">
            <v>龙年</v>
          </cell>
          <cell r="I3278" t="str">
            <v>俞洋</v>
          </cell>
          <cell r="J3278">
            <v>15.8</v>
          </cell>
          <cell r="K3278">
            <v>86751</v>
          </cell>
          <cell r="L3278">
            <v>3730</v>
          </cell>
          <cell r="M3278">
            <v>3963</v>
          </cell>
          <cell r="N3278">
            <v>0</v>
          </cell>
          <cell r="O3278">
            <v>5003.67088607595</v>
          </cell>
          <cell r="P3278">
            <v>4.7734910444345399E-2</v>
          </cell>
        </row>
        <row r="3279">
          <cell r="A3279">
            <v>195914</v>
          </cell>
          <cell r="B3279" t="str">
            <v>20160416</v>
          </cell>
          <cell r="C3279" t="str">
            <v>152551</v>
          </cell>
          <cell r="D3279" t="str">
            <v>德国原装进口德亚低脂牛奶周庆特供组（200ml*90）</v>
          </cell>
          <cell r="E3279" t="str">
            <v>食品</v>
          </cell>
          <cell r="F3279" t="str">
            <v>268</v>
          </cell>
          <cell r="G3279" t="str">
            <v>赵 宇森</v>
          </cell>
          <cell r="H3279" t="str">
            <v>赵文英</v>
          </cell>
          <cell r="I3279" t="str">
            <v>杨洋</v>
          </cell>
          <cell r="J3279">
            <v>13.7</v>
          </cell>
          <cell r="K3279">
            <v>81879.45</v>
          </cell>
          <cell r="L3279">
            <v>5046</v>
          </cell>
          <cell r="M3279">
            <v>4086</v>
          </cell>
          <cell r="N3279">
            <v>238</v>
          </cell>
          <cell r="O3279">
            <v>5327.4051094890501</v>
          </cell>
          <cell r="P3279">
            <v>5.00823534541271E-2</v>
          </cell>
        </row>
        <row r="3280">
          <cell r="A3280">
            <v>195914</v>
          </cell>
          <cell r="B3280" t="str">
            <v>20160416</v>
          </cell>
          <cell r="C3280" t="str">
            <v>093103</v>
          </cell>
          <cell r="D3280" t="str">
            <v>德国原装进口德亚低脂牛奶周庆特供组（200ml*90）</v>
          </cell>
          <cell r="E3280" t="str">
            <v>食品</v>
          </cell>
          <cell r="F3280" t="str">
            <v>268</v>
          </cell>
          <cell r="G3280" t="str">
            <v>赵 宇森</v>
          </cell>
          <cell r="H3280" t="str">
            <v>余斌</v>
          </cell>
          <cell r="I3280" t="str">
            <v>俞洋,关雨薇</v>
          </cell>
          <cell r="J3280">
            <v>13.9</v>
          </cell>
          <cell r="K3280">
            <v>80633</v>
          </cell>
          <cell r="L3280">
            <v>5221</v>
          </cell>
          <cell r="M3280">
            <v>2971</v>
          </cell>
          <cell r="N3280">
            <v>734</v>
          </cell>
          <cell r="O3280">
            <v>5264.3884892086298</v>
          </cell>
          <cell r="P3280">
            <v>2.9663713997772199E-2</v>
          </cell>
        </row>
        <row r="3281">
          <cell r="A3281">
            <v>195914</v>
          </cell>
          <cell r="B3281" t="str">
            <v>20160331</v>
          </cell>
          <cell r="C3281" t="str">
            <v>172109</v>
          </cell>
          <cell r="D3281" t="str">
            <v>德国原装进口德亚低脂牛奶周庆特供组（200ml*90）</v>
          </cell>
          <cell r="E3281" t="str">
            <v>食品</v>
          </cell>
          <cell r="F3281" t="str">
            <v>268</v>
          </cell>
          <cell r="G3281" t="str">
            <v>赵 宇森</v>
          </cell>
          <cell r="H3281" t="str">
            <v>余斌</v>
          </cell>
          <cell r="I3281" t="str">
            <v>俞洋,关雨薇</v>
          </cell>
          <cell r="J3281">
            <v>13.4</v>
          </cell>
          <cell r="K3281">
            <v>59952</v>
          </cell>
          <cell r="L3281">
            <v>3126</v>
          </cell>
          <cell r="M3281">
            <v>2570</v>
          </cell>
          <cell r="N3281">
            <v>526</v>
          </cell>
          <cell r="O3281">
            <v>4088.2089552238799</v>
          </cell>
          <cell r="P3281">
            <v>3.5969450603596902E-2</v>
          </cell>
        </row>
        <row r="3282">
          <cell r="A3282">
            <v>195914</v>
          </cell>
          <cell r="B3282" t="str">
            <v>20160323</v>
          </cell>
          <cell r="C3282" t="str">
            <v>164119</v>
          </cell>
          <cell r="D3282" t="str">
            <v>德国原装进口德亚低脂牛奶周庆特供组（200ml*90）</v>
          </cell>
          <cell r="E3282" t="str">
            <v>食品</v>
          </cell>
          <cell r="F3282" t="str">
            <v>268</v>
          </cell>
          <cell r="G3282" t="str">
            <v>赵 宇森</v>
          </cell>
          <cell r="H3282" t="str">
            <v>赵文英</v>
          </cell>
          <cell r="I3282" t="str">
            <v>杨洋</v>
          </cell>
          <cell r="J3282">
            <v>16.3</v>
          </cell>
          <cell r="K3282">
            <v>62099.44</v>
          </cell>
          <cell r="L3282">
            <v>3176</v>
          </cell>
          <cell r="M3282">
            <v>3394</v>
          </cell>
          <cell r="N3282">
            <v>506</v>
          </cell>
          <cell r="O3282">
            <v>3437.7570552147199</v>
          </cell>
          <cell r="P3282">
            <v>4.9012752819590999E-2</v>
          </cell>
        </row>
        <row r="3283">
          <cell r="A3283">
            <v>195914</v>
          </cell>
          <cell r="B3283" t="str">
            <v>20160323</v>
          </cell>
          <cell r="C3283" t="str">
            <v>095038</v>
          </cell>
          <cell r="D3283" t="str">
            <v>德国原装进口德亚低脂牛奶周庆特供组（200ml*90）</v>
          </cell>
          <cell r="E3283" t="str">
            <v>食品</v>
          </cell>
          <cell r="F3283" t="str">
            <v>268</v>
          </cell>
          <cell r="G3283" t="str">
            <v>赵 宇森</v>
          </cell>
          <cell r="H3283" t="str">
            <v>龙年,余斌</v>
          </cell>
          <cell r="I3283" t="str">
            <v>俞洋</v>
          </cell>
          <cell r="J3283">
            <v>16.5</v>
          </cell>
          <cell r="K3283">
            <v>60503.12</v>
          </cell>
          <cell r="L3283">
            <v>4406</v>
          </cell>
          <cell r="M3283">
            <v>4466</v>
          </cell>
          <cell r="N3283">
            <v>1022</v>
          </cell>
          <cell r="O3283">
            <v>3191.0981818181799</v>
          </cell>
          <cell r="P3283">
            <v>6.1393526084761597E-2</v>
          </cell>
        </row>
        <row r="3284">
          <cell r="A3284">
            <v>195914</v>
          </cell>
          <cell r="B3284" t="str">
            <v>20160320</v>
          </cell>
          <cell r="C3284" t="str">
            <v>153909</v>
          </cell>
          <cell r="D3284" t="str">
            <v>德国原装进口德亚低脂牛奶周庆特供组（200ml*90）</v>
          </cell>
          <cell r="E3284" t="str">
            <v>食品</v>
          </cell>
          <cell r="F3284" t="str">
            <v>268</v>
          </cell>
          <cell r="G3284" t="str">
            <v>赵 宇森</v>
          </cell>
          <cell r="H3284" t="str">
            <v>赵文英</v>
          </cell>
          <cell r="I3284" t="str">
            <v>杨洋</v>
          </cell>
          <cell r="J3284">
            <v>14</v>
          </cell>
          <cell r="K3284">
            <v>102909.49</v>
          </cell>
          <cell r="L3284">
            <v>5496</v>
          </cell>
          <cell r="M3284">
            <v>4446</v>
          </cell>
          <cell r="N3284">
            <v>268</v>
          </cell>
          <cell r="O3284">
            <v>6659.6778571428604</v>
          </cell>
          <cell r="P3284">
            <v>4.2889336990184802E-2</v>
          </cell>
        </row>
        <row r="3285">
          <cell r="A3285">
            <v>195914</v>
          </cell>
          <cell r="B3285" t="str">
            <v>20160312</v>
          </cell>
          <cell r="C3285" t="str">
            <v>180640</v>
          </cell>
          <cell r="D3285" t="str">
            <v>德国原装进口德亚低脂牛奶周庆特供组（200ml*90）</v>
          </cell>
          <cell r="E3285" t="str">
            <v>食品</v>
          </cell>
          <cell r="F3285" t="str">
            <v>268</v>
          </cell>
          <cell r="G3285" t="str">
            <v>赵 宇森</v>
          </cell>
          <cell r="H3285" t="str">
            <v>余斌</v>
          </cell>
          <cell r="I3285" t="str">
            <v>俞洋</v>
          </cell>
          <cell r="J3285">
            <v>18.7</v>
          </cell>
          <cell r="K3285">
            <v>108360.36</v>
          </cell>
          <cell r="L3285">
            <v>6162</v>
          </cell>
          <cell r="M3285">
            <v>3722</v>
          </cell>
          <cell r="N3285">
            <v>516</v>
          </cell>
          <cell r="O3285">
            <v>5293.7090909090903</v>
          </cell>
          <cell r="P3285">
            <v>3.1370366412924802E-2</v>
          </cell>
        </row>
        <row r="3286">
          <cell r="A3286">
            <v>195914</v>
          </cell>
          <cell r="B3286" t="str">
            <v>20160312</v>
          </cell>
          <cell r="C3286" t="str">
            <v>093243</v>
          </cell>
          <cell r="D3286" t="str">
            <v>德国原装进口德亚低脂牛奶周庆特供组（200ml*90）</v>
          </cell>
          <cell r="E3286" t="str">
            <v>食品</v>
          </cell>
          <cell r="F3286" t="str">
            <v>268</v>
          </cell>
          <cell r="G3286" t="str">
            <v>赵 宇森</v>
          </cell>
          <cell r="H3286" t="str">
            <v>余斌</v>
          </cell>
          <cell r="I3286" t="str">
            <v>俞洋,关雨薇</v>
          </cell>
          <cell r="J3286">
            <v>18.100000000000001</v>
          </cell>
          <cell r="K3286">
            <v>51689</v>
          </cell>
          <cell r="L3286">
            <v>4451</v>
          </cell>
          <cell r="M3286">
            <v>2630</v>
          </cell>
          <cell r="N3286">
            <v>526</v>
          </cell>
          <cell r="O3286">
            <v>2493.5911602209899</v>
          </cell>
          <cell r="P3286">
            <v>4.4540412379863698E-2</v>
          </cell>
        </row>
        <row r="3287">
          <cell r="A3287">
            <v>195914</v>
          </cell>
          <cell r="B3287" t="str">
            <v>20160303</v>
          </cell>
          <cell r="C3287" t="str">
            <v>215942</v>
          </cell>
          <cell r="D3287" t="str">
            <v>德国原装进口德亚低脂牛奶周庆特供组（200ml*90）</v>
          </cell>
          <cell r="E3287" t="str">
            <v>食品</v>
          </cell>
          <cell r="F3287" t="str">
            <v>268</v>
          </cell>
          <cell r="G3287" t="str">
            <v>赵 宇森</v>
          </cell>
          <cell r="H3287" t="str">
            <v>赵文英</v>
          </cell>
          <cell r="I3287" t="str">
            <v>俞洋</v>
          </cell>
          <cell r="J3287">
            <v>14.6</v>
          </cell>
          <cell r="K3287">
            <v>121067</v>
          </cell>
          <cell r="L3287">
            <v>7650</v>
          </cell>
          <cell r="M3287">
            <v>5784</v>
          </cell>
          <cell r="N3287">
            <v>1012</v>
          </cell>
          <cell r="O3287">
            <v>7441.4383561643799</v>
          </cell>
          <cell r="P3287">
            <v>4.2074821234911901E-2</v>
          </cell>
        </row>
        <row r="3288">
          <cell r="A3288">
            <v>195914</v>
          </cell>
          <cell r="B3288" t="str">
            <v>20160303</v>
          </cell>
          <cell r="C3288" t="str">
            <v>161012</v>
          </cell>
          <cell r="D3288" t="str">
            <v>德国原装进口德亚低脂牛奶周庆特供组（200ml*90）</v>
          </cell>
          <cell r="E3288" t="str">
            <v>食品</v>
          </cell>
          <cell r="F3288" t="str">
            <v>268</v>
          </cell>
          <cell r="G3288" t="str">
            <v>赵 宇森</v>
          </cell>
          <cell r="H3288" t="str">
            <v>余斌</v>
          </cell>
          <cell r="I3288" t="str">
            <v>关雨薇,俞洋</v>
          </cell>
          <cell r="J3288">
            <v>17.7</v>
          </cell>
          <cell r="K3288">
            <v>90735</v>
          </cell>
          <cell r="L3288">
            <v>5278</v>
          </cell>
          <cell r="M3288">
            <v>5586</v>
          </cell>
          <cell r="N3288">
            <v>486</v>
          </cell>
          <cell r="O3288">
            <v>4539.9435028248599</v>
          </cell>
          <cell r="P3288">
            <v>5.9679136875855701E-2</v>
          </cell>
        </row>
        <row r="3289">
          <cell r="A3289">
            <v>195914</v>
          </cell>
          <cell r="B3289" t="str">
            <v>20160303</v>
          </cell>
          <cell r="C3289" t="str">
            <v>121059</v>
          </cell>
          <cell r="D3289" t="str">
            <v>德国原装进口德亚低脂牛奶周庆特供组（200ml*90）</v>
          </cell>
          <cell r="E3289" t="str">
            <v>食品</v>
          </cell>
          <cell r="F3289" t="str">
            <v>268</v>
          </cell>
          <cell r="G3289" t="str">
            <v>赵 宇森</v>
          </cell>
          <cell r="H3289" t="str">
            <v>赵文英</v>
          </cell>
          <cell r="I3289" t="str">
            <v>李亚师,杨洋</v>
          </cell>
          <cell r="J3289">
            <v>19.2</v>
          </cell>
          <cell r="K3289">
            <v>144294</v>
          </cell>
          <cell r="L3289">
            <v>12034</v>
          </cell>
          <cell r="M3289">
            <v>5616</v>
          </cell>
          <cell r="N3289">
            <v>0</v>
          </cell>
          <cell r="O3289">
            <v>6596.0416666666697</v>
          </cell>
          <cell r="P3289">
            <v>4.2461817631937099E-2</v>
          </cell>
        </row>
        <row r="3290">
          <cell r="A3290">
            <v>195915</v>
          </cell>
          <cell r="B3290" t="str">
            <v>20160415</v>
          </cell>
          <cell r="C3290" t="str">
            <v>154227</v>
          </cell>
          <cell r="D3290" t="str">
            <v>贡天府阿胶糕周年庆特供组</v>
          </cell>
          <cell r="E3290" t="str">
            <v>食品</v>
          </cell>
          <cell r="F3290" t="str">
            <v>298</v>
          </cell>
          <cell r="G3290" t="str">
            <v>赵 宇森</v>
          </cell>
          <cell r="H3290" t="str">
            <v>余斌</v>
          </cell>
          <cell r="I3290" t="str">
            <v>杨洋</v>
          </cell>
          <cell r="J3290">
            <v>16.2</v>
          </cell>
          <cell r="K3290">
            <v>131303.43</v>
          </cell>
          <cell r="L3290">
            <v>3999</v>
          </cell>
          <cell r="M3290">
            <v>7241</v>
          </cell>
          <cell r="N3290">
            <v>857</v>
          </cell>
          <cell r="O3290">
            <v>7464.2240740740699</v>
          </cell>
          <cell r="P3290">
            <v>5.0147508613800802E-2</v>
          </cell>
        </row>
        <row r="3291">
          <cell r="A3291">
            <v>195915</v>
          </cell>
          <cell r="B3291" t="str">
            <v>20160325</v>
          </cell>
          <cell r="C3291" t="str">
            <v>141056</v>
          </cell>
          <cell r="D3291" t="str">
            <v>贡天府阿胶糕周年庆特供组</v>
          </cell>
          <cell r="E3291" t="str">
            <v>食品</v>
          </cell>
          <cell r="F3291" t="str">
            <v>298</v>
          </cell>
          <cell r="G3291" t="str">
            <v>赵 宇森</v>
          </cell>
          <cell r="H3291" t="str">
            <v>余斌,唐南开</v>
          </cell>
          <cell r="I3291" t="str">
            <v>俞洋,关雨薇</v>
          </cell>
          <cell r="J3291">
            <v>18.7</v>
          </cell>
          <cell r="K3291">
            <v>159258</v>
          </cell>
          <cell r="L3291">
            <v>6802</v>
          </cell>
          <cell r="M3291">
            <v>6757</v>
          </cell>
          <cell r="N3291">
            <v>714</v>
          </cell>
          <cell r="O3291">
            <v>7829.5721925133703</v>
          </cell>
          <cell r="P3291">
            <v>3.9637665949519903E-2</v>
          </cell>
        </row>
        <row r="3292">
          <cell r="A3292">
            <v>195915</v>
          </cell>
          <cell r="B3292" t="str">
            <v>20160318</v>
          </cell>
          <cell r="C3292" t="str">
            <v>142549</v>
          </cell>
          <cell r="D3292" t="str">
            <v>贡天府阿胶糕周年庆特供组</v>
          </cell>
          <cell r="E3292" t="str">
            <v>食品</v>
          </cell>
          <cell r="F3292" t="str">
            <v>298</v>
          </cell>
          <cell r="G3292" t="str">
            <v>赵 宇森</v>
          </cell>
          <cell r="H3292" t="str">
            <v>赵文英</v>
          </cell>
          <cell r="I3292" t="str">
            <v>杨洋,陈航</v>
          </cell>
          <cell r="J3292">
            <v>15.1</v>
          </cell>
          <cell r="K3292">
            <v>100277.06</v>
          </cell>
          <cell r="L3292">
            <v>5425.61</v>
          </cell>
          <cell r="M3292">
            <v>6639</v>
          </cell>
          <cell r="N3292">
            <v>1192</v>
          </cell>
          <cell r="O3292">
            <v>5920.8245033112598</v>
          </cell>
          <cell r="P3292">
            <v>5.7426639234297402E-2</v>
          </cell>
        </row>
        <row r="3293">
          <cell r="A3293">
            <v>195923</v>
          </cell>
          <cell r="B3293" t="str">
            <v>20160808</v>
          </cell>
          <cell r="C3293" t="str">
            <v>180104</v>
          </cell>
          <cell r="D3293" t="str">
            <v>德国原装进口德亚全脂牛奶周庆特供组（200ml*90）</v>
          </cell>
          <cell r="E3293" t="str">
            <v>食品</v>
          </cell>
          <cell r="F3293" t="str">
            <v>268</v>
          </cell>
          <cell r="G3293" t="str">
            <v>赵 宇森</v>
          </cell>
          <cell r="H3293" t="str">
            <v>余斌</v>
          </cell>
          <cell r="I3293" t="str">
            <v>俞洋</v>
          </cell>
          <cell r="J3293">
            <v>19.899999999999999</v>
          </cell>
          <cell r="K3293">
            <v>109986</v>
          </cell>
          <cell r="L3293">
            <v>2108</v>
          </cell>
          <cell r="M3293">
            <v>0</v>
          </cell>
          <cell r="N3293">
            <v>0</v>
          </cell>
          <cell r="O3293">
            <v>5421.0050251256298</v>
          </cell>
          <cell r="P3293">
            <v>0</v>
          </cell>
        </row>
        <row r="3294">
          <cell r="A3294">
            <v>195923</v>
          </cell>
          <cell r="B3294" t="str">
            <v>20160808</v>
          </cell>
          <cell r="C3294" t="str">
            <v>102109</v>
          </cell>
          <cell r="D3294" t="str">
            <v>德国原装进口德亚全脂牛奶周庆特供组（200ml*90）</v>
          </cell>
          <cell r="E3294" t="str">
            <v>食品</v>
          </cell>
          <cell r="F3294" t="str">
            <v>268</v>
          </cell>
          <cell r="G3294" t="str">
            <v>赵 宇森</v>
          </cell>
          <cell r="H3294" t="str">
            <v>毛祥宇</v>
          </cell>
          <cell r="I3294" t="str">
            <v>杨洋,陈航</v>
          </cell>
          <cell r="J3294">
            <v>36.200000000000003</v>
          </cell>
          <cell r="K3294">
            <v>212595</v>
          </cell>
          <cell r="L3294">
            <v>6686</v>
          </cell>
          <cell r="M3294">
            <v>258</v>
          </cell>
          <cell r="N3294">
            <v>0</v>
          </cell>
          <cell r="O3294">
            <v>5680.9668508287295</v>
          </cell>
          <cell r="P3294">
            <v>1.2529806856426901E-3</v>
          </cell>
        </row>
        <row r="3295">
          <cell r="A3295">
            <v>195923</v>
          </cell>
          <cell r="B3295" t="str">
            <v>20160724</v>
          </cell>
          <cell r="C3295" t="str">
            <v>145248</v>
          </cell>
          <cell r="D3295" t="str">
            <v>德国原装进口德亚全脂牛奶周庆特供组（200ml*90）</v>
          </cell>
          <cell r="E3295" t="str">
            <v>食品</v>
          </cell>
          <cell r="F3295" t="str">
            <v>268</v>
          </cell>
          <cell r="G3295" t="str">
            <v>赵 宇森</v>
          </cell>
          <cell r="H3295" t="str">
            <v>余斌</v>
          </cell>
          <cell r="I3295" t="str">
            <v>杨洋</v>
          </cell>
          <cell r="J3295">
            <v>35.6</v>
          </cell>
          <cell r="K3295">
            <v>135621.97</v>
          </cell>
          <cell r="L3295">
            <v>4038</v>
          </cell>
          <cell r="M3295">
            <v>5824</v>
          </cell>
          <cell r="N3295">
            <v>496</v>
          </cell>
          <cell r="O3295">
            <v>3546.5160112359499</v>
          </cell>
          <cell r="P3295">
            <v>4.0491254367838299E-2</v>
          </cell>
        </row>
        <row r="3296">
          <cell r="A3296">
            <v>195923</v>
          </cell>
          <cell r="B3296" t="str">
            <v>20160720</v>
          </cell>
          <cell r="C3296" t="str">
            <v>093043</v>
          </cell>
          <cell r="D3296" t="str">
            <v>德国原装进口德亚全脂牛奶周庆特供组（200ml*90）</v>
          </cell>
          <cell r="E3296" t="str">
            <v>食品</v>
          </cell>
          <cell r="F3296" t="str">
            <v>268</v>
          </cell>
          <cell r="G3296" t="str">
            <v>赵 宇森</v>
          </cell>
          <cell r="H3296" t="str">
            <v>毛祥宇</v>
          </cell>
          <cell r="I3296" t="str">
            <v>宋歌,任芳</v>
          </cell>
          <cell r="J3296">
            <v>32.4</v>
          </cell>
          <cell r="K3296">
            <v>88844</v>
          </cell>
          <cell r="L3296">
            <v>1836</v>
          </cell>
          <cell r="M3296">
            <v>5220</v>
          </cell>
          <cell r="N3296">
            <v>1022</v>
          </cell>
          <cell r="O3296">
            <v>2555.8641975308601</v>
          </cell>
          <cell r="P3296">
            <v>4.8248436925340199E-2</v>
          </cell>
        </row>
        <row r="3297">
          <cell r="A3297">
            <v>195923</v>
          </cell>
          <cell r="B3297" t="str">
            <v>20160713</v>
          </cell>
          <cell r="C3297" t="str">
            <v>161110</v>
          </cell>
          <cell r="D3297" t="str">
            <v>德国原装进口德亚全脂牛奶周庆特供组（200ml*90）</v>
          </cell>
          <cell r="E3297" t="str">
            <v>食品</v>
          </cell>
          <cell r="F3297" t="str">
            <v>268</v>
          </cell>
          <cell r="G3297" t="str">
            <v>赵 宇森</v>
          </cell>
          <cell r="H3297" t="str">
            <v>毛祥宇</v>
          </cell>
          <cell r="I3297" t="str">
            <v>杨洋,王浩</v>
          </cell>
          <cell r="J3297">
            <v>36.799999999999997</v>
          </cell>
          <cell r="K3297">
            <v>125303</v>
          </cell>
          <cell r="L3297">
            <v>2114</v>
          </cell>
          <cell r="M3297">
            <v>6014</v>
          </cell>
          <cell r="N3297">
            <v>1012</v>
          </cell>
          <cell r="O3297">
            <v>3211.60326086957</v>
          </cell>
          <cell r="P3297">
            <v>4.06042747323219E-2</v>
          </cell>
        </row>
        <row r="3298">
          <cell r="A3298">
            <v>195923</v>
          </cell>
          <cell r="B3298" t="str">
            <v>20160630</v>
          </cell>
          <cell r="C3298" t="str">
            <v>163544</v>
          </cell>
          <cell r="D3298" t="str">
            <v>德国原装进口德亚全脂牛奶周庆特供组（200ml*90）</v>
          </cell>
          <cell r="E3298" t="str">
            <v>食品</v>
          </cell>
          <cell r="F3298" t="str">
            <v>268</v>
          </cell>
          <cell r="G3298" t="str">
            <v>赵 宇森</v>
          </cell>
          <cell r="H3298" t="str">
            <v>毛祥宇</v>
          </cell>
          <cell r="I3298" t="str">
            <v>杨洋,王浩</v>
          </cell>
          <cell r="J3298">
            <v>32.700000000000003</v>
          </cell>
          <cell r="K3298">
            <v>125156</v>
          </cell>
          <cell r="L3298">
            <v>1300</v>
          </cell>
          <cell r="M3298">
            <v>6299</v>
          </cell>
          <cell r="N3298">
            <v>1297</v>
          </cell>
          <cell r="O3298">
            <v>3634.6788990825698</v>
          </cell>
          <cell r="P3298">
            <v>4.0385609094432201E-2</v>
          </cell>
        </row>
        <row r="3299">
          <cell r="A3299">
            <v>195923</v>
          </cell>
          <cell r="B3299" t="str">
            <v>20160621</v>
          </cell>
          <cell r="C3299" t="str">
            <v>190119</v>
          </cell>
          <cell r="D3299" t="str">
            <v>德国原装进口德亚全脂牛奶周庆特供组（200ml*90）</v>
          </cell>
          <cell r="E3299" t="str">
            <v>食品</v>
          </cell>
          <cell r="F3299" t="str">
            <v>268</v>
          </cell>
          <cell r="G3299" t="str">
            <v>赵 宇森</v>
          </cell>
          <cell r="H3299" t="str">
            <v>张燕</v>
          </cell>
          <cell r="I3299" t="str">
            <v>陈佳</v>
          </cell>
          <cell r="J3299">
            <v>26.6</v>
          </cell>
          <cell r="K3299">
            <v>78427</v>
          </cell>
          <cell r="L3299">
            <v>2520</v>
          </cell>
          <cell r="M3299">
            <v>3434</v>
          </cell>
          <cell r="N3299">
            <v>268</v>
          </cell>
          <cell r="O3299">
            <v>2734.62406015038</v>
          </cell>
          <cell r="P3299">
            <v>4.17089332999592E-2</v>
          </cell>
        </row>
        <row r="3300">
          <cell r="A3300">
            <v>195923</v>
          </cell>
          <cell r="B3300" t="str">
            <v>20160621</v>
          </cell>
          <cell r="C3300" t="str">
            <v>155602</v>
          </cell>
          <cell r="D3300" t="str">
            <v>德国原装进口德亚全脂牛奶周庆特供组（200ml*90）</v>
          </cell>
          <cell r="E3300" t="str">
            <v>食品</v>
          </cell>
          <cell r="F3300" t="str">
            <v>268</v>
          </cell>
          <cell r="G3300" t="str">
            <v>赵 宇森</v>
          </cell>
          <cell r="H3300" t="str">
            <v>赵文英</v>
          </cell>
          <cell r="I3300" t="str">
            <v>杨洋</v>
          </cell>
          <cell r="J3300">
            <v>32.200000000000003</v>
          </cell>
          <cell r="K3300">
            <v>91064</v>
          </cell>
          <cell r="L3300">
            <v>3126</v>
          </cell>
          <cell r="M3300">
            <v>5538</v>
          </cell>
          <cell r="N3300">
            <v>268</v>
          </cell>
          <cell r="O3300">
            <v>2567.3291925465801</v>
          </cell>
          <cell r="P3300">
            <v>5.9928586049262003E-2</v>
          </cell>
        </row>
        <row r="3301">
          <cell r="A3301">
            <v>195923</v>
          </cell>
          <cell r="B3301" t="str">
            <v>20160601</v>
          </cell>
          <cell r="C3301" t="str">
            <v>232441</v>
          </cell>
          <cell r="D3301" t="str">
            <v>德国原装进口德亚全脂牛奶周庆特供组（200ml*90）</v>
          </cell>
          <cell r="E3301" t="str">
            <v>食品</v>
          </cell>
          <cell r="F3301" t="str">
            <v>268</v>
          </cell>
          <cell r="G3301" t="str">
            <v>赵 宇森</v>
          </cell>
          <cell r="H3301" t="str">
            <v>龙年</v>
          </cell>
          <cell r="I3301" t="str">
            <v>宋歌</v>
          </cell>
          <cell r="J3301">
            <v>17.2</v>
          </cell>
          <cell r="K3301">
            <v>40555</v>
          </cell>
          <cell r="L3301">
            <v>1656</v>
          </cell>
          <cell r="M3301">
            <v>3229</v>
          </cell>
          <cell r="N3301">
            <v>987</v>
          </cell>
          <cell r="O3301">
            <v>2131.22093023256</v>
          </cell>
          <cell r="P3301">
            <v>5.7636443096223601E-2</v>
          </cell>
        </row>
        <row r="3302">
          <cell r="A3302">
            <v>195923</v>
          </cell>
          <cell r="B3302" t="str">
            <v>20160601</v>
          </cell>
          <cell r="C3302" t="str">
            <v>172043</v>
          </cell>
          <cell r="D3302" t="str">
            <v>德国原装进口德亚全脂牛奶周庆特供组（200ml*90）</v>
          </cell>
          <cell r="E3302" t="str">
            <v>食品</v>
          </cell>
          <cell r="F3302" t="str">
            <v>268</v>
          </cell>
          <cell r="G3302" t="str">
            <v>赵 宇森</v>
          </cell>
          <cell r="H3302" t="str">
            <v>赵文英</v>
          </cell>
          <cell r="I3302" t="str">
            <v>杨洋,王浩</v>
          </cell>
          <cell r="J3302">
            <v>18.899999999999999</v>
          </cell>
          <cell r="K3302">
            <v>85018</v>
          </cell>
          <cell r="L3302">
            <v>4497</v>
          </cell>
          <cell r="M3302">
            <v>2996</v>
          </cell>
          <cell r="N3302">
            <v>0</v>
          </cell>
          <cell r="O3302">
            <v>4101.8518518518504</v>
          </cell>
          <cell r="P3302">
            <v>3.7207684951751703E-2</v>
          </cell>
        </row>
        <row r="3303">
          <cell r="A3303">
            <v>195923</v>
          </cell>
          <cell r="B3303" t="str">
            <v>20160601</v>
          </cell>
          <cell r="C3303" t="str">
            <v>144635</v>
          </cell>
          <cell r="D3303" t="str">
            <v>德国原装进口德亚全脂牛奶周庆特供组（200ml*90）</v>
          </cell>
          <cell r="E3303" t="str">
            <v>食品</v>
          </cell>
          <cell r="F3303" t="str">
            <v>268</v>
          </cell>
          <cell r="G3303" t="str">
            <v>赵 宇森</v>
          </cell>
          <cell r="H3303" t="str">
            <v>龙年</v>
          </cell>
          <cell r="I3303" t="str">
            <v>俞洋,关雨薇</v>
          </cell>
          <cell r="J3303">
            <v>18.2</v>
          </cell>
          <cell r="K3303">
            <v>87834</v>
          </cell>
          <cell r="L3303">
            <v>6438</v>
          </cell>
          <cell r="M3303">
            <v>7618</v>
          </cell>
          <cell r="N3303">
            <v>1205</v>
          </cell>
          <cell r="O3303">
            <v>4119.9450549450503</v>
          </cell>
          <cell r="P3303">
            <v>7.8787655413042404E-2</v>
          </cell>
        </row>
        <row r="3304">
          <cell r="A3304">
            <v>195923</v>
          </cell>
          <cell r="B3304" t="str">
            <v>20160601</v>
          </cell>
          <cell r="C3304" t="str">
            <v>104608</v>
          </cell>
          <cell r="D3304" t="str">
            <v>德国原装进口德亚全脂牛奶周庆特供组（200ml*90）</v>
          </cell>
          <cell r="E3304" t="str">
            <v>食品</v>
          </cell>
          <cell r="F3304" t="str">
            <v>268</v>
          </cell>
          <cell r="G3304" t="str">
            <v>赵 宇森</v>
          </cell>
          <cell r="H3304" t="str">
            <v>余斌</v>
          </cell>
          <cell r="I3304" t="str">
            <v>俞洋</v>
          </cell>
          <cell r="J3304">
            <v>18.3</v>
          </cell>
          <cell r="K3304">
            <v>118226.61</v>
          </cell>
          <cell r="L3304">
            <v>4797</v>
          </cell>
          <cell r="M3304">
            <v>5511</v>
          </cell>
          <cell r="N3304">
            <v>754</v>
          </cell>
          <cell r="O3304">
            <v>5938.3939890710399</v>
          </cell>
          <cell r="P3304">
            <v>4.1937903163027701E-2</v>
          </cell>
        </row>
        <row r="3305">
          <cell r="A3305">
            <v>195923</v>
          </cell>
          <cell r="B3305" t="str">
            <v>20160529</v>
          </cell>
          <cell r="C3305" t="str">
            <v>174126</v>
          </cell>
          <cell r="D3305" t="str">
            <v>德国原装进口德亚全脂牛奶周庆特供组（200ml*90）</v>
          </cell>
          <cell r="E3305" t="str">
            <v>食品</v>
          </cell>
          <cell r="F3305" t="str">
            <v>268</v>
          </cell>
          <cell r="G3305" t="str">
            <v>赵 宇森</v>
          </cell>
          <cell r="H3305" t="str">
            <v>赵文英</v>
          </cell>
          <cell r="I3305" t="str">
            <v>杨洋</v>
          </cell>
          <cell r="J3305">
            <v>16</v>
          </cell>
          <cell r="K3305">
            <v>96072.5</v>
          </cell>
          <cell r="L3305">
            <v>6511</v>
          </cell>
          <cell r="M3305">
            <v>4592</v>
          </cell>
          <cell r="N3305">
            <v>734</v>
          </cell>
          <cell r="O3305">
            <v>5356.46875</v>
          </cell>
          <cell r="P3305">
            <v>4.3076545167287303E-2</v>
          </cell>
        </row>
        <row r="3306">
          <cell r="A3306">
            <v>195923</v>
          </cell>
          <cell r="B3306" t="str">
            <v>20160522</v>
          </cell>
          <cell r="C3306" t="str">
            <v>164344</v>
          </cell>
          <cell r="D3306" t="str">
            <v>德国原装进口德亚全脂牛奶周庆特供组（200ml*90）</v>
          </cell>
          <cell r="E3306" t="str">
            <v>食品</v>
          </cell>
          <cell r="F3306" t="str">
            <v>268</v>
          </cell>
          <cell r="G3306" t="str">
            <v>赵 宇森</v>
          </cell>
          <cell r="H3306" t="str">
            <v>龙年</v>
          </cell>
          <cell r="I3306" t="str">
            <v>俞洋</v>
          </cell>
          <cell r="J3306">
            <v>15.6</v>
          </cell>
          <cell r="K3306">
            <v>53113</v>
          </cell>
          <cell r="L3306">
            <v>3374</v>
          </cell>
          <cell r="M3306">
            <v>3960</v>
          </cell>
          <cell r="N3306">
            <v>506</v>
          </cell>
          <cell r="O3306">
            <v>2966.9871794871801</v>
          </cell>
          <cell r="P3306">
            <v>6.9442489796739004E-2</v>
          </cell>
        </row>
        <row r="3307">
          <cell r="A3307">
            <v>195923</v>
          </cell>
          <cell r="B3307" t="str">
            <v>20160514</v>
          </cell>
          <cell r="C3307" t="str">
            <v>105224</v>
          </cell>
          <cell r="D3307" t="str">
            <v>德国原装进口德亚全脂牛奶周庆特供组（200ml*90）</v>
          </cell>
          <cell r="E3307" t="str">
            <v>食品</v>
          </cell>
          <cell r="F3307" t="str">
            <v>268</v>
          </cell>
          <cell r="G3307" t="str">
            <v>赵 宇森</v>
          </cell>
          <cell r="H3307" t="str">
            <v>龙年</v>
          </cell>
          <cell r="I3307" t="str">
            <v>俞洋</v>
          </cell>
          <cell r="J3307">
            <v>18.2</v>
          </cell>
          <cell r="K3307">
            <v>74552</v>
          </cell>
          <cell r="L3307">
            <v>2285</v>
          </cell>
          <cell r="M3307">
            <v>4962</v>
          </cell>
          <cell r="N3307">
            <v>784</v>
          </cell>
          <cell r="O3307">
            <v>3741.1538461538498</v>
          </cell>
          <cell r="P3307">
            <v>5.7813386469619601E-2</v>
          </cell>
        </row>
        <row r="3308">
          <cell r="A3308">
            <v>195923</v>
          </cell>
          <cell r="B3308" t="str">
            <v>20160504</v>
          </cell>
          <cell r="C3308" t="str">
            <v>172935</v>
          </cell>
          <cell r="D3308" t="str">
            <v>德国原装进口德亚全脂牛奶周庆特供组（200ml*90）</v>
          </cell>
          <cell r="E3308" t="str">
            <v>食品</v>
          </cell>
          <cell r="F3308" t="str">
            <v>268</v>
          </cell>
          <cell r="G3308" t="str">
            <v>赵 宇森</v>
          </cell>
          <cell r="H3308" t="str">
            <v>赵文英</v>
          </cell>
          <cell r="I3308" t="str">
            <v>杨洋</v>
          </cell>
          <cell r="J3308">
            <v>18.8</v>
          </cell>
          <cell r="K3308">
            <v>64378</v>
          </cell>
          <cell r="L3308">
            <v>4168</v>
          </cell>
          <cell r="M3308">
            <v>2590</v>
          </cell>
          <cell r="N3308">
            <v>0</v>
          </cell>
          <cell r="O3308">
            <v>3064.8936170212801</v>
          </cell>
          <cell r="P3308">
            <v>4.3016110280684298E-2</v>
          </cell>
        </row>
        <row r="3309">
          <cell r="A3309">
            <v>195923</v>
          </cell>
          <cell r="B3309" t="str">
            <v>20160504</v>
          </cell>
          <cell r="C3309" t="str">
            <v>141055</v>
          </cell>
          <cell r="D3309" t="str">
            <v>德国原装进口德亚全脂牛奶周庆特供组（200ml*90）</v>
          </cell>
          <cell r="E3309" t="str">
            <v>食品</v>
          </cell>
          <cell r="F3309" t="str">
            <v>268</v>
          </cell>
          <cell r="G3309" t="str">
            <v>赵 宇森</v>
          </cell>
          <cell r="H3309" t="str">
            <v>龙年</v>
          </cell>
          <cell r="I3309" t="str">
            <v>俞洋,关雨薇</v>
          </cell>
          <cell r="J3309">
            <v>18</v>
          </cell>
          <cell r="K3309">
            <v>66397</v>
          </cell>
          <cell r="L3309">
            <v>2342</v>
          </cell>
          <cell r="M3309">
            <v>2352</v>
          </cell>
          <cell r="N3309">
            <v>526</v>
          </cell>
          <cell r="O3309">
            <v>3457.1666666666702</v>
          </cell>
          <cell r="P3309">
            <v>2.85067520099914E-2</v>
          </cell>
        </row>
        <row r="3310">
          <cell r="A3310">
            <v>195923</v>
          </cell>
          <cell r="B3310" t="str">
            <v>20160501</v>
          </cell>
          <cell r="C3310" t="str">
            <v>154537</v>
          </cell>
          <cell r="D3310" t="str">
            <v>德国原装进口德亚全脂牛奶周庆特供组（200ml*90）</v>
          </cell>
          <cell r="E3310" t="str">
            <v>食品</v>
          </cell>
          <cell r="F3310" t="str">
            <v>268</v>
          </cell>
          <cell r="G3310" t="str">
            <v>赵 宇森</v>
          </cell>
          <cell r="H3310" t="str">
            <v>赵文英</v>
          </cell>
          <cell r="I3310" t="str">
            <v>杨洋,潘丹</v>
          </cell>
          <cell r="J3310">
            <v>14.4</v>
          </cell>
          <cell r="K3310">
            <v>78446</v>
          </cell>
          <cell r="L3310">
            <v>5045</v>
          </cell>
          <cell r="M3310">
            <v>1984</v>
          </cell>
          <cell r="N3310">
            <v>744</v>
          </cell>
          <cell r="O3310">
            <v>5011.1805555555602</v>
          </cell>
          <cell r="P3310">
            <v>1.6893502813313199E-2</v>
          </cell>
        </row>
        <row r="3311">
          <cell r="A3311">
            <v>195923</v>
          </cell>
          <cell r="B3311" t="str">
            <v>20160501</v>
          </cell>
          <cell r="C3311" t="str">
            <v>093142</v>
          </cell>
          <cell r="D3311" t="str">
            <v>德国原装进口德亚全脂牛奶周庆特供组（200ml*90）</v>
          </cell>
          <cell r="E3311" t="str">
            <v>食品</v>
          </cell>
          <cell r="F3311" t="str">
            <v>268</v>
          </cell>
          <cell r="G3311" t="str">
            <v>赵 宇森</v>
          </cell>
          <cell r="H3311" t="str">
            <v>龙年</v>
          </cell>
          <cell r="I3311" t="str">
            <v>俞洋</v>
          </cell>
          <cell r="J3311">
            <v>15.8</v>
          </cell>
          <cell r="K3311">
            <v>70876</v>
          </cell>
          <cell r="L3311">
            <v>3016</v>
          </cell>
          <cell r="M3311">
            <v>2778</v>
          </cell>
          <cell r="N3311">
            <v>476</v>
          </cell>
          <cell r="O3311">
            <v>4149.2405063291098</v>
          </cell>
          <cell r="P3311">
            <v>3.3922782198644301E-2</v>
          </cell>
        </row>
        <row r="3312">
          <cell r="A3312">
            <v>195923</v>
          </cell>
          <cell r="B3312" t="str">
            <v>20160416</v>
          </cell>
          <cell r="C3312" t="str">
            <v>152551</v>
          </cell>
          <cell r="D3312" t="str">
            <v>德国原装进口德亚全脂牛奶周庆特供组（200ml*90）</v>
          </cell>
          <cell r="E3312" t="str">
            <v>食品</v>
          </cell>
          <cell r="F3312" t="str">
            <v>268</v>
          </cell>
          <cell r="G3312" t="str">
            <v>赵 宇森</v>
          </cell>
          <cell r="H3312" t="str">
            <v>赵文英</v>
          </cell>
          <cell r="I3312" t="str">
            <v>杨洋</v>
          </cell>
          <cell r="J3312">
            <v>13.7</v>
          </cell>
          <cell r="K3312">
            <v>73610</v>
          </cell>
          <cell r="L3312">
            <v>4274</v>
          </cell>
          <cell r="M3312">
            <v>1711</v>
          </cell>
          <cell r="N3312">
            <v>253</v>
          </cell>
          <cell r="O3312">
            <v>4954.5985401459902</v>
          </cell>
          <cell r="P3312">
            <v>2.10280373831776E-2</v>
          </cell>
        </row>
        <row r="3313">
          <cell r="A3313">
            <v>195923</v>
          </cell>
          <cell r="B3313" t="str">
            <v>20160416</v>
          </cell>
          <cell r="C3313" t="str">
            <v>093103</v>
          </cell>
          <cell r="D3313" t="str">
            <v>德国原装进口德亚全脂牛奶周庆特供组（200ml*90）</v>
          </cell>
          <cell r="E3313" t="str">
            <v>食品</v>
          </cell>
          <cell r="F3313" t="str">
            <v>268</v>
          </cell>
          <cell r="G3313" t="str">
            <v>赵 宇森</v>
          </cell>
          <cell r="H3313" t="str">
            <v>余斌</v>
          </cell>
          <cell r="I3313" t="str">
            <v>俞洋,关雨薇</v>
          </cell>
          <cell r="J3313">
            <v>13.9</v>
          </cell>
          <cell r="K3313">
            <v>96565</v>
          </cell>
          <cell r="L3313">
            <v>4690</v>
          </cell>
          <cell r="M3313">
            <v>4427</v>
          </cell>
          <cell r="N3313">
            <v>877</v>
          </cell>
          <cell r="O3313">
            <v>6354.3165467625904</v>
          </cell>
          <cell r="P3313">
            <v>3.8639455782312898E-2</v>
          </cell>
        </row>
        <row r="3314">
          <cell r="A3314">
            <v>195923</v>
          </cell>
          <cell r="B3314" t="str">
            <v>20160331</v>
          </cell>
          <cell r="C3314" t="str">
            <v>172109</v>
          </cell>
          <cell r="D3314" t="str">
            <v>德国原装进口德亚全脂牛奶周庆特供组（200ml*90）</v>
          </cell>
          <cell r="E3314" t="str">
            <v>食品</v>
          </cell>
          <cell r="F3314" t="str">
            <v>268</v>
          </cell>
          <cell r="G3314" t="str">
            <v>赵 宇森</v>
          </cell>
          <cell r="H3314" t="str">
            <v>余斌</v>
          </cell>
          <cell r="I3314" t="str">
            <v>俞洋,关雨薇</v>
          </cell>
          <cell r="J3314">
            <v>13.5</v>
          </cell>
          <cell r="K3314">
            <v>30389</v>
          </cell>
          <cell r="L3314">
            <v>1588</v>
          </cell>
          <cell r="M3314">
            <v>1290</v>
          </cell>
          <cell r="N3314">
            <v>238</v>
          </cell>
          <cell r="O3314">
            <v>2055.4814814814799</v>
          </cell>
          <cell r="P3314">
            <v>3.6526509496197998E-2</v>
          </cell>
        </row>
        <row r="3315">
          <cell r="A3315">
            <v>195923</v>
          </cell>
          <cell r="B3315" t="str">
            <v>20160323</v>
          </cell>
          <cell r="C3315" t="str">
            <v>164119</v>
          </cell>
          <cell r="D3315" t="str">
            <v>德国原装进口德亚全脂牛奶周庆特供组（200ml*90）</v>
          </cell>
          <cell r="E3315" t="str">
            <v>食品</v>
          </cell>
          <cell r="F3315" t="str">
            <v>268</v>
          </cell>
          <cell r="G3315" t="str">
            <v>赵 宇森</v>
          </cell>
          <cell r="H3315" t="str">
            <v>赵文英</v>
          </cell>
          <cell r="I3315" t="str">
            <v>杨洋</v>
          </cell>
          <cell r="J3315">
            <v>16.3</v>
          </cell>
          <cell r="K3315">
            <v>65903</v>
          </cell>
          <cell r="L3315">
            <v>5964</v>
          </cell>
          <cell r="M3315">
            <v>2322</v>
          </cell>
          <cell r="N3315">
            <v>0</v>
          </cell>
          <cell r="O3315">
            <v>3534.78527607362</v>
          </cell>
          <cell r="P3315">
            <v>3.8739385041458803E-2</v>
          </cell>
        </row>
        <row r="3316">
          <cell r="A3316">
            <v>195923</v>
          </cell>
          <cell r="B3316" t="str">
            <v>20160323</v>
          </cell>
          <cell r="C3316" t="str">
            <v>095038</v>
          </cell>
          <cell r="D3316" t="str">
            <v>德国原装进口德亚全脂牛奶周庆特供组（200ml*90）</v>
          </cell>
          <cell r="E3316" t="str">
            <v>食品</v>
          </cell>
          <cell r="F3316" t="str">
            <v>268</v>
          </cell>
          <cell r="G3316" t="str">
            <v>赵 宇森</v>
          </cell>
          <cell r="H3316" t="str">
            <v>龙年,余斌</v>
          </cell>
          <cell r="I3316" t="str">
            <v>俞洋</v>
          </cell>
          <cell r="J3316">
            <v>16.5</v>
          </cell>
          <cell r="K3316">
            <v>73218.460000000006</v>
          </cell>
          <cell r="L3316">
            <v>5606</v>
          </cell>
          <cell r="M3316">
            <v>3850</v>
          </cell>
          <cell r="N3316">
            <v>0</v>
          </cell>
          <cell r="O3316">
            <v>3864.3915151515198</v>
          </cell>
          <cell r="P3316">
            <v>5.6942167168595799E-2</v>
          </cell>
        </row>
        <row r="3317">
          <cell r="A3317">
            <v>195923</v>
          </cell>
          <cell r="B3317" t="str">
            <v>20160320</v>
          </cell>
          <cell r="C3317" t="str">
            <v>153909</v>
          </cell>
          <cell r="D3317" t="str">
            <v>德国原装进口德亚全脂牛奶周庆特供组（200ml*90）</v>
          </cell>
          <cell r="E3317" t="str">
            <v>食品</v>
          </cell>
          <cell r="F3317" t="str">
            <v>268</v>
          </cell>
          <cell r="G3317" t="str">
            <v>赵 宇森</v>
          </cell>
          <cell r="H3317" t="str">
            <v>赵文英</v>
          </cell>
          <cell r="I3317" t="str">
            <v>杨洋</v>
          </cell>
          <cell r="J3317">
            <v>14</v>
          </cell>
          <cell r="K3317">
            <v>94190.05</v>
          </cell>
          <cell r="L3317">
            <v>5306</v>
          </cell>
          <cell r="M3317">
            <v>3940</v>
          </cell>
          <cell r="N3317">
            <v>536</v>
          </cell>
          <cell r="O3317">
            <v>6105.7178571428603</v>
          </cell>
          <cell r="P3317">
            <v>3.8297084797553699E-2</v>
          </cell>
        </row>
        <row r="3318">
          <cell r="A3318">
            <v>195923</v>
          </cell>
          <cell r="B3318" t="str">
            <v>20160312</v>
          </cell>
          <cell r="C3318" t="str">
            <v>180640</v>
          </cell>
          <cell r="D3318" t="str">
            <v>德国原装进口德亚全脂牛奶周庆特供组（200ml*90）</v>
          </cell>
          <cell r="E3318" t="str">
            <v>食品</v>
          </cell>
          <cell r="F3318" t="str">
            <v>268</v>
          </cell>
          <cell r="G3318" t="str">
            <v>赵 宇森</v>
          </cell>
          <cell r="H3318" t="str">
            <v>余斌</v>
          </cell>
          <cell r="I3318" t="str">
            <v>俞洋</v>
          </cell>
          <cell r="J3318">
            <v>18.7</v>
          </cell>
          <cell r="K3318">
            <v>100333.08</v>
          </cell>
          <cell r="L3318">
            <v>5190</v>
          </cell>
          <cell r="M3318">
            <v>3702</v>
          </cell>
          <cell r="N3318">
            <v>258</v>
          </cell>
          <cell r="O3318">
            <v>4903.69411764706</v>
          </cell>
          <cell r="P3318">
            <v>3.6198113409824401E-2</v>
          </cell>
        </row>
        <row r="3319">
          <cell r="A3319">
            <v>195923</v>
          </cell>
          <cell r="B3319" t="str">
            <v>20160312</v>
          </cell>
          <cell r="C3319" t="str">
            <v>093243</v>
          </cell>
          <cell r="D3319" t="str">
            <v>德国原装进口德亚全脂牛奶周庆特供组（200ml*90）</v>
          </cell>
          <cell r="E3319" t="str">
            <v>食品</v>
          </cell>
          <cell r="F3319" t="str">
            <v>268</v>
          </cell>
          <cell r="G3319" t="str">
            <v>赵 宇森</v>
          </cell>
          <cell r="H3319" t="str">
            <v>余斌</v>
          </cell>
          <cell r="I3319" t="str">
            <v>俞洋,关雨薇</v>
          </cell>
          <cell r="J3319">
            <v>18.100000000000001</v>
          </cell>
          <cell r="K3319">
            <v>62037</v>
          </cell>
          <cell r="L3319">
            <v>5989</v>
          </cell>
          <cell r="M3319">
            <v>4198</v>
          </cell>
          <cell r="N3319">
            <v>526</v>
          </cell>
          <cell r="O3319">
            <v>2893.70165745856</v>
          </cell>
          <cell r="P3319">
            <v>6.5515272623465598E-2</v>
          </cell>
        </row>
        <row r="3320">
          <cell r="A3320">
            <v>195923</v>
          </cell>
          <cell r="B3320" t="str">
            <v>20160303</v>
          </cell>
          <cell r="C3320" t="str">
            <v>215942</v>
          </cell>
          <cell r="D3320" t="str">
            <v>德国原装进口德亚全脂牛奶周庆特供组（200ml*90）</v>
          </cell>
          <cell r="E3320" t="str">
            <v>食品</v>
          </cell>
          <cell r="F3320" t="str">
            <v>268</v>
          </cell>
          <cell r="G3320" t="str">
            <v>赵 宇森</v>
          </cell>
          <cell r="H3320" t="str">
            <v>赵文英</v>
          </cell>
          <cell r="I3320" t="str">
            <v>俞洋</v>
          </cell>
          <cell r="J3320">
            <v>14.6</v>
          </cell>
          <cell r="K3320">
            <v>114466.92</v>
          </cell>
          <cell r="L3320">
            <v>8254</v>
          </cell>
          <cell r="M3320">
            <v>5040</v>
          </cell>
          <cell r="N3320">
            <v>0</v>
          </cell>
          <cell r="O3320">
            <v>6929.6520547945202</v>
          </cell>
          <cell r="P3320">
            <v>4.7451854256525497E-2</v>
          </cell>
        </row>
        <row r="3321">
          <cell r="A3321">
            <v>195923</v>
          </cell>
          <cell r="B3321" t="str">
            <v>20160303</v>
          </cell>
          <cell r="C3321" t="str">
            <v>161012</v>
          </cell>
          <cell r="D3321" t="str">
            <v>德国原装进口德亚全脂牛奶周庆特供组（200ml*90）</v>
          </cell>
          <cell r="E3321" t="str">
            <v>食品</v>
          </cell>
          <cell r="F3321" t="str">
            <v>268</v>
          </cell>
          <cell r="G3321" t="str">
            <v>赵 宇森</v>
          </cell>
          <cell r="H3321" t="str">
            <v>余斌</v>
          </cell>
          <cell r="I3321" t="str">
            <v>关雨薇,俞洋</v>
          </cell>
          <cell r="J3321">
            <v>17.7</v>
          </cell>
          <cell r="K3321">
            <v>99251.99</v>
          </cell>
          <cell r="L3321">
            <v>6320</v>
          </cell>
          <cell r="M3321">
            <v>3988</v>
          </cell>
          <cell r="N3321">
            <v>982</v>
          </cell>
          <cell r="O3321">
            <v>5080.5644067796602</v>
          </cell>
          <cell r="P3321">
            <v>3.2346235133886597E-2</v>
          </cell>
        </row>
        <row r="3322">
          <cell r="A3322">
            <v>195923</v>
          </cell>
          <cell r="B3322" t="str">
            <v>20160303</v>
          </cell>
          <cell r="C3322" t="str">
            <v>121059</v>
          </cell>
          <cell r="D3322" t="str">
            <v>德国原装进口德亚全脂牛奶周庆特供组（200ml*90）</v>
          </cell>
          <cell r="E3322" t="str">
            <v>食品</v>
          </cell>
          <cell r="F3322" t="str">
            <v>268</v>
          </cell>
          <cell r="G3322" t="str">
            <v>赵 宇森</v>
          </cell>
          <cell r="H3322" t="str">
            <v>赵文英</v>
          </cell>
          <cell r="I3322" t="str">
            <v>李亚师,杨洋</v>
          </cell>
          <cell r="J3322">
            <v>19.2</v>
          </cell>
          <cell r="K3322">
            <v>177430.21</v>
          </cell>
          <cell r="L3322">
            <v>15318</v>
          </cell>
          <cell r="M3322">
            <v>6002</v>
          </cell>
          <cell r="N3322">
            <v>238</v>
          </cell>
          <cell r="O3322">
            <v>8143.1359375000002</v>
          </cell>
          <cell r="P3322">
            <v>3.55556191603335E-2</v>
          </cell>
        </row>
        <row r="3323">
          <cell r="A3323">
            <v>195924</v>
          </cell>
          <cell r="B3323" t="str">
            <v>20160805</v>
          </cell>
          <cell r="C3323" t="str">
            <v>214216</v>
          </cell>
          <cell r="D3323" t="str">
            <v>鹿王优雅复古手工双面羊毛大衣(2016超级折扣日)</v>
          </cell>
          <cell r="E3323" t="str">
            <v>服装</v>
          </cell>
          <cell r="F3323" t="str">
            <v>699</v>
          </cell>
          <cell r="G3323" t="str">
            <v>喻 冰</v>
          </cell>
          <cell r="H3323" t="str">
            <v>张燕</v>
          </cell>
          <cell r="I3323" t="str">
            <v>游珊,段鸿</v>
          </cell>
          <cell r="J3323">
            <v>13.8</v>
          </cell>
          <cell r="K3323">
            <v>249065</v>
          </cell>
          <cell r="L3323">
            <v>2077</v>
          </cell>
          <cell r="M3323">
            <v>54042</v>
          </cell>
          <cell r="N3323">
            <v>0</v>
          </cell>
          <cell r="O3323">
            <v>13981.594202898599</v>
          </cell>
          <cell r="P3323">
            <v>0.21880415242845799</v>
          </cell>
        </row>
        <row r="3324">
          <cell r="A3324">
            <v>195924</v>
          </cell>
          <cell r="B3324" t="str">
            <v>20160229</v>
          </cell>
          <cell r="C3324" t="str">
            <v>145620</v>
          </cell>
          <cell r="D3324" t="str">
            <v>鹿王优雅复古手工双面羊毛大衣(2016超级折扣日)</v>
          </cell>
          <cell r="E3324" t="str">
            <v>服装</v>
          </cell>
          <cell r="F3324" t="str">
            <v>899</v>
          </cell>
          <cell r="G3324" t="str">
            <v>喻 冰</v>
          </cell>
          <cell r="H3324" t="str">
            <v>吴沛霖</v>
          </cell>
          <cell r="I3324" t="str">
            <v>周蓉,王叶霜</v>
          </cell>
          <cell r="J3324">
            <v>18</v>
          </cell>
          <cell r="K3324">
            <v>158503</v>
          </cell>
          <cell r="L3324">
            <v>11672</v>
          </cell>
          <cell r="M3324">
            <v>82393</v>
          </cell>
          <cell r="N3324">
            <v>899</v>
          </cell>
          <cell r="O3324">
            <v>3629.8333333333298</v>
          </cell>
          <cell r="P3324">
            <v>0.55501903548978104</v>
          </cell>
        </row>
        <row r="3325">
          <cell r="A3325">
            <v>195924</v>
          </cell>
          <cell r="B3325" t="str">
            <v>20160228</v>
          </cell>
          <cell r="C3325" t="str">
            <v>145119</v>
          </cell>
          <cell r="D3325" t="str">
            <v>鹿王优雅复古手工双面羊毛大衣(2016超级折扣日)</v>
          </cell>
          <cell r="E3325" t="str">
            <v>服装</v>
          </cell>
          <cell r="F3325" t="str">
            <v>899</v>
          </cell>
          <cell r="G3325" t="str">
            <v>喻 冰</v>
          </cell>
          <cell r="H3325" t="str">
            <v>杨思思</v>
          </cell>
          <cell r="I3325" t="str">
            <v>游珊,王叶霜</v>
          </cell>
          <cell r="J3325">
            <v>13.8</v>
          </cell>
          <cell r="K3325">
            <v>121594</v>
          </cell>
          <cell r="L3325">
            <v>7152</v>
          </cell>
          <cell r="M3325">
            <v>65247</v>
          </cell>
          <cell r="N3325">
            <v>0</v>
          </cell>
          <cell r="O3325">
            <v>3564.8550724637698</v>
          </cell>
          <cell r="P3325">
            <v>0.57013159504377797</v>
          </cell>
        </row>
        <row r="3326">
          <cell r="A3326">
            <v>195934</v>
          </cell>
          <cell r="B3326" t="str">
            <v>20160226</v>
          </cell>
          <cell r="C3326" t="str">
            <v>224710</v>
          </cell>
          <cell r="D3326" t="str">
            <v>2016丙申猴年生肖邮票大全</v>
          </cell>
          <cell r="E3326" t="str">
            <v>投资收藏</v>
          </cell>
          <cell r="F3326" t="str">
            <v>5980</v>
          </cell>
          <cell r="G3326" t="str">
            <v>范 平</v>
          </cell>
          <cell r="H3326" t="str">
            <v>傅周</v>
          </cell>
          <cell r="I3326" t="str">
            <v>曹雪晴</v>
          </cell>
          <cell r="J3326">
            <v>33.700000000000003</v>
          </cell>
          <cell r="K3326">
            <v>330465</v>
          </cell>
          <cell r="L3326">
            <v>29550</v>
          </cell>
          <cell r="M3326">
            <v>100240</v>
          </cell>
          <cell r="N3326">
            <v>0</v>
          </cell>
          <cell r="O3326">
            <v>5954.7477744807102</v>
          </cell>
          <cell r="P3326">
            <v>0.33311732549058698</v>
          </cell>
        </row>
        <row r="3327">
          <cell r="A3327">
            <v>195934</v>
          </cell>
          <cell r="B3327" t="str">
            <v>20160225</v>
          </cell>
          <cell r="C3327" t="str">
            <v>131735</v>
          </cell>
          <cell r="D3327" t="str">
            <v>2016丙申猴年生肖邮票大全</v>
          </cell>
          <cell r="E3327" t="str">
            <v>投资收藏</v>
          </cell>
          <cell r="F3327" t="str">
            <v>5980</v>
          </cell>
          <cell r="G3327" t="str">
            <v>范 平</v>
          </cell>
          <cell r="H3327" t="str">
            <v>傅周</v>
          </cell>
          <cell r="I3327" t="str">
            <v>曹雪晴</v>
          </cell>
          <cell r="J3327">
            <v>41.4</v>
          </cell>
          <cell r="K3327">
            <v>312800</v>
          </cell>
          <cell r="L3327">
            <v>35430</v>
          </cell>
          <cell r="M3327">
            <v>129930</v>
          </cell>
          <cell r="N3327">
            <v>5900</v>
          </cell>
          <cell r="O3327">
            <v>3703.86473429952</v>
          </cell>
          <cell r="P3327">
            <v>0.447164437394095</v>
          </cell>
        </row>
        <row r="3328">
          <cell r="A3328">
            <v>195934</v>
          </cell>
          <cell r="B3328" t="str">
            <v>20160222</v>
          </cell>
          <cell r="C3328" t="str">
            <v>211559</v>
          </cell>
          <cell r="D3328" t="str">
            <v>2016丙申猴年生肖邮票大全</v>
          </cell>
          <cell r="E3328" t="str">
            <v>投资收藏</v>
          </cell>
          <cell r="F3328" t="str">
            <v>5980</v>
          </cell>
          <cell r="G3328" t="str">
            <v>范 平</v>
          </cell>
          <cell r="H3328" t="str">
            <v>傅周</v>
          </cell>
          <cell r="I3328" t="str">
            <v>曹雪晴</v>
          </cell>
          <cell r="J3328">
            <v>45.2</v>
          </cell>
          <cell r="K3328">
            <v>579285</v>
          </cell>
          <cell r="L3328">
            <v>89640</v>
          </cell>
          <cell r="M3328">
            <v>221140</v>
          </cell>
          <cell r="N3328">
            <v>0</v>
          </cell>
          <cell r="O3328">
            <v>5940.3761061946898</v>
          </cell>
          <cell r="P3328">
            <v>0.451633326185298</v>
          </cell>
        </row>
        <row r="3329">
          <cell r="A3329">
            <v>195934</v>
          </cell>
          <cell r="B3329" t="str">
            <v>20160217</v>
          </cell>
          <cell r="C3329" t="str">
            <v>211223</v>
          </cell>
          <cell r="D3329" t="str">
            <v>2016丙申猴年生肖邮票大全</v>
          </cell>
          <cell r="E3329" t="str">
            <v>投资收藏</v>
          </cell>
          <cell r="F3329" t="str">
            <v>5980</v>
          </cell>
          <cell r="G3329" t="str">
            <v>范 平</v>
          </cell>
          <cell r="H3329" t="str">
            <v>傅周</v>
          </cell>
          <cell r="I3329" t="str">
            <v>曹雪晴</v>
          </cell>
          <cell r="J3329">
            <v>48.5</v>
          </cell>
          <cell r="K3329">
            <v>972865</v>
          </cell>
          <cell r="L3329">
            <v>142400</v>
          </cell>
          <cell r="M3329">
            <v>278820</v>
          </cell>
          <cell r="N3329">
            <v>5890</v>
          </cell>
          <cell r="O3329">
            <v>11495.5670103093</v>
          </cell>
          <cell r="P3329">
            <v>0.32864720367505001</v>
          </cell>
        </row>
        <row r="3330">
          <cell r="A3330">
            <v>195934</v>
          </cell>
          <cell r="B3330" t="str">
            <v>20160215</v>
          </cell>
          <cell r="C3330" t="str">
            <v>210647</v>
          </cell>
          <cell r="D3330" t="str">
            <v>2016丙申猴年生肖邮票大全</v>
          </cell>
          <cell r="E3330" t="str">
            <v>投资收藏</v>
          </cell>
          <cell r="F3330" t="str">
            <v>5980</v>
          </cell>
          <cell r="G3330" t="str">
            <v>范 平</v>
          </cell>
          <cell r="H3330" t="str">
            <v>傅周</v>
          </cell>
          <cell r="I3330" t="str">
            <v>曹雪晴</v>
          </cell>
          <cell r="J3330">
            <v>46.7</v>
          </cell>
          <cell r="K3330">
            <v>1224750</v>
          </cell>
          <cell r="L3330">
            <v>161280</v>
          </cell>
          <cell r="M3330">
            <v>328655</v>
          </cell>
          <cell r="N3330">
            <v>0</v>
          </cell>
          <cell r="O3330">
            <v>15734.796573875799</v>
          </cell>
          <cell r="P3330">
            <v>0.30904021740152499</v>
          </cell>
        </row>
        <row r="3331">
          <cell r="A3331">
            <v>195934</v>
          </cell>
          <cell r="B3331" t="str">
            <v>20160131</v>
          </cell>
          <cell r="C3331" t="str">
            <v>205534</v>
          </cell>
          <cell r="D3331" t="str">
            <v>2016丙申猴年生肖邮票大全</v>
          </cell>
          <cell r="E3331" t="str">
            <v>投资收藏</v>
          </cell>
          <cell r="F3331" t="str">
            <v>5980</v>
          </cell>
          <cell r="G3331" t="str">
            <v>范 平</v>
          </cell>
          <cell r="H3331" t="str">
            <v>傅周</v>
          </cell>
          <cell r="I3331" t="str">
            <v>曹雪晴</v>
          </cell>
          <cell r="J3331">
            <v>50.4</v>
          </cell>
          <cell r="K3331">
            <v>3632365</v>
          </cell>
          <cell r="L3331">
            <v>749910</v>
          </cell>
          <cell r="M3331">
            <v>992678</v>
          </cell>
          <cell r="N3331">
            <v>59760</v>
          </cell>
          <cell r="O3331">
            <v>38681.289682539697</v>
          </cell>
          <cell r="P3331">
            <v>0.32365396857886802</v>
          </cell>
        </row>
        <row r="3332">
          <cell r="A3332">
            <v>195934</v>
          </cell>
          <cell r="B3332" t="str">
            <v>20160128</v>
          </cell>
          <cell r="C3332" t="str">
            <v>211530</v>
          </cell>
          <cell r="D3332" t="str">
            <v>2016丙申猴年生肖邮票大全</v>
          </cell>
          <cell r="E3332" t="str">
            <v>投资收藏</v>
          </cell>
          <cell r="F3332" t="str">
            <v>4980</v>
          </cell>
          <cell r="G3332" t="str">
            <v>范 平</v>
          </cell>
          <cell r="H3332" t="str">
            <v>傅周</v>
          </cell>
          <cell r="I3332" t="str">
            <v>曹雪晴</v>
          </cell>
          <cell r="J3332">
            <v>40</v>
          </cell>
          <cell r="K3332">
            <v>3570866</v>
          </cell>
          <cell r="L3332">
            <v>427910</v>
          </cell>
          <cell r="M3332">
            <v>1164022</v>
          </cell>
          <cell r="N3332">
            <v>99510</v>
          </cell>
          <cell r="O3332">
            <v>51961.1</v>
          </cell>
          <cell r="P3332">
            <v>0.33869771005384702</v>
          </cell>
        </row>
        <row r="3333">
          <cell r="A3333">
            <v>195985</v>
          </cell>
          <cell r="B3333" t="str">
            <v>20160224</v>
          </cell>
          <cell r="C3333" t="str">
            <v>160203</v>
          </cell>
          <cell r="D3333" t="str">
            <v>鹿王 印花拼接仿皮裤4条特惠组</v>
          </cell>
          <cell r="E3333" t="str">
            <v>服装</v>
          </cell>
          <cell r="F3333" t="str">
            <v>199</v>
          </cell>
          <cell r="G3333" t="str">
            <v>喻 冰</v>
          </cell>
          <cell r="H3333" t="str">
            <v>王娟</v>
          </cell>
          <cell r="I3333" t="str">
            <v>李珊,段鸿</v>
          </cell>
          <cell r="J3333">
            <v>26.5</v>
          </cell>
          <cell r="K3333">
            <v>76288</v>
          </cell>
          <cell r="L3333">
            <v>1562</v>
          </cell>
          <cell r="M3333">
            <v>16888</v>
          </cell>
          <cell r="N3333">
            <v>1164</v>
          </cell>
          <cell r="O3333">
            <v>2226.4905660377399</v>
          </cell>
          <cell r="P3333">
            <v>0.210422075315151</v>
          </cell>
        </row>
        <row r="3334">
          <cell r="A3334">
            <v>195985</v>
          </cell>
          <cell r="B3334" t="str">
            <v>20160218</v>
          </cell>
          <cell r="C3334" t="str">
            <v>111138</v>
          </cell>
          <cell r="D3334" t="str">
            <v>鹿王 印花拼接仿皮裤4条特惠组</v>
          </cell>
          <cell r="E3334" t="str">
            <v>服装</v>
          </cell>
          <cell r="F3334" t="str">
            <v>199</v>
          </cell>
          <cell r="G3334" t="str">
            <v>喻 冰</v>
          </cell>
          <cell r="H3334" t="str">
            <v>王娟</v>
          </cell>
          <cell r="I3334" t="str">
            <v>李珊,段鸿</v>
          </cell>
          <cell r="J3334">
            <v>33.299999999999997</v>
          </cell>
          <cell r="K3334">
            <v>93362.78</v>
          </cell>
          <cell r="L3334">
            <v>4352</v>
          </cell>
          <cell r="M3334">
            <v>18057</v>
          </cell>
          <cell r="N3334">
            <v>587</v>
          </cell>
          <cell r="O3334">
            <v>2148.37177177177</v>
          </cell>
          <cell r="P3334">
            <v>0.19626836210175899</v>
          </cell>
        </row>
        <row r="3335">
          <cell r="A3335">
            <v>195985</v>
          </cell>
          <cell r="B3335" t="str">
            <v>20160131</v>
          </cell>
          <cell r="C3335" t="str">
            <v>114547</v>
          </cell>
          <cell r="D3335" t="str">
            <v>鹿王 印花拼接仿皮裤4条特惠组</v>
          </cell>
          <cell r="E3335" t="str">
            <v>服装</v>
          </cell>
          <cell r="F3335" t="str">
            <v>199</v>
          </cell>
          <cell r="G3335" t="str">
            <v>喻 冰</v>
          </cell>
          <cell r="H3335" t="str">
            <v>王娟</v>
          </cell>
          <cell r="I3335" t="str">
            <v>段鸿,孙娇</v>
          </cell>
          <cell r="J3335">
            <v>21.2</v>
          </cell>
          <cell r="K3335">
            <v>71015</v>
          </cell>
          <cell r="L3335">
            <v>3293</v>
          </cell>
          <cell r="M3335">
            <v>14451</v>
          </cell>
          <cell r="N3335">
            <v>776</v>
          </cell>
          <cell r="O3335">
            <v>2549.3867924528299</v>
          </cell>
          <cell r="P3335">
            <v>0.201928472283748</v>
          </cell>
        </row>
        <row r="3336">
          <cell r="A3336">
            <v>195985</v>
          </cell>
          <cell r="B3336" t="str">
            <v>20160129</v>
          </cell>
          <cell r="C3336" t="str">
            <v>093327</v>
          </cell>
          <cell r="D3336" t="str">
            <v>鹿王 印花拼接仿皮裤4条特惠组</v>
          </cell>
          <cell r="E3336" t="str">
            <v>服装</v>
          </cell>
          <cell r="F3336" t="str">
            <v>199</v>
          </cell>
          <cell r="G3336" t="str">
            <v>喻 冰</v>
          </cell>
          <cell r="H3336" t="str">
            <v>罗园</v>
          </cell>
          <cell r="I3336" t="str">
            <v>孙娇</v>
          </cell>
          <cell r="J3336">
            <v>15.5</v>
          </cell>
          <cell r="K3336">
            <v>102017</v>
          </cell>
          <cell r="L3336">
            <v>2537</v>
          </cell>
          <cell r="M3336">
            <v>24713</v>
          </cell>
          <cell r="N3336">
            <v>1313</v>
          </cell>
          <cell r="O3336">
            <v>4908.3870967741896</v>
          </cell>
          <cell r="P3336">
            <v>0.23522316043425801</v>
          </cell>
        </row>
        <row r="3337">
          <cell r="A3337">
            <v>195988</v>
          </cell>
          <cell r="B3337" t="str">
            <v>20160719</v>
          </cell>
          <cell r="C3337" t="str">
            <v>100623</v>
          </cell>
          <cell r="D3337" t="str">
            <v>鹿王. 澳普蒂姆女式长款清凉裙超值组</v>
          </cell>
          <cell r="E3337" t="str">
            <v>服装</v>
          </cell>
          <cell r="F3337" t="str">
            <v>299</v>
          </cell>
          <cell r="G3337" t="str">
            <v>喻 冰</v>
          </cell>
          <cell r="H3337" t="str">
            <v>罗园</v>
          </cell>
          <cell r="I3337" t="str">
            <v>张征南,游珊</v>
          </cell>
          <cell r="J3337">
            <v>31.6</v>
          </cell>
          <cell r="K3337">
            <v>175486.59</v>
          </cell>
          <cell r="L3337">
            <v>5750</v>
          </cell>
          <cell r="M3337">
            <v>74150</v>
          </cell>
          <cell r="N3337">
            <v>2332</v>
          </cell>
          <cell r="O3337">
            <v>3098.6895569620301</v>
          </cell>
          <cell r="P3337">
            <v>0.42311442688933498</v>
          </cell>
        </row>
        <row r="3338">
          <cell r="A3338">
            <v>195988</v>
          </cell>
          <cell r="B3338" t="str">
            <v>20160713</v>
          </cell>
          <cell r="C3338" t="str">
            <v>113314</v>
          </cell>
          <cell r="D3338" t="str">
            <v>鹿王. 澳普蒂姆女式长款清凉裙超值组</v>
          </cell>
          <cell r="E3338" t="str">
            <v>服装</v>
          </cell>
          <cell r="F3338" t="str">
            <v>299</v>
          </cell>
          <cell r="G3338" t="str">
            <v>喻 冰</v>
          </cell>
          <cell r="H3338" t="str">
            <v>杨思思</v>
          </cell>
          <cell r="I3338" t="str">
            <v>段鸿,潘丹</v>
          </cell>
          <cell r="J3338">
            <v>34.700000000000003</v>
          </cell>
          <cell r="K3338">
            <v>141762</v>
          </cell>
          <cell r="L3338">
            <v>4504</v>
          </cell>
          <cell r="M3338">
            <v>58177</v>
          </cell>
          <cell r="N3338">
            <v>2770</v>
          </cell>
          <cell r="O3338">
            <v>2358.8184438040298</v>
          </cell>
          <cell r="P3338">
            <v>0.40367046000961698</v>
          </cell>
        </row>
        <row r="3339">
          <cell r="A3339">
            <v>195988</v>
          </cell>
          <cell r="B3339" t="str">
            <v>20160701</v>
          </cell>
          <cell r="C3339" t="str">
            <v>203208</v>
          </cell>
          <cell r="D3339" t="str">
            <v>鹿王. 澳普蒂姆女式长款清凉裙超值组</v>
          </cell>
          <cell r="E3339" t="str">
            <v>服装</v>
          </cell>
          <cell r="F3339" t="str">
            <v>299</v>
          </cell>
          <cell r="G3339" t="str">
            <v>喻 冰</v>
          </cell>
          <cell r="H3339" t="str">
            <v>张燕</v>
          </cell>
          <cell r="I3339" t="str">
            <v>段鸿,潘丹</v>
          </cell>
          <cell r="J3339">
            <v>36.200000000000003</v>
          </cell>
          <cell r="K3339">
            <v>213917</v>
          </cell>
          <cell r="L3339">
            <v>8072</v>
          </cell>
          <cell r="M3339">
            <v>81720</v>
          </cell>
          <cell r="N3339">
            <v>2880</v>
          </cell>
          <cell r="O3339">
            <v>3508.4254143646399</v>
          </cell>
          <cell r="P3339">
            <v>0.38300663120308998</v>
          </cell>
        </row>
        <row r="3340">
          <cell r="A3340">
            <v>196040</v>
          </cell>
          <cell r="B3340" t="str">
            <v>20160131</v>
          </cell>
          <cell r="C3340" t="str">
            <v>193057</v>
          </cell>
          <cell r="D3340" t="str">
            <v>今昇 贵族夫人貉子毛领绵羊皮毛大衣</v>
          </cell>
          <cell r="E3340" t="str">
            <v>服装</v>
          </cell>
          <cell r="F3340" t="str">
            <v>2980</v>
          </cell>
          <cell r="G3340" t="str">
            <v>喻 冰</v>
          </cell>
          <cell r="H3340" t="str">
            <v>王娟</v>
          </cell>
          <cell r="I3340" t="str">
            <v>段鸿</v>
          </cell>
          <cell r="J3340">
            <v>30.2</v>
          </cell>
          <cell r="K3340">
            <v>934700</v>
          </cell>
          <cell r="L3340">
            <v>89365</v>
          </cell>
          <cell r="M3340">
            <v>571640</v>
          </cell>
          <cell r="N3340">
            <v>14860</v>
          </cell>
          <cell r="O3340">
            <v>9554.8013245033108</v>
          </cell>
          <cell r="P3340">
            <v>0.65865012095796305</v>
          </cell>
        </row>
        <row r="3341">
          <cell r="A3341">
            <v>196042</v>
          </cell>
          <cell r="B3341" t="str">
            <v>20160530</v>
          </cell>
          <cell r="C3341" t="str">
            <v>200025</v>
          </cell>
          <cell r="D3341" t="str">
            <v>品泽 现代简约奢华水晶吊灯1+1+3劲爆组(2016夏折盛惠)</v>
          </cell>
          <cell r="E3341" t="str">
            <v>家装建材</v>
          </cell>
          <cell r="F3341" t="str">
            <v>3488</v>
          </cell>
          <cell r="G3341" t="str">
            <v>张 志华</v>
          </cell>
          <cell r="H3341" t="str">
            <v>张燕</v>
          </cell>
          <cell r="I3341" t="str">
            <v>陈佳</v>
          </cell>
          <cell r="J3341">
            <v>9.1999999999999993</v>
          </cell>
          <cell r="K3341">
            <v>45189</v>
          </cell>
          <cell r="L3341">
            <v>0</v>
          </cell>
          <cell r="M3341">
            <v>6976</v>
          </cell>
          <cell r="N3341">
            <v>0</v>
          </cell>
          <cell r="O3341">
            <v>4153.5869565217399</v>
          </cell>
          <cell r="P3341">
            <v>0.15437385204363899</v>
          </cell>
        </row>
        <row r="3342">
          <cell r="A3342">
            <v>196042</v>
          </cell>
          <cell r="B3342" t="str">
            <v>20160409</v>
          </cell>
          <cell r="C3342" t="str">
            <v>182906</v>
          </cell>
          <cell r="D3342" t="str">
            <v>品泽 现代简约奢华水晶吊灯1+1+3劲爆组(2016夏折盛惠)</v>
          </cell>
          <cell r="E3342" t="str">
            <v>家装建材</v>
          </cell>
          <cell r="F3342" t="str">
            <v>4388</v>
          </cell>
          <cell r="G3342" t="str">
            <v>张 志华</v>
          </cell>
          <cell r="H3342" t="str">
            <v>傅周,唐南开</v>
          </cell>
          <cell r="I3342" t="str">
            <v>刘一帆</v>
          </cell>
          <cell r="J3342">
            <v>15.2</v>
          </cell>
          <cell r="K3342">
            <v>85578</v>
          </cell>
          <cell r="L3342">
            <v>28556</v>
          </cell>
          <cell r="M3342">
            <v>20400</v>
          </cell>
          <cell r="N3342">
            <v>0</v>
          </cell>
          <cell r="O3342">
            <v>2409.3421052631602</v>
          </cell>
          <cell r="P3342">
            <v>0.35775665532601503</v>
          </cell>
        </row>
        <row r="3343">
          <cell r="A3343">
            <v>196042</v>
          </cell>
          <cell r="B3343" t="str">
            <v>20160326</v>
          </cell>
          <cell r="C3343" t="str">
            <v>191356</v>
          </cell>
          <cell r="D3343" t="str">
            <v>品泽 现代简约奢华水晶吊灯1+1+3劲爆组(2016夏折盛惠)</v>
          </cell>
          <cell r="E3343" t="str">
            <v>家装建材</v>
          </cell>
          <cell r="F3343" t="str">
            <v>4388</v>
          </cell>
          <cell r="G3343" t="str">
            <v>张 志华</v>
          </cell>
          <cell r="H3343" t="str">
            <v>唐南开</v>
          </cell>
          <cell r="I3343" t="str">
            <v>翟金彪</v>
          </cell>
          <cell r="J3343">
            <v>23.1</v>
          </cell>
          <cell r="K3343">
            <v>175250</v>
          </cell>
          <cell r="L3343">
            <v>30656</v>
          </cell>
          <cell r="M3343">
            <v>52646</v>
          </cell>
          <cell r="N3343">
            <v>0</v>
          </cell>
          <cell r="O3343">
            <v>3980.4329004329002</v>
          </cell>
          <cell r="P3343">
            <v>0.36409532899013802</v>
          </cell>
        </row>
        <row r="3344">
          <cell r="A3344">
            <v>196043</v>
          </cell>
          <cell r="B3344" t="str">
            <v>20160530</v>
          </cell>
          <cell r="C3344" t="str">
            <v>200025</v>
          </cell>
          <cell r="D3344" t="str">
            <v>品泽 现代简约奢华水晶吊灯1+1+2劲爆组(2016夏折盛惠)</v>
          </cell>
          <cell r="E3344" t="str">
            <v>家装建材</v>
          </cell>
          <cell r="F3344" t="str">
            <v>3088</v>
          </cell>
          <cell r="G3344" t="str">
            <v>张 志华</v>
          </cell>
          <cell r="H3344" t="str">
            <v>张燕</v>
          </cell>
          <cell r="I3344" t="str">
            <v>陈佳</v>
          </cell>
          <cell r="J3344">
            <v>9.1999999999999993</v>
          </cell>
          <cell r="K3344">
            <v>33968</v>
          </cell>
          <cell r="L3344">
            <v>9264</v>
          </cell>
          <cell r="M3344">
            <v>6176</v>
          </cell>
          <cell r="N3344">
            <v>0</v>
          </cell>
          <cell r="O3344">
            <v>2013.9130434782601</v>
          </cell>
          <cell r="P3344">
            <v>0.25</v>
          </cell>
        </row>
        <row r="3345">
          <cell r="A3345">
            <v>196043</v>
          </cell>
          <cell r="B3345" t="str">
            <v>20160409</v>
          </cell>
          <cell r="C3345" t="str">
            <v>182906</v>
          </cell>
          <cell r="D3345" t="str">
            <v>品泽 现代简约奢华水晶吊灯1+1+2劲爆组(2016夏折盛惠)</v>
          </cell>
          <cell r="E3345" t="str">
            <v>家装建材</v>
          </cell>
          <cell r="F3345" t="str">
            <v>3888</v>
          </cell>
          <cell r="G3345" t="str">
            <v>张 志华</v>
          </cell>
          <cell r="H3345" t="str">
            <v>傅周,唐南开</v>
          </cell>
          <cell r="I3345" t="str">
            <v>刘一帆</v>
          </cell>
          <cell r="J3345">
            <v>15.2</v>
          </cell>
          <cell r="K3345">
            <v>35850</v>
          </cell>
          <cell r="L3345">
            <v>3588</v>
          </cell>
          <cell r="M3345">
            <v>14352</v>
          </cell>
          <cell r="N3345">
            <v>0</v>
          </cell>
          <cell r="O3345">
            <v>1178.28947368421</v>
          </cell>
          <cell r="P3345">
            <v>0.44485772735726198</v>
          </cell>
        </row>
        <row r="3346">
          <cell r="A3346">
            <v>196043</v>
          </cell>
          <cell r="B3346" t="str">
            <v>20160326</v>
          </cell>
          <cell r="C3346" t="str">
            <v>191356</v>
          </cell>
          <cell r="D3346" t="str">
            <v>品泽 现代简约奢华水晶吊灯1+1+2劲爆组(2016夏折盛惠)</v>
          </cell>
          <cell r="E3346" t="str">
            <v>家装建材</v>
          </cell>
          <cell r="F3346" t="str">
            <v>3888</v>
          </cell>
          <cell r="G3346" t="str">
            <v>张 志华</v>
          </cell>
          <cell r="H3346" t="str">
            <v>唐南开</v>
          </cell>
          <cell r="I3346" t="str">
            <v>翟金彪</v>
          </cell>
          <cell r="J3346">
            <v>23.1</v>
          </cell>
          <cell r="K3346">
            <v>85506</v>
          </cell>
          <cell r="L3346">
            <v>7776</v>
          </cell>
          <cell r="M3346">
            <v>50544</v>
          </cell>
          <cell r="N3346">
            <v>7776</v>
          </cell>
          <cell r="O3346">
            <v>1513.50649350649</v>
          </cell>
          <cell r="P3346">
            <v>0.55021227325357003</v>
          </cell>
        </row>
        <row r="3347">
          <cell r="A3347">
            <v>196044</v>
          </cell>
          <cell r="B3347" t="str">
            <v>20160310</v>
          </cell>
          <cell r="C3347" t="str">
            <v>153433</v>
          </cell>
          <cell r="D3347" t="str">
            <v>梦洁花漾春天精梳棉六件套特惠组</v>
          </cell>
          <cell r="E3347" t="str">
            <v>家纺用品</v>
          </cell>
          <cell r="F3347" t="str">
            <v>399</v>
          </cell>
          <cell r="G3347" t="str">
            <v>周 霞</v>
          </cell>
          <cell r="H3347" t="str">
            <v>王娟</v>
          </cell>
          <cell r="I3347" t="str">
            <v>张静,任芳</v>
          </cell>
          <cell r="J3347">
            <v>33.700000000000003</v>
          </cell>
          <cell r="K3347">
            <v>104544</v>
          </cell>
          <cell r="L3347">
            <v>5855</v>
          </cell>
          <cell r="M3347">
            <v>24418</v>
          </cell>
          <cell r="N3347">
            <v>778</v>
          </cell>
          <cell r="O3347">
            <v>2226.9732937685499</v>
          </cell>
          <cell r="P3347">
            <v>0.23954037430716699</v>
          </cell>
        </row>
        <row r="3348">
          <cell r="A3348">
            <v>196044</v>
          </cell>
          <cell r="B3348" t="str">
            <v>20160310</v>
          </cell>
          <cell r="C3348" t="str">
            <v>113200</v>
          </cell>
          <cell r="D3348" t="str">
            <v>梦洁花漾春天精梳棉六件套特惠组</v>
          </cell>
          <cell r="E3348" t="str">
            <v>家纺用品</v>
          </cell>
          <cell r="F3348" t="str">
            <v>399</v>
          </cell>
          <cell r="G3348" t="str">
            <v>周 霞</v>
          </cell>
          <cell r="H3348" t="str">
            <v>王娟</v>
          </cell>
          <cell r="I3348" t="str">
            <v>关雨薇,段鸿</v>
          </cell>
          <cell r="J3348">
            <v>31.6</v>
          </cell>
          <cell r="K3348">
            <v>120863</v>
          </cell>
          <cell r="L3348">
            <v>7002</v>
          </cell>
          <cell r="M3348">
            <v>24074</v>
          </cell>
          <cell r="N3348">
            <v>798</v>
          </cell>
          <cell r="O3348">
            <v>2866.61392405063</v>
          </cell>
          <cell r="P3348">
            <v>0.20442469326635099</v>
          </cell>
        </row>
        <row r="3349">
          <cell r="A3349">
            <v>196045</v>
          </cell>
          <cell r="B3349" t="str">
            <v>20160806</v>
          </cell>
          <cell r="C3349" t="str">
            <v>221701</v>
          </cell>
          <cell r="D3349" t="str">
            <v>梦洁 亲肤100%桑蚕丝被特惠组(2016超级折扣日)</v>
          </cell>
          <cell r="E3349" t="str">
            <v>家纺用品</v>
          </cell>
          <cell r="F3349" t="str">
            <v>399</v>
          </cell>
          <cell r="G3349" t="str">
            <v>周 霞</v>
          </cell>
          <cell r="H3349" t="str">
            <v>唐南开</v>
          </cell>
          <cell r="I3349" t="str">
            <v>邓爱萍</v>
          </cell>
          <cell r="J3349">
            <v>19.399999999999999</v>
          </cell>
          <cell r="K3349">
            <v>95826</v>
          </cell>
          <cell r="L3349">
            <v>778</v>
          </cell>
          <cell r="M3349">
            <v>4299</v>
          </cell>
          <cell r="N3349">
            <v>399</v>
          </cell>
          <cell r="O3349">
            <v>4698.3505154639197</v>
          </cell>
          <cell r="P3349">
            <v>4.1031899671744802E-2</v>
          </cell>
        </row>
        <row r="3350">
          <cell r="A3350">
            <v>196045</v>
          </cell>
          <cell r="B3350" t="str">
            <v>20160531</v>
          </cell>
          <cell r="C3350" t="str">
            <v>100502</v>
          </cell>
          <cell r="D3350" t="str">
            <v>梦洁 亲肤100%桑蚕丝被特惠组(2016超级折扣日)</v>
          </cell>
          <cell r="E3350" t="str">
            <v>家纺用品</v>
          </cell>
          <cell r="F3350" t="str">
            <v>399</v>
          </cell>
          <cell r="G3350" t="str">
            <v>周 霞</v>
          </cell>
          <cell r="H3350" t="str">
            <v>张燕</v>
          </cell>
          <cell r="I3350" t="str">
            <v>邓爱萍</v>
          </cell>
          <cell r="J3350">
            <v>14.2</v>
          </cell>
          <cell r="K3350">
            <v>74732</v>
          </cell>
          <cell r="L3350">
            <v>3571</v>
          </cell>
          <cell r="M3350">
            <v>19101</v>
          </cell>
          <cell r="N3350">
            <v>1157</v>
          </cell>
          <cell r="O3350">
            <v>3747.6760563380299</v>
          </cell>
          <cell r="P3350">
            <v>0.25216059358356402</v>
          </cell>
        </row>
        <row r="3351">
          <cell r="A3351">
            <v>196045</v>
          </cell>
          <cell r="B3351" t="str">
            <v>20160410</v>
          </cell>
          <cell r="C3351" t="str">
            <v>151043</v>
          </cell>
          <cell r="D3351" t="str">
            <v>梦洁 亲肤100%桑蚕丝被特惠组(2016超级折扣日)</v>
          </cell>
          <cell r="E3351" t="str">
            <v>家纺用品</v>
          </cell>
          <cell r="F3351" t="str">
            <v>499</v>
          </cell>
          <cell r="G3351" t="str">
            <v>周 霞</v>
          </cell>
          <cell r="H3351" t="str">
            <v>龙年,高莹,张燕</v>
          </cell>
          <cell r="I3351" t="str">
            <v>杨洋,邓爱萍</v>
          </cell>
          <cell r="J3351">
            <v>37</v>
          </cell>
          <cell r="K3351">
            <v>66524</v>
          </cell>
          <cell r="L3351">
            <v>3423</v>
          </cell>
          <cell r="M3351">
            <v>13293</v>
          </cell>
          <cell r="N3351">
            <v>978</v>
          </cell>
          <cell r="O3351">
            <v>1372.59459459459</v>
          </cell>
          <cell r="P3351">
            <v>0.19516330961474501</v>
          </cell>
        </row>
        <row r="3352">
          <cell r="A3352">
            <v>196045</v>
          </cell>
          <cell r="B3352" t="str">
            <v>20160405</v>
          </cell>
          <cell r="C3352" t="str">
            <v>112047</v>
          </cell>
          <cell r="D3352" t="str">
            <v>梦洁 亲肤100%桑蚕丝被特惠组(2016超级折扣日)</v>
          </cell>
          <cell r="E3352" t="str">
            <v>家纺用品</v>
          </cell>
          <cell r="F3352" t="str">
            <v>499</v>
          </cell>
          <cell r="G3352" t="str">
            <v>周 霞</v>
          </cell>
          <cell r="H3352" t="str">
            <v>罗园,唐南开</v>
          </cell>
          <cell r="I3352" t="str">
            <v>任芳</v>
          </cell>
          <cell r="J3352">
            <v>34.4</v>
          </cell>
          <cell r="K3352">
            <v>65362</v>
          </cell>
          <cell r="L3352">
            <v>4860</v>
          </cell>
          <cell r="M3352">
            <v>18263</v>
          </cell>
          <cell r="N3352">
            <v>988</v>
          </cell>
          <cell r="O3352">
            <v>1256.5988372093</v>
          </cell>
          <cell r="P3352">
            <v>0.28552775114872198</v>
          </cell>
        </row>
        <row r="3353">
          <cell r="A3353">
            <v>196048</v>
          </cell>
          <cell r="B3353" t="str">
            <v>20160327</v>
          </cell>
          <cell r="C3353" t="str">
            <v>112031</v>
          </cell>
          <cell r="D3353" t="str">
            <v>梦洁世纪鎏金尊享色织提花八件套</v>
          </cell>
          <cell r="E3353" t="str">
            <v>家纺用品</v>
          </cell>
          <cell r="F3353" t="str">
            <v>1980</v>
          </cell>
          <cell r="G3353" t="str">
            <v>周 霞</v>
          </cell>
          <cell r="H3353" t="str">
            <v>张燕</v>
          </cell>
          <cell r="I3353" t="str">
            <v>任芳,关雨薇</v>
          </cell>
          <cell r="J3353">
            <v>38.200000000000003</v>
          </cell>
          <cell r="K3353">
            <v>106620</v>
          </cell>
          <cell r="L3353">
            <v>5955</v>
          </cell>
          <cell r="M3353">
            <v>29570</v>
          </cell>
          <cell r="N3353">
            <v>0</v>
          </cell>
          <cell r="O3353">
            <v>1861.1256544502601</v>
          </cell>
          <cell r="P3353">
            <v>0.293746585208364</v>
          </cell>
        </row>
        <row r="3354">
          <cell r="A3354">
            <v>196048</v>
          </cell>
          <cell r="B3354" t="str">
            <v>20160324</v>
          </cell>
          <cell r="C3354" t="str">
            <v>132214</v>
          </cell>
          <cell r="D3354" t="str">
            <v>梦洁世纪鎏金尊享色织提花八件套</v>
          </cell>
          <cell r="E3354" t="str">
            <v>家纺用品</v>
          </cell>
          <cell r="F3354" t="str">
            <v>1980</v>
          </cell>
          <cell r="G3354" t="str">
            <v>周 霞</v>
          </cell>
          <cell r="H3354" t="str">
            <v>张燕</v>
          </cell>
          <cell r="I3354" t="str">
            <v>杨洋</v>
          </cell>
          <cell r="J3354">
            <v>42.4</v>
          </cell>
          <cell r="K3354">
            <v>130335</v>
          </cell>
          <cell r="L3354">
            <v>11830</v>
          </cell>
          <cell r="M3354">
            <v>23700</v>
          </cell>
          <cell r="N3354">
            <v>0</v>
          </cell>
          <cell r="O3354">
            <v>2235.96698113208</v>
          </cell>
          <cell r="P3354">
            <v>0.19999156153748801</v>
          </cell>
        </row>
        <row r="3355">
          <cell r="A3355">
            <v>196048</v>
          </cell>
          <cell r="B3355" t="str">
            <v>20160310</v>
          </cell>
          <cell r="C3355" t="str">
            <v>185325</v>
          </cell>
          <cell r="D3355" t="str">
            <v>梦洁世纪鎏金尊享色织提花八件套</v>
          </cell>
          <cell r="E3355" t="str">
            <v>家纺用品</v>
          </cell>
          <cell r="F3355" t="str">
            <v>1980</v>
          </cell>
          <cell r="G3355" t="str">
            <v>周 霞</v>
          </cell>
          <cell r="H3355" t="str">
            <v>王娟</v>
          </cell>
          <cell r="I3355" t="str">
            <v>邓爱萍</v>
          </cell>
          <cell r="J3355">
            <v>36.200000000000003</v>
          </cell>
          <cell r="K3355">
            <v>228895</v>
          </cell>
          <cell r="L3355">
            <v>11830</v>
          </cell>
          <cell r="M3355">
            <v>47500</v>
          </cell>
          <cell r="N3355">
            <v>1980</v>
          </cell>
          <cell r="O3355">
            <v>4738.8121546961302</v>
          </cell>
          <cell r="P3355">
            <v>0.209706769861562</v>
          </cell>
        </row>
        <row r="3356">
          <cell r="A3356">
            <v>196048</v>
          </cell>
          <cell r="B3356" t="str">
            <v>20160310</v>
          </cell>
          <cell r="C3356" t="str">
            <v>145212</v>
          </cell>
          <cell r="D3356" t="str">
            <v>梦洁世纪鎏金尊享色织提花八件套</v>
          </cell>
          <cell r="E3356" t="str">
            <v>家纺用品</v>
          </cell>
          <cell r="F3356" t="str">
            <v>1980</v>
          </cell>
          <cell r="G3356" t="str">
            <v>周 霞</v>
          </cell>
          <cell r="H3356" t="str">
            <v>王娟</v>
          </cell>
          <cell r="I3356" t="str">
            <v>张静,任芳</v>
          </cell>
          <cell r="J3356">
            <v>37.700000000000003</v>
          </cell>
          <cell r="K3356">
            <v>84875</v>
          </cell>
          <cell r="L3356">
            <v>11840</v>
          </cell>
          <cell r="M3356">
            <v>25715</v>
          </cell>
          <cell r="N3356">
            <v>1980</v>
          </cell>
          <cell r="O3356">
            <v>1307.6923076923099</v>
          </cell>
          <cell r="P3356">
            <v>0.32498117341000898</v>
          </cell>
        </row>
        <row r="3357">
          <cell r="A3357">
            <v>196048</v>
          </cell>
          <cell r="B3357" t="str">
            <v>20160310</v>
          </cell>
          <cell r="C3357" t="str">
            <v>120449</v>
          </cell>
          <cell r="D3357" t="str">
            <v>梦洁世纪鎏金尊享色织提花八件套</v>
          </cell>
          <cell r="E3357" t="str">
            <v>家纺用品</v>
          </cell>
          <cell r="F3357" t="str">
            <v>1980</v>
          </cell>
          <cell r="G3357" t="str">
            <v>周 霞</v>
          </cell>
          <cell r="H3357" t="str">
            <v>王娟</v>
          </cell>
          <cell r="I3357" t="str">
            <v>关雨薇,段鸿</v>
          </cell>
          <cell r="J3357">
            <v>43.9</v>
          </cell>
          <cell r="K3357">
            <v>288415</v>
          </cell>
          <cell r="L3357">
            <v>11850</v>
          </cell>
          <cell r="M3357">
            <v>132520</v>
          </cell>
          <cell r="N3357">
            <v>3950</v>
          </cell>
          <cell r="O3357">
            <v>3371.1845102505699</v>
          </cell>
          <cell r="P3357">
            <v>0.464881673386003</v>
          </cell>
        </row>
        <row r="3358">
          <cell r="A3358">
            <v>196049</v>
          </cell>
          <cell r="B3358" t="str">
            <v>20160310</v>
          </cell>
          <cell r="C3358" t="str">
            <v>194126</v>
          </cell>
          <cell r="D3358" t="str">
            <v>梦洁泰国进口乳胶床垫加赠组</v>
          </cell>
          <cell r="E3358" t="str">
            <v>家纺用品</v>
          </cell>
          <cell r="F3358" t="str">
            <v>2980</v>
          </cell>
          <cell r="G3358" t="str">
            <v>周 霞</v>
          </cell>
          <cell r="H3358" t="str">
            <v>王娟</v>
          </cell>
          <cell r="I3358" t="str">
            <v>邓爱萍</v>
          </cell>
          <cell r="J3358">
            <v>36.5</v>
          </cell>
          <cell r="K3358">
            <v>187450</v>
          </cell>
          <cell r="L3358">
            <v>20810</v>
          </cell>
          <cell r="M3358">
            <v>35740</v>
          </cell>
          <cell r="N3358">
            <v>5960</v>
          </cell>
          <cell r="O3358">
            <v>3749.58904109589</v>
          </cell>
          <cell r="P3358">
            <v>0.17870859337493999</v>
          </cell>
        </row>
        <row r="3359">
          <cell r="A3359">
            <v>196060</v>
          </cell>
          <cell r="B3359" t="str">
            <v>20160311</v>
          </cell>
          <cell r="C3359" t="str">
            <v>232124</v>
          </cell>
          <cell r="D3359" t="str">
            <v>安瑞祥“代代封候”蓝田玉摆件(2016夏折盛惠)</v>
          </cell>
          <cell r="E3359" t="str">
            <v>珠宝首饰</v>
          </cell>
          <cell r="F3359" t="str">
            <v>2980</v>
          </cell>
          <cell r="G3359" t="str">
            <v>冯 玺谕</v>
          </cell>
          <cell r="H3359" t="str">
            <v>傅周,杨思思</v>
          </cell>
          <cell r="I3359" t="str">
            <v>任芳</v>
          </cell>
          <cell r="J3359">
            <v>36.9</v>
          </cell>
          <cell r="K3359">
            <v>80190</v>
          </cell>
          <cell r="L3359">
            <v>0</v>
          </cell>
          <cell r="M3359">
            <v>29710</v>
          </cell>
          <cell r="N3359">
            <v>2980</v>
          </cell>
          <cell r="O3359">
            <v>1448.7804878048801</v>
          </cell>
          <cell r="P3359">
            <v>0.33333333333333298</v>
          </cell>
        </row>
        <row r="3360">
          <cell r="A3360">
            <v>196062</v>
          </cell>
          <cell r="B3360" t="str">
            <v>20160530</v>
          </cell>
          <cell r="C3360" t="str">
            <v>094831</v>
          </cell>
          <cell r="D3360" t="str">
            <v>梦娜品彩耐磨钢丝袜16件组(2016夏折盛惠)</v>
          </cell>
          <cell r="E3360" t="str">
            <v>服装配饰</v>
          </cell>
          <cell r="F3360" t="str">
            <v>179</v>
          </cell>
          <cell r="G3360" t="str">
            <v>黄 翙</v>
          </cell>
          <cell r="H3360" t="str">
            <v>张燕</v>
          </cell>
          <cell r="I3360" t="str">
            <v>孙姣</v>
          </cell>
          <cell r="J3360">
            <v>6.9</v>
          </cell>
          <cell r="K3360">
            <v>11871</v>
          </cell>
          <cell r="L3360">
            <v>999</v>
          </cell>
          <cell r="M3360">
            <v>1551</v>
          </cell>
          <cell r="N3360">
            <v>0</v>
          </cell>
          <cell r="O3360">
            <v>1350.8695652173899</v>
          </cell>
          <cell r="P3360">
            <v>0.14266004415010999</v>
          </cell>
        </row>
        <row r="3361">
          <cell r="A3361">
            <v>196062</v>
          </cell>
          <cell r="B3361" t="str">
            <v>20160404</v>
          </cell>
          <cell r="C3361" t="str">
            <v>113941</v>
          </cell>
          <cell r="D3361" t="str">
            <v>梦娜品彩耐磨钢丝袜16件组(2016夏折盛惠)</v>
          </cell>
          <cell r="E3361" t="str">
            <v>服装配饰</v>
          </cell>
          <cell r="F3361" t="str">
            <v>199</v>
          </cell>
          <cell r="G3361" t="str">
            <v>黄 翙</v>
          </cell>
          <cell r="H3361" t="str">
            <v>罗园</v>
          </cell>
          <cell r="I3361" t="str">
            <v>段鸿,潘丹</v>
          </cell>
          <cell r="J3361">
            <v>28.4</v>
          </cell>
          <cell r="K3361">
            <v>85393</v>
          </cell>
          <cell r="L3361">
            <v>3089</v>
          </cell>
          <cell r="M3361">
            <v>6616</v>
          </cell>
          <cell r="N3361">
            <v>199</v>
          </cell>
          <cell r="O3361">
            <v>2672.0774647887301</v>
          </cell>
          <cell r="P3361">
            <v>7.7967048989113497E-2</v>
          </cell>
        </row>
        <row r="3362">
          <cell r="A3362">
            <v>196062</v>
          </cell>
          <cell r="B3362" t="str">
            <v>20160329</v>
          </cell>
          <cell r="C3362" t="str">
            <v>100217</v>
          </cell>
          <cell r="D3362" t="str">
            <v>梦娜品彩耐磨钢丝袜16件组(2016夏折盛惠)</v>
          </cell>
          <cell r="E3362" t="str">
            <v>服装配饰</v>
          </cell>
          <cell r="F3362" t="str">
            <v>199</v>
          </cell>
          <cell r="G3362" t="str">
            <v>黄 翙</v>
          </cell>
          <cell r="H3362" t="str">
            <v>吴沛霖</v>
          </cell>
          <cell r="I3362" t="str">
            <v>段鸿</v>
          </cell>
          <cell r="J3362">
            <v>26.2</v>
          </cell>
          <cell r="K3362">
            <v>58018.99</v>
          </cell>
          <cell r="L3362">
            <v>1164</v>
          </cell>
          <cell r="M3362">
            <v>5243</v>
          </cell>
          <cell r="N3362">
            <v>965</v>
          </cell>
          <cell r="O3362">
            <v>2006.7553435114501</v>
          </cell>
          <cell r="P3362">
            <v>7.5244055095252005E-2</v>
          </cell>
        </row>
        <row r="3363">
          <cell r="A3363">
            <v>196063</v>
          </cell>
          <cell r="B3363" t="str">
            <v>20160315</v>
          </cell>
          <cell r="C3363" t="str">
            <v>140619</v>
          </cell>
          <cell r="D3363" t="str">
            <v>梦娜玫雅珠光加裆连裤袜34件组</v>
          </cell>
          <cell r="E3363" t="str">
            <v>服装配饰</v>
          </cell>
          <cell r="F3363" t="str">
            <v>199</v>
          </cell>
          <cell r="G3363" t="str">
            <v>黄 翙</v>
          </cell>
          <cell r="H3363" t="str">
            <v>罗园</v>
          </cell>
          <cell r="I3363" t="str">
            <v>孙娇</v>
          </cell>
          <cell r="J3363">
            <v>35.4</v>
          </cell>
          <cell r="K3363">
            <v>92904</v>
          </cell>
          <cell r="L3363">
            <v>1721</v>
          </cell>
          <cell r="M3363">
            <v>7606</v>
          </cell>
          <cell r="N3363">
            <v>199</v>
          </cell>
          <cell r="O3363">
            <v>2366.55367231638</v>
          </cell>
          <cell r="P3363">
            <v>8.1232247239068703E-2</v>
          </cell>
        </row>
        <row r="3364">
          <cell r="A3364">
            <v>196063</v>
          </cell>
          <cell r="B3364" t="str">
            <v>20160314</v>
          </cell>
          <cell r="C3364" t="str">
            <v>100013</v>
          </cell>
          <cell r="D3364" t="str">
            <v>梦娜玫雅珠光加裆连裤袜34件组</v>
          </cell>
          <cell r="E3364" t="str">
            <v>服装配饰</v>
          </cell>
          <cell r="F3364" t="str">
            <v>199</v>
          </cell>
          <cell r="G3364" t="str">
            <v>黄 翙</v>
          </cell>
          <cell r="H3364" t="str">
            <v>高莹,王娟</v>
          </cell>
          <cell r="I3364" t="str">
            <v>廖若如,段鸿</v>
          </cell>
          <cell r="J3364">
            <v>36.6</v>
          </cell>
          <cell r="K3364">
            <v>98837</v>
          </cell>
          <cell r="L3364">
            <v>2248</v>
          </cell>
          <cell r="M3364">
            <v>9700</v>
          </cell>
          <cell r="N3364">
            <v>577</v>
          </cell>
          <cell r="O3364">
            <v>2389.7814207650299</v>
          </cell>
          <cell r="P3364">
            <v>9.4451749163983495E-2</v>
          </cell>
        </row>
        <row r="3365">
          <cell r="A3365">
            <v>196067</v>
          </cell>
          <cell r="B3365" t="str">
            <v>20160223</v>
          </cell>
          <cell r="C3365" t="str">
            <v>220029</v>
          </cell>
          <cell r="D3365" t="str">
            <v>华为 Mate8 双卡双待双4G手机(3RAM+32ROM)</v>
          </cell>
          <cell r="E3365" t="str">
            <v>手机</v>
          </cell>
          <cell r="F3365" t="str">
            <v>2999</v>
          </cell>
          <cell r="G3365" t="str">
            <v>李 冕</v>
          </cell>
          <cell r="H3365" t="str">
            <v>石林</v>
          </cell>
          <cell r="I3365" t="str">
            <v>赵姬</v>
          </cell>
          <cell r="J3365">
            <v>36.200000000000003</v>
          </cell>
          <cell r="K3365">
            <v>769348</v>
          </cell>
          <cell r="L3365">
            <v>101846</v>
          </cell>
          <cell r="M3365">
            <v>167734</v>
          </cell>
          <cell r="N3365">
            <v>2999</v>
          </cell>
          <cell r="O3365">
            <v>13888.591160221</v>
          </cell>
          <cell r="P3365">
            <v>0.246793268035152</v>
          </cell>
        </row>
        <row r="3366">
          <cell r="A3366">
            <v>196069</v>
          </cell>
          <cell r="B3366" t="str">
            <v>20160311</v>
          </cell>
          <cell r="C3366" t="str">
            <v>163615</v>
          </cell>
          <cell r="D3366" t="str">
            <v>收纳博士空间整理袋超值组</v>
          </cell>
          <cell r="E3366" t="str">
            <v>生活用品</v>
          </cell>
          <cell r="F3366" t="str">
            <v>299</v>
          </cell>
          <cell r="G3366" t="str">
            <v>陈 刚</v>
          </cell>
          <cell r="H3366" t="str">
            <v>王娟</v>
          </cell>
          <cell r="I3366" t="str">
            <v>任芳,陈航</v>
          </cell>
          <cell r="J3366">
            <v>31.8</v>
          </cell>
          <cell r="K3366">
            <v>67515.23</v>
          </cell>
          <cell r="L3366">
            <v>2053</v>
          </cell>
          <cell r="M3366">
            <v>10155</v>
          </cell>
          <cell r="N3366">
            <v>279</v>
          </cell>
          <cell r="O3366">
            <v>1747.9946540880501</v>
          </cell>
          <cell r="P3366">
            <v>0.15086562129032299</v>
          </cell>
        </row>
        <row r="3367">
          <cell r="A3367">
            <v>196071</v>
          </cell>
          <cell r="B3367" t="str">
            <v>20160711</v>
          </cell>
          <cell r="C3367" t="str">
            <v>232217</v>
          </cell>
          <cell r="D3367" t="str">
            <v>极脉 吸湿排汗休闲运动加赠组(男款)</v>
          </cell>
          <cell r="E3367" t="str">
            <v>服装</v>
          </cell>
          <cell r="F3367" t="str">
            <v>358</v>
          </cell>
          <cell r="G3367" t="str">
            <v>喻 冰</v>
          </cell>
          <cell r="H3367" t="str">
            <v>杨思思</v>
          </cell>
          <cell r="I3367" t="str">
            <v>张征南,王浩</v>
          </cell>
          <cell r="J3367">
            <v>18</v>
          </cell>
          <cell r="K3367">
            <v>35879</v>
          </cell>
          <cell r="L3367">
            <v>0</v>
          </cell>
          <cell r="M3367">
            <v>4872</v>
          </cell>
          <cell r="N3367">
            <v>358</v>
          </cell>
          <cell r="O3367">
            <v>1742.5</v>
          </cell>
          <cell r="P3367">
            <v>0.125811756180496</v>
          </cell>
        </row>
        <row r="3368">
          <cell r="A3368">
            <v>196071</v>
          </cell>
          <cell r="B3368" t="str">
            <v>20160630</v>
          </cell>
          <cell r="C3368" t="str">
            <v>152743</v>
          </cell>
          <cell r="D3368" t="str">
            <v>极脉 吸湿排汗休闲运动加赠组(男款)</v>
          </cell>
          <cell r="E3368" t="str">
            <v>服装</v>
          </cell>
          <cell r="F3368" t="str">
            <v>358</v>
          </cell>
          <cell r="G3368" t="str">
            <v>喻 冰</v>
          </cell>
          <cell r="H3368" t="str">
            <v>罗园</v>
          </cell>
          <cell r="I3368" t="str">
            <v>张佳聃,段鸿,孙姣</v>
          </cell>
          <cell r="J3368">
            <v>17.100000000000001</v>
          </cell>
          <cell r="K3368">
            <v>50471</v>
          </cell>
          <cell r="L3368">
            <v>1379</v>
          </cell>
          <cell r="M3368">
            <v>8402</v>
          </cell>
          <cell r="N3368">
            <v>1074</v>
          </cell>
          <cell r="O3368">
            <v>2442.3391812865498</v>
          </cell>
          <cell r="P3368">
            <v>0.149270756946142</v>
          </cell>
        </row>
        <row r="3369">
          <cell r="A3369">
            <v>196071</v>
          </cell>
          <cell r="B3369" t="str">
            <v>20160607</v>
          </cell>
          <cell r="C3369" t="str">
            <v>140305</v>
          </cell>
          <cell r="D3369" t="str">
            <v>极脉 吸湿排汗休闲运动加赠组(男款)</v>
          </cell>
          <cell r="E3369" t="str">
            <v>服装</v>
          </cell>
          <cell r="F3369" t="str">
            <v>398</v>
          </cell>
          <cell r="G3369" t="str">
            <v>喻 冰</v>
          </cell>
          <cell r="H3369" t="str">
            <v>张燕</v>
          </cell>
          <cell r="I3369" t="str">
            <v>段鸿,王浩</v>
          </cell>
          <cell r="J3369">
            <v>17.8</v>
          </cell>
          <cell r="K3369">
            <v>64548</v>
          </cell>
          <cell r="L3369">
            <v>5840</v>
          </cell>
          <cell r="M3369">
            <v>13760</v>
          </cell>
          <cell r="N3369">
            <v>796</v>
          </cell>
          <cell r="O3369">
            <v>2569.8876404494399</v>
          </cell>
          <cell r="P3369">
            <v>0.22082169380663599</v>
          </cell>
        </row>
        <row r="3370">
          <cell r="A3370">
            <v>196071</v>
          </cell>
          <cell r="B3370" t="str">
            <v>20160607</v>
          </cell>
          <cell r="C3370" t="str">
            <v>093058</v>
          </cell>
          <cell r="D3370" t="str">
            <v>极脉 吸湿排汗休闲运动加赠组(男款)</v>
          </cell>
          <cell r="E3370" t="str">
            <v>服装</v>
          </cell>
          <cell r="F3370" t="str">
            <v>398</v>
          </cell>
          <cell r="G3370" t="str">
            <v>喻 冰</v>
          </cell>
          <cell r="H3370" t="str">
            <v>张燕</v>
          </cell>
          <cell r="I3370" t="str">
            <v>王叶霜,王浩</v>
          </cell>
          <cell r="J3370">
            <v>16.399999999999999</v>
          </cell>
          <cell r="K3370">
            <v>47848</v>
          </cell>
          <cell r="L3370">
            <v>1930</v>
          </cell>
          <cell r="M3370">
            <v>9502</v>
          </cell>
          <cell r="N3370">
            <v>796</v>
          </cell>
          <cell r="O3370">
            <v>2269.0243902439001</v>
          </cell>
          <cell r="P3370">
            <v>0.18959885012413399</v>
          </cell>
        </row>
        <row r="3371">
          <cell r="A3371">
            <v>196071</v>
          </cell>
          <cell r="B3371" t="str">
            <v>20160522</v>
          </cell>
          <cell r="C3371" t="str">
            <v>191854</v>
          </cell>
          <cell r="D3371" t="str">
            <v>极脉 吸湿排汗休闲运动加赠组(男款)</v>
          </cell>
          <cell r="E3371" t="str">
            <v>服装</v>
          </cell>
          <cell r="F3371" t="str">
            <v>398</v>
          </cell>
          <cell r="G3371" t="str">
            <v>喻 冰</v>
          </cell>
          <cell r="H3371" t="str">
            <v>张燕</v>
          </cell>
          <cell r="I3371" t="str">
            <v>王浩,张佳聃,孙姣</v>
          </cell>
          <cell r="J3371">
            <v>21.5</v>
          </cell>
          <cell r="K3371">
            <v>84626</v>
          </cell>
          <cell r="L3371">
            <v>5900</v>
          </cell>
          <cell r="M3371">
            <v>10914</v>
          </cell>
          <cell r="N3371">
            <v>796</v>
          </cell>
          <cell r="O3371">
            <v>3191.0697674418602</v>
          </cell>
          <cell r="P3371">
            <v>0.12852170820313499</v>
          </cell>
        </row>
        <row r="3372">
          <cell r="A3372">
            <v>196071</v>
          </cell>
          <cell r="B3372" t="str">
            <v>20160522</v>
          </cell>
          <cell r="C3372" t="str">
            <v>093043</v>
          </cell>
          <cell r="D3372" t="str">
            <v>极脉 吸湿排汗休闲运动加赠组(男款)</v>
          </cell>
          <cell r="E3372" t="str">
            <v>服装</v>
          </cell>
          <cell r="F3372" t="str">
            <v>398</v>
          </cell>
          <cell r="G3372" t="str">
            <v>喻 冰</v>
          </cell>
          <cell r="H3372" t="str">
            <v>罗园</v>
          </cell>
          <cell r="I3372" t="str">
            <v>王浩,张佳聃,孙姣</v>
          </cell>
          <cell r="J3372">
            <v>18.7</v>
          </cell>
          <cell r="K3372">
            <v>77311.5</v>
          </cell>
          <cell r="L3372">
            <v>5905</v>
          </cell>
          <cell r="M3372">
            <v>12183</v>
          </cell>
          <cell r="N3372">
            <v>0</v>
          </cell>
          <cell r="O3372">
            <v>3167.0320855615</v>
          </cell>
          <cell r="P3372">
            <v>0.170614719948464</v>
          </cell>
        </row>
        <row r="3373">
          <cell r="A3373">
            <v>196071</v>
          </cell>
          <cell r="B3373" t="str">
            <v>20160515</v>
          </cell>
          <cell r="C3373" t="str">
            <v>224139</v>
          </cell>
          <cell r="D3373" t="str">
            <v>极脉 吸湿排汗休闲运动加赠组(男款)</v>
          </cell>
          <cell r="E3373" t="str">
            <v>服装</v>
          </cell>
          <cell r="F3373" t="str">
            <v>398</v>
          </cell>
          <cell r="G3373" t="str">
            <v>喻 冰</v>
          </cell>
          <cell r="H3373" t="str">
            <v>杨思思,张燕</v>
          </cell>
          <cell r="I3373" t="str">
            <v>孙娇,张佳聃</v>
          </cell>
          <cell r="J3373">
            <v>17.899999999999999</v>
          </cell>
          <cell r="K3373">
            <v>97913</v>
          </cell>
          <cell r="L3373">
            <v>3432</v>
          </cell>
          <cell r="M3373">
            <v>12959</v>
          </cell>
          <cell r="N3373">
            <v>1174</v>
          </cell>
          <cell r="O3373">
            <v>4619.8882681564201</v>
          </cell>
          <cell r="P3373">
            <v>0.124734073517427</v>
          </cell>
        </row>
        <row r="3374">
          <cell r="A3374">
            <v>196071</v>
          </cell>
          <cell r="B3374" t="str">
            <v>20160515</v>
          </cell>
          <cell r="C3374" t="str">
            <v>185830</v>
          </cell>
          <cell r="D3374" t="str">
            <v>极脉 吸湿排汗休闲运动加赠组(男款)</v>
          </cell>
          <cell r="E3374" t="str">
            <v>服装</v>
          </cell>
          <cell r="F3374" t="str">
            <v>398</v>
          </cell>
          <cell r="G3374" t="str">
            <v>喻 冰</v>
          </cell>
          <cell r="H3374" t="str">
            <v>王娟</v>
          </cell>
          <cell r="I3374" t="str">
            <v>段鸿,王浩</v>
          </cell>
          <cell r="J3374">
            <v>18</v>
          </cell>
          <cell r="K3374">
            <v>103941</v>
          </cell>
          <cell r="L3374">
            <v>4656</v>
          </cell>
          <cell r="M3374">
            <v>13898</v>
          </cell>
          <cell r="N3374">
            <v>0</v>
          </cell>
          <cell r="O3374">
            <v>4743.7222222222199</v>
          </cell>
          <cell r="P3374">
            <v>0.13998086317167699</v>
          </cell>
        </row>
        <row r="3375">
          <cell r="A3375">
            <v>196071</v>
          </cell>
          <cell r="B3375" t="str">
            <v>20160515</v>
          </cell>
          <cell r="C3375" t="str">
            <v>124816</v>
          </cell>
          <cell r="D3375" t="str">
            <v>极脉 吸湿排汗休闲运动加赠组(男款)</v>
          </cell>
          <cell r="E3375" t="str">
            <v>服装</v>
          </cell>
          <cell r="F3375" t="str">
            <v>398</v>
          </cell>
          <cell r="G3375" t="str">
            <v>喻 冰</v>
          </cell>
          <cell r="H3375" t="str">
            <v>王娟</v>
          </cell>
          <cell r="I3375" t="str">
            <v>张佳聃,孙娇</v>
          </cell>
          <cell r="J3375">
            <v>18.2</v>
          </cell>
          <cell r="K3375">
            <v>111075</v>
          </cell>
          <cell r="L3375">
            <v>4964</v>
          </cell>
          <cell r="M3375">
            <v>15650</v>
          </cell>
          <cell r="N3375">
            <v>776</v>
          </cell>
          <cell r="O3375">
            <v>5013.0219780219804</v>
          </cell>
          <cell r="P3375">
            <v>0.14017396876855401</v>
          </cell>
        </row>
        <row r="3376">
          <cell r="A3376">
            <v>196071</v>
          </cell>
          <cell r="B3376" t="str">
            <v>20160515</v>
          </cell>
          <cell r="C3376" t="str">
            <v>101054</v>
          </cell>
          <cell r="D3376" t="str">
            <v>极脉 吸湿排汗休闲运动加赠组(男款)</v>
          </cell>
          <cell r="E3376" t="str">
            <v>服装</v>
          </cell>
          <cell r="F3376" t="str">
            <v>398</v>
          </cell>
          <cell r="G3376" t="str">
            <v>喻 冰</v>
          </cell>
          <cell r="H3376" t="str">
            <v>张燕</v>
          </cell>
          <cell r="I3376" t="str">
            <v>段鸿,王浩</v>
          </cell>
          <cell r="J3376">
            <v>18.899999999999999</v>
          </cell>
          <cell r="K3376">
            <v>156792.66</v>
          </cell>
          <cell r="L3376">
            <v>4233</v>
          </cell>
          <cell r="M3376">
            <v>23818</v>
          </cell>
          <cell r="N3376">
            <v>1552</v>
          </cell>
          <cell r="O3376">
            <v>6893.8444444444403</v>
          </cell>
          <cell r="P3376">
            <v>0.14594946003419301</v>
          </cell>
        </row>
        <row r="3377">
          <cell r="A3377">
            <v>196071</v>
          </cell>
          <cell r="B3377" t="str">
            <v>20160508</v>
          </cell>
          <cell r="C3377" t="str">
            <v>112051</v>
          </cell>
          <cell r="D3377" t="str">
            <v>极脉 吸湿排汗休闲运动加赠组(男款)</v>
          </cell>
          <cell r="E3377" t="str">
            <v>服装</v>
          </cell>
          <cell r="F3377" t="str">
            <v>398</v>
          </cell>
          <cell r="G3377" t="str">
            <v>喻 冰</v>
          </cell>
          <cell r="H3377" t="str">
            <v>王娟</v>
          </cell>
          <cell r="I3377" t="str">
            <v>段鸿,王浩</v>
          </cell>
          <cell r="J3377">
            <v>18.600000000000001</v>
          </cell>
          <cell r="K3377">
            <v>108212.46</v>
          </cell>
          <cell r="L3377">
            <v>4928</v>
          </cell>
          <cell r="M3377">
            <v>16075</v>
          </cell>
          <cell r="N3377">
            <v>1490</v>
          </cell>
          <cell r="O3377">
            <v>4768.7881720430096</v>
          </cell>
          <cell r="P3377">
            <v>0.14121194998744199</v>
          </cell>
        </row>
        <row r="3378">
          <cell r="A3378">
            <v>196071</v>
          </cell>
          <cell r="B3378" t="str">
            <v>20160502</v>
          </cell>
          <cell r="C3378" t="str">
            <v>182104</v>
          </cell>
          <cell r="D3378" t="str">
            <v>极脉 吸湿排汗休闲运动加赠组(男款)</v>
          </cell>
          <cell r="E3378" t="str">
            <v>服装</v>
          </cell>
          <cell r="F3378" t="str">
            <v>398</v>
          </cell>
          <cell r="G3378" t="str">
            <v>喻 冰</v>
          </cell>
          <cell r="H3378" t="str">
            <v>张燕</v>
          </cell>
          <cell r="I3378" t="str">
            <v>段鸿,王浩</v>
          </cell>
          <cell r="J3378">
            <v>19</v>
          </cell>
          <cell r="K3378">
            <v>112138.16</v>
          </cell>
          <cell r="L3378">
            <v>3267</v>
          </cell>
          <cell r="M3378">
            <v>15438</v>
          </cell>
          <cell r="N3378">
            <v>736</v>
          </cell>
          <cell r="O3378">
            <v>4956.2715789473696</v>
          </cell>
          <cell r="P3378">
            <v>0.13504035412133</v>
          </cell>
        </row>
        <row r="3379">
          <cell r="A3379">
            <v>196071</v>
          </cell>
          <cell r="B3379" t="str">
            <v>20160502</v>
          </cell>
          <cell r="C3379" t="str">
            <v>135347</v>
          </cell>
          <cell r="D3379" t="str">
            <v>极脉 吸湿排汗休闲运动加赠组(男款)</v>
          </cell>
          <cell r="E3379" t="str">
            <v>服装</v>
          </cell>
          <cell r="F3379" t="str">
            <v>398</v>
          </cell>
          <cell r="G3379" t="str">
            <v>喻 冰</v>
          </cell>
          <cell r="H3379" t="str">
            <v>张燕</v>
          </cell>
          <cell r="I3379" t="str">
            <v>段鸿,王浩</v>
          </cell>
          <cell r="J3379">
            <v>18.899999999999999</v>
          </cell>
          <cell r="K3379">
            <v>112498</v>
          </cell>
          <cell r="L3379">
            <v>6744</v>
          </cell>
          <cell r="M3379">
            <v>17631</v>
          </cell>
          <cell r="N3379">
            <v>1104</v>
          </cell>
          <cell r="O3379">
            <v>4721.00529100529</v>
          </cell>
          <cell r="P3379">
            <v>0.15627777672712101</v>
          </cell>
        </row>
        <row r="3380">
          <cell r="A3380">
            <v>196071</v>
          </cell>
          <cell r="B3380" t="str">
            <v>20160420</v>
          </cell>
          <cell r="C3380" t="str">
            <v>193417</v>
          </cell>
          <cell r="D3380" t="str">
            <v>极脉 吸湿排汗休闲运动加赠组(男款)</v>
          </cell>
          <cell r="E3380" t="str">
            <v>服装</v>
          </cell>
          <cell r="F3380" t="str">
            <v>398</v>
          </cell>
          <cell r="G3380" t="str">
            <v>喻 冰</v>
          </cell>
          <cell r="H3380" t="str">
            <v>张小寒,田宇慧,王娟</v>
          </cell>
          <cell r="I3380" t="str">
            <v>王浩,张佳聃,段鸿</v>
          </cell>
          <cell r="J3380">
            <v>21.7</v>
          </cell>
          <cell r="K3380">
            <v>164519</v>
          </cell>
          <cell r="L3380">
            <v>9337</v>
          </cell>
          <cell r="M3380">
            <v>23037</v>
          </cell>
          <cell r="N3380">
            <v>736</v>
          </cell>
          <cell r="O3380">
            <v>6123.5483870967701</v>
          </cell>
          <cell r="P3380">
            <v>0.143708677552809</v>
          </cell>
        </row>
        <row r="3381">
          <cell r="A3381">
            <v>196071</v>
          </cell>
          <cell r="B3381" t="str">
            <v>20160420</v>
          </cell>
          <cell r="C3381" t="str">
            <v>144954</v>
          </cell>
          <cell r="D3381" t="str">
            <v>极脉 吸湿排汗休闲运动加赠组(男款)</v>
          </cell>
          <cell r="E3381" t="str">
            <v>服装</v>
          </cell>
          <cell r="F3381" t="str">
            <v>398</v>
          </cell>
          <cell r="G3381" t="str">
            <v>喻 冰</v>
          </cell>
          <cell r="H3381" t="str">
            <v>张燕,王娟</v>
          </cell>
          <cell r="I3381" t="str">
            <v>张佳聃,段鸿</v>
          </cell>
          <cell r="J3381">
            <v>19.100000000000001</v>
          </cell>
          <cell r="K3381">
            <v>72575</v>
          </cell>
          <cell r="L3381">
            <v>6208</v>
          </cell>
          <cell r="M3381">
            <v>13054</v>
          </cell>
          <cell r="N3381">
            <v>398</v>
          </cell>
          <cell r="O3381">
            <v>2812.0942408377</v>
          </cell>
          <cell r="P3381">
            <v>0.190697183841367</v>
          </cell>
        </row>
        <row r="3382">
          <cell r="A3382">
            <v>196071</v>
          </cell>
          <cell r="B3382" t="str">
            <v>20160417</v>
          </cell>
          <cell r="C3382" t="str">
            <v>155131</v>
          </cell>
          <cell r="D3382" t="str">
            <v>极脉 吸湿排汗休闲运动加赠组(男款)</v>
          </cell>
          <cell r="E3382" t="str">
            <v>服装</v>
          </cell>
          <cell r="F3382" t="str">
            <v>398</v>
          </cell>
          <cell r="G3382" t="str">
            <v>喻 冰</v>
          </cell>
          <cell r="H3382" t="str">
            <v>张燕</v>
          </cell>
          <cell r="I3382" t="str">
            <v>张征南,刘一帆</v>
          </cell>
          <cell r="J3382">
            <v>18.600000000000001</v>
          </cell>
          <cell r="K3382">
            <v>153525.5</v>
          </cell>
          <cell r="L3382">
            <v>8334</v>
          </cell>
          <cell r="M3382">
            <v>24247.5</v>
          </cell>
          <cell r="N3382">
            <v>383</v>
          </cell>
          <cell r="O3382">
            <v>6522.95698924731</v>
          </cell>
          <cell r="P3382">
            <v>0.164365682564062</v>
          </cell>
        </row>
        <row r="3383">
          <cell r="A3383">
            <v>196071</v>
          </cell>
          <cell r="B3383" t="str">
            <v>20160409</v>
          </cell>
          <cell r="C3383" t="str">
            <v>093302</v>
          </cell>
          <cell r="D3383" t="str">
            <v>极脉 吸湿排汗休闲运动加赠组(男款)</v>
          </cell>
          <cell r="E3383" t="str">
            <v>服装</v>
          </cell>
          <cell r="F3383" t="str">
            <v>398</v>
          </cell>
          <cell r="G3383" t="str">
            <v>喻 冰</v>
          </cell>
          <cell r="H3383" t="str">
            <v>张燕</v>
          </cell>
          <cell r="I3383" t="str">
            <v>段鸿,王浩</v>
          </cell>
          <cell r="J3383">
            <v>18</v>
          </cell>
          <cell r="K3383">
            <v>176731</v>
          </cell>
          <cell r="L3383">
            <v>5550</v>
          </cell>
          <cell r="M3383">
            <v>29898</v>
          </cell>
          <cell r="N3383">
            <v>1860</v>
          </cell>
          <cell r="O3383">
            <v>7952.3888888888896</v>
          </cell>
          <cell r="P3383">
            <v>0.16379154228565099</v>
          </cell>
        </row>
        <row r="3384">
          <cell r="A3384">
            <v>196072</v>
          </cell>
          <cell r="B3384" t="str">
            <v>20160522</v>
          </cell>
          <cell r="C3384" t="str">
            <v>200451</v>
          </cell>
          <cell r="D3384" t="str">
            <v>今昇 英伦绅士真丝棉POLO衫尊享组</v>
          </cell>
          <cell r="E3384" t="str">
            <v>服装</v>
          </cell>
          <cell r="F3384" t="str">
            <v>698</v>
          </cell>
          <cell r="G3384" t="str">
            <v>喻 冰</v>
          </cell>
          <cell r="H3384" t="str">
            <v>张燕</v>
          </cell>
          <cell r="I3384" t="str">
            <v>孙姣</v>
          </cell>
          <cell r="J3384">
            <v>36.700000000000003</v>
          </cell>
          <cell r="K3384">
            <v>171597</v>
          </cell>
          <cell r="L3384">
            <v>5479</v>
          </cell>
          <cell r="M3384">
            <v>23472</v>
          </cell>
          <cell r="N3384">
            <v>698</v>
          </cell>
          <cell r="O3384">
            <v>3905.8310626703001</v>
          </cell>
          <cell r="P3384">
            <v>0.137095317786152</v>
          </cell>
        </row>
        <row r="3385">
          <cell r="A3385">
            <v>196072</v>
          </cell>
          <cell r="B3385" t="str">
            <v>20160510</v>
          </cell>
          <cell r="C3385" t="str">
            <v>185035</v>
          </cell>
          <cell r="D3385" t="str">
            <v>今昇 英伦绅士真丝棉POLO衫尊享组</v>
          </cell>
          <cell r="E3385" t="str">
            <v>服装</v>
          </cell>
          <cell r="F3385" t="str">
            <v>698</v>
          </cell>
          <cell r="G3385" t="str">
            <v>喻 冰</v>
          </cell>
          <cell r="H3385" t="str">
            <v>王娟</v>
          </cell>
          <cell r="I3385" t="str">
            <v>张征南,段鸿</v>
          </cell>
          <cell r="J3385">
            <v>37.4</v>
          </cell>
          <cell r="K3385">
            <v>156489</v>
          </cell>
          <cell r="L3385">
            <v>4856</v>
          </cell>
          <cell r="M3385">
            <v>53244</v>
          </cell>
          <cell r="N3385">
            <v>2762</v>
          </cell>
          <cell r="O3385">
            <v>2704.5721925133698</v>
          </cell>
          <cell r="P3385">
            <v>0.33292225307156098</v>
          </cell>
        </row>
        <row r="3386">
          <cell r="A3386">
            <v>196073</v>
          </cell>
          <cell r="B3386" t="str">
            <v>20160711</v>
          </cell>
          <cell r="C3386" t="str">
            <v>232217</v>
          </cell>
          <cell r="D3386" t="str">
            <v>极脉 吸湿排汗休闲运动加赠组(女款)</v>
          </cell>
          <cell r="E3386" t="str">
            <v>服装</v>
          </cell>
          <cell r="F3386" t="str">
            <v>358</v>
          </cell>
          <cell r="G3386" t="str">
            <v>喻 冰</v>
          </cell>
          <cell r="H3386" t="str">
            <v>杨思思</v>
          </cell>
          <cell r="I3386" t="str">
            <v>张征南,王浩</v>
          </cell>
          <cell r="J3386">
            <v>18</v>
          </cell>
          <cell r="K3386">
            <v>41239</v>
          </cell>
          <cell r="L3386">
            <v>716</v>
          </cell>
          <cell r="M3386">
            <v>10575</v>
          </cell>
          <cell r="N3386">
            <v>696</v>
          </cell>
          <cell r="O3386">
            <v>1702.44444444444</v>
          </cell>
          <cell r="P3386">
            <v>0.24378747871579101</v>
          </cell>
        </row>
        <row r="3387">
          <cell r="A3387">
            <v>196073</v>
          </cell>
          <cell r="B3387" t="str">
            <v>20160630</v>
          </cell>
          <cell r="C3387" t="str">
            <v>152743</v>
          </cell>
          <cell r="D3387" t="str">
            <v>极脉 吸湿排汗休闲运动加赠组(女款)</v>
          </cell>
          <cell r="E3387" t="str">
            <v>服装</v>
          </cell>
          <cell r="F3387" t="str">
            <v>358</v>
          </cell>
          <cell r="G3387" t="str">
            <v>喻 冰</v>
          </cell>
          <cell r="H3387" t="str">
            <v>罗园</v>
          </cell>
          <cell r="I3387" t="str">
            <v>张佳聃,段鸿,孙姣</v>
          </cell>
          <cell r="J3387">
            <v>17.100000000000001</v>
          </cell>
          <cell r="K3387">
            <v>67328</v>
          </cell>
          <cell r="L3387">
            <v>2814</v>
          </cell>
          <cell r="M3387">
            <v>15902</v>
          </cell>
          <cell r="N3387">
            <v>676</v>
          </cell>
          <cell r="O3387">
            <v>2882.3391812865498</v>
          </cell>
          <cell r="P3387">
            <v>0.23601078835601599</v>
          </cell>
        </row>
        <row r="3388">
          <cell r="A3388">
            <v>196073</v>
          </cell>
          <cell r="B3388" t="str">
            <v>20160607</v>
          </cell>
          <cell r="C3388" t="str">
            <v>140305</v>
          </cell>
          <cell r="D3388" t="str">
            <v>极脉 吸湿排汗休闲运动加赠组(女款)</v>
          </cell>
          <cell r="E3388" t="str">
            <v>服装</v>
          </cell>
          <cell r="F3388" t="str">
            <v>398</v>
          </cell>
          <cell r="G3388" t="str">
            <v>喻 冰</v>
          </cell>
          <cell r="H3388" t="str">
            <v>张燕</v>
          </cell>
          <cell r="I3388" t="str">
            <v>段鸿,王浩</v>
          </cell>
          <cell r="J3388">
            <v>17.8</v>
          </cell>
          <cell r="K3388">
            <v>73590</v>
          </cell>
          <cell r="L3388">
            <v>7905</v>
          </cell>
          <cell r="M3388">
            <v>25420</v>
          </cell>
          <cell r="N3388">
            <v>2696</v>
          </cell>
          <cell r="O3388">
            <v>2413.5393258426998</v>
          </cell>
          <cell r="P3388">
            <v>0.345954175230266</v>
          </cell>
        </row>
        <row r="3389">
          <cell r="A3389">
            <v>196073</v>
          </cell>
          <cell r="B3389" t="str">
            <v>20160607</v>
          </cell>
          <cell r="C3389" t="str">
            <v>093058</v>
          </cell>
          <cell r="D3389" t="str">
            <v>极脉 吸湿排汗休闲运动加赠组(女款)</v>
          </cell>
          <cell r="E3389" t="str">
            <v>服装</v>
          </cell>
          <cell r="F3389" t="str">
            <v>398</v>
          </cell>
          <cell r="G3389" t="str">
            <v>喻 冰</v>
          </cell>
          <cell r="H3389" t="str">
            <v>张燕</v>
          </cell>
          <cell r="I3389" t="str">
            <v>王叶霜,王浩</v>
          </cell>
          <cell r="J3389">
            <v>16.399999999999999</v>
          </cell>
          <cell r="K3389">
            <v>56547</v>
          </cell>
          <cell r="L3389">
            <v>3114</v>
          </cell>
          <cell r="M3389">
            <v>18376</v>
          </cell>
          <cell r="N3389">
            <v>1194</v>
          </cell>
          <cell r="O3389">
            <v>2210.42682926829</v>
          </cell>
          <cell r="P3389">
            <v>0.321561581794022</v>
          </cell>
        </row>
        <row r="3390">
          <cell r="A3390">
            <v>196073</v>
          </cell>
          <cell r="B3390" t="str">
            <v>20160522</v>
          </cell>
          <cell r="C3390" t="str">
            <v>191854</v>
          </cell>
          <cell r="D3390" t="str">
            <v>极脉 吸湿排汗休闲运动加赠组(女款)</v>
          </cell>
          <cell r="E3390" t="str">
            <v>服装</v>
          </cell>
          <cell r="F3390" t="str">
            <v>398</v>
          </cell>
          <cell r="G3390" t="str">
            <v>喻 冰</v>
          </cell>
          <cell r="H3390" t="str">
            <v>张燕</v>
          </cell>
          <cell r="I3390" t="str">
            <v>王浩,张佳聃,孙姣</v>
          </cell>
          <cell r="J3390">
            <v>21.5</v>
          </cell>
          <cell r="K3390">
            <v>91012</v>
          </cell>
          <cell r="L3390">
            <v>3532</v>
          </cell>
          <cell r="M3390">
            <v>20599</v>
          </cell>
          <cell r="N3390">
            <v>398</v>
          </cell>
          <cell r="O3390">
            <v>3129.2558139534899</v>
          </cell>
          <cell r="P3390">
            <v>0.23092135345221801</v>
          </cell>
        </row>
        <row r="3391">
          <cell r="A3391">
            <v>196073</v>
          </cell>
          <cell r="B3391" t="str">
            <v>20160522</v>
          </cell>
          <cell r="C3391" t="str">
            <v>093043</v>
          </cell>
          <cell r="D3391" t="str">
            <v>极脉 吸湿排汗休闲运动加赠组(女款)</v>
          </cell>
          <cell r="E3391" t="str">
            <v>服装</v>
          </cell>
          <cell r="F3391" t="str">
            <v>398</v>
          </cell>
          <cell r="G3391" t="str">
            <v>喻 冰</v>
          </cell>
          <cell r="H3391" t="str">
            <v>罗园</v>
          </cell>
          <cell r="I3391" t="str">
            <v>王浩,张佳聃,孙姣</v>
          </cell>
          <cell r="J3391">
            <v>18.7</v>
          </cell>
          <cell r="K3391">
            <v>68883.5</v>
          </cell>
          <cell r="L3391">
            <v>4268</v>
          </cell>
          <cell r="M3391">
            <v>16286</v>
          </cell>
          <cell r="N3391">
            <v>1154</v>
          </cell>
          <cell r="O3391">
            <v>2646.1764705882401</v>
          </cell>
          <cell r="P3391">
            <v>0.23418529609768601</v>
          </cell>
        </row>
        <row r="3392">
          <cell r="A3392">
            <v>196073</v>
          </cell>
          <cell r="B3392" t="str">
            <v>20160515</v>
          </cell>
          <cell r="C3392" t="str">
            <v>224139</v>
          </cell>
          <cell r="D3392" t="str">
            <v>极脉 吸湿排汗休闲运动加赠组(女款)</v>
          </cell>
          <cell r="E3392" t="str">
            <v>服装</v>
          </cell>
          <cell r="F3392" t="str">
            <v>398</v>
          </cell>
          <cell r="G3392" t="str">
            <v>喻 冰</v>
          </cell>
          <cell r="H3392" t="str">
            <v>杨思思,张燕</v>
          </cell>
          <cell r="I3392" t="str">
            <v>孙娇,张佳聃</v>
          </cell>
          <cell r="J3392">
            <v>17.899999999999999</v>
          </cell>
          <cell r="K3392">
            <v>112467</v>
          </cell>
          <cell r="L3392">
            <v>4308</v>
          </cell>
          <cell r="M3392">
            <v>31643</v>
          </cell>
          <cell r="N3392">
            <v>2403</v>
          </cell>
          <cell r="O3392">
            <v>4408.8826815642497</v>
          </cell>
          <cell r="P3392">
            <v>0.27034273615695398</v>
          </cell>
        </row>
        <row r="3393">
          <cell r="A3393">
            <v>196073</v>
          </cell>
          <cell r="B3393" t="str">
            <v>20160515</v>
          </cell>
          <cell r="C3393" t="str">
            <v>185830</v>
          </cell>
          <cell r="D3393" t="str">
            <v>极脉 吸湿排汗休闲运动加赠组(女款)</v>
          </cell>
          <cell r="E3393" t="str">
            <v>服装</v>
          </cell>
          <cell r="F3393" t="str">
            <v>398</v>
          </cell>
          <cell r="G3393" t="str">
            <v>喻 冰</v>
          </cell>
          <cell r="H3393" t="str">
            <v>王娟</v>
          </cell>
          <cell r="I3393" t="str">
            <v>段鸿,王浩</v>
          </cell>
          <cell r="J3393">
            <v>18</v>
          </cell>
          <cell r="K3393">
            <v>113881</v>
          </cell>
          <cell r="L3393">
            <v>6228</v>
          </cell>
          <cell r="M3393">
            <v>30454</v>
          </cell>
          <cell r="N3393">
            <v>1592</v>
          </cell>
          <cell r="O3393">
            <v>4377.2777777777801</v>
          </cell>
          <cell r="P3393">
            <v>0.268102142996479</v>
          </cell>
        </row>
        <row r="3394">
          <cell r="A3394">
            <v>196073</v>
          </cell>
          <cell r="B3394" t="str">
            <v>20160515</v>
          </cell>
          <cell r="C3394" t="str">
            <v>124816</v>
          </cell>
          <cell r="D3394" t="str">
            <v>极脉 吸湿排汗休闲运动加赠组(女款)</v>
          </cell>
          <cell r="E3394" t="str">
            <v>服装</v>
          </cell>
          <cell r="F3394" t="str">
            <v>398</v>
          </cell>
          <cell r="G3394" t="str">
            <v>喻 冰</v>
          </cell>
          <cell r="H3394" t="str">
            <v>王娟</v>
          </cell>
          <cell r="I3394" t="str">
            <v>张佳聃,孙娇</v>
          </cell>
          <cell r="J3394">
            <v>18.2</v>
          </cell>
          <cell r="K3394">
            <v>136866</v>
          </cell>
          <cell r="L3394">
            <v>6228</v>
          </cell>
          <cell r="M3394">
            <v>35836</v>
          </cell>
          <cell r="N3394">
            <v>2388</v>
          </cell>
          <cell r="O3394">
            <v>5340.1098901098903</v>
          </cell>
          <cell r="P3394">
            <v>0.25603576294799402</v>
          </cell>
        </row>
        <row r="3395">
          <cell r="A3395">
            <v>196073</v>
          </cell>
          <cell r="B3395" t="str">
            <v>20160515</v>
          </cell>
          <cell r="C3395" t="str">
            <v>101054</v>
          </cell>
          <cell r="D3395" t="str">
            <v>极脉 吸湿排汗休闲运动加赠组(女款)</v>
          </cell>
          <cell r="E3395" t="str">
            <v>服装</v>
          </cell>
          <cell r="F3395" t="str">
            <v>398</v>
          </cell>
          <cell r="G3395" t="str">
            <v>喻 冰</v>
          </cell>
          <cell r="H3395" t="str">
            <v>张燕</v>
          </cell>
          <cell r="I3395" t="str">
            <v>段鸿,王浩</v>
          </cell>
          <cell r="J3395">
            <v>18.899999999999999</v>
          </cell>
          <cell r="K3395">
            <v>163959.34</v>
          </cell>
          <cell r="L3395">
            <v>8476</v>
          </cell>
          <cell r="M3395">
            <v>37611</v>
          </cell>
          <cell r="N3395">
            <v>1910</v>
          </cell>
          <cell r="O3395">
            <v>6337.6899470899498</v>
          </cell>
          <cell r="P3395">
            <v>0.22961302477808901</v>
          </cell>
        </row>
        <row r="3396">
          <cell r="A3396">
            <v>196073</v>
          </cell>
          <cell r="B3396" t="str">
            <v>20160508</v>
          </cell>
          <cell r="C3396" t="str">
            <v>112051</v>
          </cell>
          <cell r="D3396" t="str">
            <v>极脉 吸湿排汗休闲运动加赠组(女款)</v>
          </cell>
          <cell r="E3396" t="str">
            <v>服装</v>
          </cell>
          <cell r="F3396" t="str">
            <v>398</v>
          </cell>
          <cell r="G3396" t="str">
            <v>喻 冰</v>
          </cell>
          <cell r="H3396" t="str">
            <v>王娟</v>
          </cell>
          <cell r="I3396" t="str">
            <v>段鸿,王浩</v>
          </cell>
          <cell r="J3396">
            <v>18.600000000000001</v>
          </cell>
          <cell r="K3396">
            <v>150670.54</v>
          </cell>
          <cell r="L3396">
            <v>8266</v>
          </cell>
          <cell r="M3396">
            <v>38943.57</v>
          </cell>
          <cell r="N3396">
            <v>1128</v>
          </cell>
          <cell r="O3396">
            <v>5623.0629032258103</v>
          </cell>
          <cell r="P3396">
            <v>0.265550311808879</v>
          </cell>
        </row>
        <row r="3397">
          <cell r="A3397">
            <v>196073</v>
          </cell>
          <cell r="B3397" t="str">
            <v>20160502</v>
          </cell>
          <cell r="C3397" t="str">
            <v>182104</v>
          </cell>
          <cell r="D3397" t="str">
            <v>极脉 吸湿排汗休闲运动加赠组(女款)</v>
          </cell>
          <cell r="E3397" t="str">
            <v>服装</v>
          </cell>
          <cell r="F3397" t="str">
            <v>398</v>
          </cell>
          <cell r="G3397" t="str">
            <v>喻 冰</v>
          </cell>
          <cell r="H3397" t="str">
            <v>张燕</v>
          </cell>
          <cell r="I3397" t="str">
            <v>段鸿,王浩</v>
          </cell>
          <cell r="J3397">
            <v>19</v>
          </cell>
          <cell r="K3397">
            <v>115181.84</v>
          </cell>
          <cell r="L3397">
            <v>4824</v>
          </cell>
          <cell r="M3397">
            <v>28278</v>
          </cell>
          <cell r="N3397">
            <v>378</v>
          </cell>
          <cell r="O3397">
            <v>4339.8863157894702</v>
          </cell>
          <cell r="P3397">
            <v>0.25281393691648901</v>
          </cell>
        </row>
        <row r="3398">
          <cell r="A3398">
            <v>196073</v>
          </cell>
          <cell r="B3398" t="str">
            <v>20160502</v>
          </cell>
          <cell r="C3398" t="str">
            <v>135347</v>
          </cell>
          <cell r="D3398" t="str">
            <v>极脉 吸湿排汗休闲运动加赠组(女款)</v>
          </cell>
          <cell r="E3398" t="str">
            <v>服装</v>
          </cell>
          <cell r="F3398" t="str">
            <v>398</v>
          </cell>
          <cell r="G3398" t="str">
            <v>喻 冰</v>
          </cell>
          <cell r="H3398" t="str">
            <v>张燕</v>
          </cell>
          <cell r="I3398" t="str">
            <v>段鸿,王浩</v>
          </cell>
          <cell r="J3398">
            <v>18.899999999999999</v>
          </cell>
          <cell r="K3398">
            <v>117092</v>
          </cell>
          <cell r="L3398">
            <v>8226</v>
          </cell>
          <cell r="M3398">
            <v>28040</v>
          </cell>
          <cell r="N3398">
            <v>378</v>
          </cell>
          <cell r="O3398">
            <v>4296.50793650794</v>
          </cell>
          <cell r="P3398">
            <v>0.25409218672496497</v>
          </cell>
        </row>
        <row r="3399">
          <cell r="A3399">
            <v>196073</v>
          </cell>
          <cell r="B3399" t="str">
            <v>20160420</v>
          </cell>
          <cell r="C3399" t="str">
            <v>193417</v>
          </cell>
          <cell r="D3399" t="str">
            <v>极脉 吸湿排汗休闲运动加赠组(女款)</v>
          </cell>
          <cell r="E3399" t="str">
            <v>服装</v>
          </cell>
          <cell r="F3399" t="str">
            <v>398</v>
          </cell>
          <cell r="G3399" t="str">
            <v>喻 冰</v>
          </cell>
          <cell r="H3399" t="str">
            <v>张小寒,田宇慧,王娟</v>
          </cell>
          <cell r="I3399" t="str">
            <v>王浩,张佳聃,段鸿</v>
          </cell>
          <cell r="J3399">
            <v>21.7</v>
          </cell>
          <cell r="K3399">
            <v>191437</v>
          </cell>
          <cell r="L3399">
            <v>6108</v>
          </cell>
          <cell r="M3399">
            <v>53061</v>
          </cell>
          <cell r="N3399">
            <v>2686</v>
          </cell>
          <cell r="O3399">
            <v>6219.0783410138201</v>
          </cell>
          <cell r="P3399">
            <v>0.27181390931802402</v>
          </cell>
        </row>
        <row r="3400">
          <cell r="A3400">
            <v>196073</v>
          </cell>
          <cell r="B3400" t="str">
            <v>20160420</v>
          </cell>
          <cell r="C3400" t="str">
            <v>144954</v>
          </cell>
          <cell r="D3400" t="str">
            <v>极脉 吸湿排汗休闲运动加赠组(女款)</v>
          </cell>
          <cell r="E3400" t="str">
            <v>服装</v>
          </cell>
          <cell r="F3400" t="str">
            <v>398</v>
          </cell>
          <cell r="G3400" t="str">
            <v>喻 冰</v>
          </cell>
          <cell r="H3400" t="str">
            <v>张燕,王娟</v>
          </cell>
          <cell r="I3400" t="str">
            <v>张佳聃,段鸿</v>
          </cell>
          <cell r="J3400">
            <v>19.100000000000001</v>
          </cell>
          <cell r="K3400">
            <v>87560</v>
          </cell>
          <cell r="L3400">
            <v>6994</v>
          </cell>
          <cell r="M3400">
            <v>20894</v>
          </cell>
          <cell r="N3400">
            <v>776</v>
          </cell>
          <cell r="O3400">
            <v>3164.8167539267001</v>
          </cell>
          <cell r="P3400">
            <v>0.249708313680709</v>
          </cell>
        </row>
        <row r="3401">
          <cell r="A3401">
            <v>196073</v>
          </cell>
          <cell r="B3401" t="str">
            <v>20160417</v>
          </cell>
          <cell r="C3401" t="str">
            <v>155131</v>
          </cell>
          <cell r="D3401" t="str">
            <v>极脉 吸湿排汗休闲运动加赠组(女款)</v>
          </cell>
          <cell r="E3401" t="str">
            <v>服装</v>
          </cell>
          <cell r="F3401" t="str">
            <v>398</v>
          </cell>
          <cell r="G3401" t="str">
            <v>喻 冰</v>
          </cell>
          <cell r="H3401" t="str">
            <v>张燕</v>
          </cell>
          <cell r="I3401" t="str">
            <v>张征南,刘一帆</v>
          </cell>
          <cell r="J3401">
            <v>18.600000000000001</v>
          </cell>
          <cell r="K3401">
            <v>162191.5</v>
          </cell>
          <cell r="L3401">
            <v>11681</v>
          </cell>
          <cell r="M3401">
            <v>43789.5</v>
          </cell>
          <cell r="N3401">
            <v>756</v>
          </cell>
          <cell r="O3401">
            <v>5778.3333333333303</v>
          </cell>
          <cell r="P3401">
            <v>0.28591692938366398</v>
          </cell>
        </row>
        <row r="3402">
          <cell r="A3402">
            <v>196073</v>
          </cell>
          <cell r="B3402" t="str">
            <v>20160409</v>
          </cell>
          <cell r="C3402" t="str">
            <v>093302</v>
          </cell>
          <cell r="D3402" t="str">
            <v>极脉 吸湿排汗休闲运动加赠组(女款)</v>
          </cell>
          <cell r="E3402" t="str">
            <v>服装</v>
          </cell>
          <cell r="F3402" t="str">
            <v>398</v>
          </cell>
          <cell r="G3402" t="str">
            <v>喻 冰</v>
          </cell>
          <cell r="H3402" t="str">
            <v>张燕</v>
          </cell>
          <cell r="I3402" t="str">
            <v>段鸿,王浩</v>
          </cell>
          <cell r="J3402">
            <v>18</v>
          </cell>
          <cell r="K3402">
            <v>159420</v>
          </cell>
          <cell r="L3402">
            <v>5540</v>
          </cell>
          <cell r="M3402">
            <v>42713</v>
          </cell>
          <cell r="N3402">
            <v>716</v>
          </cell>
          <cell r="O3402">
            <v>6215.7222222222199</v>
          </cell>
          <cell r="P3402">
            <v>0.27292045749935001</v>
          </cell>
        </row>
        <row r="3403">
          <cell r="A3403">
            <v>196074</v>
          </cell>
          <cell r="B3403" t="str">
            <v>20160229</v>
          </cell>
          <cell r="C3403" t="str">
            <v>214144</v>
          </cell>
          <cell r="D3403" t="str">
            <v>奥力福 95%白鹅绒80支纯棉冬被(开春扫货)</v>
          </cell>
          <cell r="E3403" t="str">
            <v>家纺用品</v>
          </cell>
          <cell r="F3403" t="str">
            <v>1098</v>
          </cell>
          <cell r="G3403" t="str">
            <v>周 霞</v>
          </cell>
          <cell r="H3403" t="str">
            <v>马强</v>
          </cell>
          <cell r="I3403" t="str">
            <v>刘一帆</v>
          </cell>
          <cell r="J3403">
            <v>19.3</v>
          </cell>
          <cell r="K3403">
            <v>130117</v>
          </cell>
          <cell r="L3403">
            <v>7666</v>
          </cell>
          <cell r="M3403">
            <v>15337</v>
          </cell>
          <cell r="N3403">
            <v>2186</v>
          </cell>
          <cell r="O3403">
            <v>5663.2124352331602</v>
          </cell>
          <cell r="P3403">
            <v>0.107398061265322</v>
          </cell>
        </row>
        <row r="3404">
          <cell r="A3404">
            <v>196074</v>
          </cell>
          <cell r="B3404" t="str">
            <v>20160228</v>
          </cell>
          <cell r="C3404" t="str">
            <v>195312</v>
          </cell>
          <cell r="D3404" t="str">
            <v>奥力福 95%白鹅绒80支纯棉冬被(开春扫货)</v>
          </cell>
          <cell r="E3404" t="str">
            <v>家纺用品</v>
          </cell>
          <cell r="F3404" t="str">
            <v>1098</v>
          </cell>
          <cell r="G3404" t="str">
            <v>周 霞</v>
          </cell>
          <cell r="H3404" t="str">
            <v>赵文英</v>
          </cell>
          <cell r="I3404" t="str">
            <v>陈航,邓爱萍</v>
          </cell>
          <cell r="J3404">
            <v>16.7</v>
          </cell>
          <cell r="K3404">
            <v>114740</v>
          </cell>
          <cell r="L3404">
            <v>4382</v>
          </cell>
          <cell r="M3404">
            <v>27390</v>
          </cell>
          <cell r="N3404">
            <v>1088</v>
          </cell>
          <cell r="O3404">
            <v>5033.2934131736502</v>
          </cell>
          <cell r="P3404">
            <v>0.238333423947516</v>
          </cell>
        </row>
        <row r="3405">
          <cell r="A3405">
            <v>196074</v>
          </cell>
          <cell r="B3405" t="str">
            <v>20160227</v>
          </cell>
          <cell r="C3405" t="str">
            <v>151503</v>
          </cell>
          <cell r="D3405" t="str">
            <v>奥力福 95%白鹅绒80支纯棉冬被(开春扫货)</v>
          </cell>
          <cell r="E3405" t="str">
            <v>家纺用品</v>
          </cell>
          <cell r="F3405" t="str">
            <v>1098</v>
          </cell>
          <cell r="G3405" t="str">
            <v>周 霞</v>
          </cell>
          <cell r="H3405" t="str">
            <v>赵文英</v>
          </cell>
          <cell r="I3405" t="str">
            <v>关雨薇,邓爱萍</v>
          </cell>
          <cell r="J3405">
            <v>13.8</v>
          </cell>
          <cell r="K3405">
            <v>67776</v>
          </cell>
          <cell r="L3405">
            <v>4382</v>
          </cell>
          <cell r="M3405">
            <v>8764</v>
          </cell>
          <cell r="N3405">
            <v>0</v>
          </cell>
          <cell r="O3405">
            <v>3958.6956521739098</v>
          </cell>
          <cell r="P3405">
            <v>0.13824652175284699</v>
          </cell>
        </row>
        <row r="3406">
          <cell r="A3406">
            <v>196074</v>
          </cell>
          <cell r="B3406" t="str">
            <v>20160220</v>
          </cell>
          <cell r="C3406" t="str">
            <v>224031</v>
          </cell>
          <cell r="D3406" t="str">
            <v>奥力福 95%白鹅绒80支纯棉冬被(开春扫货)</v>
          </cell>
          <cell r="E3406" t="str">
            <v>家纺用品</v>
          </cell>
          <cell r="F3406" t="str">
            <v>1098</v>
          </cell>
          <cell r="G3406" t="str">
            <v>周 霞</v>
          </cell>
          <cell r="H3406" t="str">
            <v>张燕</v>
          </cell>
          <cell r="I3406" t="str">
            <v>刘一帆</v>
          </cell>
          <cell r="J3406">
            <v>18</v>
          </cell>
          <cell r="K3406">
            <v>172774</v>
          </cell>
          <cell r="L3406">
            <v>6568</v>
          </cell>
          <cell r="M3406">
            <v>25154</v>
          </cell>
          <cell r="N3406">
            <v>0</v>
          </cell>
          <cell r="O3406">
            <v>7836.2222222222199</v>
          </cell>
          <cell r="P3406">
            <v>0.15134231014524099</v>
          </cell>
        </row>
        <row r="3407">
          <cell r="A3407">
            <v>196080</v>
          </cell>
          <cell r="B3407" t="str">
            <v>20160604</v>
          </cell>
          <cell r="C3407" t="str">
            <v>121959</v>
          </cell>
          <cell r="D3407" t="str">
            <v>T动力蝶翼云魔方-方太烟灶消三件套</v>
          </cell>
          <cell r="E3407" t="str">
            <v>厨房</v>
          </cell>
          <cell r="F3407" t="str">
            <v>6880</v>
          </cell>
          <cell r="G3407" t="str">
            <v>邬 若海</v>
          </cell>
          <cell r="H3407" t="str">
            <v>王沛</v>
          </cell>
          <cell r="I3407" t="str">
            <v>陈佳,翟金彪</v>
          </cell>
          <cell r="J3407">
            <v>22.2</v>
          </cell>
          <cell r="K3407">
            <v>236850</v>
          </cell>
          <cell r="L3407">
            <v>39470</v>
          </cell>
          <cell r="M3407">
            <v>118440</v>
          </cell>
          <cell r="N3407">
            <v>0</v>
          </cell>
          <cell r="O3407">
            <v>3555.8558558558602</v>
          </cell>
          <cell r="P3407">
            <v>0.60006079643327603</v>
          </cell>
        </row>
        <row r="3408">
          <cell r="A3408">
            <v>196080</v>
          </cell>
          <cell r="B3408" t="str">
            <v>20160423</v>
          </cell>
          <cell r="C3408" t="str">
            <v>231412</v>
          </cell>
          <cell r="D3408" t="str">
            <v>T动力蝶翼云魔方-方太烟灶消三件套</v>
          </cell>
          <cell r="E3408" t="str">
            <v>厨房</v>
          </cell>
          <cell r="F3408" t="str">
            <v>6880</v>
          </cell>
          <cell r="G3408" t="str">
            <v>邬 若海</v>
          </cell>
          <cell r="H3408" t="str">
            <v>龙年</v>
          </cell>
          <cell r="I3408" t="str">
            <v>刘一帆</v>
          </cell>
          <cell r="J3408">
            <v>22.4</v>
          </cell>
          <cell r="K3408">
            <v>272090</v>
          </cell>
          <cell r="L3408">
            <v>12940</v>
          </cell>
          <cell r="M3408">
            <v>97180</v>
          </cell>
          <cell r="N3408">
            <v>6480</v>
          </cell>
          <cell r="O3408">
            <v>7520.0892857142899</v>
          </cell>
          <cell r="P3408">
            <v>0.34999035307736798</v>
          </cell>
        </row>
        <row r="3409">
          <cell r="A3409">
            <v>196080</v>
          </cell>
          <cell r="B3409" t="str">
            <v>20160409</v>
          </cell>
          <cell r="C3409" t="str">
            <v>104404</v>
          </cell>
          <cell r="D3409" t="str">
            <v>T动力蝶翼云魔方-方太烟灶消三件套</v>
          </cell>
          <cell r="E3409" t="str">
            <v>厨房</v>
          </cell>
          <cell r="F3409" t="str">
            <v>6880</v>
          </cell>
          <cell r="G3409" t="str">
            <v>邬 若海</v>
          </cell>
          <cell r="H3409" t="str">
            <v>张燕</v>
          </cell>
          <cell r="I3409" t="str">
            <v>曹雪晴</v>
          </cell>
          <cell r="J3409">
            <v>22.5</v>
          </cell>
          <cell r="K3409">
            <v>190590</v>
          </cell>
          <cell r="L3409">
            <v>19620</v>
          </cell>
          <cell r="M3409">
            <v>78920</v>
          </cell>
          <cell r="N3409">
            <v>0</v>
          </cell>
          <cell r="O3409">
            <v>4091.1111111111099</v>
          </cell>
          <cell r="P3409">
            <v>0.46160145054688001</v>
          </cell>
        </row>
        <row r="3410">
          <cell r="A3410">
            <v>196080</v>
          </cell>
          <cell r="B3410" t="str">
            <v>20160302</v>
          </cell>
          <cell r="C3410" t="str">
            <v>220501</v>
          </cell>
          <cell r="D3410" t="str">
            <v>T动力蝶翼云魔方-方太烟灶消三件套</v>
          </cell>
          <cell r="E3410" t="str">
            <v>厨房</v>
          </cell>
          <cell r="F3410" t="str">
            <v>6880</v>
          </cell>
          <cell r="G3410" t="str">
            <v>邬 若海</v>
          </cell>
          <cell r="H3410" t="str">
            <v>王沛</v>
          </cell>
          <cell r="I3410" t="str">
            <v>陈佳</v>
          </cell>
          <cell r="J3410">
            <v>23.3</v>
          </cell>
          <cell r="K3410">
            <v>696770</v>
          </cell>
          <cell r="L3410">
            <v>118420</v>
          </cell>
          <cell r="M3410">
            <v>243120</v>
          </cell>
          <cell r="N3410">
            <v>0</v>
          </cell>
          <cell r="O3410">
            <v>14387.553648068701</v>
          </cell>
          <cell r="P3410">
            <v>0.42036828909829699</v>
          </cell>
        </row>
        <row r="3411">
          <cell r="A3411">
            <v>196080</v>
          </cell>
          <cell r="B3411" t="str">
            <v>20160302</v>
          </cell>
          <cell r="C3411" t="str">
            <v>202214</v>
          </cell>
          <cell r="D3411" t="str">
            <v>T动力蝶翼云魔方-方太烟灶消三件套</v>
          </cell>
          <cell r="E3411" t="str">
            <v>厨房</v>
          </cell>
          <cell r="F3411" t="str">
            <v>6880</v>
          </cell>
          <cell r="G3411" t="str">
            <v>邬 若海</v>
          </cell>
          <cell r="H3411" t="str">
            <v>张燕</v>
          </cell>
          <cell r="I3411" t="str">
            <v>曹雪晴</v>
          </cell>
          <cell r="J3411">
            <v>22.8</v>
          </cell>
          <cell r="K3411">
            <v>532210</v>
          </cell>
          <cell r="L3411">
            <v>52510</v>
          </cell>
          <cell r="M3411">
            <v>210380</v>
          </cell>
          <cell r="N3411">
            <v>6560</v>
          </cell>
          <cell r="O3411">
            <v>12100</v>
          </cell>
          <cell r="P3411">
            <v>0.424890556597874</v>
          </cell>
        </row>
        <row r="3412">
          <cell r="A3412">
            <v>196080</v>
          </cell>
          <cell r="B3412" t="str">
            <v>20160302</v>
          </cell>
          <cell r="C3412" t="str">
            <v>134207</v>
          </cell>
          <cell r="D3412" t="str">
            <v>T动力蝶翼云魔方-方太烟灶消三件套</v>
          </cell>
          <cell r="E3412" t="str">
            <v>厨房</v>
          </cell>
          <cell r="F3412" t="str">
            <v>6880</v>
          </cell>
          <cell r="G3412" t="str">
            <v>邬 若海</v>
          </cell>
          <cell r="H3412" t="str">
            <v>张燕,王沛</v>
          </cell>
          <cell r="I3412" t="str">
            <v>曹雪晴</v>
          </cell>
          <cell r="J3412">
            <v>21.3</v>
          </cell>
          <cell r="K3412">
            <v>223380</v>
          </cell>
          <cell r="L3412">
            <v>65730</v>
          </cell>
          <cell r="M3412">
            <v>85370</v>
          </cell>
          <cell r="N3412">
            <v>0</v>
          </cell>
          <cell r="O3412">
            <v>3393.4272300469502</v>
          </cell>
          <cell r="P3412">
            <v>0.54151601649223002</v>
          </cell>
        </row>
        <row r="3413">
          <cell r="A3413">
            <v>196080</v>
          </cell>
          <cell r="B3413" t="str">
            <v>20160302</v>
          </cell>
          <cell r="C3413" t="str">
            <v>110321</v>
          </cell>
          <cell r="D3413" t="str">
            <v>T动力蝶翼云魔方-方太烟灶消三件套</v>
          </cell>
          <cell r="E3413" t="str">
            <v>厨房</v>
          </cell>
          <cell r="F3413" t="str">
            <v>6880</v>
          </cell>
          <cell r="G3413" t="str">
            <v>邬 若海</v>
          </cell>
          <cell r="H3413" t="str">
            <v>王沛</v>
          </cell>
          <cell r="I3413" t="str">
            <v>陈佳</v>
          </cell>
          <cell r="J3413">
            <v>22.7</v>
          </cell>
          <cell r="K3413">
            <v>315420</v>
          </cell>
          <cell r="L3413">
            <v>46060</v>
          </cell>
          <cell r="M3413">
            <v>124880</v>
          </cell>
          <cell r="N3413">
            <v>0</v>
          </cell>
          <cell r="O3413">
            <v>6364.7577092511001</v>
          </cell>
          <cell r="P3413">
            <v>0.46361746361746398</v>
          </cell>
        </row>
        <row r="3414">
          <cell r="A3414">
            <v>196080</v>
          </cell>
          <cell r="B3414" t="str">
            <v>20160225</v>
          </cell>
          <cell r="C3414" t="str">
            <v>193404</v>
          </cell>
          <cell r="D3414" t="str">
            <v>T动力蝶翼云魔方-方太烟灶消三件套</v>
          </cell>
          <cell r="E3414" t="str">
            <v>厨房</v>
          </cell>
          <cell r="F3414" t="str">
            <v>6880</v>
          </cell>
          <cell r="G3414" t="str">
            <v>邬 若海</v>
          </cell>
          <cell r="H3414" t="str">
            <v>张燕</v>
          </cell>
          <cell r="I3414" t="str">
            <v>曹雪晴</v>
          </cell>
          <cell r="J3414">
            <v>24</v>
          </cell>
          <cell r="K3414">
            <v>539600</v>
          </cell>
          <cell r="L3414">
            <v>90980</v>
          </cell>
          <cell r="M3414">
            <v>182060</v>
          </cell>
          <cell r="N3414">
            <v>0</v>
          </cell>
          <cell r="O3414">
            <v>11106.666666666701</v>
          </cell>
          <cell r="P3414">
            <v>0.405822299496233</v>
          </cell>
        </row>
        <row r="3415">
          <cell r="A3415">
            <v>196080</v>
          </cell>
          <cell r="B3415" t="str">
            <v>20160225</v>
          </cell>
          <cell r="C3415" t="str">
            <v>152759</v>
          </cell>
          <cell r="D3415" t="str">
            <v>T动力蝶翼云魔方-方太烟灶消三件套</v>
          </cell>
          <cell r="E3415" t="str">
            <v>厨房</v>
          </cell>
          <cell r="F3415" t="str">
            <v>6880</v>
          </cell>
          <cell r="G3415" t="str">
            <v>邬 若海</v>
          </cell>
          <cell r="H3415" t="str">
            <v>张燕</v>
          </cell>
          <cell r="I3415" t="str">
            <v>曹雪晴</v>
          </cell>
          <cell r="J3415">
            <v>22.9</v>
          </cell>
          <cell r="K3415">
            <v>273110</v>
          </cell>
          <cell r="L3415">
            <v>71560</v>
          </cell>
          <cell r="M3415">
            <v>52060</v>
          </cell>
          <cell r="N3415">
            <v>0</v>
          </cell>
          <cell r="O3415">
            <v>6527.9475982532804</v>
          </cell>
          <cell r="P3415">
            <v>0.25829818903497898</v>
          </cell>
        </row>
        <row r="3416">
          <cell r="A3416">
            <v>196080</v>
          </cell>
          <cell r="B3416" t="str">
            <v>20160225</v>
          </cell>
          <cell r="C3416" t="str">
            <v>114240</v>
          </cell>
          <cell r="D3416" t="str">
            <v>T动力蝶翼云魔方-方太烟灶消三件套</v>
          </cell>
          <cell r="E3416" t="str">
            <v>厨房</v>
          </cell>
          <cell r="F3416" t="str">
            <v>6880</v>
          </cell>
          <cell r="G3416" t="str">
            <v>邬 若海</v>
          </cell>
          <cell r="H3416" t="str">
            <v>王沛</v>
          </cell>
          <cell r="I3416" t="str">
            <v>陈佳</v>
          </cell>
          <cell r="J3416">
            <v>23.3</v>
          </cell>
          <cell r="K3416">
            <v>532890</v>
          </cell>
          <cell r="L3416">
            <v>142920</v>
          </cell>
          <cell r="M3416">
            <v>129980</v>
          </cell>
          <cell r="N3416">
            <v>6500</v>
          </cell>
          <cell r="O3416">
            <v>11437.339055794</v>
          </cell>
          <cell r="P3416">
            <v>0.31663974151857799</v>
          </cell>
        </row>
        <row r="3417">
          <cell r="A3417">
            <v>196081</v>
          </cell>
          <cell r="B3417" t="str">
            <v>20160302</v>
          </cell>
          <cell r="C3417" t="str">
            <v>220501</v>
          </cell>
          <cell r="D3417" t="str">
            <v>T动力蝶翼云魔方-方太烟灶两件套</v>
          </cell>
          <cell r="E3417" t="str">
            <v>厨房</v>
          </cell>
          <cell r="F3417" t="str">
            <v>4680</v>
          </cell>
          <cell r="G3417" t="str">
            <v>邬 若海</v>
          </cell>
          <cell r="H3417" t="str">
            <v>王沛</v>
          </cell>
          <cell r="I3417" t="str">
            <v>陈佳</v>
          </cell>
          <cell r="J3417">
            <v>23.3</v>
          </cell>
          <cell r="K3417">
            <v>74810</v>
          </cell>
          <cell r="L3417">
            <v>13970</v>
          </cell>
          <cell r="M3417">
            <v>23400</v>
          </cell>
          <cell r="N3417">
            <v>0</v>
          </cell>
          <cell r="O3417">
            <v>1606.8669527897</v>
          </cell>
          <cell r="P3417">
            <v>0.38461538461538503</v>
          </cell>
        </row>
        <row r="3418">
          <cell r="A3418">
            <v>196081</v>
          </cell>
          <cell r="B3418" t="str">
            <v>20160302</v>
          </cell>
          <cell r="C3418" t="str">
            <v>202214</v>
          </cell>
          <cell r="D3418" t="str">
            <v>T动力蝶翼云魔方-方太烟灶两件套</v>
          </cell>
          <cell r="E3418" t="str">
            <v>厨房</v>
          </cell>
          <cell r="F3418" t="str">
            <v>4680</v>
          </cell>
          <cell r="G3418" t="str">
            <v>邬 若海</v>
          </cell>
          <cell r="H3418" t="str">
            <v>张燕</v>
          </cell>
          <cell r="I3418" t="str">
            <v>曹雪晴</v>
          </cell>
          <cell r="J3418">
            <v>22.8</v>
          </cell>
          <cell r="K3418">
            <v>56090</v>
          </cell>
          <cell r="L3418">
            <v>4660</v>
          </cell>
          <cell r="M3418">
            <v>9360</v>
          </cell>
          <cell r="N3418">
            <v>0</v>
          </cell>
          <cell r="O3418">
            <v>1845.17543859649</v>
          </cell>
          <cell r="P3418">
            <v>0.181994944584873</v>
          </cell>
        </row>
        <row r="3419">
          <cell r="A3419">
            <v>196081</v>
          </cell>
          <cell r="B3419" t="str">
            <v>20160225</v>
          </cell>
          <cell r="C3419" t="str">
            <v>193404</v>
          </cell>
          <cell r="D3419" t="str">
            <v>T动力蝶翼云魔方-方太烟灶两件套</v>
          </cell>
          <cell r="E3419" t="str">
            <v>厨房</v>
          </cell>
          <cell r="F3419" t="str">
            <v>4680</v>
          </cell>
          <cell r="G3419" t="str">
            <v>邬 若海</v>
          </cell>
          <cell r="H3419" t="str">
            <v>张燕</v>
          </cell>
          <cell r="I3419" t="str">
            <v>曹雪晴</v>
          </cell>
          <cell r="J3419">
            <v>24</v>
          </cell>
          <cell r="K3419">
            <v>82800</v>
          </cell>
          <cell r="L3419">
            <v>13800</v>
          </cell>
          <cell r="M3419">
            <v>27600</v>
          </cell>
          <cell r="N3419">
            <v>0</v>
          </cell>
          <cell r="O3419">
            <v>1725</v>
          </cell>
          <cell r="P3419">
            <v>0.4</v>
          </cell>
        </row>
        <row r="3420">
          <cell r="A3420">
            <v>196081</v>
          </cell>
          <cell r="B3420" t="str">
            <v>20160225</v>
          </cell>
          <cell r="C3420" t="str">
            <v>152759</v>
          </cell>
          <cell r="D3420" t="str">
            <v>T动力蝶翼云魔方-方太烟灶两件套</v>
          </cell>
          <cell r="E3420" t="str">
            <v>厨房</v>
          </cell>
          <cell r="F3420" t="str">
            <v>4680</v>
          </cell>
          <cell r="G3420" t="str">
            <v>邬 若海</v>
          </cell>
          <cell r="H3420" t="str">
            <v>张燕</v>
          </cell>
          <cell r="I3420" t="str">
            <v>曹雪晴</v>
          </cell>
          <cell r="J3420">
            <v>22.9</v>
          </cell>
          <cell r="K3420">
            <v>55250</v>
          </cell>
          <cell r="L3420">
            <v>13800</v>
          </cell>
          <cell r="M3420">
            <v>13800</v>
          </cell>
          <cell r="N3420">
            <v>0</v>
          </cell>
          <cell r="O3420">
            <v>1207.42358078603</v>
          </cell>
          <cell r="P3420">
            <v>0.33293124246079597</v>
          </cell>
        </row>
        <row r="3421">
          <cell r="A3421">
            <v>196083</v>
          </cell>
          <cell r="B3421" t="str">
            <v>20160807</v>
          </cell>
          <cell r="C3421" t="str">
            <v>154350</v>
          </cell>
          <cell r="D3421" t="str">
            <v>派丽蒙韩版复古墨镜(2016超级折扣日)</v>
          </cell>
          <cell r="E3421" t="str">
            <v>箱包眼镜</v>
          </cell>
          <cell r="F3421" t="str">
            <v>168</v>
          </cell>
          <cell r="G3421" t="str">
            <v>黄 翙</v>
          </cell>
          <cell r="H3421" t="str">
            <v>吴沛霖</v>
          </cell>
          <cell r="I3421" t="str">
            <v>游珊,王叶霜</v>
          </cell>
          <cell r="J3421">
            <v>11.5</v>
          </cell>
          <cell r="K3421">
            <v>39451</v>
          </cell>
          <cell r="L3421">
            <v>820</v>
          </cell>
          <cell r="M3421">
            <v>968</v>
          </cell>
          <cell r="N3421">
            <v>0</v>
          </cell>
          <cell r="O3421">
            <v>3275.04347826087</v>
          </cell>
          <cell r="P3421">
            <v>2.5057596231006202E-2</v>
          </cell>
        </row>
        <row r="3422">
          <cell r="A3422">
            <v>196083</v>
          </cell>
          <cell r="B3422" t="str">
            <v>20160426</v>
          </cell>
          <cell r="C3422" t="str">
            <v>171233</v>
          </cell>
          <cell r="D3422" t="str">
            <v>派丽蒙韩版复古墨镜(2016超级折扣日)</v>
          </cell>
          <cell r="E3422" t="str">
            <v>箱包眼镜</v>
          </cell>
          <cell r="F3422" t="str">
            <v>198</v>
          </cell>
          <cell r="G3422" t="str">
            <v>黄 翙</v>
          </cell>
          <cell r="H3422" t="str">
            <v>罗园</v>
          </cell>
          <cell r="I3422" t="str">
            <v>孙娇</v>
          </cell>
          <cell r="J3422">
            <v>32.6</v>
          </cell>
          <cell r="K3422">
            <v>87996</v>
          </cell>
          <cell r="L3422">
            <v>2890</v>
          </cell>
          <cell r="M3422">
            <v>16949</v>
          </cell>
          <cell r="N3422">
            <v>386</v>
          </cell>
          <cell r="O3422">
            <v>2102.5460122699401</v>
          </cell>
          <cell r="P3422">
            <v>0.19461612577256601</v>
          </cell>
        </row>
        <row r="3423">
          <cell r="A3423">
            <v>196083</v>
          </cell>
          <cell r="B3423" t="str">
            <v>20160411</v>
          </cell>
          <cell r="C3423" t="str">
            <v>163543</v>
          </cell>
          <cell r="D3423" t="str">
            <v>派丽蒙韩版复古墨镜(2016超级折扣日)</v>
          </cell>
          <cell r="E3423" t="str">
            <v>箱包眼镜</v>
          </cell>
          <cell r="F3423" t="str">
            <v>298</v>
          </cell>
          <cell r="G3423" t="str">
            <v>黄 翙</v>
          </cell>
          <cell r="H3423" t="str">
            <v>高莹,王娟</v>
          </cell>
          <cell r="I3423" t="str">
            <v>段鸿,廖若如</v>
          </cell>
          <cell r="J3423">
            <v>32.299999999999997</v>
          </cell>
          <cell r="K3423">
            <v>49503</v>
          </cell>
          <cell r="L3423">
            <v>1986</v>
          </cell>
          <cell r="M3423">
            <v>12419</v>
          </cell>
          <cell r="N3423">
            <v>874</v>
          </cell>
          <cell r="O3423">
            <v>1113.6842105263199</v>
          </cell>
          <cell r="P3423">
            <v>0.24296567544247299</v>
          </cell>
        </row>
        <row r="3424">
          <cell r="A3424">
            <v>196083</v>
          </cell>
          <cell r="B3424" t="str">
            <v>20160330</v>
          </cell>
          <cell r="C3424" t="str">
            <v>171954</v>
          </cell>
          <cell r="D3424" t="str">
            <v>派丽蒙韩版复古墨镜(2016超级折扣日)</v>
          </cell>
          <cell r="E3424" t="str">
            <v>箱包眼镜</v>
          </cell>
          <cell r="F3424" t="str">
            <v>298</v>
          </cell>
          <cell r="G3424" t="str">
            <v>黄 翙</v>
          </cell>
          <cell r="H3424" t="str">
            <v>吴沛霖</v>
          </cell>
          <cell r="I3424" t="str">
            <v>张征南,王叶霜</v>
          </cell>
          <cell r="J3424">
            <v>23.5</v>
          </cell>
          <cell r="K3424">
            <v>63577</v>
          </cell>
          <cell r="L3424">
            <v>2908</v>
          </cell>
          <cell r="M3424">
            <v>11888</v>
          </cell>
          <cell r="N3424">
            <v>228</v>
          </cell>
          <cell r="O3424">
            <v>2085.4893617021298</v>
          </cell>
          <cell r="P3424">
            <v>0.19219041025894601</v>
          </cell>
        </row>
        <row r="3425">
          <cell r="A3425">
            <v>196084</v>
          </cell>
          <cell r="B3425" t="str">
            <v>20160516</v>
          </cell>
          <cell r="C3425" t="str">
            <v>152544</v>
          </cell>
          <cell r="D3425" t="str">
            <v>派丽蒙时尚大框奢华墨镜组</v>
          </cell>
          <cell r="E3425" t="str">
            <v>箱包眼镜</v>
          </cell>
          <cell r="F3425" t="str">
            <v>198</v>
          </cell>
          <cell r="G3425" t="str">
            <v>黄 翙</v>
          </cell>
          <cell r="H3425" t="str">
            <v>杨思思</v>
          </cell>
          <cell r="I3425" t="str">
            <v>孙娇</v>
          </cell>
          <cell r="J3425">
            <v>27.4</v>
          </cell>
          <cell r="K3425">
            <v>76528</v>
          </cell>
          <cell r="L3425">
            <v>1306</v>
          </cell>
          <cell r="M3425">
            <v>14553</v>
          </cell>
          <cell r="N3425">
            <v>376</v>
          </cell>
          <cell r="O3425">
            <v>2227.9197080292001</v>
          </cell>
          <cell r="P3425">
            <v>0.18846879902156299</v>
          </cell>
        </row>
        <row r="3426">
          <cell r="A3426">
            <v>196084</v>
          </cell>
          <cell r="B3426" t="str">
            <v>20160503</v>
          </cell>
          <cell r="C3426" t="str">
            <v>174518</v>
          </cell>
          <cell r="D3426" t="str">
            <v>派丽蒙时尚大框奢华墨镜组</v>
          </cell>
          <cell r="E3426" t="str">
            <v>箱包眼镜</v>
          </cell>
          <cell r="F3426" t="str">
            <v>198</v>
          </cell>
          <cell r="G3426" t="str">
            <v>黄 翙</v>
          </cell>
          <cell r="H3426" t="str">
            <v>吴沛霖</v>
          </cell>
          <cell r="I3426" t="str">
            <v>段鸿,潘丹</v>
          </cell>
          <cell r="J3426">
            <v>27</v>
          </cell>
          <cell r="K3426">
            <v>116648</v>
          </cell>
          <cell r="L3426">
            <v>1697</v>
          </cell>
          <cell r="M3426">
            <v>16227</v>
          </cell>
          <cell r="N3426">
            <v>980</v>
          </cell>
          <cell r="O3426">
            <v>3692.74074074074</v>
          </cell>
          <cell r="P3426">
            <v>0.13263912449652501</v>
          </cell>
        </row>
        <row r="3427">
          <cell r="A3427">
            <v>196084</v>
          </cell>
          <cell r="B3427" t="str">
            <v>20160408</v>
          </cell>
          <cell r="C3427" t="str">
            <v>160730</v>
          </cell>
          <cell r="D3427" t="str">
            <v>派丽蒙时尚大框奢华墨镜组</v>
          </cell>
          <cell r="E3427" t="str">
            <v>箱包眼镜</v>
          </cell>
          <cell r="F3427" t="str">
            <v>298</v>
          </cell>
          <cell r="G3427" t="str">
            <v>黄 翙</v>
          </cell>
          <cell r="H3427" t="str">
            <v>王娟</v>
          </cell>
          <cell r="I3427" t="str">
            <v>关雨薇,段鸿</v>
          </cell>
          <cell r="J3427">
            <v>31.2</v>
          </cell>
          <cell r="K3427">
            <v>62373</v>
          </cell>
          <cell r="L3427">
            <v>1142</v>
          </cell>
          <cell r="M3427">
            <v>13686</v>
          </cell>
          <cell r="N3427">
            <v>556</v>
          </cell>
          <cell r="O3427">
            <v>1541.6987179487201</v>
          </cell>
          <cell r="P3427">
            <v>0.21443386519900101</v>
          </cell>
        </row>
        <row r="3428">
          <cell r="A3428">
            <v>196086</v>
          </cell>
          <cell r="B3428" t="str">
            <v>20160511</v>
          </cell>
          <cell r="C3428" t="str">
            <v>161612</v>
          </cell>
          <cell r="D3428" t="str">
            <v>格蒂尼冰爽速干蜂巢纱T恤组</v>
          </cell>
          <cell r="E3428" t="str">
            <v>服装</v>
          </cell>
          <cell r="F3428" t="str">
            <v>249</v>
          </cell>
          <cell r="G3428" t="str">
            <v>黄 翙</v>
          </cell>
          <cell r="H3428" t="str">
            <v>杨思思</v>
          </cell>
          <cell r="I3428" t="str">
            <v>段鸿</v>
          </cell>
          <cell r="J3428">
            <v>29.9</v>
          </cell>
          <cell r="K3428">
            <v>45981</v>
          </cell>
          <cell r="L3428">
            <v>2888</v>
          </cell>
          <cell r="M3428">
            <v>9222</v>
          </cell>
          <cell r="N3428">
            <v>473</v>
          </cell>
          <cell r="O3428">
            <v>1148.6287625418099</v>
          </cell>
          <cell r="P3428">
            <v>0.20302601350567401</v>
          </cell>
        </row>
        <row r="3429">
          <cell r="A3429">
            <v>196086</v>
          </cell>
          <cell r="B3429" t="str">
            <v>20160501</v>
          </cell>
          <cell r="C3429" t="str">
            <v>113219</v>
          </cell>
          <cell r="D3429" t="str">
            <v>格蒂尼冰爽速干蜂巢纱T恤组</v>
          </cell>
          <cell r="E3429" t="str">
            <v>服装</v>
          </cell>
          <cell r="F3429" t="str">
            <v>299</v>
          </cell>
          <cell r="G3429" t="str">
            <v>黄 翙</v>
          </cell>
          <cell r="H3429" t="str">
            <v>赵文英</v>
          </cell>
          <cell r="I3429" t="str">
            <v>段鸿</v>
          </cell>
          <cell r="J3429">
            <v>37.6</v>
          </cell>
          <cell r="K3429">
            <v>118901</v>
          </cell>
          <cell r="L3429">
            <v>4484</v>
          </cell>
          <cell r="M3429">
            <v>25269</v>
          </cell>
          <cell r="N3429">
            <v>1057</v>
          </cell>
          <cell r="O3429">
            <v>2399.0691489361702</v>
          </cell>
          <cell r="P3429">
            <v>0.21161191081744801</v>
          </cell>
        </row>
        <row r="3430">
          <cell r="A3430">
            <v>196087</v>
          </cell>
          <cell r="B3430" t="str">
            <v>20160605</v>
          </cell>
          <cell r="C3430" t="str">
            <v>232100</v>
          </cell>
          <cell r="D3430" t="str">
            <v>万承志堂灵芝破壁孢子粉90g/盒*4</v>
          </cell>
          <cell r="E3430" t="str">
            <v>食品</v>
          </cell>
          <cell r="F3430" t="str">
            <v>1499</v>
          </cell>
          <cell r="G3430" t="str">
            <v>赵 宇森</v>
          </cell>
          <cell r="H3430" t="str">
            <v>张燕</v>
          </cell>
          <cell r="I3430" t="str">
            <v>曹雪晴</v>
          </cell>
          <cell r="J3430">
            <v>18.7</v>
          </cell>
          <cell r="K3430">
            <v>111917</v>
          </cell>
          <cell r="L3430">
            <v>8954</v>
          </cell>
          <cell r="M3430">
            <v>11849</v>
          </cell>
          <cell r="N3430">
            <v>0</v>
          </cell>
          <cell r="O3430">
            <v>4872.4064171123</v>
          </cell>
          <cell r="P3430">
            <v>0.11508017443159201</v>
          </cell>
        </row>
        <row r="3431">
          <cell r="A3431">
            <v>196087</v>
          </cell>
          <cell r="B3431" t="str">
            <v>20160512</v>
          </cell>
          <cell r="C3431" t="str">
            <v>223815</v>
          </cell>
          <cell r="D3431" t="str">
            <v>万承志堂灵芝破壁孢子粉90g/盒*4</v>
          </cell>
          <cell r="E3431" t="str">
            <v>食品</v>
          </cell>
          <cell r="F3431" t="str">
            <v>1499</v>
          </cell>
          <cell r="G3431" t="str">
            <v>赵 宇森</v>
          </cell>
          <cell r="H3431" t="str">
            <v>张燕</v>
          </cell>
          <cell r="I3431" t="str">
            <v>曹雪晴</v>
          </cell>
          <cell r="J3431">
            <v>18</v>
          </cell>
          <cell r="K3431">
            <v>122388</v>
          </cell>
          <cell r="L3431">
            <v>10473</v>
          </cell>
          <cell r="M3431">
            <v>25413</v>
          </cell>
          <cell r="N3431">
            <v>0</v>
          </cell>
          <cell r="O3431">
            <v>4805.6666666666697</v>
          </cell>
          <cell r="P3431">
            <v>0.22707411875083799</v>
          </cell>
        </row>
        <row r="3432">
          <cell r="A3432">
            <v>196087</v>
          </cell>
          <cell r="B3432" t="str">
            <v>20160512</v>
          </cell>
          <cell r="C3432" t="str">
            <v>180337</v>
          </cell>
          <cell r="D3432" t="str">
            <v>万承志堂灵芝破壁孢子粉90g/盒*4</v>
          </cell>
          <cell r="E3432" t="str">
            <v>食品</v>
          </cell>
          <cell r="F3432" t="str">
            <v>1499</v>
          </cell>
          <cell r="G3432" t="str">
            <v>赵 宇森</v>
          </cell>
          <cell r="H3432" t="str">
            <v>张燕</v>
          </cell>
          <cell r="I3432" t="str">
            <v>曹雪晴</v>
          </cell>
          <cell r="J3432">
            <v>20.100000000000001</v>
          </cell>
          <cell r="K3432">
            <v>90889</v>
          </cell>
          <cell r="L3432">
            <v>7455</v>
          </cell>
          <cell r="M3432">
            <v>17848</v>
          </cell>
          <cell r="N3432">
            <v>1479</v>
          </cell>
          <cell r="O3432">
            <v>3336.5671641791</v>
          </cell>
          <cell r="P3432">
            <v>0.19619100127046499</v>
          </cell>
        </row>
        <row r="3433">
          <cell r="A3433">
            <v>196087</v>
          </cell>
          <cell r="B3433" t="str">
            <v>20160504</v>
          </cell>
          <cell r="C3433" t="str">
            <v>223450</v>
          </cell>
          <cell r="D3433" t="str">
            <v>万承志堂灵芝破壁孢子粉90g/盒*4</v>
          </cell>
          <cell r="E3433" t="str">
            <v>食品</v>
          </cell>
          <cell r="F3433" t="str">
            <v>1499</v>
          </cell>
          <cell r="G3433" t="str">
            <v>赵 宇森</v>
          </cell>
          <cell r="H3433" t="str">
            <v>张燕</v>
          </cell>
          <cell r="I3433" t="str">
            <v>曹雪晴</v>
          </cell>
          <cell r="J3433">
            <v>21.3</v>
          </cell>
          <cell r="K3433">
            <v>120989</v>
          </cell>
          <cell r="L3433">
            <v>10503</v>
          </cell>
          <cell r="M3433">
            <v>29880</v>
          </cell>
          <cell r="N3433">
            <v>1489</v>
          </cell>
          <cell r="O3433">
            <v>3854.22535211268</v>
          </cell>
          <cell r="P3433">
            <v>0.25696468330829197</v>
          </cell>
        </row>
        <row r="3434">
          <cell r="A3434">
            <v>196087</v>
          </cell>
          <cell r="B3434" t="str">
            <v>20160430</v>
          </cell>
          <cell r="C3434" t="str">
            <v>193743</v>
          </cell>
          <cell r="D3434" t="str">
            <v>万承志堂灵芝破壁孢子粉90g/盒*4</v>
          </cell>
          <cell r="E3434" t="str">
            <v>食品</v>
          </cell>
          <cell r="F3434" t="str">
            <v>1499</v>
          </cell>
          <cell r="G3434" t="str">
            <v>赵 宇森</v>
          </cell>
          <cell r="H3434" t="str">
            <v>张燕</v>
          </cell>
          <cell r="I3434" t="str">
            <v>曹雪晴</v>
          </cell>
          <cell r="J3434">
            <v>23</v>
          </cell>
          <cell r="K3434">
            <v>205080</v>
          </cell>
          <cell r="L3434">
            <v>12666</v>
          </cell>
          <cell r="M3434">
            <v>34161</v>
          </cell>
          <cell r="N3434">
            <v>0</v>
          </cell>
          <cell r="O3434">
            <v>6880.5652173913004</v>
          </cell>
          <cell r="P3434">
            <v>0.17753905640961701</v>
          </cell>
        </row>
        <row r="3435">
          <cell r="A3435">
            <v>196087</v>
          </cell>
          <cell r="B3435" t="str">
            <v>20160427</v>
          </cell>
          <cell r="C3435" t="str">
            <v>223336</v>
          </cell>
          <cell r="D3435" t="str">
            <v>万承志堂灵芝破壁孢子粉90g/盒*4</v>
          </cell>
          <cell r="E3435" t="str">
            <v>食品</v>
          </cell>
          <cell r="F3435" t="str">
            <v>1499</v>
          </cell>
          <cell r="G3435" t="str">
            <v>赵 宇森</v>
          </cell>
          <cell r="H3435" t="str">
            <v>张燕</v>
          </cell>
          <cell r="I3435" t="str">
            <v>曹雪晴,石俊</v>
          </cell>
          <cell r="J3435">
            <v>21.3</v>
          </cell>
          <cell r="K3435">
            <v>181337</v>
          </cell>
          <cell r="L3435">
            <v>10233</v>
          </cell>
          <cell r="M3435">
            <v>39873</v>
          </cell>
          <cell r="N3435">
            <v>0</v>
          </cell>
          <cell r="O3435">
            <v>6161.0798122065698</v>
          </cell>
          <cell r="P3435">
            <v>0.233033710491865</v>
          </cell>
        </row>
        <row r="3436">
          <cell r="A3436">
            <v>196087</v>
          </cell>
          <cell r="B3436" t="str">
            <v>20160427</v>
          </cell>
          <cell r="C3436" t="str">
            <v>193213</v>
          </cell>
          <cell r="D3436" t="str">
            <v>万承志堂灵芝破壁孢子粉90g/盒*4</v>
          </cell>
          <cell r="E3436" t="str">
            <v>食品</v>
          </cell>
          <cell r="F3436" t="str">
            <v>1499</v>
          </cell>
          <cell r="G3436" t="str">
            <v>赵 宇森</v>
          </cell>
          <cell r="H3436" t="str">
            <v>张燕</v>
          </cell>
          <cell r="I3436" t="str">
            <v>刘一帆</v>
          </cell>
          <cell r="J3436">
            <v>20.9</v>
          </cell>
          <cell r="K3436">
            <v>203897</v>
          </cell>
          <cell r="L3436">
            <v>23474</v>
          </cell>
          <cell r="M3436">
            <v>29560</v>
          </cell>
          <cell r="N3436">
            <v>1499</v>
          </cell>
          <cell r="O3436">
            <v>7290.0478468899501</v>
          </cell>
          <cell r="P3436">
            <v>0.15552895140863399</v>
          </cell>
        </row>
        <row r="3437">
          <cell r="A3437">
            <v>196087</v>
          </cell>
          <cell r="B3437" t="str">
            <v>20160427</v>
          </cell>
          <cell r="C3437" t="str">
            <v>112421</v>
          </cell>
          <cell r="D3437" t="str">
            <v>万承志堂灵芝破壁孢子粉90g/盒*4</v>
          </cell>
          <cell r="E3437" t="str">
            <v>食品</v>
          </cell>
          <cell r="F3437" t="str">
            <v>1499</v>
          </cell>
          <cell r="G3437" t="str">
            <v>赵 宇森</v>
          </cell>
          <cell r="H3437" t="str">
            <v>张燕</v>
          </cell>
          <cell r="I3437" t="str">
            <v>刘一帆</v>
          </cell>
          <cell r="J3437">
            <v>19.8</v>
          </cell>
          <cell r="K3437">
            <v>107912</v>
          </cell>
          <cell r="L3437">
            <v>8964</v>
          </cell>
          <cell r="M3437">
            <v>23604</v>
          </cell>
          <cell r="N3437">
            <v>1499</v>
          </cell>
          <cell r="O3437">
            <v>3880.9595959595999</v>
          </cell>
          <cell r="P3437">
            <v>0.22340016978614999</v>
          </cell>
        </row>
        <row r="3438">
          <cell r="A3438">
            <v>196087</v>
          </cell>
          <cell r="B3438" t="str">
            <v>20160421</v>
          </cell>
          <cell r="C3438" t="str">
            <v>223730</v>
          </cell>
          <cell r="D3438" t="str">
            <v>万承志堂灵芝破壁孢子粉90g/盒*4</v>
          </cell>
          <cell r="E3438" t="str">
            <v>食品</v>
          </cell>
          <cell r="F3438" t="str">
            <v>1499</v>
          </cell>
          <cell r="G3438" t="str">
            <v>赵 宇森</v>
          </cell>
          <cell r="H3438" t="str">
            <v>余斌,楚令</v>
          </cell>
          <cell r="I3438" t="str">
            <v>李琦</v>
          </cell>
          <cell r="J3438">
            <v>21.4</v>
          </cell>
          <cell r="K3438">
            <v>139433</v>
          </cell>
          <cell r="L3438">
            <v>7405</v>
          </cell>
          <cell r="M3438">
            <v>20488</v>
          </cell>
          <cell r="N3438">
            <v>0</v>
          </cell>
          <cell r="O3438">
            <v>5212.1495327102803</v>
          </cell>
          <cell r="P3438">
            <v>0.15517920441118599</v>
          </cell>
        </row>
        <row r="3439">
          <cell r="A3439">
            <v>196087</v>
          </cell>
          <cell r="B3439" t="str">
            <v>20160421</v>
          </cell>
          <cell r="C3439" t="str">
            <v>194207</v>
          </cell>
          <cell r="D3439" t="str">
            <v>万承志堂灵芝破壁孢子粉90g/盒*4</v>
          </cell>
          <cell r="E3439" t="str">
            <v>食品</v>
          </cell>
          <cell r="F3439" t="str">
            <v>1499</v>
          </cell>
          <cell r="G3439" t="str">
            <v>赵 宇森</v>
          </cell>
          <cell r="H3439" t="str">
            <v>楚令,唐南开</v>
          </cell>
          <cell r="I3439" t="str">
            <v>李琦</v>
          </cell>
          <cell r="J3439">
            <v>21.8</v>
          </cell>
          <cell r="K3439">
            <v>214935</v>
          </cell>
          <cell r="L3439">
            <v>17968</v>
          </cell>
          <cell r="M3439">
            <v>34147</v>
          </cell>
          <cell r="N3439">
            <v>0</v>
          </cell>
          <cell r="O3439">
            <v>7468.8073394495405</v>
          </cell>
          <cell r="P3439">
            <v>0.173364066061828</v>
          </cell>
        </row>
        <row r="3440">
          <cell r="A3440">
            <v>196087</v>
          </cell>
          <cell r="B3440" t="str">
            <v>20160419</v>
          </cell>
          <cell r="C3440" t="str">
            <v>202013</v>
          </cell>
          <cell r="D3440" t="str">
            <v>万承志堂灵芝破壁孢子粉90g/盒*4</v>
          </cell>
          <cell r="E3440" t="str">
            <v>食品</v>
          </cell>
          <cell r="F3440" t="str">
            <v>1499</v>
          </cell>
          <cell r="G3440" t="str">
            <v>赵 宇森</v>
          </cell>
          <cell r="H3440" t="str">
            <v>张燕</v>
          </cell>
          <cell r="I3440" t="str">
            <v>曹雪晴</v>
          </cell>
          <cell r="J3440">
            <v>23.9</v>
          </cell>
          <cell r="K3440">
            <v>504950</v>
          </cell>
          <cell r="L3440">
            <v>28171</v>
          </cell>
          <cell r="M3440">
            <v>101297</v>
          </cell>
          <cell r="N3440">
            <v>1479</v>
          </cell>
          <cell r="O3440">
            <v>15772.4267782427</v>
          </cell>
          <cell r="P3440">
            <v>0.209359053146217</v>
          </cell>
        </row>
        <row r="3441">
          <cell r="A3441">
            <v>196087</v>
          </cell>
          <cell r="B3441" t="str">
            <v>20160418</v>
          </cell>
          <cell r="C3441" t="str">
            <v>215309</v>
          </cell>
          <cell r="D3441" t="str">
            <v>万承志堂灵芝破壁孢子粉90g/盒*4</v>
          </cell>
          <cell r="E3441" t="str">
            <v>食品</v>
          </cell>
          <cell r="F3441" t="str">
            <v>1499</v>
          </cell>
          <cell r="G3441" t="str">
            <v>赵 宇森</v>
          </cell>
          <cell r="H3441" t="str">
            <v>张燕</v>
          </cell>
          <cell r="I3441" t="str">
            <v>曹雪晴</v>
          </cell>
          <cell r="J3441">
            <v>22</v>
          </cell>
          <cell r="K3441">
            <v>376828</v>
          </cell>
          <cell r="L3441">
            <v>20921</v>
          </cell>
          <cell r="M3441">
            <v>58011</v>
          </cell>
          <cell r="N3441">
            <v>2948</v>
          </cell>
          <cell r="O3441">
            <v>13674.727272727299</v>
          </cell>
          <cell r="P3441">
            <v>0.15471176459018801</v>
          </cell>
        </row>
        <row r="3442">
          <cell r="A3442">
            <v>196087</v>
          </cell>
          <cell r="B3442" t="str">
            <v>20160418</v>
          </cell>
          <cell r="C3442" t="str">
            <v>181616</v>
          </cell>
          <cell r="D3442" t="str">
            <v>万承志堂灵芝破壁孢子粉90g/盒*4</v>
          </cell>
          <cell r="E3442" t="str">
            <v>食品</v>
          </cell>
          <cell r="F3442" t="str">
            <v>1499</v>
          </cell>
          <cell r="G3442" t="str">
            <v>赵 宇森</v>
          </cell>
          <cell r="H3442" t="str">
            <v>张燕,赵文英</v>
          </cell>
          <cell r="I3442" t="str">
            <v>曹雪晴</v>
          </cell>
          <cell r="J3442">
            <v>18.8</v>
          </cell>
          <cell r="K3442">
            <v>132296</v>
          </cell>
          <cell r="L3442">
            <v>7445</v>
          </cell>
          <cell r="M3442">
            <v>14890</v>
          </cell>
          <cell r="N3442">
            <v>1469</v>
          </cell>
          <cell r="O3442">
            <v>5927.1276595744703</v>
          </cell>
          <cell r="P3442">
            <v>0.10749613539338899</v>
          </cell>
        </row>
        <row r="3443">
          <cell r="A3443">
            <v>196087</v>
          </cell>
          <cell r="B3443" t="str">
            <v>20160418</v>
          </cell>
          <cell r="C3443" t="str">
            <v>125051</v>
          </cell>
          <cell r="D3443" t="str">
            <v>万承志堂灵芝破壁孢子粉90g/盒*4</v>
          </cell>
          <cell r="E3443" t="str">
            <v>食品</v>
          </cell>
          <cell r="F3443" t="str">
            <v>1499</v>
          </cell>
          <cell r="G3443" t="str">
            <v>赵 宇森</v>
          </cell>
          <cell r="H3443" t="str">
            <v>张燕</v>
          </cell>
          <cell r="I3443" t="str">
            <v>曹雪晴</v>
          </cell>
          <cell r="J3443">
            <v>21.6</v>
          </cell>
          <cell r="K3443">
            <v>151218</v>
          </cell>
          <cell r="L3443">
            <v>13431</v>
          </cell>
          <cell r="M3443">
            <v>28231</v>
          </cell>
          <cell r="N3443">
            <v>0</v>
          </cell>
          <cell r="O3443">
            <v>5072.0370370370401</v>
          </cell>
          <cell r="P3443">
            <v>0.20488870503022799</v>
          </cell>
        </row>
        <row r="3444">
          <cell r="A3444">
            <v>196087</v>
          </cell>
          <cell r="B3444" t="str">
            <v>20160413</v>
          </cell>
          <cell r="C3444" t="str">
            <v>223308</v>
          </cell>
          <cell r="D3444" t="str">
            <v>万承志堂灵芝破壁孢子粉90g/盒*4</v>
          </cell>
          <cell r="E3444" t="str">
            <v>食品</v>
          </cell>
          <cell r="F3444" t="str">
            <v>1499</v>
          </cell>
          <cell r="G3444" t="str">
            <v>赵 宇森</v>
          </cell>
          <cell r="H3444" t="str">
            <v>张燕</v>
          </cell>
          <cell r="I3444" t="str">
            <v>曹雪晴</v>
          </cell>
          <cell r="J3444">
            <v>20.6</v>
          </cell>
          <cell r="K3444">
            <v>476524</v>
          </cell>
          <cell r="L3444">
            <v>32728</v>
          </cell>
          <cell r="M3444">
            <v>71627</v>
          </cell>
          <cell r="N3444">
            <v>4457</v>
          </cell>
          <cell r="O3444">
            <v>18282.8155339806</v>
          </cell>
          <cell r="P3444">
            <v>0.151353324500446</v>
          </cell>
        </row>
        <row r="3445">
          <cell r="A3445">
            <v>196087</v>
          </cell>
          <cell r="B3445" t="str">
            <v>20160404</v>
          </cell>
          <cell r="C3445" t="str">
            <v>121212</v>
          </cell>
          <cell r="D3445" t="str">
            <v>万承志堂灵芝破壁孢子粉90g/盒*4</v>
          </cell>
          <cell r="E3445" t="str">
            <v>食品</v>
          </cell>
          <cell r="F3445" t="str">
            <v>1499</v>
          </cell>
          <cell r="G3445" t="str">
            <v>赵 宇森</v>
          </cell>
          <cell r="H3445" t="str">
            <v>龙年</v>
          </cell>
          <cell r="I3445" t="str">
            <v>俞洋,关雨薇</v>
          </cell>
          <cell r="J3445">
            <v>16.7</v>
          </cell>
          <cell r="K3445">
            <v>56442</v>
          </cell>
          <cell r="L3445">
            <v>4387</v>
          </cell>
          <cell r="M3445">
            <v>7415</v>
          </cell>
          <cell r="N3445">
            <v>0</v>
          </cell>
          <cell r="O3445">
            <v>2673.0538922155702</v>
          </cell>
          <cell r="P3445">
            <v>0.142445490346749</v>
          </cell>
        </row>
        <row r="3446">
          <cell r="A3446">
            <v>196087</v>
          </cell>
          <cell r="B3446" t="str">
            <v>20160329</v>
          </cell>
          <cell r="C3446" t="str">
            <v>170246</v>
          </cell>
          <cell r="D3446" t="str">
            <v>万承志堂灵芝破壁孢子粉90g/盒*4</v>
          </cell>
          <cell r="E3446" t="str">
            <v>食品</v>
          </cell>
          <cell r="F3446" t="str">
            <v>1499</v>
          </cell>
          <cell r="G3446" t="str">
            <v>赵 宇森</v>
          </cell>
          <cell r="H3446" t="str">
            <v>张燕,余斌</v>
          </cell>
          <cell r="I3446" t="str">
            <v>曹雪晴</v>
          </cell>
          <cell r="J3446">
            <v>20.3</v>
          </cell>
          <cell r="K3446">
            <v>250236</v>
          </cell>
          <cell r="L3446">
            <v>8914</v>
          </cell>
          <cell r="M3446">
            <v>48877</v>
          </cell>
          <cell r="N3446">
            <v>1439</v>
          </cell>
          <cell r="O3446">
            <v>9550.9359605911304</v>
          </cell>
          <cell r="P3446">
            <v>0.19657552979007301</v>
          </cell>
        </row>
        <row r="3447">
          <cell r="A3447">
            <v>196110</v>
          </cell>
          <cell r="B3447" t="str">
            <v>20160416</v>
          </cell>
          <cell r="C3447" t="str">
            <v>164016</v>
          </cell>
          <cell r="D3447" t="str">
            <v>日本TIGER虎牌智能电饭煲（10周年特供）</v>
          </cell>
          <cell r="E3447" t="str">
            <v>厨房</v>
          </cell>
          <cell r="F3447" t="str">
            <v>1598</v>
          </cell>
          <cell r="G3447" t="str">
            <v>潘 银龙</v>
          </cell>
          <cell r="H3447" t="str">
            <v>王沛</v>
          </cell>
          <cell r="I3447" t="str">
            <v>陈佳</v>
          </cell>
          <cell r="J3447">
            <v>43.4</v>
          </cell>
          <cell r="K3447">
            <v>132272</v>
          </cell>
          <cell r="L3447">
            <v>7974</v>
          </cell>
          <cell r="M3447">
            <v>21716</v>
          </cell>
          <cell r="N3447">
            <v>0</v>
          </cell>
          <cell r="O3447">
            <v>2363.64055299539</v>
          </cell>
          <cell r="P3447">
            <v>0.174709166680075</v>
          </cell>
        </row>
        <row r="3448">
          <cell r="A3448">
            <v>196110</v>
          </cell>
          <cell r="B3448" t="str">
            <v>20160325</v>
          </cell>
          <cell r="C3448" t="str">
            <v>214706</v>
          </cell>
          <cell r="D3448" t="str">
            <v>日本TIGER虎牌智能电饭煲（10周年特供）</v>
          </cell>
          <cell r="E3448" t="str">
            <v>厨房</v>
          </cell>
          <cell r="F3448" t="str">
            <v>1598</v>
          </cell>
          <cell r="G3448" t="str">
            <v>潘 银龙</v>
          </cell>
          <cell r="H3448" t="str">
            <v>张燕,王沛</v>
          </cell>
          <cell r="I3448" t="str">
            <v>陈佳</v>
          </cell>
          <cell r="J3448">
            <v>46.6</v>
          </cell>
          <cell r="K3448">
            <v>406205</v>
          </cell>
          <cell r="L3448">
            <v>39675</v>
          </cell>
          <cell r="M3448">
            <v>71111</v>
          </cell>
          <cell r="N3448">
            <v>3972</v>
          </cell>
          <cell r="O3448">
            <v>6424.69957081545</v>
          </cell>
          <cell r="P3448">
            <v>0.18317463781955101</v>
          </cell>
        </row>
        <row r="3449">
          <cell r="A3449">
            <v>196110</v>
          </cell>
          <cell r="B3449" t="str">
            <v>20160316</v>
          </cell>
          <cell r="C3449" t="str">
            <v>214015</v>
          </cell>
          <cell r="D3449" t="str">
            <v>日本TIGER虎牌智能电饭煲（10周年特供）</v>
          </cell>
          <cell r="E3449" t="str">
            <v>厨房</v>
          </cell>
          <cell r="F3449" t="str">
            <v>1598</v>
          </cell>
          <cell r="G3449" t="str">
            <v>潘 银龙</v>
          </cell>
          <cell r="H3449" t="str">
            <v>张燕</v>
          </cell>
          <cell r="I3449" t="str">
            <v>曹雪晴</v>
          </cell>
          <cell r="J3449">
            <v>44.3</v>
          </cell>
          <cell r="K3449">
            <v>689393</v>
          </cell>
          <cell r="L3449">
            <v>53442</v>
          </cell>
          <cell r="M3449">
            <v>132957</v>
          </cell>
          <cell r="N3449">
            <v>2011</v>
          </cell>
          <cell r="O3449">
            <v>11399.6613995485</v>
          </cell>
          <cell r="P3449">
            <v>0.20590580091862401</v>
          </cell>
        </row>
        <row r="3450">
          <cell r="A3450">
            <v>196110</v>
          </cell>
          <cell r="B3450" t="str">
            <v>20160316</v>
          </cell>
          <cell r="C3450" t="str">
            <v>144608</v>
          </cell>
          <cell r="D3450" t="str">
            <v>日本TIGER虎牌智能电饭煲（10周年特供）</v>
          </cell>
          <cell r="E3450" t="str">
            <v>厨房</v>
          </cell>
          <cell r="F3450" t="str">
            <v>1598</v>
          </cell>
          <cell r="G3450" t="str">
            <v>潘 银龙</v>
          </cell>
          <cell r="H3450" t="str">
            <v>张燕</v>
          </cell>
          <cell r="I3450" t="str">
            <v>曹雪晴</v>
          </cell>
          <cell r="J3450">
            <v>43.1</v>
          </cell>
          <cell r="K3450">
            <v>203490</v>
          </cell>
          <cell r="L3450">
            <v>17874</v>
          </cell>
          <cell r="M3450">
            <v>50643</v>
          </cell>
          <cell r="N3450">
            <v>998</v>
          </cell>
          <cell r="O3450">
            <v>3154.7795823665901</v>
          </cell>
          <cell r="P3450">
            <v>0.26746077924316902</v>
          </cell>
        </row>
        <row r="3451">
          <cell r="A3451">
            <v>196110</v>
          </cell>
          <cell r="B3451" t="str">
            <v>20160316</v>
          </cell>
          <cell r="C3451" t="str">
            <v>123120</v>
          </cell>
          <cell r="D3451" t="str">
            <v>日本TIGER虎牌智能电饭煲（10周年特供）</v>
          </cell>
          <cell r="E3451" t="str">
            <v>厨房</v>
          </cell>
          <cell r="F3451" t="str">
            <v>1598</v>
          </cell>
          <cell r="G3451" t="str">
            <v>潘 银龙</v>
          </cell>
          <cell r="H3451" t="str">
            <v>张燕</v>
          </cell>
          <cell r="I3451" t="str">
            <v>曹雪晴</v>
          </cell>
          <cell r="J3451">
            <v>43.1</v>
          </cell>
          <cell r="K3451">
            <v>325404</v>
          </cell>
          <cell r="L3451">
            <v>20858</v>
          </cell>
          <cell r="M3451">
            <v>75458</v>
          </cell>
          <cell r="N3451">
            <v>2964</v>
          </cell>
          <cell r="O3451">
            <v>5384.0371229698403</v>
          </cell>
          <cell r="P3451">
            <v>0.23803957366046499</v>
          </cell>
        </row>
        <row r="3452">
          <cell r="A3452">
            <v>196111</v>
          </cell>
          <cell r="B3452" t="str">
            <v>20160416</v>
          </cell>
          <cell r="C3452" t="str">
            <v>123819</v>
          </cell>
          <cell r="D3452" t="str">
            <v>法国原装进口特福空气翻炸锅（十周年特供）</v>
          </cell>
          <cell r="E3452" t="str">
            <v>厨房</v>
          </cell>
          <cell r="F3452" t="str">
            <v>999</v>
          </cell>
          <cell r="G3452" t="str">
            <v>潘 银龙</v>
          </cell>
          <cell r="H3452" t="str">
            <v>王沛</v>
          </cell>
          <cell r="I3452" t="str">
            <v>陈佳,王浩</v>
          </cell>
          <cell r="J3452">
            <v>38.200000000000003</v>
          </cell>
          <cell r="K3452">
            <v>102049</v>
          </cell>
          <cell r="L3452">
            <v>3826</v>
          </cell>
          <cell r="M3452">
            <v>30793</v>
          </cell>
          <cell r="N3452">
            <v>979</v>
          </cell>
          <cell r="O3452">
            <v>1790.81151832461</v>
          </cell>
          <cell r="P3452">
            <v>0.30353379554686799</v>
          </cell>
        </row>
        <row r="3453">
          <cell r="A3453">
            <v>196112</v>
          </cell>
          <cell r="B3453" t="str">
            <v>20160412</v>
          </cell>
          <cell r="C3453" t="str">
            <v>143119</v>
          </cell>
          <cell r="D3453" t="str">
            <v>韩国进口LG护欧活护发特惠套组</v>
          </cell>
          <cell r="E3453" t="str">
            <v>美容美体</v>
          </cell>
          <cell r="F3453" t="str">
            <v>298</v>
          </cell>
          <cell r="G3453" t="str">
            <v>杨 媛</v>
          </cell>
          <cell r="H3453" t="str">
            <v>田宇慧</v>
          </cell>
          <cell r="I3453" t="str">
            <v>郑庆子,陈莹</v>
          </cell>
          <cell r="J3453">
            <v>34</v>
          </cell>
          <cell r="K3453">
            <v>59015</v>
          </cell>
          <cell r="L3453">
            <v>1996</v>
          </cell>
          <cell r="M3453">
            <v>3864</v>
          </cell>
          <cell r="N3453">
            <v>298</v>
          </cell>
          <cell r="O3453">
            <v>1572.14705882353</v>
          </cell>
          <cell r="P3453">
            <v>6.2540556656553101E-2</v>
          </cell>
        </row>
        <row r="3454">
          <cell r="A3454">
            <v>196112</v>
          </cell>
          <cell r="B3454" t="str">
            <v>20160328</v>
          </cell>
          <cell r="C3454" t="str">
            <v>125129</v>
          </cell>
          <cell r="D3454" t="str">
            <v>韩国进口LG护欧活护发特惠套组</v>
          </cell>
          <cell r="E3454" t="str">
            <v>美容美体</v>
          </cell>
          <cell r="F3454" t="str">
            <v>298</v>
          </cell>
          <cell r="G3454" t="str">
            <v>杨 媛</v>
          </cell>
          <cell r="H3454" t="str">
            <v>田宇慧</v>
          </cell>
          <cell r="I3454" t="str">
            <v>余琛</v>
          </cell>
          <cell r="J3454">
            <v>37.200000000000003</v>
          </cell>
          <cell r="K3454">
            <v>83874</v>
          </cell>
          <cell r="L3454">
            <v>4092</v>
          </cell>
          <cell r="M3454">
            <v>11795</v>
          </cell>
          <cell r="N3454">
            <v>0</v>
          </cell>
          <cell r="O3454">
            <v>1827.6075268817201</v>
          </cell>
          <cell r="P3454">
            <v>0.14784036499461001</v>
          </cell>
        </row>
        <row r="3455">
          <cell r="A3455">
            <v>196113</v>
          </cell>
          <cell r="B3455" t="str">
            <v>20160225</v>
          </cell>
          <cell r="C3455" t="str">
            <v>211044</v>
          </cell>
          <cell r="D3455" t="str">
            <v>GF”蝶翼“18K金群镶豪华钻石戒指</v>
          </cell>
          <cell r="E3455" t="str">
            <v>珠宝首饰</v>
          </cell>
          <cell r="F3455" t="str">
            <v>8800</v>
          </cell>
          <cell r="G3455" t="str">
            <v>冯 玺谕</v>
          </cell>
          <cell r="H3455" t="str">
            <v>曾嵘</v>
          </cell>
          <cell r="I3455" t="str">
            <v>王文亮</v>
          </cell>
          <cell r="J3455">
            <v>46.9</v>
          </cell>
          <cell r="K3455">
            <v>323011</v>
          </cell>
          <cell r="L3455">
            <v>87360</v>
          </cell>
          <cell r="M3455">
            <v>113450</v>
          </cell>
          <cell r="N3455">
            <v>0</v>
          </cell>
          <cell r="O3455">
            <v>2605.5650319829401</v>
          </cell>
          <cell r="P3455">
            <v>0.48143228757781598</v>
          </cell>
        </row>
        <row r="3456">
          <cell r="A3456">
            <v>196114</v>
          </cell>
          <cell r="B3456" t="str">
            <v>20160710</v>
          </cell>
          <cell r="C3456" t="str">
            <v>224124</v>
          </cell>
          <cell r="D3456" t="str">
            <v>紫涵“福满吉祥”羊脂白玉手镯</v>
          </cell>
          <cell r="E3456" t="str">
            <v>珠宝首饰</v>
          </cell>
          <cell r="F3456" t="str">
            <v>26800</v>
          </cell>
          <cell r="G3456" t="str">
            <v>冯 玺谕</v>
          </cell>
          <cell r="H3456" t="str">
            <v>杨思思</v>
          </cell>
          <cell r="I3456" t="str">
            <v>王文亮</v>
          </cell>
          <cell r="J3456">
            <v>39.799999999999997</v>
          </cell>
          <cell r="K3456">
            <v>320390</v>
          </cell>
          <cell r="L3456">
            <v>106790</v>
          </cell>
          <cell r="M3456">
            <v>160120</v>
          </cell>
          <cell r="N3456">
            <v>0</v>
          </cell>
          <cell r="O3456">
            <v>1343.7185929648199</v>
          </cell>
          <cell r="P3456">
            <v>0.74962546816479403</v>
          </cell>
        </row>
        <row r="3457">
          <cell r="A3457">
            <v>196117</v>
          </cell>
          <cell r="B3457" t="str">
            <v>20160531</v>
          </cell>
          <cell r="C3457" t="str">
            <v>182021</v>
          </cell>
          <cell r="D3457" t="str">
            <v>詹妮弗洛佩茲闪亮之星女士香水特惠组(2016夏折盛惠)</v>
          </cell>
          <cell r="E3457" t="str">
            <v>美容美体</v>
          </cell>
          <cell r="F3457" t="str">
            <v>248</v>
          </cell>
          <cell r="G3457" t="str">
            <v>庄 婷</v>
          </cell>
          <cell r="H3457" t="str">
            <v>田宇慧,杨思思</v>
          </cell>
          <cell r="I3457" t="str">
            <v>赵姬,段鸿</v>
          </cell>
          <cell r="J3457">
            <v>17.100000000000001</v>
          </cell>
          <cell r="K3457">
            <v>61635</v>
          </cell>
          <cell r="L3457">
            <v>1914</v>
          </cell>
          <cell r="M3457">
            <v>9690</v>
          </cell>
          <cell r="N3457">
            <v>248</v>
          </cell>
          <cell r="O3457">
            <v>2940.2923976608199</v>
          </cell>
          <cell r="P3457">
            <v>0.15810184022370699</v>
          </cell>
        </row>
        <row r="3458">
          <cell r="A3458">
            <v>196117</v>
          </cell>
          <cell r="B3458" t="str">
            <v>20160421</v>
          </cell>
          <cell r="C3458" t="str">
            <v>144159</v>
          </cell>
          <cell r="D3458" t="str">
            <v>詹妮弗洛佩茲闪亮之星女士香水特惠组(2016夏折盛惠)</v>
          </cell>
          <cell r="E3458" t="str">
            <v>美容美体</v>
          </cell>
          <cell r="F3458" t="str">
            <v>299</v>
          </cell>
          <cell r="G3458" t="str">
            <v>庄 婷</v>
          </cell>
          <cell r="H3458" t="str">
            <v>田宇慧</v>
          </cell>
          <cell r="I3458" t="str">
            <v>赵姬,张小寒</v>
          </cell>
          <cell r="J3458">
            <v>36.5</v>
          </cell>
          <cell r="K3458">
            <v>76824</v>
          </cell>
          <cell r="L3458">
            <v>2262</v>
          </cell>
          <cell r="M3458">
            <v>16193</v>
          </cell>
          <cell r="N3458">
            <v>807</v>
          </cell>
          <cell r="O3458">
            <v>1621.2602739726001</v>
          </cell>
          <cell r="P3458">
            <v>0.206351760950618</v>
          </cell>
        </row>
        <row r="3459">
          <cell r="A3459">
            <v>196117</v>
          </cell>
          <cell r="B3459" t="str">
            <v>20160401</v>
          </cell>
          <cell r="C3459" t="str">
            <v>190224</v>
          </cell>
          <cell r="D3459" t="str">
            <v>詹妮弗洛佩茲闪亮之星女士香水特惠组(2016夏折盛惠)</v>
          </cell>
          <cell r="E3459" t="str">
            <v>美容美体</v>
          </cell>
          <cell r="F3459" t="str">
            <v>299</v>
          </cell>
          <cell r="G3459" t="str">
            <v>庄 婷</v>
          </cell>
          <cell r="H3459" t="str">
            <v>高莹</v>
          </cell>
          <cell r="I3459" t="str">
            <v>余琛</v>
          </cell>
          <cell r="J3459">
            <v>35.9</v>
          </cell>
          <cell r="K3459">
            <v>165078</v>
          </cell>
          <cell r="L3459">
            <v>6617</v>
          </cell>
          <cell r="M3459">
            <v>29757</v>
          </cell>
          <cell r="N3459">
            <v>2282</v>
          </cell>
          <cell r="O3459">
            <v>3648.6350974930401</v>
          </cell>
          <cell r="P3459">
            <v>0.17338651150756301</v>
          </cell>
        </row>
        <row r="3460">
          <cell r="A3460">
            <v>196117</v>
          </cell>
          <cell r="B3460" t="str">
            <v>20160326</v>
          </cell>
          <cell r="C3460" t="str">
            <v>140230</v>
          </cell>
          <cell r="D3460" t="str">
            <v>詹妮弗洛佩茲闪亮之星女士香水特惠组(2016夏折盛惠)</v>
          </cell>
          <cell r="E3460" t="str">
            <v>美容美体</v>
          </cell>
          <cell r="F3460" t="str">
            <v>299</v>
          </cell>
          <cell r="G3460" t="str">
            <v>庄 婷</v>
          </cell>
          <cell r="H3460" t="str">
            <v>高莹</v>
          </cell>
          <cell r="I3460" t="str">
            <v>余琛</v>
          </cell>
          <cell r="J3460">
            <v>35.799999999999997</v>
          </cell>
          <cell r="K3460">
            <v>106993.19</v>
          </cell>
          <cell r="L3460">
            <v>4071.19</v>
          </cell>
          <cell r="M3460">
            <v>17629</v>
          </cell>
          <cell r="N3460">
            <v>0</v>
          </cell>
          <cell r="O3460">
            <v>2382.4860335195499</v>
          </cell>
          <cell r="P3460">
            <v>0.17128505081518</v>
          </cell>
        </row>
        <row r="3461">
          <cell r="A3461">
            <v>196117</v>
          </cell>
          <cell r="B3461" t="str">
            <v>20160309</v>
          </cell>
          <cell r="C3461" t="str">
            <v>122435</v>
          </cell>
          <cell r="D3461" t="str">
            <v>詹妮弗洛佩茲闪亮之星女士香水特惠组(2016夏折盛惠)</v>
          </cell>
          <cell r="E3461" t="str">
            <v>美容美体</v>
          </cell>
          <cell r="F3461" t="str">
            <v>299</v>
          </cell>
          <cell r="G3461" t="str">
            <v>庄 婷</v>
          </cell>
          <cell r="H3461" t="str">
            <v>高莹</v>
          </cell>
          <cell r="I3461" t="str">
            <v>余琛</v>
          </cell>
          <cell r="J3461">
            <v>32</v>
          </cell>
          <cell r="K3461">
            <v>245625</v>
          </cell>
          <cell r="L3461">
            <v>6308</v>
          </cell>
          <cell r="M3461">
            <v>53411</v>
          </cell>
          <cell r="N3461">
            <v>1455</v>
          </cell>
          <cell r="O3461">
            <v>5855.03125</v>
          </cell>
          <cell r="P3461">
            <v>0.21710116707129001</v>
          </cell>
        </row>
        <row r="3462">
          <cell r="A3462">
            <v>196123</v>
          </cell>
          <cell r="B3462" t="str">
            <v>20160530</v>
          </cell>
          <cell r="C3462" t="str">
            <v>170259</v>
          </cell>
          <cell r="D3462" t="str">
            <v>杨聘号境界百年传奇普洱茶套组(2016夏折盛惠)</v>
          </cell>
          <cell r="E3462" t="str">
            <v>食品</v>
          </cell>
          <cell r="F3462" t="str">
            <v>258</v>
          </cell>
          <cell r="G3462" t="str">
            <v>赵 宇森</v>
          </cell>
          <cell r="H3462" t="str">
            <v>余斌</v>
          </cell>
          <cell r="I3462" t="str">
            <v>俞洋</v>
          </cell>
          <cell r="J3462">
            <v>13.1</v>
          </cell>
          <cell r="K3462">
            <v>27136</v>
          </cell>
          <cell r="L3462">
            <v>486</v>
          </cell>
          <cell r="M3462">
            <v>3344</v>
          </cell>
          <cell r="N3462">
            <v>0</v>
          </cell>
          <cell r="O3462">
            <v>1779.0839694656499</v>
          </cell>
          <cell r="P3462">
            <v>0.125478424015009</v>
          </cell>
        </row>
        <row r="3463">
          <cell r="A3463">
            <v>196123</v>
          </cell>
          <cell r="B3463" t="str">
            <v>20160401</v>
          </cell>
          <cell r="C3463" t="str">
            <v>171531</v>
          </cell>
          <cell r="D3463" t="str">
            <v>杨聘号境界百年传奇普洱茶套组(2016夏折盛惠)</v>
          </cell>
          <cell r="E3463" t="str">
            <v>食品</v>
          </cell>
          <cell r="F3463" t="str">
            <v>298</v>
          </cell>
          <cell r="G3463" t="str">
            <v>赵 宇森</v>
          </cell>
          <cell r="H3463" t="str">
            <v>余斌</v>
          </cell>
          <cell r="I3463" t="str">
            <v>俞洋,关雨薇</v>
          </cell>
          <cell r="J3463">
            <v>32.700000000000003</v>
          </cell>
          <cell r="K3463">
            <v>88757</v>
          </cell>
          <cell r="L3463">
            <v>2850</v>
          </cell>
          <cell r="M3463">
            <v>5865</v>
          </cell>
          <cell r="N3463">
            <v>596</v>
          </cell>
          <cell r="O3463">
            <v>2465.9938837920499</v>
          </cell>
          <cell r="P3463">
            <v>6.1333767911811603E-2</v>
          </cell>
        </row>
        <row r="3464">
          <cell r="A3464">
            <v>196129</v>
          </cell>
          <cell r="B3464" t="str">
            <v>20160614</v>
          </cell>
          <cell r="C3464" t="str">
            <v>144013</v>
          </cell>
          <cell r="D3464" t="str">
            <v>上蜜坊多花种结晶蜂蜜超值组</v>
          </cell>
          <cell r="E3464" t="str">
            <v>食品</v>
          </cell>
          <cell r="F3464" t="str">
            <v>199</v>
          </cell>
          <cell r="G3464" t="str">
            <v>赵 宇森</v>
          </cell>
          <cell r="H3464" t="str">
            <v>毛祥宇,赵文英</v>
          </cell>
          <cell r="I3464" t="str">
            <v>杨洋,陈航</v>
          </cell>
          <cell r="J3464">
            <v>33.799999999999997</v>
          </cell>
          <cell r="K3464">
            <v>61426</v>
          </cell>
          <cell r="L3464">
            <v>1243</v>
          </cell>
          <cell r="M3464">
            <v>5916</v>
          </cell>
          <cell r="N3464">
            <v>686</v>
          </cell>
          <cell r="O3464">
            <v>1625.82840236686</v>
          </cell>
          <cell r="P3464">
            <v>8.6901616735622994E-2</v>
          </cell>
        </row>
        <row r="3465">
          <cell r="A3465">
            <v>196129</v>
          </cell>
          <cell r="B3465" t="str">
            <v>20160607</v>
          </cell>
          <cell r="C3465" t="str">
            <v>160350</v>
          </cell>
          <cell r="D3465" t="str">
            <v>上蜜坊多花种结晶蜂蜜超值组</v>
          </cell>
          <cell r="E3465" t="str">
            <v>食品</v>
          </cell>
          <cell r="F3465" t="str">
            <v>199</v>
          </cell>
          <cell r="G3465" t="str">
            <v>赵 宇森</v>
          </cell>
          <cell r="H3465" t="str">
            <v>余斌</v>
          </cell>
          <cell r="I3465" t="str">
            <v>杨洋,王浩</v>
          </cell>
          <cell r="J3465">
            <v>25</v>
          </cell>
          <cell r="K3465">
            <v>57217</v>
          </cell>
          <cell r="L3465">
            <v>3162</v>
          </cell>
          <cell r="M3465">
            <v>3172</v>
          </cell>
          <cell r="N3465">
            <v>0</v>
          </cell>
          <cell r="O3465">
            <v>2035.32</v>
          </cell>
          <cell r="P3465">
            <v>5.86809730829711E-2</v>
          </cell>
        </row>
        <row r="3466">
          <cell r="A3466">
            <v>196129</v>
          </cell>
          <cell r="B3466" t="str">
            <v>20160519</v>
          </cell>
          <cell r="C3466" t="str">
            <v>143721</v>
          </cell>
          <cell r="D3466" t="str">
            <v>上蜜坊多花种结晶蜂蜜超值组</v>
          </cell>
          <cell r="E3466" t="str">
            <v>食品</v>
          </cell>
          <cell r="F3466" t="str">
            <v>199</v>
          </cell>
          <cell r="G3466" t="str">
            <v>赵 宇森</v>
          </cell>
          <cell r="H3466" t="str">
            <v>余斌</v>
          </cell>
          <cell r="I3466" t="str">
            <v>杨洋</v>
          </cell>
          <cell r="J3466">
            <v>31.6</v>
          </cell>
          <cell r="K3466">
            <v>114941</v>
          </cell>
          <cell r="L3466">
            <v>3211</v>
          </cell>
          <cell r="M3466">
            <v>7696</v>
          </cell>
          <cell r="N3466">
            <v>835</v>
          </cell>
          <cell r="O3466">
            <v>3318.6392405063302</v>
          </cell>
          <cell r="P3466">
            <v>6.1406963214893001E-2</v>
          </cell>
        </row>
        <row r="3467">
          <cell r="A3467">
            <v>196129</v>
          </cell>
          <cell r="B3467" t="str">
            <v>20160423</v>
          </cell>
          <cell r="C3467" t="str">
            <v>153217</v>
          </cell>
          <cell r="D3467" t="str">
            <v>上蜜坊多花种结晶蜂蜜超值组</v>
          </cell>
          <cell r="E3467" t="str">
            <v>食品</v>
          </cell>
          <cell r="F3467" t="str">
            <v>199</v>
          </cell>
          <cell r="G3467" t="str">
            <v>赵 宇森</v>
          </cell>
          <cell r="H3467" t="str">
            <v>余斌</v>
          </cell>
          <cell r="I3467" t="str">
            <v>杨洋,张静</v>
          </cell>
          <cell r="J3467">
            <v>34.5</v>
          </cell>
          <cell r="K3467">
            <v>77721</v>
          </cell>
          <cell r="L3467">
            <v>2119</v>
          </cell>
          <cell r="M3467">
            <v>5263</v>
          </cell>
          <cell r="N3467">
            <v>398</v>
          </cell>
          <cell r="O3467">
            <v>2050.3478260869601</v>
          </cell>
          <cell r="P3467">
            <v>6.4350149466945297E-2</v>
          </cell>
        </row>
        <row r="3468">
          <cell r="A3468">
            <v>196139</v>
          </cell>
          <cell r="B3468" t="str">
            <v>20160530</v>
          </cell>
          <cell r="C3468" t="str">
            <v>122158</v>
          </cell>
          <cell r="D3468" t="str">
            <v>多微生牌益生菌粉超值组(2016夏折盛惠)</v>
          </cell>
          <cell r="E3468" t="str">
            <v>保健食品</v>
          </cell>
          <cell r="F3468" t="str">
            <v>199</v>
          </cell>
          <cell r="G3468" t="str">
            <v>甘 甜</v>
          </cell>
          <cell r="H3468" t="str">
            <v>高莹</v>
          </cell>
          <cell r="I3468" t="str">
            <v>郑庆子,陈莹</v>
          </cell>
          <cell r="J3468">
            <v>16.100000000000001</v>
          </cell>
          <cell r="K3468">
            <v>61025</v>
          </cell>
          <cell r="L3468">
            <v>2119</v>
          </cell>
          <cell r="M3468">
            <v>6467</v>
          </cell>
          <cell r="N3468">
            <v>398</v>
          </cell>
          <cell r="O3468">
            <v>3281.8012422360198</v>
          </cell>
          <cell r="P3468">
            <v>0.103028553967338</v>
          </cell>
        </row>
        <row r="3469">
          <cell r="A3469">
            <v>196139</v>
          </cell>
          <cell r="B3469" t="str">
            <v>20160326</v>
          </cell>
          <cell r="C3469" t="str">
            <v>144003</v>
          </cell>
          <cell r="D3469" t="str">
            <v>多微生牌益生菌粉超值组(2016夏折盛惠)</v>
          </cell>
          <cell r="E3469" t="str">
            <v>保健食品</v>
          </cell>
          <cell r="F3469" t="str">
            <v>298</v>
          </cell>
          <cell r="G3469" t="str">
            <v>甘 甜</v>
          </cell>
          <cell r="H3469" t="str">
            <v>高莹,王娟</v>
          </cell>
          <cell r="I3469" t="str">
            <v>段鸿</v>
          </cell>
          <cell r="J3469">
            <v>37.700000000000003</v>
          </cell>
          <cell r="K3469">
            <v>81262.89</v>
          </cell>
          <cell r="L3469">
            <v>2026</v>
          </cell>
          <cell r="M3469">
            <v>11184</v>
          </cell>
          <cell r="N3469">
            <v>894</v>
          </cell>
          <cell r="O3469">
            <v>1828.8299734748</v>
          </cell>
          <cell r="P3469">
            <v>0.12986375411755799</v>
          </cell>
        </row>
        <row r="3470">
          <cell r="A3470">
            <v>196141</v>
          </cell>
          <cell r="B3470" t="str">
            <v>20160531</v>
          </cell>
          <cell r="C3470" t="str">
            <v>190015</v>
          </cell>
          <cell r="D3470" t="str">
            <v>韩束蜗牛抚纹紧致嫩颜尊享美颜组(2016夏折盛惠)</v>
          </cell>
          <cell r="E3470" t="str">
            <v>美容美体</v>
          </cell>
          <cell r="F3470" t="str">
            <v>329</v>
          </cell>
          <cell r="G3470" t="str">
            <v>庄 婷</v>
          </cell>
          <cell r="H3470" t="str">
            <v>田宇慧,杨思思</v>
          </cell>
          <cell r="I3470" t="str">
            <v>赵姬,段鸿</v>
          </cell>
          <cell r="J3470">
            <v>16.8</v>
          </cell>
          <cell r="K3470">
            <v>39228</v>
          </cell>
          <cell r="L3470">
            <v>1999</v>
          </cell>
          <cell r="M3470">
            <v>5124</v>
          </cell>
          <cell r="N3470">
            <v>648</v>
          </cell>
          <cell r="O3470">
            <v>1949.5833333333301</v>
          </cell>
          <cell r="P3470">
            <v>0.12022885385049301</v>
          </cell>
        </row>
        <row r="3471">
          <cell r="A3471">
            <v>196141</v>
          </cell>
          <cell r="B3471" t="str">
            <v>20160422</v>
          </cell>
          <cell r="C3471" t="str">
            <v>170631</v>
          </cell>
          <cell r="D3471" t="str">
            <v>韩束蜗牛抚纹紧致嫩颜尊享美颜组(2016夏折盛惠)</v>
          </cell>
          <cell r="E3471" t="str">
            <v>美容美体</v>
          </cell>
          <cell r="F3471" t="str">
            <v>399</v>
          </cell>
          <cell r="G3471" t="str">
            <v>庄 婷</v>
          </cell>
          <cell r="H3471" t="str">
            <v>田宇慧</v>
          </cell>
          <cell r="I3471" t="str">
            <v>游珊</v>
          </cell>
          <cell r="J3471">
            <v>32</v>
          </cell>
          <cell r="K3471">
            <v>89322</v>
          </cell>
          <cell r="L3471">
            <v>3022</v>
          </cell>
          <cell r="M3471">
            <v>11920</v>
          </cell>
          <cell r="N3471">
            <v>399</v>
          </cell>
          <cell r="O3471">
            <v>2336.84375</v>
          </cell>
          <cell r="P3471">
            <v>0.13349942062572401</v>
          </cell>
        </row>
        <row r="3472">
          <cell r="A3472">
            <v>196141</v>
          </cell>
          <cell r="B3472" t="str">
            <v>20160409</v>
          </cell>
          <cell r="C3472" t="str">
            <v>145735</v>
          </cell>
          <cell r="D3472" t="str">
            <v>韩束蜗牛抚纹紧致嫩颜尊享美颜组(2016夏折盛惠)</v>
          </cell>
          <cell r="E3472" t="str">
            <v>美容美体</v>
          </cell>
          <cell r="F3472" t="str">
            <v>399</v>
          </cell>
          <cell r="G3472" t="str">
            <v>庄 婷</v>
          </cell>
          <cell r="H3472" t="str">
            <v>张小寒</v>
          </cell>
          <cell r="I3472" t="str">
            <v>郑庆子</v>
          </cell>
          <cell r="J3472">
            <v>36</v>
          </cell>
          <cell r="K3472">
            <v>80972</v>
          </cell>
          <cell r="L3472">
            <v>2713</v>
          </cell>
          <cell r="M3472">
            <v>7800</v>
          </cell>
          <cell r="N3472">
            <v>0</v>
          </cell>
          <cell r="O3472">
            <v>1957.19444444444</v>
          </cell>
          <cell r="P3472">
            <v>9.9669047649471598E-2</v>
          </cell>
        </row>
        <row r="3473">
          <cell r="A3473">
            <v>196141</v>
          </cell>
          <cell r="B3473" t="str">
            <v>20160330</v>
          </cell>
          <cell r="C3473" t="str">
            <v>201721</v>
          </cell>
          <cell r="D3473" t="str">
            <v>韩束蜗牛抚纹紧致嫩颜尊享美颜组(2016夏折盛惠)</v>
          </cell>
          <cell r="E3473" t="str">
            <v>美容美体</v>
          </cell>
          <cell r="F3473" t="str">
            <v>399</v>
          </cell>
          <cell r="G3473" t="str">
            <v>庄 婷</v>
          </cell>
          <cell r="H3473" t="str">
            <v>田宇慧</v>
          </cell>
          <cell r="I3473" t="str">
            <v>郑庆子</v>
          </cell>
          <cell r="J3473">
            <v>37</v>
          </cell>
          <cell r="K3473">
            <v>213149.83</v>
          </cell>
          <cell r="L3473">
            <v>13146</v>
          </cell>
          <cell r="M3473">
            <v>14653.83</v>
          </cell>
          <cell r="N3473">
            <v>1557.83</v>
          </cell>
          <cell r="O3473">
            <v>5051.5629729729699</v>
          </cell>
          <cell r="P3473">
            <v>6.5478746082012498E-2</v>
          </cell>
        </row>
        <row r="3474">
          <cell r="A3474">
            <v>196141</v>
          </cell>
          <cell r="B3474" t="str">
            <v>20160330</v>
          </cell>
          <cell r="C3474" t="str">
            <v>144220</v>
          </cell>
          <cell r="D3474" t="str">
            <v>韩束蜗牛抚纹紧致嫩颜尊享美颜组(2016夏折盛惠)</v>
          </cell>
          <cell r="E3474" t="str">
            <v>美容美体</v>
          </cell>
          <cell r="F3474" t="str">
            <v>399</v>
          </cell>
          <cell r="G3474" t="str">
            <v>庄 婷</v>
          </cell>
          <cell r="H3474" t="str">
            <v>高莹</v>
          </cell>
          <cell r="I3474" t="str">
            <v>游珊</v>
          </cell>
          <cell r="J3474">
            <v>36</v>
          </cell>
          <cell r="K3474">
            <v>88491.19</v>
          </cell>
          <cell r="L3474">
            <v>8147.6</v>
          </cell>
          <cell r="M3474">
            <v>10902</v>
          </cell>
          <cell r="N3474">
            <v>738</v>
          </cell>
          <cell r="O3474">
            <v>1949.43305555556</v>
          </cell>
          <cell r="P3474">
            <v>0.12650666966711299</v>
          </cell>
        </row>
        <row r="3475">
          <cell r="A3475">
            <v>196141</v>
          </cell>
          <cell r="B3475" t="str">
            <v>20160330</v>
          </cell>
          <cell r="C3475" t="str">
            <v>112809</v>
          </cell>
          <cell r="D3475" t="str">
            <v>韩束蜗牛抚纹紧致嫩颜尊享美颜组(2016夏折盛惠)</v>
          </cell>
          <cell r="E3475" t="str">
            <v>美容美体</v>
          </cell>
          <cell r="F3475" t="str">
            <v>399</v>
          </cell>
          <cell r="G3475" t="str">
            <v>庄 婷</v>
          </cell>
          <cell r="H3475" t="str">
            <v>张小寒</v>
          </cell>
          <cell r="I3475" t="str">
            <v>郑庆子</v>
          </cell>
          <cell r="J3475">
            <v>40</v>
          </cell>
          <cell r="K3475">
            <v>170670</v>
          </cell>
          <cell r="L3475">
            <v>13405</v>
          </cell>
          <cell r="M3475">
            <v>13605</v>
          </cell>
          <cell r="N3475">
            <v>1127</v>
          </cell>
          <cell r="O3475">
            <v>3619.6750000000002</v>
          </cell>
          <cell r="P3475">
            <v>7.9343782787015593E-2</v>
          </cell>
        </row>
        <row r="3476">
          <cell r="A3476">
            <v>196141</v>
          </cell>
          <cell r="B3476" t="str">
            <v>20160318</v>
          </cell>
          <cell r="C3476" t="str">
            <v>153101</v>
          </cell>
          <cell r="D3476" t="str">
            <v>韩束蜗牛抚纹紧致嫩颜尊享美颜组(2016夏折盛惠)</v>
          </cell>
          <cell r="E3476" t="str">
            <v>美容美体</v>
          </cell>
          <cell r="F3476" t="str">
            <v>399</v>
          </cell>
          <cell r="G3476" t="str">
            <v>#</v>
          </cell>
          <cell r="H3476" t="str">
            <v>田宇慧</v>
          </cell>
          <cell r="I3476" t="str">
            <v>郑庆子</v>
          </cell>
          <cell r="J3476">
            <v>29.3</v>
          </cell>
          <cell r="K3476">
            <v>69771.72</v>
          </cell>
          <cell r="L3476">
            <v>9086</v>
          </cell>
          <cell r="M3476">
            <v>0</v>
          </cell>
          <cell r="N3476">
            <v>0</v>
          </cell>
          <cell r="O3476">
            <v>2071.1849829351499</v>
          </cell>
          <cell r="P3476">
            <v>0</v>
          </cell>
        </row>
        <row r="3477">
          <cell r="A3477">
            <v>196148</v>
          </cell>
          <cell r="B3477" t="str">
            <v>20160515</v>
          </cell>
          <cell r="C3477" t="str">
            <v>232128</v>
          </cell>
          <cell r="D3477" t="str">
            <v>New bunren总统慢跑鞋1+1时尚组合</v>
          </cell>
          <cell r="E3477" t="str">
            <v>鞋类</v>
          </cell>
          <cell r="F3477" t="str">
            <v>398</v>
          </cell>
          <cell r="G3477" t="str">
            <v>喻 冰</v>
          </cell>
          <cell r="H3477" t="str">
            <v>罗园</v>
          </cell>
          <cell r="I3477" t="str">
            <v>孙娇</v>
          </cell>
          <cell r="J3477">
            <v>37.700000000000003</v>
          </cell>
          <cell r="K3477">
            <v>156825</v>
          </cell>
          <cell r="L3477">
            <v>8178</v>
          </cell>
          <cell r="M3477">
            <v>32106</v>
          </cell>
          <cell r="N3477">
            <v>1194</v>
          </cell>
          <cell r="O3477">
            <v>3122.9442970822302</v>
          </cell>
          <cell r="P3477">
            <v>0.20795576096389401</v>
          </cell>
        </row>
        <row r="3478">
          <cell r="A3478">
            <v>196148</v>
          </cell>
          <cell r="B3478" t="str">
            <v>20160515</v>
          </cell>
          <cell r="C3478" t="str">
            <v>193640</v>
          </cell>
          <cell r="D3478" t="str">
            <v>New bunren总统慢跑鞋1+1时尚组合</v>
          </cell>
          <cell r="E3478" t="str">
            <v>鞋类</v>
          </cell>
          <cell r="F3478" t="str">
            <v>398</v>
          </cell>
          <cell r="G3478" t="str">
            <v>喻 冰</v>
          </cell>
          <cell r="H3478" t="str">
            <v>王娟</v>
          </cell>
          <cell r="I3478" t="str">
            <v>段鸿</v>
          </cell>
          <cell r="J3478">
            <v>36.5</v>
          </cell>
          <cell r="K3478">
            <v>310321</v>
          </cell>
          <cell r="L3478">
            <v>20534</v>
          </cell>
          <cell r="M3478">
            <v>48079</v>
          </cell>
          <cell r="N3478">
            <v>2348</v>
          </cell>
          <cell r="O3478">
            <v>6686.4657534246599</v>
          </cell>
          <cell r="P3478">
            <v>0.15780901144633799</v>
          </cell>
        </row>
        <row r="3479">
          <cell r="A3479">
            <v>196148</v>
          </cell>
          <cell r="B3479" t="str">
            <v>20160515</v>
          </cell>
          <cell r="C3479" t="str">
            <v>093111</v>
          </cell>
          <cell r="D3479" t="str">
            <v>New bunren总统慢跑鞋1+1时尚组合</v>
          </cell>
          <cell r="E3479" t="str">
            <v>鞋类</v>
          </cell>
          <cell r="F3479" t="str">
            <v>398</v>
          </cell>
          <cell r="G3479" t="str">
            <v>喻 冰</v>
          </cell>
          <cell r="H3479" t="str">
            <v>罗园</v>
          </cell>
          <cell r="I3479" t="str">
            <v>段鸿,王浩</v>
          </cell>
          <cell r="J3479">
            <v>35.4</v>
          </cell>
          <cell r="K3479">
            <v>266459</v>
          </cell>
          <cell r="L3479">
            <v>16704</v>
          </cell>
          <cell r="M3479">
            <v>47025</v>
          </cell>
          <cell r="N3479">
            <v>2736</v>
          </cell>
          <cell r="O3479">
            <v>5804.1242937853103</v>
          </cell>
          <cell r="P3479">
            <v>0.17732978318752399</v>
          </cell>
        </row>
        <row r="3480">
          <cell r="A3480">
            <v>196148</v>
          </cell>
          <cell r="B3480" t="str">
            <v>20160508</v>
          </cell>
          <cell r="C3480" t="str">
            <v>192037</v>
          </cell>
          <cell r="D3480" t="str">
            <v>New bunren总统慢跑鞋1+1时尚组合</v>
          </cell>
          <cell r="E3480" t="str">
            <v>鞋类</v>
          </cell>
          <cell r="F3480" t="str">
            <v>398</v>
          </cell>
          <cell r="G3480" t="str">
            <v>喻 冰</v>
          </cell>
          <cell r="H3480" t="str">
            <v>王娟</v>
          </cell>
          <cell r="I3480" t="str">
            <v>段鸿,张佳聃</v>
          </cell>
          <cell r="J3480">
            <v>37.9</v>
          </cell>
          <cell r="K3480">
            <v>272115</v>
          </cell>
          <cell r="L3480">
            <v>12800</v>
          </cell>
          <cell r="M3480">
            <v>51760</v>
          </cell>
          <cell r="N3480">
            <v>1138</v>
          </cell>
          <cell r="O3480">
            <v>5506.4116094986803</v>
          </cell>
          <cell r="P3480">
            <v>0.19521431463663899</v>
          </cell>
        </row>
        <row r="3481">
          <cell r="A3481">
            <v>196148</v>
          </cell>
          <cell r="B3481" t="str">
            <v>20160504</v>
          </cell>
          <cell r="C3481" t="str">
            <v>192909</v>
          </cell>
          <cell r="D3481" t="str">
            <v>New bunren总统慢跑鞋1+1时尚组合</v>
          </cell>
          <cell r="E3481" t="str">
            <v>鞋类</v>
          </cell>
          <cell r="F3481" t="str">
            <v>398</v>
          </cell>
          <cell r="G3481" t="str">
            <v>喻 冰</v>
          </cell>
          <cell r="H3481" t="str">
            <v>王娟</v>
          </cell>
          <cell r="I3481" t="str">
            <v>段鸿,王浩</v>
          </cell>
          <cell r="J3481">
            <v>37.1</v>
          </cell>
          <cell r="K3481">
            <v>272576</v>
          </cell>
          <cell r="L3481">
            <v>16346</v>
          </cell>
          <cell r="M3481">
            <v>46039</v>
          </cell>
          <cell r="N3481">
            <v>3104</v>
          </cell>
          <cell r="O3481">
            <v>5749.1913746630698</v>
          </cell>
          <cell r="P3481">
            <v>0.167564297701284</v>
          </cell>
        </row>
        <row r="3482">
          <cell r="A3482">
            <v>196148</v>
          </cell>
          <cell r="B3482" t="str">
            <v>20160429</v>
          </cell>
          <cell r="C3482" t="str">
            <v>191034</v>
          </cell>
          <cell r="D3482" t="str">
            <v>New bunren总统慢跑鞋1+1时尚组合</v>
          </cell>
          <cell r="E3482" t="str">
            <v>鞋类</v>
          </cell>
          <cell r="F3482" t="str">
            <v>398</v>
          </cell>
          <cell r="G3482" t="str">
            <v>喻 冰</v>
          </cell>
          <cell r="H3482" t="str">
            <v>罗园</v>
          </cell>
          <cell r="I3482" t="str">
            <v>张佳聃,孙娇</v>
          </cell>
          <cell r="J3482">
            <v>35.6</v>
          </cell>
          <cell r="K3482">
            <v>316217</v>
          </cell>
          <cell r="L3482">
            <v>21021</v>
          </cell>
          <cell r="M3482">
            <v>56246</v>
          </cell>
          <cell r="N3482">
            <v>2904</v>
          </cell>
          <cell r="O3482">
            <v>6793.6516853932599</v>
          </cell>
          <cell r="P3482">
            <v>0.180700280491606</v>
          </cell>
        </row>
        <row r="3483">
          <cell r="A3483">
            <v>196148</v>
          </cell>
          <cell r="B3483" t="str">
            <v>20160429</v>
          </cell>
          <cell r="C3483" t="str">
            <v>155019</v>
          </cell>
          <cell r="D3483" t="str">
            <v>New bunren总统慢跑鞋1+1时尚组合</v>
          </cell>
          <cell r="E3483" t="str">
            <v>鞋类</v>
          </cell>
          <cell r="F3483" t="str">
            <v>398</v>
          </cell>
          <cell r="G3483" t="str">
            <v>喻 冰</v>
          </cell>
          <cell r="H3483" t="str">
            <v>罗园</v>
          </cell>
          <cell r="I3483" t="str">
            <v>张佳聃,段鸿</v>
          </cell>
          <cell r="J3483">
            <v>38.799999999999997</v>
          </cell>
          <cell r="K3483">
            <v>115536</v>
          </cell>
          <cell r="L3483">
            <v>7330</v>
          </cell>
          <cell r="M3483">
            <v>21524</v>
          </cell>
          <cell r="N3483">
            <v>746</v>
          </cell>
          <cell r="O3483">
            <v>2253.2989690721702</v>
          </cell>
          <cell r="P3483">
            <v>0.19202262351440799</v>
          </cell>
        </row>
        <row r="3484">
          <cell r="A3484">
            <v>196148</v>
          </cell>
          <cell r="B3484" t="str">
            <v>20160429</v>
          </cell>
          <cell r="C3484" t="str">
            <v>101047</v>
          </cell>
          <cell r="D3484" t="str">
            <v>New bunren总统慢跑鞋1+1时尚组合</v>
          </cell>
          <cell r="E3484" t="str">
            <v>鞋类</v>
          </cell>
          <cell r="F3484" t="str">
            <v>398</v>
          </cell>
          <cell r="G3484" t="str">
            <v>喻 冰</v>
          </cell>
          <cell r="H3484" t="str">
            <v>罗园</v>
          </cell>
          <cell r="I3484" t="str">
            <v>张佳聃,孙娇</v>
          </cell>
          <cell r="J3484">
            <v>36.799999999999997</v>
          </cell>
          <cell r="K3484">
            <v>191742</v>
          </cell>
          <cell r="L3484">
            <v>13954</v>
          </cell>
          <cell r="M3484">
            <v>38417</v>
          </cell>
          <cell r="N3484">
            <v>2974</v>
          </cell>
          <cell r="O3484">
            <v>3868.0706521739098</v>
          </cell>
          <cell r="P3484">
            <v>0.199355412063806</v>
          </cell>
        </row>
        <row r="3485">
          <cell r="A3485">
            <v>196148</v>
          </cell>
          <cell r="B3485" t="str">
            <v>20160420</v>
          </cell>
          <cell r="C3485" t="str">
            <v>185450</v>
          </cell>
          <cell r="D3485" t="str">
            <v>New bunren总统慢跑鞋1+1时尚组合</v>
          </cell>
          <cell r="E3485" t="str">
            <v>鞋类</v>
          </cell>
          <cell r="F3485" t="str">
            <v>398</v>
          </cell>
          <cell r="G3485" t="str">
            <v>喻 冰</v>
          </cell>
          <cell r="H3485" t="str">
            <v>罗园,张小寒,田宇慧</v>
          </cell>
          <cell r="I3485" t="str">
            <v>段鸿,赵姬,王浩</v>
          </cell>
          <cell r="J3485">
            <v>37.200000000000003</v>
          </cell>
          <cell r="K3485">
            <v>383104</v>
          </cell>
          <cell r="L3485">
            <v>20126</v>
          </cell>
          <cell r="M3485">
            <v>61086</v>
          </cell>
          <cell r="N3485">
            <v>796</v>
          </cell>
          <cell r="O3485">
            <v>8136.77419354839</v>
          </cell>
          <cell r="P3485">
            <v>0.16609822082881101</v>
          </cell>
        </row>
        <row r="3486">
          <cell r="A3486">
            <v>196148</v>
          </cell>
          <cell r="B3486" t="str">
            <v>20160417</v>
          </cell>
          <cell r="C3486" t="str">
            <v>150900</v>
          </cell>
          <cell r="D3486" t="str">
            <v>New bunren总统慢跑鞋1+1时尚组合</v>
          </cell>
          <cell r="E3486" t="str">
            <v>鞋类</v>
          </cell>
          <cell r="F3486" t="str">
            <v>398</v>
          </cell>
          <cell r="G3486" t="str">
            <v>喻 冰</v>
          </cell>
          <cell r="H3486" t="str">
            <v>张燕</v>
          </cell>
          <cell r="I3486" t="str">
            <v>张征南,刘一帆</v>
          </cell>
          <cell r="J3486">
            <v>40.9</v>
          </cell>
          <cell r="K3486">
            <v>389872</v>
          </cell>
          <cell r="L3486">
            <v>31660</v>
          </cell>
          <cell r="M3486">
            <v>56160</v>
          </cell>
          <cell r="N3486">
            <v>2228</v>
          </cell>
          <cell r="O3486">
            <v>7439.6088019559902</v>
          </cell>
          <cell r="P3486">
            <v>0.15055888691612801</v>
          </cell>
        </row>
        <row r="3487">
          <cell r="A3487">
            <v>196148</v>
          </cell>
          <cell r="B3487" t="str">
            <v>20160410</v>
          </cell>
          <cell r="C3487" t="str">
            <v>134959</v>
          </cell>
          <cell r="D3487" t="str">
            <v>New bunren总统慢跑鞋1+1时尚组合</v>
          </cell>
          <cell r="E3487" t="str">
            <v>鞋类</v>
          </cell>
          <cell r="F3487" t="str">
            <v>398</v>
          </cell>
          <cell r="G3487" t="str">
            <v>喻 冰</v>
          </cell>
          <cell r="H3487" t="str">
            <v>高莹,罗园</v>
          </cell>
          <cell r="I3487" t="str">
            <v>张佳聃,段鸿</v>
          </cell>
          <cell r="J3487">
            <v>36.9</v>
          </cell>
          <cell r="K3487">
            <v>370772.21</v>
          </cell>
          <cell r="L3487">
            <v>26349</v>
          </cell>
          <cell r="M3487">
            <v>76652</v>
          </cell>
          <cell r="N3487">
            <v>3074</v>
          </cell>
          <cell r="O3487">
            <v>7339.9785907859095</v>
          </cell>
          <cell r="P3487">
            <v>0.21362671812971001</v>
          </cell>
        </row>
        <row r="3488">
          <cell r="A3488">
            <v>196148</v>
          </cell>
          <cell r="B3488" t="str">
            <v>20160404</v>
          </cell>
          <cell r="C3488" t="str">
            <v>183725</v>
          </cell>
          <cell r="D3488" t="str">
            <v>New bunren总统慢跑鞋1+1时尚组合</v>
          </cell>
          <cell r="E3488" t="str">
            <v>鞋类</v>
          </cell>
          <cell r="F3488" t="str">
            <v>398</v>
          </cell>
          <cell r="G3488" t="str">
            <v>喻 冰</v>
          </cell>
          <cell r="H3488" t="str">
            <v>罗园</v>
          </cell>
          <cell r="I3488" t="str">
            <v>张佳聃,段鸿</v>
          </cell>
          <cell r="J3488">
            <v>34.5</v>
          </cell>
          <cell r="K3488">
            <v>442188</v>
          </cell>
          <cell r="L3488">
            <v>32024</v>
          </cell>
          <cell r="M3488">
            <v>88399</v>
          </cell>
          <cell r="N3488">
            <v>7387</v>
          </cell>
          <cell r="O3488">
            <v>9540.63768115942</v>
          </cell>
          <cell r="P3488">
            <v>0.197511239406676</v>
          </cell>
        </row>
        <row r="3489">
          <cell r="A3489">
            <v>196151</v>
          </cell>
          <cell r="B3489" t="str">
            <v>20160805</v>
          </cell>
          <cell r="C3489" t="str">
            <v>141724</v>
          </cell>
          <cell r="D3489" t="str">
            <v>贝香琳 丝之袜语冰冻丝袜10+20特惠组(2016超级折扣日)</v>
          </cell>
          <cell r="E3489" t="str">
            <v>服装配饰</v>
          </cell>
          <cell r="F3489" t="str">
            <v>159</v>
          </cell>
          <cell r="G3489" t="str">
            <v>喻 冰</v>
          </cell>
          <cell r="H3489" t="str">
            <v>杨思思</v>
          </cell>
          <cell r="I3489" t="str">
            <v>张征南,孙姣</v>
          </cell>
          <cell r="J3489">
            <v>11</v>
          </cell>
          <cell r="K3489">
            <v>31785</v>
          </cell>
          <cell r="L3489">
            <v>934</v>
          </cell>
          <cell r="M3489">
            <v>2464</v>
          </cell>
          <cell r="N3489">
            <v>308</v>
          </cell>
          <cell r="O3489">
            <v>2608.6363636363599</v>
          </cell>
          <cell r="P3489">
            <v>6.9884282519205199E-2</v>
          </cell>
        </row>
        <row r="3490">
          <cell r="A3490">
            <v>196151</v>
          </cell>
          <cell r="B3490" t="str">
            <v>20160506</v>
          </cell>
          <cell r="C3490" t="str">
            <v>151706</v>
          </cell>
          <cell r="D3490" t="str">
            <v>贝香琳 丝之袜语冰冻丝袜10+20特惠组(2016超级折扣日)</v>
          </cell>
          <cell r="E3490" t="str">
            <v>服装配饰</v>
          </cell>
          <cell r="F3490" t="str">
            <v>199</v>
          </cell>
          <cell r="G3490" t="str">
            <v>喻 冰</v>
          </cell>
          <cell r="H3490" t="str">
            <v>罗园,王娟</v>
          </cell>
          <cell r="I3490" t="str">
            <v>段鸿,潘丹</v>
          </cell>
          <cell r="J3490">
            <v>28.2</v>
          </cell>
          <cell r="K3490">
            <v>123403</v>
          </cell>
          <cell r="L3490">
            <v>3273</v>
          </cell>
          <cell r="M3490">
            <v>23051</v>
          </cell>
          <cell r="N3490">
            <v>1154</v>
          </cell>
          <cell r="O3490">
            <v>3483.4397163120602</v>
          </cell>
          <cell r="P3490">
            <v>0.182277532672938</v>
          </cell>
        </row>
        <row r="3491">
          <cell r="A3491">
            <v>196151</v>
          </cell>
          <cell r="B3491" t="str">
            <v>20160428</v>
          </cell>
          <cell r="C3491" t="str">
            <v>175115</v>
          </cell>
          <cell r="D3491" t="str">
            <v>贝香琳 丝之袜语冰冻丝袜10+20特惠组(2016超级折扣日)</v>
          </cell>
          <cell r="E3491" t="str">
            <v>服装配饰</v>
          </cell>
          <cell r="F3491" t="str">
            <v>199</v>
          </cell>
          <cell r="G3491" t="str">
            <v>喻 冰</v>
          </cell>
          <cell r="H3491" t="str">
            <v>王娟</v>
          </cell>
          <cell r="I3491" t="str">
            <v>段鸿</v>
          </cell>
          <cell r="J3491">
            <v>36.6</v>
          </cell>
          <cell r="K3491">
            <v>148330.18</v>
          </cell>
          <cell r="L3491">
            <v>2308</v>
          </cell>
          <cell r="M3491">
            <v>27245</v>
          </cell>
          <cell r="N3491">
            <v>1562</v>
          </cell>
          <cell r="O3491">
            <v>3287.95573770492</v>
          </cell>
          <cell r="P3491">
            <v>0.17588423895602701</v>
          </cell>
        </row>
        <row r="3492">
          <cell r="A3492">
            <v>196151</v>
          </cell>
          <cell r="B3492" t="str">
            <v>20160428</v>
          </cell>
          <cell r="C3492" t="str">
            <v>093236</v>
          </cell>
          <cell r="D3492" t="str">
            <v>贝香琳 丝之袜语冰冻丝袜10+20特惠组(2016超级折扣日)</v>
          </cell>
          <cell r="E3492" t="str">
            <v>服装配饰</v>
          </cell>
          <cell r="F3492" t="str">
            <v>199</v>
          </cell>
          <cell r="G3492" t="str">
            <v>喻 冰</v>
          </cell>
          <cell r="H3492" t="str">
            <v>王娟</v>
          </cell>
          <cell r="I3492" t="str">
            <v>段鸿</v>
          </cell>
          <cell r="J3492">
            <v>25.8</v>
          </cell>
          <cell r="K3492">
            <v>104387</v>
          </cell>
          <cell r="L3492">
            <v>3283</v>
          </cell>
          <cell r="M3492">
            <v>13441</v>
          </cell>
          <cell r="N3492">
            <v>796</v>
          </cell>
          <cell r="O3492">
            <v>3428.6434108527101</v>
          </cell>
          <cell r="P3492">
            <v>0.12506923563854999</v>
          </cell>
        </row>
        <row r="3493">
          <cell r="A3493">
            <v>196151</v>
          </cell>
          <cell r="B3493" t="str">
            <v>20160420</v>
          </cell>
          <cell r="C3493" t="str">
            <v>141140</v>
          </cell>
          <cell r="D3493" t="str">
            <v>贝香琳 丝之袜语冰冻丝袜10+20特惠组(2016超级折扣日)</v>
          </cell>
          <cell r="E3493" t="str">
            <v>服装配饰</v>
          </cell>
          <cell r="F3493" t="str">
            <v>199</v>
          </cell>
          <cell r="G3493" t="str">
            <v>喻 冰</v>
          </cell>
          <cell r="H3493" t="str">
            <v>张燕</v>
          </cell>
          <cell r="I3493" t="str">
            <v>关雨薇,孙娇</v>
          </cell>
          <cell r="J3493">
            <v>37.200000000000003</v>
          </cell>
          <cell r="K3493">
            <v>101802.72</v>
          </cell>
          <cell r="L3493">
            <v>4148</v>
          </cell>
          <cell r="M3493">
            <v>13511</v>
          </cell>
          <cell r="N3493">
            <v>1184</v>
          </cell>
          <cell r="O3493">
            <v>2293.7559139784898</v>
          </cell>
          <cell r="P3493">
            <v>0.12623045767782701</v>
          </cell>
        </row>
        <row r="3494">
          <cell r="A3494">
            <v>196151</v>
          </cell>
          <cell r="B3494" t="str">
            <v>20160420</v>
          </cell>
          <cell r="C3494" t="str">
            <v>100203</v>
          </cell>
          <cell r="D3494" t="str">
            <v>贝香琳 丝之袜语冰冻丝袜10+20特惠组(2016超级折扣日)</v>
          </cell>
          <cell r="E3494" t="str">
            <v>服装配饰</v>
          </cell>
          <cell r="F3494" t="str">
            <v>199</v>
          </cell>
          <cell r="G3494" t="str">
            <v>喻 冰</v>
          </cell>
          <cell r="H3494" t="str">
            <v>张燕</v>
          </cell>
          <cell r="I3494" t="str">
            <v>孙娇,关雨薇</v>
          </cell>
          <cell r="J3494">
            <v>36.299999999999997</v>
          </cell>
          <cell r="K3494">
            <v>141712.49</v>
          </cell>
          <cell r="L3494">
            <v>4447</v>
          </cell>
          <cell r="M3494">
            <v>22673.99</v>
          </cell>
          <cell r="N3494">
            <v>2746</v>
          </cell>
          <cell r="O3494">
            <v>3232.4380165289299</v>
          </cell>
          <cell r="P3494">
            <v>0.145178442156146</v>
          </cell>
        </row>
        <row r="3495">
          <cell r="A3495">
            <v>196151</v>
          </cell>
          <cell r="B3495" t="str">
            <v>20160414</v>
          </cell>
          <cell r="C3495" t="str">
            <v>151522</v>
          </cell>
          <cell r="D3495" t="str">
            <v>贝香琳 丝之袜语冰冻丝袜10+20特惠组(2016超级折扣日)</v>
          </cell>
          <cell r="E3495" t="str">
            <v>服装配饰</v>
          </cell>
          <cell r="F3495" t="str">
            <v>199</v>
          </cell>
          <cell r="G3495" t="str">
            <v>喻 冰</v>
          </cell>
          <cell r="H3495" t="str">
            <v>高莹,王娟</v>
          </cell>
          <cell r="I3495" t="str">
            <v>段鸿,潘丹</v>
          </cell>
          <cell r="J3495">
            <v>27.3</v>
          </cell>
          <cell r="K3495">
            <v>95507</v>
          </cell>
          <cell r="L3495">
            <v>1900</v>
          </cell>
          <cell r="M3495">
            <v>10695</v>
          </cell>
          <cell r="N3495">
            <v>975</v>
          </cell>
          <cell r="O3495">
            <v>3072.78388278388</v>
          </cell>
          <cell r="P3495">
            <v>0.10383838815473199</v>
          </cell>
        </row>
        <row r="3496">
          <cell r="A3496">
            <v>196151</v>
          </cell>
          <cell r="B3496" t="str">
            <v>20160407</v>
          </cell>
          <cell r="C3496" t="str">
            <v>164107</v>
          </cell>
          <cell r="D3496" t="str">
            <v>贝香琳 丝之袜语冰冻丝袜10+20特惠组(2016超级折扣日)</v>
          </cell>
          <cell r="E3496" t="str">
            <v>服装配饰</v>
          </cell>
          <cell r="F3496" t="str">
            <v>199</v>
          </cell>
          <cell r="G3496" t="str">
            <v>喻 冰</v>
          </cell>
          <cell r="H3496" t="str">
            <v>王娟</v>
          </cell>
          <cell r="I3496" t="str">
            <v>孙娇,潘丹</v>
          </cell>
          <cell r="J3496">
            <v>26.5</v>
          </cell>
          <cell r="K3496">
            <v>135715</v>
          </cell>
          <cell r="L3496">
            <v>5671</v>
          </cell>
          <cell r="M3496">
            <v>12655</v>
          </cell>
          <cell r="N3496">
            <v>1552</v>
          </cell>
          <cell r="O3496">
            <v>4488.3396226415098</v>
          </cell>
          <cell r="P3496">
            <v>8.5378794869428801E-2</v>
          </cell>
        </row>
        <row r="3497">
          <cell r="A3497">
            <v>196151</v>
          </cell>
          <cell r="B3497" t="str">
            <v>20160407</v>
          </cell>
          <cell r="C3497" t="str">
            <v>093142</v>
          </cell>
          <cell r="D3497" t="str">
            <v>贝香琳 丝之袜语冰冻丝袜10+20特惠组(2016超级折扣日)</v>
          </cell>
          <cell r="E3497" t="str">
            <v>服装配饰</v>
          </cell>
          <cell r="F3497" t="str">
            <v>199</v>
          </cell>
          <cell r="G3497" t="str">
            <v>喻 冰</v>
          </cell>
          <cell r="H3497" t="str">
            <v>王娟</v>
          </cell>
          <cell r="I3497" t="str">
            <v>孙娇,潘丹</v>
          </cell>
          <cell r="J3497">
            <v>26.5</v>
          </cell>
          <cell r="K3497">
            <v>101527</v>
          </cell>
          <cell r="L3497">
            <v>2721</v>
          </cell>
          <cell r="M3497">
            <v>12277</v>
          </cell>
          <cell r="N3497">
            <v>597</v>
          </cell>
          <cell r="O3497">
            <v>3287.7735849056598</v>
          </cell>
          <cell r="P3497">
            <v>0.11821144464911</v>
          </cell>
        </row>
        <row r="3498">
          <cell r="A3498">
            <v>196151</v>
          </cell>
          <cell r="B3498" t="str">
            <v>20160325</v>
          </cell>
          <cell r="C3498" t="str">
            <v>182542</v>
          </cell>
          <cell r="D3498" t="str">
            <v>贝香琳 丝之袜语冰冻丝袜10+20特惠组(2016超级折扣日)</v>
          </cell>
          <cell r="E3498" t="str">
            <v>服装配饰</v>
          </cell>
          <cell r="F3498" t="str">
            <v>199</v>
          </cell>
          <cell r="G3498" t="str">
            <v>喻 冰</v>
          </cell>
          <cell r="H3498" t="str">
            <v>王娟</v>
          </cell>
          <cell r="I3498" t="str">
            <v>段鸿</v>
          </cell>
          <cell r="J3498">
            <v>27.4</v>
          </cell>
          <cell r="K3498">
            <v>112525.22</v>
          </cell>
          <cell r="L3498">
            <v>2895</v>
          </cell>
          <cell r="M3498">
            <v>11327</v>
          </cell>
          <cell r="N3498">
            <v>1393</v>
          </cell>
          <cell r="O3498">
            <v>3638.54817518248</v>
          </cell>
          <cell r="P3498">
            <v>9.0613701222163001E-2</v>
          </cell>
        </row>
        <row r="3499">
          <cell r="A3499">
            <v>196151</v>
          </cell>
          <cell r="B3499" t="str">
            <v>20160325</v>
          </cell>
          <cell r="C3499" t="str">
            <v>145115</v>
          </cell>
          <cell r="D3499" t="str">
            <v>贝香琳 丝之袜语冰冻丝袜10+20特惠组(2016超级折扣日)</v>
          </cell>
          <cell r="E3499" t="str">
            <v>服装配饰</v>
          </cell>
          <cell r="F3499" t="str">
            <v>199</v>
          </cell>
          <cell r="G3499" t="str">
            <v>喻 冰</v>
          </cell>
          <cell r="H3499" t="str">
            <v>王娟</v>
          </cell>
          <cell r="I3499" t="str">
            <v>段鸿,潘丹</v>
          </cell>
          <cell r="J3499">
            <v>26.8</v>
          </cell>
          <cell r="K3499">
            <v>88404</v>
          </cell>
          <cell r="L3499">
            <v>2706</v>
          </cell>
          <cell r="M3499">
            <v>11282</v>
          </cell>
          <cell r="N3499">
            <v>378</v>
          </cell>
          <cell r="O3499">
            <v>2790.8208955223899</v>
          </cell>
          <cell r="P3499">
            <v>0.127237508459941</v>
          </cell>
        </row>
        <row r="3500">
          <cell r="A3500">
            <v>196151</v>
          </cell>
          <cell r="B3500" t="str">
            <v>20160322</v>
          </cell>
          <cell r="C3500" t="str">
            <v>144359</v>
          </cell>
          <cell r="D3500" t="str">
            <v>贝香琳 丝之袜语冰冻丝袜10+20特惠组(2016超级折扣日)</v>
          </cell>
          <cell r="E3500" t="str">
            <v>服装配饰</v>
          </cell>
          <cell r="F3500" t="str">
            <v>199</v>
          </cell>
          <cell r="G3500" t="str">
            <v>喻 冰</v>
          </cell>
          <cell r="H3500" t="str">
            <v>罗园</v>
          </cell>
          <cell r="I3500" t="str">
            <v>孙娇</v>
          </cell>
          <cell r="J3500">
            <v>26.3</v>
          </cell>
          <cell r="K3500">
            <v>89866.36</v>
          </cell>
          <cell r="L3500">
            <v>1542</v>
          </cell>
          <cell r="M3500">
            <v>11421</v>
          </cell>
          <cell r="N3500">
            <v>199</v>
          </cell>
          <cell r="O3500">
            <v>2931.6486692015201</v>
          </cell>
          <cell r="P3500">
            <v>0.12705441624485</v>
          </cell>
        </row>
        <row r="3501">
          <cell r="A3501">
            <v>196151</v>
          </cell>
          <cell r="B3501" t="str">
            <v>20160320</v>
          </cell>
          <cell r="C3501" t="str">
            <v>093119</v>
          </cell>
          <cell r="D3501" t="str">
            <v>贝香琳 丝之袜语冰冻丝袜10+20特惠组(2016超级折扣日)</v>
          </cell>
          <cell r="E3501" t="str">
            <v>服装配饰</v>
          </cell>
          <cell r="F3501" t="str">
            <v>199</v>
          </cell>
          <cell r="G3501" t="str">
            <v>喻 冰</v>
          </cell>
          <cell r="H3501" t="str">
            <v>王娟</v>
          </cell>
          <cell r="I3501" t="str">
            <v>段鸿</v>
          </cell>
          <cell r="J3501">
            <v>27.1</v>
          </cell>
          <cell r="K3501">
            <v>196391.41</v>
          </cell>
          <cell r="L3501">
            <v>5929</v>
          </cell>
          <cell r="M3501">
            <v>19863</v>
          </cell>
          <cell r="N3501">
            <v>1174</v>
          </cell>
          <cell r="O3501">
            <v>6338.5022140221399</v>
          </cell>
          <cell r="P3501">
            <v>9.8124349051342999E-2</v>
          </cell>
        </row>
        <row r="3502">
          <cell r="A3502">
            <v>196151</v>
          </cell>
          <cell r="B3502" t="str">
            <v>20160319</v>
          </cell>
          <cell r="C3502" t="str">
            <v>120038</v>
          </cell>
          <cell r="D3502" t="str">
            <v>贝香琳 丝之袜语冰冻丝袜10+20特惠组(2016超级折扣日)</v>
          </cell>
          <cell r="E3502" t="str">
            <v>服装配饰</v>
          </cell>
          <cell r="F3502" t="str">
            <v>199</v>
          </cell>
          <cell r="G3502" t="str">
            <v>喻 冰</v>
          </cell>
          <cell r="H3502" t="str">
            <v>高莹,王娟</v>
          </cell>
          <cell r="I3502" t="str">
            <v>王叶霜,段鸿</v>
          </cell>
          <cell r="J3502">
            <v>38.200000000000003</v>
          </cell>
          <cell r="K3502">
            <v>210228.16</v>
          </cell>
          <cell r="L3502">
            <v>5560</v>
          </cell>
          <cell r="M3502">
            <v>22379</v>
          </cell>
          <cell r="N3502">
            <v>781</v>
          </cell>
          <cell r="O3502">
            <v>4792.4125654450299</v>
          </cell>
          <cell r="P3502">
            <v>0.10552691732803</v>
          </cell>
        </row>
        <row r="3503">
          <cell r="A3503">
            <v>196166</v>
          </cell>
          <cell r="B3503" t="str">
            <v>20160428</v>
          </cell>
          <cell r="C3503" t="str">
            <v>143057</v>
          </cell>
          <cell r="D3503" t="str">
            <v>欣赏超薄无痕零压力体雕塑身衣</v>
          </cell>
          <cell r="E3503" t="str">
            <v>内衣</v>
          </cell>
          <cell r="F3503" t="str">
            <v>398</v>
          </cell>
          <cell r="G3503" t="str">
            <v>喻 冰</v>
          </cell>
          <cell r="H3503" t="str">
            <v>王娟</v>
          </cell>
          <cell r="I3503" t="str">
            <v>段鸿</v>
          </cell>
          <cell r="J3503">
            <v>37.700000000000003</v>
          </cell>
          <cell r="K3503">
            <v>119078.36</v>
          </cell>
          <cell r="L3503">
            <v>7402</v>
          </cell>
          <cell r="M3503">
            <v>54532.72</v>
          </cell>
          <cell r="N3503">
            <v>2245.36</v>
          </cell>
          <cell r="O3503">
            <v>1575.3050397878001</v>
          </cell>
          <cell r="P3503">
            <v>0.46820437199063403</v>
          </cell>
        </row>
        <row r="3504">
          <cell r="A3504">
            <v>196166</v>
          </cell>
          <cell r="B3504" t="str">
            <v>20160408</v>
          </cell>
          <cell r="C3504" t="str">
            <v>112048</v>
          </cell>
          <cell r="D3504" t="str">
            <v>欣赏超薄无痕零压力体雕塑身衣</v>
          </cell>
          <cell r="E3504" t="str">
            <v>内衣</v>
          </cell>
          <cell r="F3504" t="str">
            <v>398</v>
          </cell>
          <cell r="G3504" t="str">
            <v>喻 冰</v>
          </cell>
          <cell r="H3504" t="str">
            <v>高莹,王娟</v>
          </cell>
          <cell r="I3504" t="str">
            <v>王叶霜,段鸿</v>
          </cell>
          <cell r="J3504">
            <v>37.6</v>
          </cell>
          <cell r="K3504">
            <v>163160</v>
          </cell>
          <cell r="L3504">
            <v>8506</v>
          </cell>
          <cell r="M3504">
            <v>62360</v>
          </cell>
          <cell r="N3504">
            <v>398</v>
          </cell>
          <cell r="O3504">
            <v>2465.2127659574498</v>
          </cell>
          <cell r="P3504">
            <v>0.40064919109754699</v>
          </cell>
        </row>
        <row r="3505">
          <cell r="A3505">
            <v>196166</v>
          </cell>
          <cell r="B3505" t="str">
            <v>20160401</v>
          </cell>
          <cell r="C3505" t="str">
            <v>095915</v>
          </cell>
          <cell r="D3505" t="str">
            <v>欣赏超薄无痕零压力体雕塑身衣</v>
          </cell>
          <cell r="E3505" t="str">
            <v>内衣</v>
          </cell>
          <cell r="F3505" t="str">
            <v>398</v>
          </cell>
          <cell r="G3505" t="str">
            <v>喻 冰</v>
          </cell>
          <cell r="H3505" t="str">
            <v>王娟</v>
          </cell>
          <cell r="I3505" t="str">
            <v>孙娇</v>
          </cell>
          <cell r="J3505">
            <v>38.4</v>
          </cell>
          <cell r="K3505">
            <v>176406</v>
          </cell>
          <cell r="L3505">
            <v>10541</v>
          </cell>
          <cell r="M3505">
            <v>86811</v>
          </cell>
          <cell r="N3505">
            <v>1960</v>
          </cell>
          <cell r="O3505">
            <v>2109.7395833333298</v>
          </cell>
          <cell r="P3505">
            <v>0.51156663551683601</v>
          </cell>
        </row>
        <row r="3506">
          <cell r="A3506">
            <v>196166</v>
          </cell>
          <cell r="B3506" t="str">
            <v>20160329</v>
          </cell>
          <cell r="C3506" t="str">
            <v>174703</v>
          </cell>
          <cell r="D3506" t="str">
            <v>欣赏超薄无痕零压力体雕塑身衣</v>
          </cell>
          <cell r="E3506" t="str">
            <v>内衣</v>
          </cell>
          <cell r="F3506" t="str">
            <v>398</v>
          </cell>
          <cell r="G3506" t="str">
            <v>喻 冰</v>
          </cell>
          <cell r="H3506" t="str">
            <v>王娟</v>
          </cell>
          <cell r="I3506" t="str">
            <v>段鸿</v>
          </cell>
          <cell r="J3506">
            <v>36.700000000000003</v>
          </cell>
          <cell r="K3506">
            <v>172480</v>
          </cell>
          <cell r="L3506">
            <v>11828</v>
          </cell>
          <cell r="M3506">
            <v>64765</v>
          </cell>
          <cell r="N3506">
            <v>2288</v>
          </cell>
          <cell r="O3506">
            <v>2675.0681198910102</v>
          </cell>
          <cell r="P3506">
            <v>0.38889649677563898</v>
          </cell>
        </row>
        <row r="3507">
          <cell r="A3507">
            <v>196167</v>
          </cell>
          <cell r="B3507" t="str">
            <v>20160404</v>
          </cell>
          <cell r="C3507" t="str">
            <v>191559</v>
          </cell>
          <cell r="D3507" t="str">
            <v>羽西虫草焕颜新肌无痕霜组</v>
          </cell>
          <cell r="E3507" t="str">
            <v>美容美体</v>
          </cell>
          <cell r="F3507" t="str">
            <v>698</v>
          </cell>
          <cell r="G3507" t="str">
            <v>杨 媛</v>
          </cell>
          <cell r="H3507" t="str">
            <v>张小寒</v>
          </cell>
          <cell r="I3507" t="str">
            <v>余琛</v>
          </cell>
          <cell r="J3507">
            <v>41.6</v>
          </cell>
          <cell r="K3507">
            <v>182011</v>
          </cell>
          <cell r="L3507">
            <v>17166</v>
          </cell>
          <cell r="M3507">
            <v>31923</v>
          </cell>
          <cell r="N3507">
            <v>0</v>
          </cell>
          <cell r="O3507">
            <v>3195.2403846153802</v>
          </cell>
          <cell r="P3507">
            <v>0.19365464527283199</v>
          </cell>
        </row>
        <row r="3508">
          <cell r="A3508">
            <v>196167</v>
          </cell>
          <cell r="B3508" t="str">
            <v>20160325</v>
          </cell>
          <cell r="C3508" t="str">
            <v>201750</v>
          </cell>
          <cell r="D3508" t="str">
            <v>羽西虫草焕颜新肌无痕霜组</v>
          </cell>
          <cell r="E3508" t="str">
            <v>美容美体</v>
          </cell>
          <cell r="F3508" t="str">
            <v>698</v>
          </cell>
          <cell r="G3508" t="str">
            <v>杨 媛</v>
          </cell>
          <cell r="H3508" t="str">
            <v>田宇慧</v>
          </cell>
          <cell r="I3508" t="str">
            <v>赵姬</v>
          </cell>
          <cell r="J3508">
            <v>36</v>
          </cell>
          <cell r="K3508">
            <v>160256</v>
          </cell>
          <cell r="L3508">
            <v>8944</v>
          </cell>
          <cell r="M3508">
            <v>22894</v>
          </cell>
          <cell r="N3508">
            <v>698</v>
          </cell>
          <cell r="O3508">
            <v>3586.5555555555602</v>
          </cell>
          <cell r="P3508">
            <v>0.14669028233054901</v>
          </cell>
        </row>
        <row r="3509">
          <cell r="A3509">
            <v>196167</v>
          </cell>
          <cell r="B3509" t="str">
            <v>20160315</v>
          </cell>
          <cell r="C3509" t="str">
            <v>200602</v>
          </cell>
          <cell r="D3509" t="str">
            <v>羽西虫草焕颜新肌无痕霜组</v>
          </cell>
          <cell r="E3509" t="str">
            <v>美容美体</v>
          </cell>
          <cell r="F3509" t="str">
            <v>698</v>
          </cell>
          <cell r="G3509" t="str">
            <v>杨 媛</v>
          </cell>
          <cell r="H3509" t="str">
            <v>田宇慧</v>
          </cell>
          <cell r="I3509" t="str">
            <v>赵姬</v>
          </cell>
          <cell r="J3509">
            <v>44.2</v>
          </cell>
          <cell r="K3509">
            <v>503310</v>
          </cell>
          <cell r="L3509">
            <v>28228</v>
          </cell>
          <cell r="M3509">
            <v>91924</v>
          </cell>
          <cell r="N3509">
            <v>6940</v>
          </cell>
          <cell r="O3509">
            <v>8825.7466063348402</v>
          </cell>
          <cell r="P3509">
            <v>0.178882803389731</v>
          </cell>
        </row>
        <row r="3510">
          <cell r="A3510">
            <v>196167</v>
          </cell>
          <cell r="B3510" t="str">
            <v>20160315</v>
          </cell>
          <cell r="C3510" t="str">
            <v>144618</v>
          </cell>
          <cell r="D3510" t="str">
            <v>羽西虫草焕颜新肌无痕霜组</v>
          </cell>
          <cell r="E3510" t="str">
            <v>美容美体</v>
          </cell>
          <cell r="F3510" t="str">
            <v>698</v>
          </cell>
          <cell r="G3510" t="str">
            <v>杨 媛</v>
          </cell>
          <cell r="H3510" t="str">
            <v>罗园,张小寒</v>
          </cell>
          <cell r="I3510" t="str">
            <v>郑庆子</v>
          </cell>
          <cell r="J3510">
            <v>36.5</v>
          </cell>
          <cell r="K3510">
            <v>178235.37</v>
          </cell>
          <cell r="L3510">
            <v>11028</v>
          </cell>
          <cell r="M3510">
            <v>26389</v>
          </cell>
          <cell r="N3510">
            <v>2094</v>
          </cell>
          <cell r="O3510">
            <v>3915.40739726027</v>
          </cell>
          <cell r="P3510">
            <v>0.145298619313252</v>
          </cell>
        </row>
        <row r="3511">
          <cell r="A3511">
            <v>196168</v>
          </cell>
          <cell r="B3511" t="str">
            <v>20160221</v>
          </cell>
          <cell r="C3511" t="str">
            <v>135530</v>
          </cell>
          <cell r="D3511" t="str">
            <v>贝尔莱德2016会员专享蒸汽挂烫机(2016春季大开仓)</v>
          </cell>
          <cell r="E3511" t="str">
            <v>生活家电</v>
          </cell>
          <cell r="F3511" t="str">
            <v>199</v>
          </cell>
          <cell r="G3511" t="str">
            <v>周 紫妍</v>
          </cell>
          <cell r="H3511" t="str">
            <v>赵文英</v>
          </cell>
          <cell r="I3511" t="str">
            <v>陈航,杨洋</v>
          </cell>
          <cell r="J3511">
            <v>14.8</v>
          </cell>
          <cell r="K3511">
            <v>82702</v>
          </cell>
          <cell r="L3511">
            <v>12486</v>
          </cell>
          <cell r="M3511">
            <v>5671</v>
          </cell>
          <cell r="N3511">
            <v>388</v>
          </cell>
          <cell r="O3511">
            <v>4387.3648648648696</v>
          </cell>
          <cell r="P3511">
            <v>7.5239261706733507E-2</v>
          </cell>
        </row>
        <row r="3512">
          <cell r="A3512">
            <v>196169</v>
          </cell>
          <cell r="B3512" t="str">
            <v>20160605</v>
          </cell>
          <cell r="C3512" t="str">
            <v>160618</v>
          </cell>
          <cell r="D3512" t="str">
            <v>韩国康绮墨丽人参育发喷雾精华组（原装进口）</v>
          </cell>
          <cell r="E3512" t="str">
            <v>美容美体</v>
          </cell>
          <cell r="F3512" t="str">
            <v>298</v>
          </cell>
          <cell r="G3512" t="str">
            <v>黄 铁钢</v>
          </cell>
          <cell r="H3512" t="str">
            <v>田宇慧</v>
          </cell>
          <cell r="I3512" t="str">
            <v>游珊,郑庆子,赵姬</v>
          </cell>
          <cell r="J3512">
            <v>32.200000000000003</v>
          </cell>
          <cell r="K3512">
            <v>48830</v>
          </cell>
          <cell r="L3512">
            <v>1182</v>
          </cell>
          <cell r="M3512">
            <v>5694</v>
          </cell>
          <cell r="N3512">
            <v>821</v>
          </cell>
          <cell r="O3512">
            <v>1328.41614906832</v>
          </cell>
          <cell r="P3512">
            <v>0.10227081934184</v>
          </cell>
        </row>
        <row r="3513">
          <cell r="A3513">
            <v>196169</v>
          </cell>
          <cell r="B3513" t="str">
            <v>20160525</v>
          </cell>
          <cell r="C3513" t="str">
            <v>104149</v>
          </cell>
          <cell r="D3513" t="str">
            <v>韩国康绮墨丽人参育发喷雾精华组（原装进口）</v>
          </cell>
          <cell r="E3513" t="str">
            <v>美容美体</v>
          </cell>
          <cell r="F3513" t="str">
            <v>298</v>
          </cell>
          <cell r="G3513" t="str">
            <v>黄 铁钢</v>
          </cell>
          <cell r="H3513" t="str">
            <v>高莹</v>
          </cell>
          <cell r="I3513" t="str">
            <v>任芳</v>
          </cell>
          <cell r="J3513">
            <v>36.700000000000003</v>
          </cell>
          <cell r="K3513">
            <v>70409</v>
          </cell>
          <cell r="L3513">
            <v>4047</v>
          </cell>
          <cell r="M3513">
            <v>9506</v>
          </cell>
          <cell r="N3513">
            <v>288</v>
          </cell>
          <cell r="O3513">
            <v>1557.0572207084499</v>
          </cell>
          <cell r="P3513">
            <v>0.13890479491275101</v>
          </cell>
        </row>
        <row r="3514">
          <cell r="A3514">
            <v>196176</v>
          </cell>
          <cell r="B3514" t="str">
            <v>20160221</v>
          </cell>
          <cell r="C3514" t="str">
            <v>090138</v>
          </cell>
          <cell r="D3514" t="str">
            <v>Merefa豆蔻年华茧型大衣(2016春季大开仓)</v>
          </cell>
          <cell r="E3514" t="str">
            <v>服装</v>
          </cell>
          <cell r="F3514" t="str">
            <v>199</v>
          </cell>
          <cell r="G3514" t="str">
            <v>黄 翙</v>
          </cell>
          <cell r="H3514" t="str">
            <v>罗园</v>
          </cell>
          <cell r="I3514" t="str">
            <v>周蓉,段鸿</v>
          </cell>
          <cell r="J3514">
            <v>14.4</v>
          </cell>
          <cell r="K3514">
            <v>182167</v>
          </cell>
          <cell r="L3514">
            <v>14823</v>
          </cell>
          <cell r="M3514">
            <v>54740</v>
          </cell>
          <cell r="N3514">
            <v>2905</v>
          </cell>
          <cell r="O3514">
            <v>8021.4583333333303</v>
          </cell>
          <cell r="P3514">
            <v>0.30975117124008</v>
          </cell>
        </row>
        <row r="3515">
          <cell r="A3515">
            <v>196178</v>
          </cell>
          <cell r="B3515" t="str">
            <v>20160311</v>
          </cell>
          <cell r="C3515" t="str">
            <v>175421</v>
          </cell>
          <cell r="D3515" t="str">
            <v>爱仕达 三层复合钢两件套(10周年特价)</v>
          </cell>
          <cell r="E3515" t="str">
            <v>厨房</v>
          </cell>
          <cell r="F3515" t="str">
            <v>218</v>
          </cell>
          <cell r="G3515" t="str">
            <v>张 志华</v>
          </cell>
          <cell r="H3515" t="str">
            <v>王沛</v>
          </cell>
          <cell r="I3515" t="str">
            <v>徐丹,翟金彪</v>
          </cell>
          <cell r="J3515">
            <v>37.6</v>
          </cell>
          <cell r="K3515">
            <v>104661</v>
          </cell>
          <cell r="L3515">
            <v>5087</v>
          </cell>
          <cell r="M3515">
            <v>11056</v>
          </cell>
          <cell r="N3515">
            <v>1664</v>
          </cell>
          <cell r="O3515">
            <v>2398.4574468085102</v>
          </cell>
          <cell r="P3515">
            <v>9.4321810914495693E-2</v>
          </cell>
        </row>
        <row r="3516">
          <cell r="A3516">
            <v>196180</v>
          </cell>
          <cell r="B3516" t="str">
            <v>20160514</v>
          </cell>
          <cell r="C3516" t="str">
            <v>161133</v>
          </cell>
          <cell r="D3516" t="str">
            <v>景德镇九歌青花骨瓷釉中彩56头典藏餐具组(2016夏折盛惠)</v>
          </cell>
          <cell r="E3516" t="str">
            <v>厨房</v>
          </cell>
          <cell r="F3516" t="str">
            <v>599</v>
          </cell>
          <cell r="G3516" t="str">
            <v>张 志华</v>
          </cell>
          <cell r="H3516" t="str">
            <v>张燕</v>
          </cell>
          <cell r="I3516" t="str">
            <v>刘一帆</v>
          </cell>
          <cell r="J3516">
            <v>36.799999999999997</v>
          </cell>
          <cell r="K3516">
            <v>61345</v>
          </cell>
          <cell r="L3516">
            <v>3872</v>
          </cell>
          <cell r="M3516">
            <v>9810</v>
          </cell>
          <cell r="N3516">
            <v>1467</v>
          </cell>
          <cell r="O3516">
            <v>1335.05434782609</v>
          </cell>
          <cell r="P3516">
            <v>0.145163816052755</v>
          </cell>
        </row>
        <row r="3517">
          <cell r="A3517">
            <v>196180</v>
          </cell>
          <cell r="B3517" t="str">
            <v>20160414</v>
          </cell>
          <cell r="C3517" t="str">
            <v>131657</v>
          </cell>
          <cell r="D3517" t="str">
            <v>景德镇九歌青花骨瓷釉中彩56头典藏餐具组(2016夏折盛惠)</v>
          </cell>
          <cell r="E3517" t="str">
            <v>厨房</v>
          </cell>
          <cell r="F3517" t="str">
            <v>599</v>
          </cell>
          <cell r="G3517" t="str">
            <v>张 志华</v>
          </cell>
          <cell r="H3517" t="str">
            <v>吴沛霖,张燕</v>
          </cell>
          <cell r="I3517" t="str">
            <v>陈佳,潘丹</v>
          </cell>
          <cell r="J3517">
            <v>36.799999999999997</v>
          </cell>
          <cell r="K3517">
            <v>123019</v>
          </cell>
          <cell r="L3517">
            <v>599</v>
          </cell>
          <cell r="M3517">
            <v>7148</v>
          </cell>
          <cell r="N3517">
            <v>599</v>
          </cell>
          <cell r="O3517">
            <v>3148.66847826087</v>
          </cell>
          <cell r="P3517">
            <v>5.3496160758046099E-2</v>
          </cell>
        </row>
        <row r="3518">
          <cell r="A3518">
            <v>196188</v>
          </cell>
          <cell r="B3518" t="str">
            <v>20160223</v>
          </cell>
          <cell r="C3518" t="str">
            <v>185158</v>
          </cell>
          <cell r="D3518" t="str">
            <v>鹿王经典皇室蓝手工双面尼羊毛大衣</v>
          </cell>
          <cell r="E3518" t="str">
            <v>服装</v>
          </cell>
          <cell r="F3518" t="str">
            <v>1280</v>
          </cell>
          <cell r="G3518" t="str">
            <v>喻 冰</v>
          </cell>
          <cell r="H3518" t="str">
            <v>王娟</v>
          </cell>
          <cell r="I3518" t="str">
            <v>李珊,段鸿</v>
          </cell>
          <cell r="J3518">
            <v>35.1</v>
          </cell>
          <cell r="K3518">
            <v>181740</v>
          </cell>
          <cell r="L3518">
            <v>13930</v>
          </cell>
          <cell r="M3518">
            <v>91630</v>
          </cell>
          <cell r="N3518">
            <v>1280</v>
          </cell>
          <cell r="O3518">
            <v>2206.8376068376101</v>
          </cell>
          <cell r="P3518">
            <v>0.53840653119599502</v>
          </cell>
        </row>
        <row r="3519">
          <cell r="A3519">
            <v>196192</v>
          </cell>
          <cell r="B3519" t="str">
            <v>20160312</v>
          </cell>
          <cell r="C3519" t="str">
            <v>223608</v>
          </cell>
          <cell r="D3519" t="str">
            <v>纤姿依人凤之翼聚拢调整型内衣组</v>
          </cell>
          <cell r="E3519" t="str">
            <v>内衣</v>
          </cell>
          <cell r="F3519" t="str">
            <v>298</v>
          </cell>
          <cell r="G3519" t="str">
            <v>黄 翙</v>
          </cell>
          <cell r="H3519" t="str">
            <v>张燕</v>
          </cell>
          <cell r="I3519" t="str">
            <v>孙娇</v>
          </cell>
          <cell r="J3519">
            <v>36.9</v>
          </cell>
          <cell r="K3519">
            <v>234267.71</v>
          </cell>
          <cell r="L3519">
            <v>10846</v>
          </cell>
          <cell r="M3519">
            <v>57068</v>
          </cell>
          <cell r="N3519">
            <v>4648</v>
          </cell>
          <cell r="O3519">
            <v>4634.1926829268295</v>
          </cell>
          <cell r="P3519">
            <v>0.23462357351038099</v>
          </cell>
        </row>
        <row r="3520">
          <cell r="A3520">
            <v>196195</v>
          </cell>
          <cell r="B3520" t="str">
            <v>20160424</v>
          </cell>
          <cell r="C3520" t="str">
            <v>113137</v>
          </cell>
          <cell r="D3520" t="str">
            <v>昂立1号益生菌健康组</v>
          </cell>
          <cell r="E3520" t="str">
            <v>保健食品</v>
          </cell>
          <cell r="F3520" t="str">
            <v>299</v>
          </cell>
          <cell r="G3520" t="str">
            <v>赵 宇森</v>
          </cell>
          <cell r="H3520" t="str">
            <v>龙年</v>
          </cell>
          <cell r="I3520" t="str">
            <v>俞洋,关雨薇</v>
          </cell>
          <cell r="J3520">
            <v>36.9</v>
          </cell>
          <cell r="K3520">
            <v>127167</v>
          </cell>
          <cell r="L3520">
            <v>3413</v>
          </cell>
          <cell r="M3520">
            <v>11750</v>
          </cell>
          <cell r="N3520">
            <v>299</v>
          </cell>
          <cell r="O3520">
            <v>3043.4417344173398</v>
          </cell>
          <cell r="P3520">
            <v>9.2530342453577302E-2</v>
          </cell>
        </row>
        <row r="3521">
          <cell r="A3521">
            <v>196195</v>
          </cell>
          <cell r="B3521" t="str">
            <v>20160412</v>
          </cell>
          <cell r="C3521" t="str">
            <v>100144</v>
          </cell>
          <cell r="D3521" t="str">
            <v>昂立1号益生菌健康组</v>
          </cell>
          <cell r="E3521" t="str">
            <v>保健食品</v>
          </cell>
          <cell r="F3521" t="str">
            <v>299</v>
          </cell>
          <cell r="G3521" t="str">
            <v>赵 宇森</v>
          </cell>
          <cell r="H3521" t="str">
            <v>余斌</v>
          </cell>
          <cell r="I3521" t="str">
            <v>俞洋,关雨薇</v>
          </cell>
          <cell r="J3521">
            <v>36.5</v>
          </cell>
          <cell r="K3521">
            <v>96988.31</v>
          </cell>
          <cell r="L3521">
            <v>3179</v>
          </cell>
          <cell r="M3521">
            <v>10634</v>
          </cell>
          <cell r="N3521">
            <v>598</v>
          </cell>
          <cell r="O3521">
            <v>2295.15917808219</v>
          </cell>
          <cell r="P3521">
            <v>0.10698298495106701</v>
          </cell>
        </row>
        <row r="3522">
          <cell r="A3522">
            <v>196195</v>
          </cell>
          <cell r="B3522" t="str">
            <v>20160404</v>
          </cell>
          <cell r="C3522" t="str">
            <v>124705</v>
          </cell>
          <cell r="D3522" t="str">
            <v>昂立1号益生菌健康组</v>
          </cell>
          <cell r="E3522" t="str">
            <v>保健食品</v>
          </cell>
          <cell r="F3522" t="str">
            <v>299</v>
          </cell>
          <cell r="G3522" t="str">
            <v>赵 宇森</v>
          </cell>
          <cell r="H3522" t="str">
            <v>龙年,余斌</v>
          </cell>
          <cell r="I3522" t="str">
            <v>俞洋,关雨薇</v>
          </cell>
          <cell r="J3522">
            <v>36.299999999999997</v>
          </cell>
          <cell r="K3522">
            <v>124789</v>
          </cell>
          <cell r="L3522">
            <v>4295</v>
          </cell>
          <cell r="M3522">
            <v>12198</v>
          </cell>
          <cell r="N3522">
            <v>299</v>
          </cell>
          <cell r="O3522">
            <v>2991.59779614325</v>
          </cell>
          <cell r="P3522">
            <v>9.8751805069132101E-2</v>
          </cell>
        </row>
        <row r="3523">
          <cell r="A3523">
            <v>196198</v>
          </cell>
          <cell r="B3523" t="str">
            <v>20160806</v>
          </cell>
          <cell r="C3523" t="str">
            <v>214103</v>
          </cell>
          <cell r="D3523" t="str">
            <v>郑多燕十年亲研益生菌魅力套组(2016超级折扣日)</v>
          </cell>
          <cell r="E3523" t="str">
            <v>美容美体</v>
          </cell>
          <cell r="F3523" t="str">
            <v>198</v>
          </cell>
          <cell r="G3523" t="str">
            <v>庄 婷</v>
          </cell>
          <cell r="H3523" t="str">
            <v>田宇慧</v>
          </cell>
          <cell r="I3523" t="str">
            <v>游珊</v>
          </cell>
          <cell r="J3523">
            <v>10.7</v>
          </cell>
          <cell r="K3523">
            <v>30300.44</v>
          </cell>
          <cell r="L3523">
            <v>376</v>
          </cell>
          <cell r="M3523">
            <v>188</v>
          </cell>
          <cell r="N3523">
            <v>0</v>
          </cell>
          <cell r="O3523">
            <v>2779.1065420560699</v>
          </cell>
          <cell r="P3523">
            <v>6.2824901652294898E-3</v>
          </cell>
        </row>
        <row r="3524">
          <cell r="A3524">
            <v>196198</v>
          </cell>
          <cell r="B3524" t="str">
            <v>20160806</v>
          </cell>
          <cell r="C3524" t="str">
            <v>141618</v>
          </cell>
          <cell r="D3524" t="str">
            <v>郑多燕十年亲研益生菌魅力套组(2016超级折扣日)</v>
          </cell>
          <cell r="E3524" t="str">
            <v>美容美体</v>
          </cell>
          <cell r="F3524" t="str">
            <v>198</v>
          </cell>
          <cell r="G3524" t="str">
            <v>庄 婷</v>
          </cell>
          <cell r="H3524" t="str">
            <v>马静</v>
          </cell>
          <cell r="I3524" t="str">
            <v>余琛</v>
          </cell>
          <cell r="J3524">
            <v>13.8</v>
          </cell>
          <cell r="K3524">
            <v>96490</v>
          </cell>
          <cell r="L3524">
            <v>2108</v>
          </cell>
          <cell r="M3524">
            <v>1524</v>
          </cell>
          <cell r="N3524">
            <v>0</v>
          </cell>
          <cell r="O3524">
            <v>6728.8405797101404</v>
          </cell>
          <cell r="P3524">
            <v>1.6147146701701601E-2</v>
          </cell>
        </row>
        <row r="3525">
          <cell r="A3525">
            <v>196198</v>
          </cell>
          <cell r="B3525" t="str">
            <v>20160806</v>
          </cell>
          <cell r="C3525" t="str">
            <v>101428</v>
          </cell>
          <cell r="D3525" t="str">
            <v>郑多燕十年亲研益生菌魅力套组(2016超级折扣日)</v>
          </cell>
          <cell r="E3525" t="str">
            <v>美容美体</v>
          </cell>
          <cell r="F3525" t="str">
            <v>198</v>
          </cell>
          <cell r="G3525" t="str">
            <v>庄 婷</v>
          </cell>
          <cell r="H3525" t="str">
            <v>罗园</v>
          </cell>
          <cell r="I3525" t="str">
            <v>孙姣</v>
          </cell>
          <cell r="J3525">
            <v>12</v>
          </cell>
          <cell r="K3525">
            <v>77263</v>
          </cell>
          <cell r="L3525">
            <v>2138</v>
          </cell>
          <cell r="M3525">
            <v>3672</v>
          </cell>
          <cell r="N3525">
            <v>0</v>
          </cell>
          <cell r="O3525">
            <v>5954.4166666666697</v>
          </cell>
          <cell r="P3525">
            <v>4.8878535773710499E-2</v>
          </cell>
        </row>
        <row r="3526">
          <cell r="A3526">
            <v>196198</v>
          </cell>
          <cell r="B3526" t="str">
            <v>20160712</v>
          </cell>
          <cell r="C3526" t="str">
            <v>193226</v>
          </cell>
          <cell r="D3526" t="str">
            <v>郑多燕十年亲研益生菌魅力套组(2016超级折扣日)</v>
          </cell>
          <cell r="E3526" t="str">
            <v>美容美体</v>
          </cell>
          <cell r="F3526" t="str">
            <v>298</v>
          </cell>
          <cell r="G3526" t="str">
            <v>庄 婷</v>
          </cell>
          <cell r="H3526" t="str">
            <v>高莹,吴沛霖</v>
          </cell>
          <cell r="I3526" t="str">
            <v>赵姬</v>
          </cell>
          <cell r="J3526">
            <v>35.700000000000003</v>
          </cell>
          <cell r="K3526">
            <v>99288</v>
          </cell>
          <cell r="L3526">
            <v>2026</v>
          </cell>
          <cell r="M3526">
            <v>18692</v>
          </cell>
          <cell r="N3526">
            <v>884</v>
          </cell>
          <cell r="O3526">
            <v>2225.6022408963599</v>
          </cell>
          <cell r="P3526">
            <v>0.18309308877053701</v>
          </cell>
        </row>
        <row r="3527">
          <cell r="A3527">
            <v>196198</v>
          </cell>
          <cell r="B3527" t="str">
            <v>20160712</v>
          </cell>
          <cell r="C3527" t="str">
            <v>152622</v>
          </cell>
          <cell r="D3527" t="str">
            <v>郑多燕十年亲研益生菌魅力套组(2016超级折扣日)</v>
          </cell>
          <cell r="E3527" t="str">
            <v>美容美体</v>
          </cell>
          <cell r="F3527" t="str">
            <v>298</v>
          </cell>
          <cell r="G3527" t="str">
            <v>庄 婷</v>
          </cell>
          <cell r="H3527" t="str">
            <v>高莹,吴沛霖</v>
          </cell>
          <cell r="I3527" t="str">
            <v>赵姬,陈莹</v>
          </cell>
          <cell r="J3527">
            <v>35.4</v>
          </cell>
          <cell r="K3527">
            <v>87676</v>
          </cell>
          <cell r="L3527">
            <v>2354</v>
          </cell>
          <cell r="M3527">
            <v>14648</v>
          </cell>
          <cell r="N3527">
            <v>814</v>
          </cell>
          <cell r="O3527">
            <v>2019.43502824859</v>
          </cell>
          <cell r="P3527">
            <v>0.16213872154895601</v>
          </cell>
        </row>
        <row r="3528">
          <cell r="A3528">
            <v>196198</v>
          </cell>
          <cell r="B3528" t="str">
            <v>20160712</v>
          </cell>
          <cell r="C3528" t="str">
            <v>113114</v>
          </cell>
          <cell r="D3528" t="str">
            <v>郑多燕十年亲研益生菌魅力套组(2016超级折扣日)</v>
          </cell>
          <cell r="E3528" t="str">
            <v>美容美体</v>
          </cell>
          <cell r="F3528" t="str">
            <v>298</v>
          </cell>
          <cell r="G3528" t="str">
            <v>庄 婷</v>
          </cell>
          <cell r="H3528" t="str">
            <v>张小寒</v>
          </cell>
          <cell r="I3528" t="str">
            <v>郑庆子</v>
          </cell>
          <cell r="J3528">
            <v>35.799999999999997</v>
          </cell>
          <cell r="K3528">
            <v>91976</v>
          </cell>
          <cell r="L3528">
            <v>1758</v>
          </cell>
          <cell r="M3528">
            <v>15304</v>
          </cell>
          <cell r="N3528">
            <v>1778</v>
          </cell>
          <cell r="O3528">
            <v>2142.2346368715098</v>
          </cell>
          <cell r="P3528">
            <v>0.149925735440821</v>
          </cell>
        </row>
        <row r="3529">
          <cell r="A3529">
            <v>196198</v>
          </cell>
          <cell r="B3529" t="str">
            <v>20160603</v>
          </cell>
          <cell r="C3529" t="str">
            <v>165530</v>
          </cell>
          <cell r="D3529" t="str">
            <v>郑多燕十年亲研益生菌魅力套组(2016超级折扣日)</v>
          </cell>
          <cell r="E3529" t="str">
            <v>美容美体</v>
          </cell>
          <cell r="F3529" t="str">
            <v>298</v>
          </cell>
          <cell r="G3529" t="str">
            <v>庄 婷</v>
          </cell>
          <cell r="H3529" t="str">
            <v>王娟,楚令</v>
          </cell>
          <cell r="I3529" t="str">
            <v>赵姬,李琦</v>
          </cell>
          <cell r="J3529">
            <v>37.700000000000003</v>
          </cell>
          <cell r="K3529">
            <v>76466</v>
          </cell>
          <cell r="L3529">
            <v>5244</v>
          </cell>
          <cell r="M3529">
            <v>9003</v>
          </cell>
          <cell r="N3529">
            <v>298</v>
          </cell>
          <cell r="O3529">
            <v>1658.2758620689699</v>
          </cell>
          <cell r="P3529">
            <v>0.122223470276038</v>
          </cell>
        </row>
        <row r="3530">
          <cell r="A3530">
            <v>196198</v>
          </cell>
          <cell r="B3530" t="str">
            <v>20160505</v>
          </cell>
          <cell r="C3530" t="str">
            <v>104012</v>
          </cell>
          <cell r="D3530" t="str">
            <v>郑多燕十年亲研益生菌魅力套组(2016超级折扣日)</v>
          </cell>
          <cell r="E3530" t="str">
            <v>美容美体</v>
          </cell>
          <cell r="F3530" t="str">
            <v>298</v>
          </cell>
          <cell r="G3530" t="str">
            <v>庄 婷</v>
          </cell>
          <cell r="H3530" t="str">
            <v>王娟</v>
          </cell>
          <cell r="I3530" t="str">
            <v>赵姬</v>
          </cell>
          <cell r="J3530">
            <v>36.200000000000003</v>
          </cell>
          <cell r="K3530">
            <v>99877</v>
          </cell>
          <cell r="L3530">
            <v>6376</v>
          </cell>
          <cell r="M3530">
            <v>15176</v>
          </cell>
          <cell r="N3530">
            <v>1162</v>
          </cell>
          <cell r="O3530">
            <v>2195.7734806629801</v>
          </cell>
          <cell r="P3530">
            <v>0.14988074993850301</v>
          </cell>
        </row>
        <row r="3531">
          <cell r="A3531">
            <v>196198</v>
          </cell>
          <cell r="B3531" t="str">
            <v>20160411</v>
          </cell>
          <cell r="C3531" t="str">
            <v>185649</v>
          </cell>
          <cell r="D3531" t="str">
            <v>郑多燕十年亲研益生菌魅力套组(2016超级折扣日)</v>
          </cell>
          <cell r="E3531" t="str">
            <v>美容美体</v>
          </cell>
          <cell r="F3531" t="str">
            <v>298</v>
          </cell>
          <cell r="G3531" t="str">
            <v>庄 婷</v>
          </cell>
          <cell r="H3531" t="str">
            <v>王娟</v>
          </cell>
          <cell r="I3531" t="str">
            <v>赵姬</v>
          </cell>
          <cell r="J3531">
            <v>36.1</v>
          </cell>
          <cell r="K3531">
            <v>135125.62</v>
          </cell>
          <cell r="L3531">
            <v>5437</v>
          </cell>
          <cell r="M3531">
            <v>14455</v>
          </cell>
          <cell r="N3531">
            <v>586</v>
          </cell>
          <cell r="O3531">
            <v>3208.29972299169</v>
          </cell>
          <cell r="P3531">
            <v>0.10694076319109599</v>
          </cell>
        </row>
        <row r="3532">
          <cell r="A3532">
            <v>196198</v>
          </cell>
          <cell r="B3532" t="str">
            <v>20160411</v>
          </cell>
          <cell r="C3532" t="str">
            <v>125820</v>
          </cell>
          <cell r="D3532" t="str">
            <v>郑多燕十年亲研益生菌魅力套组(2016超级折扣日)</v>
          </cell>
          <cell r="E3532" t="str">
            <v>美容美体</v>
          </cell>
          <cell r="F3532" t="str">
            <v>298</v>
          </cell>
          <cell r="G3532" t="str">
            <v>庄 婷</v>
          </cell>
          <cell r="H3532" t="str">
            <v>王娟</v>
          </cell>
          <cell r="I3532" t="str">
            <v>赵姬</v>
          </cell>
          <cell r="J3532">
            <v>27.1</v>
          </cell>
          <cell r="K3532">
            <v>92428</v>
          </cell>
          <cell r="L3532">
            <v>5908</v>
          </cell>
          <cell r="M3532">
            <v>14713</v>
          </cell>
          <cell r="N3532">
            <v>854</v>
          </cell>
          <cell r="O3532">
            <v>2681.2177121771201</v>
          </cell>
          <cell r="P3532">
            <v>0.160182616736015</v>
          </cell>
        </row>
        <row r="3533">
          <cell r="A3533">
            <v>196198</v>
          </cell>
          <cell r="B3533" t="str">
            <v>20160411</v>
          </cell>
          <cell r="C3533" t="str">
            <v>104300</v>
          </cell>
          <cell r="D3533" t="str">
            <v>郑多燕十年亲研益生菌魅力套组(2016超级折扣日)</v>
          </cell>
          <cell r="E3533" t="str">
            <v>美容美体</v>
          </cell>
          <cell r="F3533" t="str">
            <v>298</v>
          </cell>
          <cell r="G3533" t="str">
            <v>庄 婷</v>
          </cell>
          <cell r="H3533" t="str">
            <v>罗园,王娟</v>
          </cell>
          <cell r="I3533" t="str">
            <v>赵姬</v>
          </cell>
          <cell r="J3533">
            <v>34.799999999999997</v>
          </cell>
          <cell r="K3533">
            <v>119761</v>
          </cell>
          <cell r="L3533">
            <v>3133</v>
          </cell>
          <cell r="M3533">
            <v>16298</v>
          </cell>
          <cell r="N3533">
            <v>874</v>
          </cell>
          <cell r="O3533">
            <v>2908.1609195402302</v>
          </cell>
          <cell r="P3533">
            <v>0.13224954556367299</v>
          </cell>
        </row>
        <row r="3534">
          <cell r="A3534">
            <v>196198</v>
          </cell>
          <cell r="B3534" t="str">
            <v>20160325</v>
          </cell>
          <cell r="C3534" t="str">
            <v>160110</v>
          </cell>
          <cell r="D3534" t="str">
            <v>郑多燕十年亲研益生菌魅力套组(2016超级折扣日)</v>
          </cell>
          <cell r="E3534" t="str">
            <v>美容美体</v>
          </cell>
          <cell r="F3534" t="str">
            <v>398</v>
          </cell>
          <cell r="G3534" t="str">
            <v>庄 婷</v>
          </cell>
          <cell r="H3534" t="str">
            <v>王娟</v>
          </cell>
          <cell r="I3534" t="str">
            <v>赵姬</v>
          </cell>
          <cell r="J3534">
            <v>39.4</v>
          </cell>
          <cell r="K3534">
            <v>68738</v>
          </cell>
          <cell r="L3534">
            <v>3492</v>
          </cell>
          <cell r="M3534">
            <v>7810</v>
          </cell>
          <cell r="N3534">
            <v>398</v>
          </cell>
          <cell r="O3534">
            <v>1467.8680203045701</v>
          </cell>
          <cell r="P3534">
            <v>0.11360083376758701</v>
          </cell>
        </row>
        <row r="3535">
          <cell r="A3535">
            <v>196198</v>
          </cell>
          <cell r="B3535" t="str">
            <v>20160325</v>
          </cell>
          <cell r="C3535" t="str">
            <v>121147</v>
          </cell>
          <cell r="D3535" t="str">
            <v>郑多燕十年亲研益生菌魅力套组(2016超级折扣日)</v>
          </cell>
          <cell r="E3535" t="str">
            <v>美容美体</v>
          </cell>
          <cell r="F3535" t="str">
            <v>398</v>
          </cell>
          <cell r="G3535" t="str">
            <v>庄 婷</v>
          </cell>
          <cell r="H3535" t="str">
            <v>王娟</v>
          </cell>
          <cell r="I3535" t="str">
            <v>赵姬</v>
          </cell>
          <cell r="J3535">
            <v>36.1</v>
          </cell>
          <cell r="K3535">
            <v>104344</v>
          </cell>
          <cell r="L3535">
            <v>3502</v>
          </cell>
          <cell r="M3535">
            <v>13825</v>
          </cell>
          <cell r="N3535">
            <v>398</v>
          </cell>
          <cell r="O3535">
            <v>2421.4681440443201</v>
          </cell>
          <cell r="P3535">
            <v>0.13314888637670799</v>
          </cell>
        </row>
        <row r="3536">
          <cell r="A3536">
            <v>196198</v>
          </cell>
          <cell r="B3536" t="str">
            <v>20160314</v>
          </cell>
          <cell r="C3536" t="str">
            <v>163114</v>
          </cell>
          <cell r="D3536" t="str">
            <v>郑多燕十年亲研益生菌魅力套组(2016超级折扣日)</v>
          </cell>
          <cell r="E3536" t="str">
            <v>美容美体</v>
          </cell>
          <cell r="F3536" t="str">
            <v>398</v>
          </cell>
          <cell r="G3536" t="str">
            <v>庄 婷</v>
          </cell>
          <cell r="H3536" t="str">
            <v>田宇慧,楚令</v>
          </cell>
          <cell r="I3536" t="str">
            <v>李琦</v>
          </cell>
          <cell r="J3536">
            <v>36.6</v>
          </cell>
          <cell r="K3536">
            <v>62739.91</v>
          </cell>
          <cell r="L3536">
            <v>2741</v>
          </cell>
          <cell r="M3536">
            <v>9725</v>
          </cell>
          <cell r="N3536">
            <v>0</v>
          </cell>
          <cell r="O3536">
            <v>1373.6040983606599</v>
          </cell>
          <cell r="P3536">
            <v>0.162086277900715</v>
          </cell>
        </row>
        <row r="3537">
          <cell r="A3537">
            <v>196198</v>
          </cell>
          <cell r="B3537" t="str">
            <v>20160308</v>
          </cell>
          <cell r="C3537" t="str">
            <v>211046</v>
          </cell>
          <cell r="D3537" t="str">
            <v>郑多燕十年亲研益生菌魅力套组(2016超级折扣日)</v>
          </cell>
          <cell r="E3537" t="str">
            <v>美容美体</v>
          </cell>
          <cell r="F3537" t="str">
            <v>398</v>
          </cell>
          <cell r="G3537" t="str">
            <v>庄 婷</v>
          </cell>
          <cell r="H3537" t="str">
            <v>王娟</v>
          </cell>
          <cell r="I3537" t="str">
            <v>赵姬</v>
          </cell>
          <cell r="J3537">
            <v>42.2</v>
          </cell>
          <cell r="K3537">
            <v>549952.61</v>
          </cell>
          <cell r="L3537">
            <v>22714</v>
          </cell>
          <cell r="M3537">
            <v>76249</v>
          </cell>
          <cell r="N3537">
            <v>2244</v>
          </cell>
          <cell r="O3537">
            <v>10740.1329383886</v>
          </cell>
          <cell r="P3537">
            <v>0.14036339258234501</v>
          </cell>
        </row>
        <row r="3538">
          <cell r="A3538">
            <v>196198</v>
          </cell>
          <cell r="B3538" t="str">
            <v>20160308</v>
          </cell>
          <cell r="C3538" t="str">
            <v>175431</v>
          </cell>
          <cell r="D3538" t="str">
            <v>郑多燕十年亲研益生菌魅力套组(2016超级折扣日)</v>
          </cell>
          <cell r="E3538" t="str">
            <v>美容美体</v>
          </cell>
          <cell r="F3538" t="str">
            <v>398</v>
          </cell>
          <cell r="G3538" t="str">
            <v>庄 婷</v>
          </cell>
          <cell r="H3538" t="str">
            <v>王娟</v>
          </cell>
          <cell r="I3538" t="str">
            <v>赵姬</v>
          </cell>
          <cell r="J3538">
            <v>35.1</v>
          </cell>
          <cell r="K3538">
            <v>238515.86</v>
          </cell>
          <cell r="L3538">
            <v>13072</v>
          </cell>
          <cell r="M3538">
            <v>34972</v>
          </cell>
          <cell r="N3538">
            <v>1470</v>
          </cell>
          <cell r="O3538">
            <v>5468.42905982906</v>
          </cell>
          <cell r="P3538">
            <v>0.148604623785274</v>
          </cell>
        </row>
        <row r="3539">
          <cell r="A3539">
            <v>196198</v>
          </cell>
          <cell r="B3539" t="str">
            <v>20160308</v>
          </cell>
          <cell r="C3539" t="str">
            <v>131313</v>
          </cell>
          <cell r="D3539" t="str">
            <v>郑多燕十年亲研益生菌魅力套组(2016超级折扣日)</v>
          </cell>
          <cell r="E3539" t="str">
            <v>美容美体</v>
          </cell>
          <cell r="F3539" t="str">
            <v>398</v>
          </cell>
          <cell r="G3539" t="str">
            <v>庄 婷</v>
          </cell>
          <cell r="H3539" t="str">
            <v>王娟</v>
          </cell>
          <cell r="I3539" t="str">
            <v>赵姬</v>
          </cell>
          <cell r="J3539">
            <v>35.4</v>
          </cell>
          <cell r="K3539">
            <v>351725</v>
          </cell>
          <cell r="L3539">
            <v>17421</v>
          </cell>
          <cell r="M3539">
            <v>48359</v>
          </cell>
          <cell r="N3539">
            <v>1430</v>
          </cell>
          <cell r="O3539">
            <v>8117.9378531073498</v>
          </cell>
          <cell r="P3539">
            <v>0.140378218627357</v>
          </cell>
        </row>
        <row r="3540">
          <cell r="A3540">
            <v>196200</v>
          </cell>
          <cell r="B3540" t="str">
            <v>20160806</v>
          </cell>
          <cell r="C3540" t="str">
            <v>215556</v>
          </cell>
          <cell r="D3540" t="str">
            <v>SIMELO印象京都系列保温杯壶超值套组(2016超级折扣日)</v>
          </cell>
          <cell r="E3540" t="str">
            <v>生活用品</v>
          </cell>
          <cell r="F3540" t="str">
            <v>179</v>
          </cell>
          <cell r="G3540" t="str">
            <v>胡 超</v>
          </cell>
          <cell r="H3540" t="str">
            <v>唐南开</v>
          </cell>
          <cell r="I3540" t="str">
            <v>翟金彪</v>
          </cell>
          <cell r="J3540">
            <v>14.3</v>
          </cell>
          <cell r="K3540">
            <v>88461.36</v>
          </cell>
          <cell r="L3540">
            <v>1079</v>
          </cell>
          <cell r="M3540">
            <v>1929</v>
          </cell>
          <cell r="N3540">
            <v>0</v>
          </cell>
          <cell r="O3540">
            <v>5975.75944055944</v>
          </cell>
          <cell r="P3540">
            <v>2.2075393706464299E-2</v>
          </cell>
        </row>
        <row r="3541">
          <cell r="A3541">
            <v>196200</v>
          </cell>
          <cell r="B3541" t="str">
            <v>20160309</v>
          </cell>
          <cell r="C3541" t="str">
            <v>151119</v>
          </cell>
          <cell r="D3541" t="str">
            <v>SIMELO印象京都系列保温杯壶超值套组(2016超级折扣日)</v>
          </cell>
          <cell r="E3541" t="str">
            <v>生活用品</v>
          </cell>
          <cell r="F3541" t="str">
            <v>199</v>
          </cell>
          <cell r="G3541" t="str">
            <v>胡 超</v>
          </cell>
          <cell r="H3541" t="str">
            <v>王沛</v>
          </cell>
          <cell r="I3541" t="str">
            <v>翟金彪</v>
          </cell>
          <cell r="J3541">
            <v>30.7</v>
          </cell>
          <cell r="K3541">
            <v>166796</v>
          </cell>
          <cell r="L3541">
            <v>8536</v>
          </cell>
          <cell r="M3541">
            <v>16689</v>
          </cell>
          <cell r="N3541">
            <v>1373</v>
          </cell>
          <cell r="O3541">
            <v>4656.1563517915301</v>
          </cell>
          <cell r="P3541">
            <v>9.6777454821180303E-2</v>
          </cell>
        </row>
        <row r="3542">
          <cell r="A3542">
            <v>196204</v>
          </cell>
          <cell r="B3542" t="str">
            <v>20160420</v>
          </cell>
          <cell r="C3542" t="str">
            <v>104048</v>
          </cell>
          <cell r="D3542" t="str">
            <v>派丽蒙欧美复古大框墨镜组</v>
          </cell>
          <cell r="E3542" t="str">
            <v>箱包眼镜</v>
          </cell>
          <cell r="F3542" t="str">
            <v>198</v>
          </cell>
          <cell r="G3542" t="str">
            <v>黄 翙</v>
          </cell>
          <cell r="H3542" t="str">
            <v>张燕,王娟</v>
          </cell>
          <cell r="I3542" t="str">
            <v>段鸿</v>
          </cell>
          <cell r="J3542">
            <v>37.5</v>
          </cell>
          <cell r="K3542">
            <v>214774.13</v>
          </cell>
          <cell r="L3542">
            <v>6953</v>
          </cell>
          <cell r="M3542">
            <v>37452</v>
          </cell>
          <cell r="N3542">
            <v>950</v>
          </cell>
          <cell r="O3542">
            <v>4568.5101333333296</v>
          </cell>
          <cell r="P3542">
            <v>0.175641427798992</v>
          </cell>
        </row>
        <row r="3543">
          <cell r="A3543">
            <v>196205</v>
          </cell>
          <cell r="B3543" t="str">
            <v>20160330</v>
          </cell>
          <cell r="C3543" t="str">
            <v>101304</v>
          </cell>
          <cell r="D3543" t="str">
            <v>韩束蜗牛BB霜紧致护颜超值组（台庆专供）</v>
          </cell>
          <cell r="E3543" t="str">
            <v>美容美体</v>
          </cell>
          <cell r="F3543" t="str">
            <v>328</v>
          </cell>
          <cell r="G3543" t="str">
            <v>庄 婷</v>
          </cell>
          <cell r="H3543" t="str">
            <v>张小寒</v>
          </cell>
          <cell r="I3543" t="str">
            <v>郑庆子</v>
          </cell>
          <cell r="J3543">
            <v>37.299999999999997</v>
          </cell>
          <cell r="K3543">
            <v>77724</v>
          </cell>
          <cell r="L3543">
            <v>5226</v>
          </cell>
          <cell r="M3543">
            <v>5436</v>
          </cell>
          <cell r="N3543">
            <v>0</v>
          </cell>
          <cell r="O3543">
            <v>1797.90884718499</v>
          </cell>
          <cell r="P3543">
            <v>7.4981378796656506E-2</v>
          </cell>
        </row>
        <row r="3544">
          <cell r="A3544">
            <v>196205</v>
          </cell>
          <cell r="B3544" t="str">
            <v>20160318</v>
          </cell>
          <cell r="C3544" t="str">
            <v>160200</v>
          </cell>
          <cell r="D3544" t="str">
            <v>韩束蜗牛BB霜紧致护颜超值组（台庆专供）</v>
          </cell>
          <cell r="E3544" t="str">
            <v>美容美体</v>
          </cell>
          <cell r="F3544" t="str">
            <v>328</v>
          </cell>
          <cell r="G3544" t="str">
            <v>庄 婷</v>
          </cell>
          <cell r="H3544" t="str">
            <v>田宇慧</v>
          </cell>
          <cell r="I3544" t="str">
            <v>郑庆子</v>
          </cell>
          <cell r="J3544">
            <v>36.5</v>
          </cell>
          <cell r="K3544">
            <v>81351.27</v>
          </cell>
          <cell r="L3544">
            <v>8572</v>
          </cell>
          <cell r="M3544">
            <v>7439</v>
          </cell>
          <cell r="N3544">
            <v>0</v>
          </cell>
          <cell r="O3544">
            <v>1790.1443835616401</v>
          </cell>
          <cell r="P3544">
            <v>0.102213171415432</v>
          </cell>
        </row>
        <row r="3545">
          <cell r="A3545">
            <v>196205</v>
          </cell>
          <cell r="B3545" t="str">
            <v>20160318</v>
          </cell>
          <cell r="C3545" t="str">
            <v>093233</v>
          </cell>
          <cell r="D3545" t="str">
            <v>韩束蜗牛BB霜紧致护颜超值组（台庆专供）</v>
          </cell>
          <cell r="E3545" t="str">
            <v>美容美体</v>
          </cell>
          <cell r="F3545" t="str">
            <v>328</v>
          </cell>
          <cell r="G3545" t="str">
            <v>庄 婷</v>
          </cell>
          <cell r="H3545" t="str">
            <v>田宇慧</v>
          </cell>
          <cell r="I3545" t="str">
            <v>郑庆子,赵姬</v>
          </cell>
          <cell r="J3545">
            <v>36.6</v>
          </cell>
          <cell r="K3545">
            <v>94001</v>
          </cell>
          <cell r="L3545">
            <v>8962</v>
          </cell>
          <cell r="M3545">
            <v>10023</v>
          </cell>
          <cell r="N3545">
            <v>328</v>
          </cell>
          <cell r="O3545">
            <v>2058.5792349726798</v>
          </cell>
          <cell r="P3545">
            <v>0.11400651465797999</v>
          </cell>
        </row>
        <row r="3546">
          <cell r="A3546">
            <v>196206</v>
          </cell>
          <cell r="B3546" t="str">
            <v>20160805</v>
          </cell>
          <cell r="C3546" t="str">
            <v>171514</v>
          </cell>
          <cell r="D3546" t="str">
            <v>韩束 林志玲签名版花颜凝肌尊享组(2016超级折扣日)</v>
          </cell>
          <cell r="E3546" t="str">
            <v>美容美体</v>
          </cell>
          <cell r="F3546" t="str">
            <v>399</v>
          </cell>
          <cell r="G3546" t="str">
            <v>庄 婷</v>
          </cell>
          <cell r="H3546" t="str">
            <v>张小寒</v>
          </cell>
          <cell r="I3546" t="str">
            <v>赵姬</v>
          </cell>
          <cell r="J3546">
            <v>18.100000000000001</v>
          </cell>
          <cell r="K3546">
            <v>40477</v>
          </cell>
          <cell r="L3546">
            <v>1177</v>
          </cell>
          <cell r="M3546">
            <v>778</v>
          </cell>
          <cell r="N3546">
            <v>0</v>
          </cell>
          <cell r="O3546">
            <v>2128.2872928176798</v>
          </cell>
          <cell r="P3546">
            <v>1.9796437659033099E-2</v>
          </cell>
        </row>
        <row r="3547">
          <cell r="A3547">
            <v>196206</v>
          </cell>
          <cell r="B3547" t="str">
            <v>20160530</v>
          </cell>
          <cell r="C3547" t="str">
            <v>153140</v>
          </cell>
          <cell r="D3547" t="str">
            <v>韩束 林志玲签名版花颜凝肌尊享组(2016超级折扣日)</v>
          </cell>
          <cell r="E3547" t="str">
            <v>美容美体</v>
          </cell>
          <cell r="F3547" t="str">
            <v>399</v>
          </cell>
          <cell r="G3547" t="str">
            <v>庄 婷</v>
          </cell>
          <cell r="H3547" t="str">
            <v>高莹</v>
          </cell>
          <cell r="I3547" t="str">
            <v>游珊</v>
          </cell>
          <cell r="J3547">
            <v>15.8</v>
          </cell>
          <cell r="K3547">
            <v>29950</v>
          </cell>
          <cell r="L3547">
            <v>1576</v>
          </cell>
          <cell r="M3547">
            <v>2334</v>
          </cell>
          <cell r="N3547">
            <v>379</v>
          </cell>
          <cell r="O3547">
            <v>1672.08860759494</v>
          </cell>
          <cell r="P3547">
            <v>6.8901106646930305E-2</v>
          </cell>
        </row>
        <row r="3548">
          <cell r="A3548">
            <v>196206</v>
          </cell>
          <cell r="B3548" t="str">
            <v>20160318</v>
          </cell>
          <cell r="C3548" t="str">
            <v>101128</v>
          </cell>
          <cell r="D3548" t="str">
            <v>韩束 林志玲签名版花颜凝肌尊享组(2016超级折扣日)</v>
          </cell>
          <cell r="E3548" t="str">
            <v>美容美体</v>
          </cell>
          <cell r="F3548" t="str">
            <v>499</v>
          </cell>
          <cell r="G3548" t="str">
            <v>庄 婷</v>
          </cell>
          <cell r="H3548" t="str">
            <v>田宇慧</v>
          </cell>
          <cell r="I3548" t="str">
            <v>郑庆子,赵姬</v>
          </cell>
          <cell r="J3548">
            <v>33.5</v>
          </cell>
          <cell r="K3548">
            <v>78499.19</v>
          </cell>
          <cell r="L3548">
            <v>6017.85</v>
          </cell>
          <cell r="M3548">
            <v>6916</v>
          </cell>
          <cell r="N3548">
            <v>489</v>
          </cell>
          <cell r="O3548">
            <v>1971.7713432835801</v>
          </cell>
          <cell r="P3548">
            <v>8.8671097968111498E-2</v>
          </cell>
        </row>
        <row r="3549">
          <cell r="A3549">
            <v>196208</v>
          </cell>
          <cell r="B3549" t="str">
            <v>20160227</v>
          </cell>
          <cell r="C3549" t="str">
            <v>142057</v>
          </cell>
          <cell r="D3549" t="str">
            <v>今昇 英伦风尚优选羊毛呢男士大衣(开春扫货)</v>
          </cell>
          <cell r="E3549" t="str">
            <v>服装</v>
          </cell>
          <cell r="F3549" t="str">
            <v>698</v>
          </cell>
          <cell r="G3549" t="str">
            <v>喻 冰</v>
          </cell>
          <cell r="H3549" t="str">
            <v>吴沛霖</v>
          </cell>
          <cell r="I3549" t="str">
            <v>张征南,游珊</v>
          </cell>
          <cell r="J3549">
            <v>18.2</v>
          </cell>
          <cell r="K3549">
            <v>68637</v>
          </cell>
          <cell r="L3549">
            <v>4168</v>
          </cell>
          <cell r="M3549">
            <v>23567</v>
          </cell>
          <cell r="N3549">
            <v>0</v>
          </cell>
          <cell r="O3549">
            <v>2247.3626373626398</v>
          </cell>
          <cell r="P3549">
            <v>0.365555538320743</v>
          </cell>
        </row>
        <row r="3550">
          <cell r="A3550">
            <v>196210</v>
          </cell>
          <cell r="B3550" t="str">
            <v>20160608</v>
          </cell>
          <cell r="C3550" t="str">
            <v>191837</v>
          </cell>
          <cell r="D3550" t="str">
            <v>美国康宁SD钻锅厨房超值劲爆组（瑞士原装进口）</v>
          </cell>
          <cell r="E3550" t="str">
            <v>厨房</v>
          </cell>
          <cell r="F3550" t="str">
            <v>1999</v>
          </cell>
          <cell r="G3550" t="str">
            <v>潘 银龙</v>
          </cell>
          <cell r="H3550" t="str">
            <v>马强</v>
          </cell>
          <cell r="I3550" t="str">
            <v>刘一帆</v>
          </cell>
          <cell r="J3550">
            <v>41.6</v>
          </cell>
          <cell r="K3550">
            <v>163655</v>
          </cell>
          <cell r="L3550">
            <v>9985</v>
          </cell>
          <cell r="M3550">
            <v>27956</v>
          </cell>
          <cell r="N3550">
            <v>0</v>
          </cell>
          <cell r="O3550">
            <v>3021.9711538461502</v>
          </cell>
          <cell r="P3550">
            <v>0.18192230103468501</v>
          </cell>
        </row>
        <row r="3551">
          <cell r="A3551">
            <v>196210</v>
          </cell>
          <cell r="B3551" t="str">
            <v>20160527</v>
          </cell>
          <cell r="C3551" t="str">
            <v>224322</v>
          </cell>
          <cell r="D3551" t="str">
            <v>美国康宁SD钻锅厨房超值劲爆组（瑞士原装进口）</v>
          </cell>
          <cell r="E3551" t="str">
            <v>厨房</v>
          </cell>
          <cell r="F3551" t="str">
            <v>1999</v>
          </cell>
          <cell r="G3551" t="str">
            <v>潘 银龙</v>
          </cell>
          <cell r="H3551" t="str">
            <v>龙年</v>
          </cell>
          <cell r="I3551" t="str">
            <v>翟金彪</v>
          </cell>
          <cell r="J3551">
            <v>40.4</v>
          </cell>
          <cell r="K3551">
            <v>242402</v>
          </cell>
          <cell r="L3551">
            <v>17811</v>
          </cell>
          <cell r="M3551">
            <v>39755</v>
          </cell>
          <cell r="N3551">
            <v>0</v>
          </cell>
          <cell r="O3551">
            <v>4575.1485148514903</v>
          </cell>
          <cell r="P3551">
            <v>0.17701065492383899</v>
          </cell>
        </row>
        <row r="3552">
          <cell r="A3552">
            <v>196210</v>
          </cell>
          <cell r="B3552" t="str">
            <v>20160516</v>
          </cell>
          <cell r="C3552" t="str">
            <v>213631</v>
          </cell>
          <cell r="D3552" t="str">
            <v>美国康宁SD钻锅厨房超值劲爆组（瑞士原装进口）</v>
          </cell>
          <cell r="E3552" t="str">
            <v>厨房</v>
          </cell>
          <cell r="F3552" t="str">
            <v>1999</v>
          </cell>
          <cell r="G3552" t="str">
            <v>潘 银龙</v>
          </cell>
          <cell r="H3552" t="str">
            <v>张燕</v>
          </cell>
          <cell r="I3552" t="str">
            <v>陈佳</v>
          </cell>
          <cell r="J3552">
            <v>47.6</v>
          </cell>
          <cell r="K3552">
            <v>401263</v>
          </cell>
          <cell r="L3552">
            <v>25767</v>
          </cell>
          <cell r="M3552">
            <v>53623</v>
          </cell>
          <cell r="N3552">
            <v>5897</v>
          </cell>
          <cell r="O3552">
            <v>6885.9243697478996</v>
          </cell>
          <cell r="P3552">
            <v>0.127101220785308</v>
          </cell>
        </row>
        <row r="3553">
          <cell r="A3553">
            <v>196210</v>
          </cell>
          <cell r="B3553" t="str">
            <v>20160514</v>
          </cell>
          <cell r="C3553" t="str">
            <v>211317</v>
          </cell>
          <cell r="D3553" t="str">
            <v>美国康宁SD钻锅厨房超值劲爆组（瑞士原装进口）</v>
          </cell>
          <cell r="E3553" t="str">
            <v>厨房</v>
          </cell>
          <cell r="F3553" t="str">
            <v>1999</v>
          </cell>
          <cell r="G3553" t="str">
            <v>潘 银龙</v>
          </cell>
          <cell r="H3553" t="str">
            <v>王沛</v>
          </cell>
          <cell r="I3553" t="str">
            <v>陈佳</v>
          </cell>
          <cell r="J3553">
            <v>40.6</v>
          </cell>
          <cell r="K3553">
            <v>272838</v>
          </cell>
          <cell r="L3553">
            <v>15912</v>
          </cell>
          <cell r="M3553">
            <v>51834</v>
          </cell>
          <cell r="N3553">
            <v>5957</v>
          </cell>
          <cell r="O3553">
            <v>5198.2512315270897</v>
          </cell>
          <cell r="P3553">
            <v>0.17856114211874199</v>
          </cell>
        </row>
        <row r="3554">
          <cell r="A3554">
            <v>196210</v>
          </cell>
          <cell r="B3554" t="str">
            <v>20160422</v>
          </cell>
          <cell r="C3554" t="str">
            <v>192305</v>
          </cell>
          <cell r="D3554" t="str">
            <v>美国康宁SD钻锅厨房超值劲爆组（瑞士原装进口）</v>
          </cell>
          <cell r="E3554" t="str">
            <v>厨房</v>
          </cell>
          <cell r="F3554" t="str">
            <v>1999</v>
          </cell>
          <cell r="G3554" t="str">
            <v>潘 银龙</v>
          </cell>
          <cell r="H3554" t="str">
            <v>张燕</v>
          </cell>
          <cell r="I3554" t="str">
            <v>刘一帆</v>
          </cell>
          <cell r="J3554">
            <v>47</v>
          </cell>
          <cell r="K3554">
            <v>295981</v>
          </cell>
          <cell r="L3554">
            <v>43708</v>
          </cell>
          <cell r="M3554">
            <v>43798</v>
          </cell>
          <cell r="N3554">
            <v>3978</v>
          </cell>
          <cell r="O3554">
            <v>4520.27659574468</v>
          </cell>
          <cell r="P3554">
            <v>0.15784487440193801</v>
          </cell>
        </row>
        <row r="3555">
          <cell r="A3555">
            <v>196210</v>
          </cell>
          <cell r="B3555" t="str">
            <v>20160416</v>
          </cell>
          <cell r="C3555" t="str">
            <v>215138</v>
          </cell>
          <cell r="D3555" t="str">
            <v>美国康宁SD钻锅厨房超值劲爆组（瑞士原装进口）</v>
          </cell>
          <cell r="E3555" t="str">
            <v>厨房</v>
          </cell>
          <cell r="F3555" t="str">
            <v>1999</v>
          </cell>
          <cell r="G3555" t="str">
            <v>潘 银龙</v>
          </cell>
          <cell r="H3555" t="str">
            <v>王沛</v>
          </cell>
          <cell r="I3555" t="str">
            <v>刘一帆</v>
          </cell>
          <cell r="J3555">
            <v>49.3</v>
          </cell>
          <cell r="K3555">
            <v>605940</v>
          </cell>
          <cell r="L3555">
            <v>54554</v>
          </cell>
          <cell r="M3555">
            <v>105336</v>
          </cell>
          <cell r="N3555">
            <v>7791</v>
          </cell>
          <cell r="O3555">
            <v>9205.6997971602395</v>
          </cell>
          <cell r="P3555">
            <v>0.17690873544123401</v>
          </cell>
        </row>
        <row r="3556">
          <cell r="A3556">
            <v>196210</v>
          </cell>
          <cell r="B3556" t="str">
            <v>20160415</v>
          </cell>
          <cell r="C3556" t="str">
            <v>172900</v>
          </cell>
          <cell r="D3556" t="str">
            <v>美国康宁SD钻锅厨房超值劲爆组（瑞士原装进口）</v>
          </cell>
          <cell r="E3556" t="str">
            <v>厨房</v>
          </cell>
          <cell r="F3556" t="str">
            <v>1999</v>
          </cell>
          <cell r="G3556" t="str">
            <v>潘 银龙</v>
          </cell>
          <cell r="H3556" t="str">
            <v>王沛</v>
          </cell>
          <cell r="I3556" t="str">
            <v>刘一帆</v>
          </cell>
          <cell r="J3556">
            <v>41.1</v>
          </cell>
          <cell r="K3556">
            <v>133342</v>
          </cell>
          <cell r="L3556">
            <v>9800</v>
          </cell>
          <cell r="M3556">
            <v>25562</v>
          </cell>
          <cell r="N3556">
            <v>1949</v>
          </cell>
          <cell r="O3556">
            <v>2431.3625304136299</v>
          </cell>
          <cell r="P3556">
            <v>0.19113337974130301</v>
          </cell>
        </row>
        <row r="3557">
          <cell r="A3557">
            <v>196210</v>
          </cell>
          <cell r="B3557" t="str">
            <v>20160313</v>
          </cell>
          <cell r="C3557" t="str">
            <v>201118</v>
          </cell>
          <cell r="D3557" t="str">
            <v>美国康宁SD钻锅厨房超值劲爆组（瑞士原装进口）</v>
          </cell>
          <cell r="E3557" t="str">
            <v>厨房</v>
          </cell>
          <cell r="F3557" t="str">
            <v>1999</v>
          </cell>
          <cell r="G3557" t="str">
            <v>潘 银龙</v>
          </cell>
          <cell r="H3557" t="str">
            <v>张燕</v>
          </cell>
          <cell r="I3557" t="str">
            <v>刘一帆,潘丹</v>
          </cell>
          <cell r="J3557">
            <v>46</v>
          </cell>
          <cell r="K3557">
            <v>965760</v>
          </cell>
          <cell r="L3557">
            <v>91674</v>
          </cell>
          <cell r="M3557">
            <v>179400</v>
          </cell>
          <cell r="N3557">
            <v>17946</v>
          </cell>
          <cell r="O3557">
            <v>15492</v>
          </cell>
          <cell r="P3557">
            <v>0.18471180181355201</v>
          </cell>
        </row>
        <row r="3558">
          <cell r="A3558">
            <v>196225</v>
          </cell>
          <cell r="B3558" t="str">
            <v>20160511</v>
          </cell>
          <cell r="C3558" t="str">
            <v>184527</v>
          </cell>
          <cell r="D3558" t="str">
            <v>五粮液股份有限公司富贵天下珍品级整箱组</v>
          </cell>
          <cell r="E3558" t="str">
            <v>食品</v>
          </cell>
          <cell r="F3558" t="str">
            <v>999</v>
          </cell>
          <cell r="G3558" t="str">
            <v>莫 伏星</v>
          </cell>
          <cell r="H3558" t="str">
            <v>余斌</v>
          </cell>
          <cell r="I3558" t="str">
            <v>刘一帆</v>
          </cell>
          <cell r="J3558">
            <v>42.1</v>
          </cell>
          <cell r="K3558">
            <v>132916</v>
          </cell>
          <cell r="L3558">
            <v>3956</v>
          </cell>
          <cell r="M3558">
            <v>8951</v>
          </cell>
          <cell r="N3558">
            <v>0</v>
          </cell>
          <cell r="O3558">
            <v>2850.57007125891</v>
          </cell>
          <cell r="P3558">
            <v>6.9409119106699793E-2</v>
          </cell>
        </row>
        <row r="3559">
          <cell r="A3559">
            <v>196225</v>
          </cell>
          <cell r="B3559" t="str">
            <v>20160506</v>
          </cell>
          <cell r="C3559" t="str">
            <v>231341</v>
          </cell>
          <cell r="D3559" t="str">
            <v>五粮液股份有限公司富贵天下珍品级整箱组</v>
          </cell>
          <cell r="E3559" t="str">
            <v>食品</v>
          </cell>
          <cell r="F3559" t="str">
            <v>999</v>
          </cell>
          <cell r="G3559" t="str">
            <v>莫 伏星</v>
          </cell>
          <cell r="H3559" t="str">
            <v>余斌</v>
          </cell>
          <cell r="I3559" t="str">
            <v>俞洋,关雨薇</v>
          </cell>
          <cell r="J3559">
            <v>40.799999999999997</v>
          </cell>
          <cell r="K3559">
            <v>163729</v>
          </cell>
          <cell r="L3559">
            <v>981</v>
          </cell>
          <cell r="M3559">
            <v>23284</v>
          </cell>
          <cell r="N3559">
            <v>1962</v>
          </cell>
          <cell r="O3559">
            <v>3466.3235294117599</v>
          </cell>
          <cell r="P3559">
            <v>0.13101236267112301</v>
          </cell>
        </row>
        <row r="3560">
          <cell r="A3560">
            <v>196225</v>
          </cell>
          <cell r="B3560" t="str">
            <v>20160430</v>
          </cell>
          <cell r="C3560" t="str">
            <v>185708</v>
          </cell>
          <cell r="D3560" t="str">
            <v>五粮液股份有限公司富贵天下珍品级整箱组</v>
          </cell>
          <cell r="E3560" t="str">
            <v>食品</v>
          </cell>
          <cell r="F3560" t="str">
            <v>999</v>
          </cell>
          <cell r="G3560" t="str">
            <v>莫 伏星</v>
          </cell>
          <cell r="H3560" t="str">
            <v>余斌</v>
          </cell>
          <cell r="I3560" t="str">
            <v>刘一帆</v>
          </cell>
          <cell r="J3560">
            <v>35.700000000000003</v>
          </cell>
          <cell r="K3560">
            <v>301624</v>
          </cell>
          <cell r="L3560">
            <v>14763</v>
          </cell>
          <cell r="M3560">
            <v>23473</v>
          </cell>
          <cell r="N3560">
            <v>879</v>
          </cell>
          <cell r="O3560">
            <v>7402.43697478992</v>
          </cell>
          <cell r="P3560">
            <v>7.8762885160408705E-2</v>
          </cell>
        </row>
        <row r="3561">
          <cell r="A3561">
            <v>196225</v>
          </cell>
          <cell r="B3561" t="str">
            <v>20160413</v>
          </cell>
          <cell r="C3561" t="str">
            <v>232201</v>
          </cell>
          <cell r="D3561" t="str">
            <v>五粮液股份有限公司富贵天下珍品级整箱组</v>
          </cell>
          <cell r="E3561" t="str">
            <v>食品</v>
          </cell>
          <cell r="F3561" t="str">
            <v>999</v>
          </cell>
          <cell r="G3561" t="str">
            <v>莫 伏星</v>
          </cell>
          <cell r="H3561" t="str">
            <v>吴沛霖,张燕</v>
          </cell>
          <cell r="I3561" t="str">
            <v>刘一帆</v>
          </cell>
          <cell r="J3561">
            <v>36.1</v>
          </cell>
          <cell r="K3561">
            <v>162977</v>
          </cell>
          <cell r="L3561">
            <v>2937</v>
          </cell>
          <cell r="M3561">
            <v>18801</v>
          </cell>
          <cell r="N3561">
            <v>1998</v>
          </cell>
          <cell r="O3561">
            <v>3967.7839335180101</v>
          </cell>
          <cell r="P3561">
            <v>0.10499250187453101</v>
          </cell>
        </row>
        <row r="3562">
          <cell r="A3562">
            <v>196225</v>
          </cell>
          <cell r="B3562" t="str">
            <v>20160413</v>
          </cell>
          <cell r="C3562" t="str">
            <v>183728</v>
          </cell>
          <cell r="D3562" t="str">
            <v>五粮液股份有限公司富贵天下珍品级整箱组</v>
          </cell>
          <cell r="E3562" t="str">
            <v>食品</v>
          </cell>
          <cell r="F3562" t="str">
            <v>999</v>
          </cell>
          <cell r="G3562" t="str">
            <v>莫 伏星</v>
          </cell>
          <cell r="H3562" t="str">
            <v>吴沛霖,余斌</v>
          </cell>
          <cell r="I3562" t="str">
            <v>刘一帆,关雨薇</v>
          </cell>
          <cell r="J3562">
            <v>40.700000000000003</v>
          </cell>
          <cell r="K3562">
            <v>183716.83</v>
          </cell>
          <cell r="L3562">
            <v>11868</v>
          </cell>
          <cell r="M3562">
            <v>19750</v>
          </cell>
          <cell r="N3562">
            <v>1958</v>
          </cell>
          <cell r="O3562">
            <v>3785.1800982801001</v>
          </cell>
          <cell r="P3562">
            <v>0.103532855009836</v>
          </cell>
        </row>
        <row r="3563">
          <cell r="A3563">
            <v>196225</v>
          </cell>
          <cell r="B3563" t="str">
            <v>20160330</v>
          </cell>
          <cell r="C3563" t="str">
            <v>182523</v>
          </cell>
          <cell r="D3563" t="str">
            <v>五粮液股份有限公司富贵天下珍品级整箱组</v>
          </cell>
          <cell r="E3563" t="str">
            <v>食品</v>
          </cell>
          <cell r="F3563" t="str">
            <v>999</v>
          </cell>
          <cell r="G3563" t="str">
            <v>莫 伏星</v>
          </cell>
          <cell r="H3563" t="str">
            <v>吴沛霖</v>
          </cell>
          <cell r="I3563" t="str">
            <v>杨洋,王叶霜</v>
          </cell>
          <cell r="J3563">
            <v>37.700000000000003</v>
          </cell>
          <cell r="K3563">
            <v>388537</v>
          </cell>
          <cell r="L3563">
            <v>22647</v>
          </cell>
          <cell r="M3563">
            <v>32647</v>
          </cell>
          <cell r="N3563">
            <v>2937</v>
          </cell>
          <cell r="O3563">
            <v>8917.2413793103406</v>
          </cell>
          <cell r="P3563">
            <v>8.11992675394244E-2</v>
          </cell>
        </row>
        <row r="3564">
          <cell r="A3564">
            <v>196226</v>
          </cell>
          <cell r="B3564" t="str">
            <v>20160616</v>
          </cell>
          <cell r="C3564" t="str">
            <v>194335</v>
          </cell>
          <cell r="D3564" t="str">
            <v>方太智能增压风魔方烟灶消三件套</v>
          </cell>
          <cell r="E3564" t="str">
            <v>厨房</v>
          </cell>
          <cell r="F3564" t="str">
            <v>6880</v>
          </cell>
          <cell r="G3564" t="str">
            <v>邬 若海</v>
          </cell>
          <cell r="H3564" t="str">
            <v>马强</v>
          </cell>
          <cell r="I3564" t="str">
            <v>刘一帆,关雨薇</v>
          </cell>
          <cell r="J3564">
            <v>19</v>
          </cell>
          <cell r="K3564">
            <v>315680</v>
          </cell>
          <cell r="L3564">
            <v>26310</v>
          </cell>
          <cell r="M3564">
            <v>124950</v>
          </cell>
          <cell r="N3564">
            <v>13110</v>
          </cell>
          <cell r="O3564">
            <v>9343.6842105263095</v>
          </cell>
          <cell r="P3564">
            <v>0.38649479904620399</v>
          </cell>
        </row>
        <row r="3565">
          <cell r="A3565">
            <v>196226</v>
          </cell>
          <cell r="B3565" t="str">
            <v>20160604</v>
          </cell>
          <cell r="C3565" t="str">
            <v>231010</v>
          </cell>
          <cell r="D3565" t="str">
            <v>方太智能增压风魔方烟灶消三件套</v>
          </cell>
          <cell r="E3565" t="str">
            <v>厨房</v>
          </cell>
          <cell r="F3565" t="str">
            <v>6880</v>
          </cell>
          <cell r="G3565" t="str">
            <v>邬 若海</v>
          </cell>
          <cell r="H3565" t="str">
            <v>张燕</v>
          </cell>
          <cell r="I3565" t="str">
            <v>翟金彪,陈佳</v>
          </cell>
          <cell r="J3565">
            <v>24.4</v>
          </cell>
          <cell r="K3565">
            <v>243360</v>
          </cell>
          <cell r="L3565">
            <v>26320</v>
          </cell>
          <cell r="M3565">
            <v>92120</v>
          </cell>
          <cell r="N3565">
            <v>6580</v>
          </cell>
          <cell r="O3565">
            <v>5389.3442622950797</v>
          </cell>
          <cell r="P3565">
            <v>0.39412089937338701</v>
          </cell>
        </row>
        <row r="3566">
          <cell r="A3566">
            <v>196226</v>
          </cell>
          <cell r="B3566" t="str">
            <v>20160604</v>
          </cell>
          <cell r="C3566" t="str">
            <v>202600</v>
          </cell>
          <cell r="D3566" t="str">
            <v>方太智能增压风魔方烟灶消三件套</v>
          </cell>
          <cell r="E3566" t="str">
            <v>厨房</v>
          </cell>
          <cell r="F3566" t="str">
            <v>6880</v>
          </cell>
          <cell r="G3566" t="str">
            <v>邬 若海</v>
          </cell>
          <cell r="H3566" t="str">
            <v>张燕</v>
          </cell>
          <cell r="I3566" t="str">
            <v>陈佳</v>
          </cell>
          <cell r="J3566">
            <v>23.2</v>
          </cell>
          <cell r="K3566">
            <v>848420</v>
          </cell>
          <cell r="L3566">
            <v>184100</v>
          </cell>
          <cell r="M3566">
            <v>296080</v>
          </cell>
          <cell r="N3566">
            <v>6580</v>
          </cell>
          <cell r="O3566">
            <v>16156.0344827586</v>
          </cell>
          <cell r="P3566">
            <v>0.43578395953757199</v>
          </cell>
        </row>
        <row r="3567">
          <cell r="A3567">
            <v>196226</v>
          </cell>
          <cell r="B3567" t="str">
            <v>20160604</v>
          </cell>
          <cell r="C3567" t="str">
            <v>093306</v>
          </cell>
          <cell r="D3567" t="str">
            <v>方太智能增压风魔方烟灶消三件套</v>
          </cell>
          <cell r="E3567" t="str">
            <v>厨房</v>
          </cell>
          <cell r="F3567" t="str">
            <v>6880</v>
          </cell>
          <cell r="G3567" t="str">
            <v>邬 若海</v>
          </cell>
          <cell r="H3567" t="str">
            <v>王沛</v>
          </cell>
          <cell r="I3567" t="str">
            <v>翟金彪</v>
          </cell>
          <cell r="J3567">
            <v>23.3</v>
          </cell>
          <cell r="K3567">
            <v>210430</v>
          </cell>
          <cell r="L3567">
            <v>26270</v>
          </cell>
          <cell r="M3567">
            <v>92040</v>
          </cell>
          <cell r="N3567">
            <v>6580</v>
          </cell>
          <cell r="O3567">
            <v>4236.0515021459196</v>
          </cell>
          <cell r="P3567">
            <v>0.46405299739357098</v>
          </cell>
        </row>
        <row r="3568">
          <cell r="A3568">
            <v>196226</v>
          </cell>
          <cell r="B3568" t="str">
            <v>20160518</v>
          </cell>
          <cell r="C3568" t="str">
            <v>215218</v>
          </cell>
          <cell r="D3568" t="str">
            <v>方太智能增压风魔方烟灶消三件套</v>
          </cell>
          <cell r="E3568" t="str">
            <v>厨房</v>
          </cell>
          <cell r="F3568" t="str">
            <v>6880</v>
          </cell>
          <cell r="G3568" t="str">
            <v>邬 若海</v>
          </cell>
          <cell r="H3568" t="str">
            <v>张燕</v>
          </cell>
          <cell r="I3568" t="str">
            <v>曹雪晴</v>
          </cell>
          <cell r="J3568">
            <v>23.7</v>
          </cell>
          <cell r="K3568">
            <v>683670</v>
          </cell>
          <cell r="L3568">
            <v>98580</v>
          </cell>
          <cell r="M3568">
            <v>243230</v>
          </cell>
          <cell r="N3568">
            <v>6570</v>
          </cell>
          <cell r="O3568">
            <v>14701.6877637131</v>
          </cell>
          <cell r="P3568">
            <v>0.404484780119298</v>
          </cell>
        </row>
        <row r="3569">
          <cell r="A3569">
            <v>196226</v>
          </cell>
          <cell r="B3569" t="str">
            <v>20160518</v>
          </cell>
          <cell r="C3569" t="str">
            <v>141329</v>
          </cell>
          <cell r="D3569" t="str">
            <v>方太智能增压风魔方烟灶消三件套</v>
          </cell>
          <cell r="E3569" t="str">
            <v>厨房</v>
          </cell>
          <cell r="F3569" t="str">
            <v>6880</v>
          </cell>
          <cell r="G3569" t="str">
            <v>邬 若海</v>
          </cell>
          <cell r="H3569" t="str">
            <v>王沛</v>
          </cell>
          <cell r="I3569" t="str">
            <v>陈佳</v>
          </cell>
          <cell r="J3569">
            <v>20.5</v>
          </cell>
          <cell r="K3569">
            <v>328440</v>
          </cell>
          <cell r="L3569">
            <v>45950</v>
          </cell>
          <cell r="M3569">
            <v>137890</v>
          </cell>
          <cell r="N3569">
            <v>6580</v>
          </cell>
          <cell r="O3569">
            <v>7374.6341463414601</v>
          </cell>
          <cell r="P3569">
            <v>0.464830613473043</v>
          </cell>
        </row>
        <row r="3570">
          <cell r="A3570">
            <v>196226</v>
          </cell>
          <cell r="B3570" t="str">
            <v>20160518</v>
          </cell>
          <cell r="C3570" t="str">
            <v>104307</v>
          </cell>
          <cell r="D3570" t="str">
            <v>方太智能增压风魔方烟灶消三件套</v>
          </cell>
          <cell r="E3570" t="str">
            <v>厨房</v>
          </cell>
          <cell r="F3570" t="str">
            <v>6880</v>
          </cell>
          <cell r="G3570" t="str">
            <v>邬 若海</v>
          </cell>
          <cell r="H3570" t="str">
            <v>王沛</v>
          </cell>
          <cell r="I3570" t="str">
            <v>陈佳</v>
          </cell>
          <cell r="J3570">
            <v>20.399999999999999</v>
          </cell>
          <cell r="K3570">
            <v>236610</v>
          </cell>
          <cell r="L3570">
            <v>65770</v>
          </cell>
          <cell r="M3570">
            <v>72270</v>
          </cell>
          <cell r="N3570">
            <v>0</v>
          </cell>
          <cell r="O3570">
            <v>4831.8627450980403</v>
          </cell>
          <cell r="P3570">
            <v>0.42302739405291501</v>
          </cell>
        </row>
        <row r="3571">
          <cell r="A3571">
            <v>196226</v>
          </cell>
          <cell r="B3571" t="str">
            <v>20160506</v>
          </cell>
          <cell r="C3571" t="str">
            <v>213150</v>
          </cell>
          <cell r="D3571" t="str">
            <v>方太智能增压风魔方烟灶消三件套</v>
          </cell>
          <cell r="E3571" t="str">
            <v>厨房</v>
          </cell>
          <cell r="F3571" t="str">
            <v>6880</v>
          </cell>
          <cell r="G3571" t="str">
            <v>邬 若海</v>
          </cell>
          <cell r="H3571" t="str">
            <v>张燕</v>
          </cell>
          <cell r="I3571" t="str">
            <v>曹雪晴</v>
          </cell>
          <cell r="J3571">
            <v>24.3</v>
          </cell>
          <cell r="K3571">
            <v>729930</v>
          </cell>
          <cell r="L3571">
            <v>138070</v>
          </cell>
          <cell r="M3571">
            <v>217030</v>
          </cell>
          <cell r="N3571">
            <v>39480</v>
          </cell>
          <cell r="O3571">
            <v>17049.794238683098</v>
          </cell>
          <cell r="P3571">
            <v>0.29998648328996702</v>
          </cell>
        </row>
        <row r="3572">
          <cell r="A3572">
            <v>196226</v>
          </cell>
          <cell r="B3572" t="str">
            <v>20160506</v>
          </cell>
          <cell r="C3572" t="str">
            <v>162840</v>
          </cell>
          <cell r="D3572" t="str">
            <v>方太智能增压风魔方烟灶消三件套</v>
          </cell>
          <cell r="E3572" t="str">
            <v>厨房</v>
          </cell>
          <cell r="F3572" t="str">
            <v>6880</v>
          </cell>
          <cell r="G3572" t="str">
            <v>邬 若海</v>
          </cell>
          <cell r="H3572" t="str">
            <v>张燕</v>
          </cell>
          <cell r="I3572" t="str">
            <v>曹雪晴</v>
          </cell>
          <cell r="J3572">
            <v>23.6</v>
          </cell>
          <cell r="K3572">
            <v>236820</v>
          </cell>
          <cell r="L3572">
            <v>26310</v>
          </cell>
          <cell r="M3572">
            <v>111830</v>
          </cell>
          <cell r="N3572">
            <v>0</v>
          </cell>
          <cell r="O3572">
            <v>4181.3559322033898</v>
          </cell>
          <cell r="P3572">
            <v>0.53123367060947202</v>
          </cell>
        </row>
        <row r="3573">
          <cell r="A3573">
            <v>196226</v>
          </cell>
          <cell r="B3573" t="str">
            <v>20160506</v>
          </cell>
          <cell r="C3573" t="str">
            <v>111419</v>
          </cell>
          <cell r="D3573" t="str">
            <v>方太智能增压风魔方烟灶消三件套</v>
          </cell>
          <cell r="E3573" t="str">
            <v>厨房</v>
          </cell>
          <cell r="F3573" t="str">
            <v>6880</v>
          </cell>
          <cell r="G3573" t="str">
            <v>邬 若海</v>
          </cell>
          <cell r="H3573" t="str">
            <v>王沛</v>
          </cell>
          <cell r="I3573" t="str">
            <v>翟金彪</v>
          </cell>
          <cell r="J3573">
            <v>20.9</v>
          </cell>
          <cell r="K3573">
            <v>197280</v>
          </cell>
          <cell r="L3573">
            <v>13150</v>
          </cell>
          <cell r="M3573">
            <v>92070</v>
          </cell>
          <cell r="N3573">
            <v>6570</v>
          </cell>
          <cell r="O3573">
            <v>4719.13875598086</v>
          </cell>
          <cell r="P3573">
            <v>0.46434584261119899</v>
          </cell>
        </row>
        <row r="3574">
          <cell r="A3574">
            <v>196226</v>
          </cell>
          <cell r="B3574" t="str">
            <v>20160423</v>
          </cell>
          <cell r="C3574" t="str">
            <v>201309</v>
          </cell>
          <cell r="D3574" t="str">
            <v>方太智能增压风魔方烟灶消三件套</v>
          </cell>
          <cell r="E3574" t="str">
            <v>厨房</v>
          </cell>
          <cell r="F3574" t="str">
            <v>6880</v>
          </cell>
          <cell r="G3574" t="str">
            <v>邬 若海</v>
          </cell>
          <cell r="H3574" t="str">
            <v>王沛</v>
          </cell>
          <cell r="I3574" t="str">
            <v>陈佳,王浩</v>
          </cell>
          <cell r="J3574">
            <v>23.1</v>
          </cell>
          <cell r="K3574">
            <v>1075090</v>
          </cell>
          <cell r="L3574">
            <v>200720</v>
          </cell>
          <cell r="M3574">
            <v>252680</v>
          </cell>
          <cell r="N3574">
            <v>0</v>
          </cell>
          <cell r="O3574">
            <v>26912.987012987</v>
          </cell>
          <cell r="P3574">
            <v>0.28898521220993401</v>
          </cell>
        </row>
        <row r="3575">
          <cell r="A3575">
            <v>196226</v>
          </cell>
          <cell r="B3575" t="str">
            <v>20160423</v>
          </cell>
          <cell r="C3575" t="str">
            <v>165239</v>
          </cell>
          <cell r="D3575" t="str">
            <v>方太智能增压风魔方烟灶消三件套</v>
          </cell>
          <cell r="E3575" t="str">
            <v>厨房</v>
          </cell>
          <cell r="F3575" t="str">
            <v>6880</v>
          </cell>
          <cell r="G3575" t="str">
            <v>邬 若海</v>
          </cell>
          <cell r="H3575" t="str">
            <v>王沛</v>
          </cell>
          <cell r="I3575" t="str">
            <v>陈佳,王浩</v>
          </cell>
          <cell r="J3575">
            <v>22.8</v>
          </cell>
          <cell r="K3575">
            <v>356180</v>
          </cell>
          <cell r="L3575">
            <v>32400</v>
          </cell>
          <cell r="M3575">
            <v>110130</v>
          </cell>
          <cell r="N3575">
            <v>0</v>
          </cell>
          <cell r="O3575">
            <v>9370.6140350877195</v>
          </cell>
          <cell r="P3575">
            <v>0.34013836555686</v>
          </cell>
        </row>
        <row r="3576">
          <cell r="A3576">
            <v>196226</v>
          </cell>
          <cell r="B3576" t="str">
            <v>20160423</v>
          </cell>
          <cell r="C3576" t="str">
            <v>103922</v>
          </cell>
          <cell r="D3576" t="str">
            <v>方太智能增压风魔方烟灶消三件套</v>
          </cell>
          <cell r="E3576" t="str">
            <v>厨房</v>
          </cell>
          <cell r="F3576" t="str">
            <v>6880</v>
          </cell>
          <cell r="G3576" t="str">
            <v>邬 若海</v>
          </cell>
          <cell r="H3576" t="str">
            <v>王沛</v>
          </cell>
          <cell r="I3576" t="str">
            <v>翟金彪</v>
          </cell>
          <cell r="J3576">
            <v>22.2</v>
          </cell>
          <cell r="K3576">
            <v>297800</v>
          </cell>
          <cell r="L3576">
            <v>32290</v>
          </cell>
          <cell r="M3576">
            <v>103680</v>
          </cell>
          <cell r="N3576">
            <v>6480</v>
          </cell>
          <cell r="O3576">
            <v>7581.5315315315302</v>
          </cell>
          <cell r="P3576">
            <v>0.36608790629354798</v>
          </cell>
        </row>
        <row r="3577">
          <cell r="A3577">
            <v>196226</v>
          </cell>
          <cell r="B3577" t="str">
            <v>20160409</v>
          </cell>
          <cell r="C3577" t="str">
            <v>213648</v>
          </cell>
          <cell r="D3577" t="str">
            <v>方太智能增压风魔方烟灶消三件套</v>
          </cell>
          <cell r="E3577" t="str">
            <v>厨房</v>
          </cell>
          <cell r="F3577" t="str">
            <v>6880</v>
          </cell>
          <cell r="G3577" t="str">
            <v>邬 若海</v>
          </cell>
          <cell r="H3577" t="str">
            <v>张燕,赵文英</v>
          </cell>
          <cell r="I3577" t="str">
            <v>曹雪晴</v>
          </cell>
          <cell r="J3577">
            <v>23.7</v>
          </cell>
          <cell r="K3577">
            <v>831390</v>
          </cell>
          <cell r="L3577">
            <v>175290</v>
          </cell>
          <cell r="M3577">
            <v>253340</v>
          </cell>
          <cell r="N3577">
            <v>6470</v>
          </cell>
          <cell r="O3577">
            <v>17267.088607594898</v>
          </cell>
          <cell r="P3577">
            <v>0.37626886145404698</v>
          </cell>
        </row>
        <row r="3578">
          <cell r="A3578">
            <v>196226</v>
          </cell>
          <cell r="B3578" t="str">
            <v>20160409</v>
          </cell>
          <cell r="C3578" t="str">
            <v>173736</v>
          </cell>
          <cell r="D3578" t="str">
            <v>方太智能增压风魔方烟灶消三件套</v>
          </cell>
          <cell r="E3578" t="str">
            <v>厨房</v>
          </cell>
          <cell r="F3578" t="str">
            <v>6880</v>
          </cell>
          <cell r="G3578" t="str">
            <v>邬 若海</v>
          </cell>
          <cell r="H3578" t="str">
            <v>傅周,张燕</v>
          </cell>
          <cell r="I3578" t="str">
            <v>曹雪晴</v>
          </cell>
          <cell r="J3578">
            <v>23.4</v>
          </cell>
          <cell r="K3578">
            <v>376730</v>
          </cell>
          <cell r="L3578">
            <v>32470</v>
          </cell>
          <cell r="M3578">
            <v>51970</v>
          </cell>
          <cell r="N3578">
            <v>0</v>
          </cell>
          <cell r="O3578">
            <v>12491.025641025601</v>
          </cell>
          <cell r="P3578">
            <v>0.15096148260035999</v>
          </cell>
        </row>
        <row r="3579">
          <cell r="A3579">
            <v>196226</v>
          </cell>
          <cell r="B3579" t="str">
            <v>20160404</v>
          </cell>
          <cell r="C3579" t="str">
            <v>213706</v>
          </cell>
          <cell r="D3579" t="str">
            <v>方太智能增压风魔方烟灶消三件套</v>
          </cell>
          <cell r="E3579" t="str">
            <v>厨房</v>
          </cell>
          <cell r="F3579" t="str">
            <v>6880</v>
          </cell>
          <cell r="G3579" t="str">
            <v>邬 若海</v>
          </cell>
          <cell r="H3579" t="str">
            <v>张燕</v>
          </cell>
          <cell r="I3579" t="str">
            <v>陈佳</v>
          </cell>
          <cell r="J3579">
            <v>23.5</v>
          </cell>
          <cell r="K3579">
            <v>603455</v>
          </cell>
          <cell r="L3579">
            <v>84400</v>
          </cell>
          <cell r="M3579">
            <v>188300</v>
          </cell>
          <cell r="N3579">
            <v>0</v>
          </cell>
          <cell r="O3579">
            <v>14074.6808510638</v>
          </cell>
          <cell r="P3579">
            <v>0.36277465779156398</v>
          </cell>
        </row>
        <row r="3580">
          <cell r="A3580">
            <v>196226</v>
          </cell>
          <cell r="B3580" t="str">
            <v>20160404</v>
          </cell>
          <cell r="C3580" t="str">
            <v>200420</v>
          </cell>
          <cell r="D3580" t="str">
            <v>方太智能增压风魔方烟灶消三件套</v>
          </cell>
          <cell r="E3580" t="str">
            <v>厨房</v>
          </cell>
          <cell r="F3580" t="str">
            <v>6880</v>
          </cell>
          <cell r="G3580" t="str">
            <v>邬 若海</v>
          </cell>
          <cell r="H3580" t="str">
            <v>张燕</v>
          </cell>
          <cell r="I3580" t="str">
            <v>陈佳</v>
          </cell>
          <cell r="J3580">
            <v>22.4</v>
          </cell>
          <cell r="K3580">
            <v>908925</v>
          </cell>
          <cell r="L3580">
            <v>168770</v>
          </cell>
          <cell r="M3580">
            <v>272730</v>
          </cell>
          <cell r="N3580">
            <v>0</v>
          </cell>
          <cell r="O3580">
            <v>20867.1875</v>
          </cell>
          <cell r="P3580">
            <v>0.36847687308739402</v>
          </cell>
        </row>
        <row r="3581">
          <cell r="A3581">
            <v>196226</v>
          </cell>
          <cell r="B3581" t="str">
            <v>20160404</v>
          </cell>
          <cell r="C3581" t="str">
            <v>093412</v>
          </cell>
          <cell r="D3581" t="str">
            <v>方太智能增压风魔方烟灶消三件套</v>
          </cell>
          <cell r="E3581" t="str">
            <v>厨房</v>
          </cell>
          <cell r="F3581" t="str">
            <v>6880</v>
          </cell>
          <cell r="G3581" t="str">
            <v>邬 若海</v>
          </cell>
          <cell r="H3581" t="str">
            <v>石林</v>
          </cell>
          <cell r="I3581" t="str">
            <v>刘一帆</v>
          </cell>
          <cell r="J3581">
            <v>20.8</v>
          </cell>
          <cell r="K3581">
            <v>292130</v>
          </cell>
          <cell r="L3581">
            <v>12910</v>
          </cell>
          <cell r="M3581">
            <v>123400</v>
          </cell>
          <cell r="N3581">
            <v>6500</v>
          </cell>
          <cell r="O3581">
            <v>7803.8461538461497</v>
          </cell>
          <cell r="P3581">
            <v>0.41866628465009698</v>
          </cell>
        </row>
        <row r="3582">
          <cell r="A3582">
            <v>196226</v>
          </cell>
          <cell r="B3582" t="str">
            <v>20160309</v>
          </cell>
          <cell r="C3582" t="str">
            <v>215317</v>
          </cell>
          <cell r="D3582" t="str">
            <v>方太智能增压风魔方烟灶消三件套</v>
          </cell>
          <cell r="E3582" t="str">
            <v>厨房</v>
          </cell>
          <cell r="F3582" t="str">
            <v>6880</v>
          </cell>
          <cell r="G3582" t="str">
            <v>邬 若海</v>
          </cell>
          <cell r="H3582" t="str">
            <v>傅周</v>
          </cell>
          <cell r="I3582" t="str">
            <v>曹雪晴</v>
          </cell>
          <cell r="J3582">
            <v>23.5</v>
          </cell>
          <cell r="K3582">
            <v>701750</v>
          </cell>
          <cell r="L3582">
            <v>97450</v>
          </cell>
          <cell r="M3582">
            <v>207880</v>
          </cell>
          <cell r="N3582">
            <v>6500</v>
          </cell>
          <cell r="O3582">
            <v>17145.5319148936</v>
          </cell>
          <cell r="P3582">
            <v>0.333245076948536</v>
          </cell>
        </row>
        <row r="3583">
          <cell r="A3583">
            <v>196226</v>
          </cell>
          <cell r="B3583" t="str">
            <v>20160309</v>
          </cell>
          <cell r="C3583" t="str">
            <v>134318</v>
          </cell>
          <cell r="D3583" t="str">
            <v>方太智能增压风魔方烟灶消三件套</v>
          </cell>
          <cell r="E3583" t="str">
            <v>厨房</v>
          </cell>
          <cell r="F3583" t="str">
            <v>6880</v>
          </cell>
          <cell r="G3583" t="str">
            <v>邬 若海</v>
          </cell>
          <cell r="H3583" t="str">
            <v>王沛,张小寒</v>
          </cell>
          <cell r="I3583" t="str">
            <v>潘丹,陈佳,陈莹,赵姬</v>
          </cell>
          <cell r="J3583">
            <v>21.8</v>
          </cell>
          <cell r="K3583">
            <v>305390</v>
          </cell>
          <cell r="L3583">
            <v>45480</v>
          </cell>
          <cell r="M3583">
            <v>117000</v>
          </cell>
          <cell r="N3583">
            <v>0</v>
          </cell>
          <cell r="O3583">
            <v>6555.5045871559596</v>
          </cell>
          <cell r="P3583">
            <v>0.45015582316955899</v>
          </cell>
        </row>
        <row r="3584">
          <cell r="A3584">
            <v>196226</v>
          </cell>
          <cell r="B3584" t="str">
            <v>20160309</v>
          </cell>
          <cell r="C3584" t="str">
            <v>093339</v>
          </cell>
          <cell r="D3584" t="str">
            <v>方太智能增压风魔方烟灶消三件套</v>
          </cell>
          <cell r="E3584" t="str">
            <v>厨房</v>
          </cell>
          <cell r="F3584" t="str">
            <v>6880</v>
          </cell>
          <cell r="G3584" t="str">
            <v>邬 若海</v>
          </cell>
          <cell r="H3584" t="str">
            <v>王沛</v>
          </cell>
          <cell r="I3584" t="str">
            <v>陈佳,王浩</v>
          </cell>
          <cell r="J3584">
            <v>22.2</v>
          </cell>
          <cell r="K3584">
            <v>338030</v>
          </cell>
          <cell r="L3584">
            <v>45500</v>
          </cell>
          <cell r="M3584">
            <v>136600</v>
          </cell>
          <cell r="N3584">
            <v>6550</v>
          </cell>
          <cell r="O3584">
            <v>7318.9189189189201</v>
          </cell>
          <cell r="P3584">
            <v>0.44456978771408101</v>
          </cell>
        </row>
        <row r="3585">
          <cell r="A3585">
            <v>196226</v>
          </cell>
          <cell r="B3585" t="str">
            <v>20160225</v>
          </cell>
          <cell r="C3585" t="str">
            <v>220236</v>
          </cell>
          <cell r="D3585" t="str">
            <v>方太智能增压风魔方烟灶消三件套</v>
          </cell>
          <cell r="E3585" t="str">
            <v>厨房</v>
          </cell>
          <cell r="F3585" t="str">
            <v>6880</v>
          </cell>
          <cell r="G3585" t="str">
            <v>邬 若海</v>
          </cell>
          <cell r="H3585" t="str">
            <v>王沛</v>
          </cell>
          <cell r="I3585" t="str">
            <v>陈佳</v>
          </cell>
          <cell r="J3585">
            <v>21.2</v>
          </cell>
          <cell r="K3585">
            <v>838510</v>
          </cell>
          <cell r="L3585">
            <v>123450</v>
          </cell>
          <cell r="M3585">
            <v>351000</v>
          </cell>
          <cell r="N3585">
            <v>26000</v>
          </cell>
          <cell r="O3585">
            <v>18399.056603773599</v>
          </cell>
          <cell r="P3585">
            <v>0.45450731407154599</v>
          </cell>
        </row>
        <row r="3586">
          <cell r="A3586">
            <v>196226</v>
          </cell>
          <cell r="B3586" t="str">
            <v>20160225</v>
          </cell>
          <cell r="C3586" t="str">
            <v>174158</v>
          </cell>
          <cell r="D3586" t="str">
            <v>方太智能增压风魔方烟灶消三件套</v>
          </cell>
          <cell r="E3586" t="str">
            <v>厨房</v>
          </cell>
          <cell r="F3586" t="str">
            <v>6880</v>
          </cell>
          <cell r="G3586" t="str">
            <v>邬 若海</v>
          </cell>
          <cell r="H3586" t="str">
            <v>王沛</v>
          </cell>
          <cell r="I3586" t="str">
            <v>陈佳</v>
          </cell>
          <cell r="J3586">
            <v>23.6</v>
          </cell>
          <cell r="K3586">
            <v>467950</v>
          </cell>
          <cell r="L3586">
            <v>71470</v>
          </cell>
          <cell r="M3586">
            <v>143050</v>
          </cell>
          <cell r="N3586">
            <v>0</v>
          </cell>
          <cell r="O3586">
            <v>10738.5593220339</v>
          </cell>
          <cell r="P3586">
            <v>0.36080004035512497</v>
          </cell>
        </row>
        <row r="3587">
          <cell r="A3587">
            <v>196227</v>
          </cell>
          <cell r="B3587" t="str">
            <v>20160616</v>
          </cell>
          <cell r="C3587" t="str">
            <v>194335</v>
          </cell>
          <cell r="D3587" t="str">
            <v>方太智能增压风魔方烟灶两件套</v>
          </cell>
          <cell r="E3587" t="str">
            <v>厨房</v>
          </cell>
          <cell r="F3587" t="str">
            <v>4680</v>
          </cell>
          <cell r="G3587" t="str">
            <v>邬 若海</v>
          </cell>
          <cell r="H3587" t="str">
            <v>马强</v>
          </cell>
          <cell r="I3587" t="str">
            <v>刘一帆,关雨薇</v>
          </cell>
          <cell r="J3587">
            <v>19</v>
          </cell>
          <cell r="K3587">
            <v>74760</v>
          </cell>
          <cell r="L3587">
            <v>0</v>
          </cell>
          <cell r="M3587">
            <v>23400</v>
          </cell>
          <cell r="N3587">
            <v>0</v>
          </cell>
          <cell r="O3587">
            <v>2703.1578947368398</v>
          </cell>
          <cell r="P3587">
            <v>0.31300160513643699</v>
          </cell>
        </row>
        <row r="3588">
          <cell r="A3588">
            <v>196227</v>
          </cell>
          <cell r="B3588" t="str">
            <v>20160604</v>
          </cell>
          <cell r="C3588" t="str">
            <v>231010</v>
          </cell>
          <cell r="D3588" t="str">
            <v>方太智能增压风魔方烟灶两件套</v>
          </cell>
          <cell r="E3588" t="str">
            <v>厨房</v>
          </cell>
          <cell r="F3588" t="str">
            <v>4680</v>
          </cell>
          <cell r="G3588" t="str">
            <v>邬 若海</v>
          </cell>
          <cell r="H3588" t="str">
            <v>张燕</v>
          </cell>
          <cell r="I3588" t="str">
            <v>翟金彪,陈佳</v>
          </cell>
          <cell r="J3588">
            <v>24.4</v>
          </cell>
          <cell r="K3588">
            <v>60780</v>
          </cell>
          <cell r="L3588">
            <v>14020</v>
          </cell>
          <cell r="M3588">
            <v>14040</v>
          </cell>
          <cell r="N3588">
            <v>0</v>
          </cell>
          <cell r="O3588">
            <v>1340.98360655738</v>
          </cell>
          <cell r="P3588">
            <v>0.30025662959794702</v>
          </cell>
        </row>
        <row r="3589">
          <cell r="A3589">
            <v>196227</v>
          </cell>
          <cell r="B3589" t="str">
            <v>20160604</v>
          </cell>
          <cell r="C3589" t="str">
            <v>202600</v>
          </cell>
          <cell r="D3589" t="str">
            <v>方太智能增压风魔方烟灶两件套</v>
          </cell>
          <cell r="E3589" t="str">
            <v>厨房</v>
          </cell>
          <cell r="F3589" t="str">
            <v>4680</v>
          </cell>
          <cell r="G3589" t="str">
            <v>邬 若海</v>
          </cell>
          <cell r="H3589" t="str">
            <v>张燕</v>
          </cell>
          <cell r="I3589" t="str">
            <v>陈佳</v>
          </cell>
          <cell r="J3589">
            <v>23.2</v>
          </cell>
          <cell r="K3589">
            <v>88880</v>
          </cell>
          <cell r="L3589">
            <v>18720</v>
          </cell>
          <cell r="M3589">
            <v>46760</v>
          </cell>
          <cell r="N3589">
            <v>0</v>
          </cell>
          <cell r="O3589">
            <v>1008.6206896551701</v>
          </cell>
          <cell r="P3589">
            <v>0.66647662485746895</v>
          </cell>
        </row>
        <row r="3590">
          <cell r="A3590">
            <v>196227</v>
          </cell>
          <cell r="B3590" t="str">
            <v>20160604</v>
          </cell>
          <cell r="C3590" t="str">
            <v>093306</v>
          </cell>
          <cell r="D3590" t="str">
            <v>方太智能增压风魔方烟灶两件套</v>
          </cell>
          <cell r="E3590" t="str">
            <v>厨房</v>
          </cell>
          <cell r="F3590" t="str">
            <v>4680</v>
          </cell>
          <cell r="G3590" t="str">
            <v>邬 若海</v>
          </cell>
          <cell r="H3590" t="str">
            <v>王沛</v>
          </cell>
          <cell r="I3590" t="str">
            <v>翟金彪</v>
          </cell>
          <cell r="J3590">
            <v>23.3</v>
          </cell>
          <cell r="K3590">
            <v>56110</v>
          </cell>
          <cell r="L3590">
            <v>14010</v>
          </cell>
          <cell r="M3590">
            <v>18720</v>
          </cell>
          <cell r="N3590">
            <v>0</v>
          </cell>
          <cell r="O3590">
            <v>1003.43347639485</v>
          </cell>
          <cell r="P3590">
            <v>0.44465558194774302</v>
          </cell>
        </row>
        <row r="3591">
          <cell r="A3591">
            <v>196227</v>
          </cell>
          <cell r="B3591" t="str">
            <v>20160518</v>
          </cell>
          <cell r="C3591" t="str">
            <v>215218</v>
          </cell>
          <cell r="D3591" t="str">
            <v>方太智能增压风魔方烟灶两件套</v>
          </cell>
          <cell r="E3591" t="str">
            <v>厨房</v>
          </cell>
          <cell r="F3591" t="str">
            <v>4680</v>
          </cell>
          <cell r="G3591" t="str">
            <v>邬 若海</v>
          </cell>
          <cell r="H3591" t="str">
            <v>张燕</v>
          </cell>
          <cell r="I3591" t="str">
            <v>曹雪晴</v>
          </cell>
          <cell r="J3591">
            <v>23.7</v>
          </cell>
          <cell r="K3591">
            <v>102890</v>
          </cell>
          <cell r="L3591">
            <v>18720</v>
          </cell>
          <cell r="M3591">
            <v>42050</v>
          </cell>
          <cell r="N3591">
            <v>0</v>
          </cell>
          <cell r="O3591">
            <v>1777.2151898734201</v>
          </cell>
          <cell r="P3591">
            <v>0.49958417488416301</v>
          </cell>
        </row>
        <row r="3592">
          <cell r="A3592">
            <v>196227</v>
          </cell>
          <cell r="B3592" t="str">
            <v>20160518</v>
          </cell>
          <cell r="C3592" t="str">
            <v>104307</v>
          </cell>
          <cell r="D3592" t="str">
            <v>方太智能增压风魔方烟灶两件套</v>
          </cell>
          <cell r="E3592" t="str">
            <v>厨房</v>
          </cell>
          <cell r="F3592" t="str">
            <v>4680</v>
          </cell>
          <cell r="G3592" t="str">
            <v>邬 若海</v>
          </cell>
          <cell r="H3592" t="str">
            <v>王沛</v>
          </cell>
          <cell r="I3592" t="str">
            <v>陈佳</v>
          </cell>
          <cell r="J3592">
            <v>20.399999999999999</v>
          </cell>
          <cell r="K3592">
            <v>41900</v>
          </cell>
          <cell r="L3592">
            <v>4670</v>
          </cell>
          <cell r="M3592">
            <v>9220</v>
          </cell>
          <cell r="N3592">
            <v>0</v>
          </cell>
          <cell r="O3592">
            <v>1373.0392156862699</v>
          </cell>
          <cell r="P3592">
            <v>0.24764974482943899</v>
          </cell>
        </row>
        <row r="3593">
          <cell r="A3593">
            <v>196227</v>
          </cell>
          <cell r="B3593" t="str">
            <v>20160506</v>
          </cell>
          <cell r="C3593" t="str">
            <v>213150</v>
          </cell>
          <cell r="D3593" t="str">
            <v>方太智能增压风魔方烟灶两件套</v>
          </cell>
          <cell r="E3593" t="str">
            <v>厨房</v>
          </cell>
          <cell r="F3593" t="str">
            <v>4680</v>
          </cell>
          <cell r="G3593" t="str">
            <v>邬 若海</v>
          </cell>
          <cell r="H3593" t="str">
            <v>张燕</v>
          </cell>
          <cell r="I3593" t="str">
            <v>曹雪晴</v>
          </cell>
          <cell r="J3593">
            <v>24.3</v>
          </cell>
          <cell r="K3593">
            <v>79530</v>
          </cell>
          <cell r="L3593">
            <v>18720</v>
          </cell>
          <cell r="M3593">
            <v>18710</v>
          </cell>
          <cell r="N3593">
            <v>0</v>
          </cell>
          <cell r="O3593">
            <v>1732.5102880658401</v>
          </cell>
          <cell r="P3593">
            <v>0.307679657950995</v>
          </cell>
        </row>
        <row r="3594">
          <cell r="A3594">
            <v>196227</v>
          </cell>
          <cell r="B3594" t="str">
            <v>20160423</v>
          </cell>
          <cell r="C3594" t="str">
            <v>201309</v>
          </cell>
          <cell r="D3594" t="str">
            <v>方太智能增压风魔方烟灶两件套</v>
          </cell>
          <cell r="E3594" t="str">
            <v>厨房</v>
          </cell>
          <cell r="F3594" t="str">
            <v>4680</v>
          </cell>
          <cell r="G3594" t="str">
            <v>邬 若海</v>
          </cell>
          <cell r="H3594" t="str">
            <v>王沛</v>
          </cell>
          <cell r="I3594" t="str">
            <v>陈佳,王浩</v>
          </cell>
          <cell r="J3594">
            <v>23.1</v>
          </cell>
          <cell r="K3594">
            <v>144990</v>
          </cell>
          <cell r="L3594">
            <v>42110</v>
          </cell>
          <cell r="M3594">
            <v>32760</v>
          </cell>
          <cell r="N3594">
            <v>0</v>
          </cell>
          <cell r="O3594">
            <v>3035.4978354978398</v>
          </cell>
          <cell r="P3594">
            <v>0.31842923794712302</v>
          </cell>
        </row>
        <row r="3595">
          <cell r="A3595">
            <v>196227</v>
          </cell>
          <cell r="B3595" t="str">
            <v>20160409</v>
          </cell>
          <cell r="C3595" t="str">
            <v>213648</v>
          </cell>
          <cell r="D3595" t="str">
            <v>方太智能增压风魔方烟灶两件套</v>
          </cell>
          <cell r="E3595" t="str">
            <v>厨房</v>
          </cell>
          <cell r="F3595" t="str">
            <v>4680</v>
          </cell>
          <cell r="G3595" t="str">
            <v>邬 若海</v>
          </cell>
          <cell r="H3595" t="str">
            <v>张燕,赵文英</v>
          </cell>
          <cell r="I3595" t="str">
            <v>曹雪晴</v>
          </cell>
          <cell r="J3595">
            <v>23.7</v>
          </cell>
          <cell r="K3595">
            <v>73530</v>
          </cell>
          <cell r="L3595">
            <v>13780</v>
          </cell>
          <cell r="M3595">
            <v>23000</v>
          </cell>
          <cell r="N3595">
            <v>0</v>
          </cell>
          <cell r="O3595">
            <v>1550.6329113924101</v>
          </cell>
          <cell r="P3595">
            <v>0.38493723849372402</v>
          </cell>
        </row>
        <row r="3596">
          <cell r="A3596">
            <v>196227</v>
          </cell>
          <cell r="B3596" t="str">
            <v>20160404</v>
          </cell>
          <cell r="C3596" t="str">
            <v>213706</v>
          </cell>
          <cell r="D3596" t="str">
            <v>方太智能增压风魔方烟灶两件套</v>
          </cell>
          <cell r="E3596" t="str">
            <v>厨房</v>
          </cell>
          <cell r="F3596" t="str">
            <v>4680</v>
          </cell>
          <cell r="G3596" t="str">
            <v>邬 若海</v>
          </cell>
          <cell r="H3596" t="str">
            <v>张燕</v>
          </cell>
          <cell r="I3596" t="str">
            <v>陈佳</v>
          </cell>
          <cell r="J3596">
            <v>23.5</v>
          </cell>
          <cell r="K3596">
            <v>114670</v>
          </cell>
          <cell r="L3596">
            <v>18310</v>
          </cell>
          <cell r="M3596">
            <v>50480</v>
          </cell>
          <cell r="N3596">
            <v>0</v>
          </cell>
          <cell r="O3596">
            <v>1952.3404255319099</v>
          </cell>
          <cell r="P3596">
            <v>0.52386882523868805</v>
          </cell>
        </row>
        <row r="3597">
          <cell r="A3597">
            <v>196227</v>
          </cell>
          <cell r="B3597" t="str">
            <v>20160404</v>
          </cell>
          <cell r="C3597" t="str">
            <v>200420</v>
          </cell>
          <cell r="D3597" t="str">
            <v>方太智能增压风魔方烟灶两件套</v>
          </cell>
          <cell r="E3597" t="str">
            <v>厨房</v>
          </cell>
          <cell r="F3597" t="str">
            <v>4680</v>
          </cell>
          <cell r="G3597" t="str">
            <v>邬 若海</v>
          </cell>
          <cell r="H3597" t="str">
            <v>张燕</v>
          </cell>
          <cell r="I3597" t="str">
            <v>陈佳</v>
          </cell>
          <cell r="J3597">
            <v>22.4</v>
          </cell>
          <cell r="K3597">
            <v>128555</v>
          </cell>
          <cell r="L3597">
            <v>18320</v>
          </cell>
          <cell r="M3597">
            <v>46000</v>
          </cell>
          <cell r="N3597">
            <v>0</v>
          </cell>
          <cell r="O3597">
            <v>2867.6339285714298</v>
          </cell>
          <cell r="P3597">
            <v>0.417290334285844</v>
          </cell>
        </row>
        <row r="3598">
          <cell r="A3598">
            <v>196227</v>
          </cell>
          <cell r="B3598" t="str">
            <v>20160404</v>
          </cell>
          <cell r="C3598" t="str">
            <v>093412</v>
          </cell>
          <cell r="D3598" t="str">
            <v>方太智能增压风魔方烟灶两件套</v>
          </cell>
          <cell r="E3598" t="str">
            <v>厨房</v>
          </cell>
          <cell r="F3598" t="str">
            <v>4680</v>
          </cell>
          <cell r="G3598" t="str">
            <v>邬 若海</v>
          </cell>
          <cell r="H3598" t="str">
            <v>石林</v>
          </cell>
          <cell r="I3598" t="str">
            <v>刘一帆</v>
          </cell>
          <cell r="J3598">
            <v>20.8</v>
          </cell>
          <cell r="K3598">
            <v>55120</v>
          </cell>
          <cell r="L3598">
            <v>9190</v>
          </cell>
          <cell r="M3598">
            <v>9200</v>
          </cell>
          <cell r="N3598">
            <v>0</v>
          </cell>
          <cell r="O3598">
            <v>1765.86538461538</v>
          </cell>
          <cell r="P3598">
            <v>0.200304811669932</v>
          </cell>
        </row>
        <row r="3599">
          <cell r="A3599">
            <v>196227</v>
          </cell>
          <cell r="B3599" t="str">
            <v>20160309</v>
          </cell>
          <cell r="C3599" t="str">
            <v>215317</v>
          </cell>
          <cell r="D3599" t="str">
            <v>方太智能增压风魔方烟灶两件套</v>
          </cell>
          <cell r="E3599" t="str">
            <v>厨房</v>
          </cell>
          <cell r="F3599" t="str">
            <v>4680</v>
          </cell>
          <cell r="G3599" t="str">
            <v>邬 若海</v>
          </cell>
          <cell r="H3599" t="str">
            <v>傅周</v>
          </cell>
          <cell r="I3599" t="str">
            <v>曹雪晴</v>
          </cell>
          <cell r="J3599">
            <v>23.5</v>
          </cell>
          <cell r="K3599">
            <v>91900</v>
          </cell>
          <cell r="L3599">
            <v>22970</v>
          </cell>
          <cell r="M3599">
            <v>32170</v>
          </cell>
          <cell r="N3599">
            <v>4570</v>
          </cell>
          <cell r="O3599">
            <v>1758.72340425532</v>
          </cell>
          <cell r="P3599">
            <v>0.40040620919773701</v>
          </cell>
        </row>
        <row r="3600">
          <cell r="A3600">
            <v>196227</v>
          </cell>
          <cell r="B3600" t="str">
            <v>20160309</v>
          </cell>
          <cell r="C3600" t="str">
            <v>093339</v>
          </cell>
          <cell r="D3600" t="str">
            <v>方太智能增压风魔方烟灶两件套</v>
          </cell>
          <cell r="E3600" t="str">
            <v>厨房</v>
          </cell>
          <cell r="F3600" t="str">
            <v>4680</v>
          </cell>
          <cell r="G3600" t="str">
            <v>邬 若海</v>
          </cell>
          <cell r="H3600" t="str">
            <v>王沛</v>
          </cell>
          <cell r="I3600" t="str">
            <v>陈佳,王浩</v>
          </cell>
          <cell r="J3600">
            <v>22.2</v>
          </cell>
          <cell r="K3600">
            <v>36790</v>
          </cell>
          <cell r="L3600">
            <v>4600</v>
          </cell>
          <cell r="M3600">
            <v>9200</v>
          </cell>
          <cell r="N3600">
            <v>0</v>
          </cell>
          <cell r="O3600">
            <v>1035.58558558559</v>
          </cell>
          <cell r="P3600">
            <v>0.285803044423734</v>
          </cell>
        </row>
        <row r="3601">
          <cell r="A3601">
            <v>196227</v>
          </cell>
          <cell r="B3601" t="str">
            <v>20160225</v>
          </cell>
          <cell r="C3601" t="str">
            <v>220236</v>
          </cell>
          <cell r="D3601" t="str">
            <v>方太智能增压风魔方烟灶两件套</v>
          </cell>
          <cell r="E3601" t="str">
            <v>厨房</v>
          </cell>
          <cell r="F3601" t="str">
            <v>4680</v>
          </cell>
          <cell r="G3601" t="str">
            <v>邬 若海</v>
          </cell>
          <cell r="H3601" t="str">
            <v>王沛</v>
          </cell>
          <cell r="I3601" t="str">
            <v>陈佳</v>
          </cell>
          <cell r="J3601">
            <v>21.2</v>
          </cell>
          <cell r="K3601">
            <v>133360</v>
          </cell>
          <cell r="L3601">
            <v>23000</v>
          </cell>
          <cell r="M3601">
            <v>87360</v>
          </cell>
          <cell r="N3601">
            <v>4600</v>
          </cell>
          <cell r="O3601">
            <v>1301.8867924528299</v>
          </cell>
          <cell r="P3601">
            <v>0.74990938745922398</v>
          </cell>
        </row>
        <row r="3602">
          <cell r="A3602">
            <v>196227</v>
          </cell>
          <cell r="B3602" t="str">
            <v>20160225</v>
          </cell>
          <cell r="C3602" t="str">
            <v>174158</v>
          </cell>
          <cell r="D3602" t="str">
            <v>方太智能增压风魔方烟灶两件套</v>
          </cell>
          <cell r="E3602" t="str">
            <v>厨房</v>
          </cell>
          <cell r="F3602" t="str">
            <v>4680</v>
          </cell>
          <cell r="G3602" t="str">
            <v>邬 若海</v>
          </cell>
          <cell r="H3602" t="str">
            <v>王沛</v>
          </cell>
          <cell r="I3602" t="str">
            <v>陈佳</v>
          </cell>
          <cell r="J3602">
            <v>23.7</v>
          </cell>
          <cell r="K3602">
            <v>82800</v>
          </cell>
          <cell r="L3602">
            <v>18400</v>
          </cell>
          <cell r="M3602">
            <v>23000</v>
          </cell>
          <cell r="N3602">
            <v>0</v>
          </cell>
          <cell r="O3602">
            <v>1746.83544303797</v>
          </cell>
          <cell r="P3602">
            <v>0.35714285714285698</v>
          </cell>
        </row>
        <row r="3603">
          <cell r="A3603">
            <v>196230</v>
          </cell>
          <cell r="B3603" t="str">
            <v>20160316</v>
          </cell>
          <cell r="C3603" t="str">
            <v>183726</v>
          </cell>
          <cell r="D3603" t="str">
            <v>方太银家系列烟灶消三件套（快乐购周年庆专供款）</v>
          </cell>
          <cell r="E3603" t="str">
            <v>厨房</v>
          </cell>
          <cell r="F3603" t="str">
            <v>4980</v>
          </cell>
          <cell r="G3603" t="str">
            <v>邬 若海</v>
          </cell>
          <cell r="H3603" t="str">
            <v>王沛</v>
          </cell>
          <cell r="I3603" t="str">
            <v>陈佳</v>
          </cell>
          <cell r="J3603">
            <v>23</v>
          </cell>
          <cell r="K3603">
            <v>373250</v>
          </cell>
          <cell r="L3603">
            <v>89610</v>
          </cell>
          <cell r="M3603">
            <v>84480</v>
          </cell>
          <cell r="N3603">
            <v>0</v>
          </cell>
          <cell r="O3603">
            <v>8659.1304347826099</v>
          </cell>
          <cell r="P3603">
            <v>0.29784233535467503</v>
          </cell>
        </row>
        <row r="3604">
          <cell r="A3604">
            <v>196231</v>
          </cell>
          <cell r="B3604" t="str">
            <v>20160316</v>
          </cell>
          <cell r="C3604" t="str">
            <v>183726</v>
          </cell>
          <cell r="D3604" t="str">
            <v>方太银家系列烟灶两件套（快乐购周年庆专供款）</v>
          </cell>
          <cell r="E3604" t="str">
            <v>厨房</v>
          </cell>
          <cell r="F3604" t="str">
            <v>3080</v>
          </cell>
          <cell r="G3604" t="str">
            <v>邬 若海</v>
          </cell>
          <cell r="H3604" t="str">
            <v>王沛</v>
          </cell>
          <cell r="I3604" t="str">
            <v>陈佳</v>
          </cell>
          <cell r="J3604">
            <v>23</v>
          </cell>
          <cell r="K3604">
            <v>156871</v>
          </cell>
          <cell r="L3604">
            <v>49121</v>
          </cell>
          <cell r="M3604">
            <v>46200</v>
          </cell>
          <cell r="N3604">
            <v>0</v>
          </cell>
          <cell r="O3604">
            <v>2676.0869565217399</v>
          </cell>
          <cell r="P3604">
            <v>0.42877030162412999</v>
          </cell>
        </row>
        <row r="3605">
          <cell r="A3605">
            <v>196234</v>
          </cell>
          <cell r="B3605" t="str">
            <v>20160229</v>
          </cell>
          <cell r="C3605" t="str">
            <v>220243</v>
          </cell>
          <cell r="D3605" t="str">
            <v>德努希7.5公斤大容量滑盖洗衣机(开春扫货)</v>
          </cell>
          <cell r="E3605" t="str">
            <v>大家电</v>
          </cell>
          <cell r="F3605" t="str">
            <v>999</v>
          </cell>
          <cell r="G3605" t="str">
            <v>马 升伟</v>
          </cell>
          <cell r="H3605" t="str">
            <v>马强</v>
          </cell>
          <cell r="I3605" t="str">
            <v>刘一帆</v>
          </cell>
          <cell r="J3605">
            <v>25.2</v>
          </cell>
          <cell r="K3605">
            <v>89670</v>
          </cell>
          <cell r="L3605">
            <v>19940</v>
          </cell>
          <cell r="M3605">
            <v>19930</v>
          </cell>
          <cell r="N3605">
            <v>1978</v>
          </cell>
          <cell r="O3605">
            <v>2054.6825396825402</v>
          </cell>
          <cell r="P3605">
            <v>0.25745016492184097</v>
          </cell>
        </row>
        <row r="3606">
          <cell r="A3606">
            <v>196234</v>
          </cell>
          <cell r="B3606" t="str">
            <v>20160221</v>
          </cell>
          <cell r="C3606" t="str">
            <v>124636</v>
          </cell>
          <cell r="D3606" t="str">
            <v>德努希7.5公斤大容量滑盖洗衣机(开春扫货)</v>
          </cell>
          <cell r="E3606" t="str">
            <v>大家电</v>
          </cell>
          <cell r="F3606" t="str">
            <v>999</v>
          </cell>
          <cell r="G3606" t="str">
            <v>马 升伟</v>
          </cell>
          <cell r="H3606" t="str">
            <v>傅周</v>
          </cell>
          <cell r="I3606" t="str">
            <v>曹雪晴</v>
          </cell>
          <cell r="J3606">
            <v>22.7</v>
          </cell>
          <cell r="K3606">
            <v>188481</v>
          </cell>
          <cell r="L3606">
            <v>27912</v>
          </cell>
          <cell r="M3606">
            <v>32937</v>
          </cell>
          <cell r="N3606">
            <v>1998</v>
          </cell>
          <cell r="O3606">
            <v>5710.5726872246696</v>
          </cell>
          <cell r="P3606">
            <v>0.19268351923472199</v>
          </cell>
        </row>
        <row r="3607">
          <cell r="A3607">
            <v>196252</v>
          </cell>
          <cell r="B3607" t="str">
            <v>20160220</v>
          </cell>
          <cell r="C3607" t="str">
            <v>113732</v>
          </cell>
          <cell r="D3607" t="str">
            <v>华硕5英寸4核4G特惠智能机(2016春季大开仓)</v>
          </cell>
          <cell r="E3607" t="str">
            <v>手机</v>
          </cell>
          <cell r="F3607" t="str">
            <v>699</v>
          </cell>
          <cell r="G3607" t="str">
            <v>李 冕</v>
          </cell>
          <cell r="H3607" t="str">
            <v>傅周,石林</v>
          </cell>
          <cell r="I3607" t="str">
            <v>石俊</v>
          </cell>
          <cell r="J3607">
            <v>16.7</v>
          </cell>
          <cell r="K3607">
            <v>88333</v>
          </cell>
          <cell r="L3607">
            <v>7669</v>
          </cell>
          <cell r="M3607">
            <v>20171</v>
          </cell>
          <cell r="N3607">
            <v>2097</v>
          </cell>
          <cell r="O3607">
            <v>3747.9041916167698</v>
          </cell>
          <cell r="P3607">
            <v>0.224065258355648</v>
          </cell>
        </row>
        <row r="3608">
          <cell r="A3608">
            <v>196260</v>
          </cell>
          <cell r="B3608" t="str">
            <v>20160530</v>
          </cell>
          <cell r="C3608" t="str">
            <v>212706</v>
          </cell>
          <cell r="D3608" t="str">
            <v>金菊 重磅真丝印花上衣2件独供组(2016夏折盛惠)</v>
          </cell>
          <cell r="E3608" t="str">
            <v>服装</v>
          </cell>
          <cell r="F3608" t="str">
            <v>398</v>
          </cell>
          <cell r="G3608" t="str">
            <v>黄 翙</v>
          </cell>
          <cell r="H3608" t="str">
            <v>马静</v>
          </cell>
          <cell r="I3608" t="str">
            <v>赵姬</v>
          </cell>
          <cell r="J3608">
            <v>19.5</v>
          </cell>
          <cell r="K3608">
            <v>116421</v>
          </cell>
          <cell r="L3608">
            <v>7382</v>
          </cell>
          <cell r="M3608">
            <v>37798</v>
          </cell>
          <cell r="N3608">
            <v>3159</v>
          </cell>
          <cell r="O3608">
            <v>3815.3846153846198</v>
          </cell>
          <cell r="P3608">
            <v>0.31767532717651498</v>
          </cell>
        </row>
        <row r="3609">
          <cell r="A3609">
            <v>196260</v>
          </cell>
          <cell r="B3609" t="str">
            <v>20160426</v>
          </cell>
          <cell r="C3609" t="str">
            <v>163831</v>
          </cell>
          <cell r="D3609" t="str">
            <v>金菊 重磅真丝印花上衣2件独供组(2016夏折盛惠)</v>
          </cell>
          <cell r="E3609" t="str">
            <v>服装</v>
          </cell>
          <cell r="F3609" t="str">
            <v>498</v>
          </cell>
          <cell r="G3609" t="str">
            <v>黄 翙</v>
          </cell>
          <cell r="H3609" t="str">
            <v>杨思思</v>
          </cell>
          <cell r="I3609" t="str">
            <v>孙娇</v>
          </cell>
          <cell r="J3609">
            <v>31.4</v>
          </cell>
          <cell r="K3609">
            <v>85280</v>
          </cell>
          <cell r="L3609">
            <v>1374</v>
          </cell>
          <cell r="M3609">
            <v>25436</v>
          </cell>
          <cell r="N3609">
            <v>886</v>
          </cell>
          <cell r="O3609">
            <v>1890.3184713375799</v>
          </cell>
          <cell r="P3609">
            <v>0.292589326150692</v>
          </cell>
        </row>
        <row r="3610">
          <cell r="A3610">
            <v>196260</v>
          </cell>
          <cell r="B3610" t="str">
            <v>20160419</v>
          </cell>
          <cell r="C3610" t="str">
            <v>155255</v>
          </cell>
          <cell r="D3610" t="str">
            <v>金菊 重磅真丝印花上衣2件独供组(2016夏折盛惠)</v>
          </cell>
          <cell r="E3610" t="str">
            <v>服装</v>
          </cell>
          <cell r="F3610" t="str">
            <v>498</v>
          </cell>
          <cell r="G3610" t="str">
            <v>黄 翙</v>
          </cell>
          <cell r="H3610" t="str">
            <v>楚令,王娟</v>
          </cell>
          <cell r="I3610" t="str">
            <v>段鸿</v>
          </cell>
          <cell r="J3610">
            <v>37.200000000000003</v>
          </cell>
          <cell r="K3610">
            <v>91098</v>
          </cell>
          <cell r="L3610">
            <v>6244</v>
          </cell>
          <cell r="M3610">
            <v>30018</v>
          </cell>
          <cell r="N3610">
            <v>2490</v>
          </cell>
          <cell r="O3610">
            <v>1541.02150537634</v>
          </cell>
          <cell r="P3610">
            <v>0.32441605581351501</v>
          </cell>
        </row>
        <row r="3611">
          <cell r="A3611">
            <v>196260</v>
          </cell>
          <cell r="B3611" t="str">
            <v>20160408</v>
          </cell>
          <cell r="C3611" t="str">
            <v>104038</v>
          </cell>
          <cell r="D3611" t="str">
            <v>金菊 重磅真丝印花上衣2件独供组(2016夏折盛惠)</v>
          </cell>
          <cell r="E3611" t="str">
            <v>服装</v>
          </cell>
          <cell r="F3611" t="str">
            <v>498</v>
          </cell>
          <cell r="G3611" t="str">
            <v>黄 翙</v>
          </cell>
          <cell r="H3611" t="str">
            <v>高莹,王娟</v>
          </cell>
          <cell r="I3611" t="str">
            <v>王叶霜,段鸿</v>
          </cell>
          <cell r="J3611">
            <v>37.5</v>
          </cell>
          <cell r="K3611">
            <v>164130</v>
          </cell>
          <cell r="L3611">
            <v>9367</v>
          </cell>
          <cell r="M3611">
            <v>48004</v>
          </cell>
          <cell r="N3611">
            <v>1474</v>
          </cell>
          <cell r="O3611">
            <v>2886.21333333333</v>
          </cell>
          <cell r="P3611">
            <v>0.300653256915413</v>
          </cell>
        </row>
        <row r="3612">
          <cell r="A3612">
            <v>196260</v>
          </cell>
          <cell r="B3612" t="str">
            <v>20160331</v>
          </cell>
          <cell r="C3612" t="str">
            <v>144226</v>
          </cell>
          <cell r="D3612" t="str">
            <v>金菊 重磅真丝印花上衣2件独供组(2016夏折盛惠)</v>
          </cell>
          <cell r="E3612" t="str">
            <v>服装</v>
          </cell>
          <cell r="F3612" t="str">
            <v>498</v>
          </cell>
          <cell r="G3612" t="str">
            <v>黄 翙</v>
          </cell>
          <cell r="H3612" t="str">
            <v>吴沛霖</v>
          </cell>
          <cell r="I3612" t="str">
            <v>孙娇</v>
          </cell>
          <cell r="J3612">
            <v>36.200000000000003</v>
          </cell>
          <cell r="K3612">
            <v>127740</v>
          </cell>
          <cell r="L3612">
            <v>8401</v>
          </cell>
          <cell r="M3612">
            <v>33479</v>
          </cell>
          <cell r="N3612">
            <v>488</v>
          </cell>
          <cell r="O3612">
            <v>2385.3038674033101</v>
          </cell>
          <cell r="P3612">
            <v>0.27644776644684499</v>
          </cell>
        </row>
        <row r="3613">
          <cell r="A3613">
            <v>196260</v>
          </cell>
          <cell r="B3613" t="str">
            <v>20160322</v>
          </cell>
          <cell r="C3613" t="str">
            <v>120035</v>
          </cell>
          <cell r="D3613" t="str">
            <v>金菊 重磅真丝印花上衣2件独供组(2016夏折盛惠)</v>
          </cell>
          <cell r="E3613" t="str">
            <v>服装</v>
          </cell>
          <cell r="F3613" t="str">
            <v>498</v>
          </cell>
          <cell r="G3613" t="str">
            <v>黄 翙</v>
          </cell>
          <cell r="H3613" t="str">
            <v>张燕,杨思思</v>
          </cell>
          <cell r="I3613" t="str">
            <v>张征南,孙娇</v>
          </cell>
          <cell r="J3613">
            <v>37</v>
          </cell>
          <cell r="K3613">
            <v>148318</v>
          </cell>
          <cell r="L3613">
            <v>11354</v>
          </cell>
          <cell r="M3613">
            <v>36840</v>
          </cell>
          <cell r="N3613">
            <v>1982</v>
          </cell>
          <cell r="O3613">
            <v>2759.6216216216199</v>
          </cell>
          <cell r="P3613">
            <v>0.25450483338687502</v>
          </cell>
        </row>
        <row r="3614">
          <cell r="A3614">
            <v>196260</v>
          </cell>
          <cell r="B3614" t="str">
            <v>20160317</v>
          </cell>
          <cell r="C3614" t="str">
            <v>100222</v>
          </cell>
          <cell r="D3614" t="str">
            <v>金菊 重磅真丝印花上衣2件独供组(2016夏折盛惠)</v>
          </cell>
          <cell r="E3614" t="str">
            <v>服装</v>
          </cell>
          <cell r="F3614" t="str">
            <v>498</v>
          </cell>
          <cell r="G3614" t="str">
            <v>黄 翙</v>
          </cell>
          <cell r="H3614" t="str">
            <v>高莹,王娟</v>
          </cell>
          <cell r="I3614" t="str">
            <v>王叶霜,段鸿</v>
          </cell>
          <cell r="J3614">
            <v>35.700000000000003</v>
          </cell>
          <cell r="K3614">
            <v>332979.64</v>
          </cell>
          <cell r="L3614">
            <v>30979.78</v>
          </cell>
          <cell r="M3614">
            <v>98550</v>
          </cell>
          <cell r="N3614">
            <v>6612</v>
          </cell>
          <cell r="O3614">
            <v>5884.0857142857103</v>
          </cell>
          <cell r="P3614">
            <v>0.30443060470292899</v>
          </cell>
        </row>
        <row r="3615">
          <cell r="A3615">
            <v>196281</v>
          </cell>
          <cell r="B3615" t="str">
            <v>20160723</v>
          </cell>
          <cell r="C3615" t="str">
            <v>162715</v>
          </cell>
          <cell r="D3615" t="str">
            <v>Queen`Mate全智能养生破壁料理机</v>
          </cell>
          <cell r="E3615" t="str">
            <v>厨房</v>
          </cell>
          <cell r="F3615" t="str">
            <v>999</v>
          </cell>
          <cell r="G3615" t="str">
            <v>邬 若海</v>
          </cell>
          <cell r="H3615" t="str">
            <v>杨思思</v>
          </cell>
          <cell r="I3615" t="str">
            <v>徐丹,翟金彪</v>
          </cell>
          <cell r="J3615">
            <v>35.799999999999997</v>
          </cell>
          <cell r="K3615">
            <v>132004</v>
          </cell>
          <cell r="L3615">
            <v>5824</v>
          </cell>
          <cell r="M3615">
            <v>27112</v>
          </cell>
          <cell r="N3615">
            <v>979</v>
          </cell>
          <cell r="O3615">
            <v>2794.6089385474902</v>
          </cell>
          <cell r="P3615">
            <v>0.20710889205896299</v>
          </cell>
        </row>
        <row r="3616">
          <cell r="A3616">
            <v>196281</v>
          </cell>
          <cell r="B3616" t="str">
            <v>20160712</v>
          </cell>
          <cell r="C3616" t="str">
            <v>125145</v>
          </cell>
          <cell r="D3616" t="str">
            <v>Queen`Mate全智能养生破壁料理机</v>
          </cell>
          <cell r="E3616" t="str">
            <v>厨房</v>
          </cell>
          <cell r="F3616" t="str">
            <v>999</v>
          </cell>
          <cell r="G3616" t="str">
            <v>邬 若海</v>
          </cell>
          <cell r="H3616" t="str">
            <v>杨思思</v>
          </cell>
          <cell r="I3616" t="str">
            <v>徐丹</v>
          </cell>
          <cell r="J3616">
            <v>36.9</v>
          </cell>
          <cell r="K3616">
            <v>154639</v>
          </cell>
          <cell r="L3616">
            <v>7882</v>
          </cell>
          <cell r="M3616">
            <v>30714</v>
          </cell>
          <cell r="N3616">
            <v>1998</v>
          </cell>
          <cell r="O3616">
            <v>3198.9430894308898</v>
          </cell>
          <cell r="P3616">
            <v>0.19567039391647401</v>
          </cell>
        </row>
        <row r="3617">
          <cell r="A3617">
            <v>196281</v>
          </cell>
          <cell r="B3617" t="str">
            <v>20160616</v>
          </cell>
          <cell r="C3617" t="str">
            <v>135145</v>
          </cell>
          <cell r="D3617" t="str">
            <v>Queen`Mate全智能养生破壁料理机</v>
          </cell>
          <cell r="E3617" t="str">
            <v>厨房</v>
          </cell>
          <cell r="F3617" t="str">
            <v>999</v>
          </cell>
          <cell r="G3617" t="str">
            <v>邬 若海</v>
          </cell>
          <cell r="H3617" t="str">
            <v>杨思思</v>
          </cell>
          <cell r="I3617" t="str">
            <v>徐丹</v>
          </cell>
          <cell r="J3617">
            <v>36.5</v>
          </cell>
          <cell r="K3617">
            <v>131844</v>
          </cell>
          <cell r="L3617">
            <v>5974</v>
          </cell>
          <cell r="M3617">
            <v>31603</v>
          </cell>
          <cell r="N3617">
            <v>5884</v>
          </cell>
          <cell r="O3617">
            <v>2743.8630136986299</v>
          </cell>
          <cell r="P3617">
            <v>0.20432986414554699</v>
          </cell>
        </row>
        <row r="3618">
          <cell r="A3618">
            <v>196281</v>
          </cell>
          <cell r="B3618" t="str">
            <v>20160605</v>
          </cell>
          <cell r="C3618" t="str">
            <v>184731</v>
          </cell>
          <cell r="D3618" t="str">
            <v>Queen`Mate全智能养生破壁料理机</v>
          </cell>
          <cell r="E3618" t="str">
            <v>厨房</v>
          </cell>
          <cell r="F3618" t="str">
            <v>999</v>
          </cell>
          <cell r="G3618" t="str">
            <v>邬 若海</v>
          </cell>
          <cell r="H3618" t="str">
            <v>杨思思</v>
          </cell>
          <cell r="I3618" t="str">
            <v>徐丹</v>
          </cell>
          <cell r="J3618">
            <v>35.6</v>
          </cell>
          <cell r="K3618">
            <v>231466</v>
          </cell>
          <cell r="L3618">
            <v>7952</v>
          </cell>
          <cell r="M3618">
            <v>37609</v>
          </cell>
          <cell r="N3618">
            <v>0</v>
          </cell>
          <cell r="O3618">
            <v>5222.0505617977497</v>
          </cell>
          <cell r="P3618">
            <v>0.168262390722729</v>
          </cell>
        </row>
        <row r="3619">
          <cell r="A3619">
            <v>196281</v>
          </cell>
          <cell r="B3619" t="str">
            <v>20160522</v>
          </cell>
          <cell r="C3619" t="str">
            <v>113126</v>
          </cell>
          <cell r="D3619" t="str">
            <v>Queen`Mate全智能养生破壁料理机</v>
          </cell>
          <cell r="E3619" t="str">
            <v>厨房</v>
          </cell>
          <cell r="F3619" t="str">
            <v>999</v>
          </cell>
          <cell r="G3619" t="str">
            <v>邬 若海</v>
          </cell>
          <cell r="H3619" t="str">
            <v>杨思思</v>
          </cell>
          <cell r="I3619" t="str">
            <v>徐丹</v>
          </cell>
          <cell r="J3619">
            <v>36.700000000000003</v>
          </cell>
          <cell r="K3619">
            <v>134519</v>
          </cell>
          <cell r="L3619">
            <v>11888</v>
          </cell>
          <cell r="M3619">
            <v>18596</v>
          </cell>
          <cell r="N3619">
            <v>989</v>
          </cell>
          <cell r="O3619">
            <v>2861.6893732970002</v>
          </cell>
          <cell r="P3619">
            <v>0.143577072681459</v>
          </cell>
        </row>
        <row r="3620">
          <cell r="A3620">
            <v>196281</v>
          </cell>
          <cell r="B3620" t="str">
            <v>20160512</v>
          </cell>
          <cell r="C3620" t="str">
            <v>145220</v>
          </cell>
          <cell r="D3620" t="str">
            <v>Queen`Mate全智能养生破壁料理机</v>
          </cell>
          <cell r="E3620" t="str">
            <v>厨房</v>
          </cell>
          <cell r="F3620" t="str">
            <v>999</v>
          </cell>
          <cell r="G3620" t="str">
            <v>邬 若海</v>
          </cell>
          <cell r="H3620" t="str">
            <v>杨思思</v>
          </cell>
          <cell r="I3620" t="str">
            <v>徐丹</v>
          </cell>
          <cell r="J3620">
            <v>36.1</v>
          </cell>
          <cell r="K3620">
            <v>169080</v>
          </cell>
          <cell r="L3620">
            <v>8941</v>
          </cell>
          <cell r="M3620">
            <v>32837</v>
          </cell>
          <cell r="N3620">
            <v>1998</v>
          </cell>
          <cell r="O3620">
            <v>3581.7174515235502</v>
          </cell>
          <cell r="P3620">
            <v>0.19257644920974901</v>
          </cell>
        </row>
        <row r="3621">
          <cell r="A3621">
            <v>196281</v>
          </cell>
          <cell r="B3621" t="str">
            <v>20160428</v>
          </cell>
          <cell r="C3621" t="str">
            <v>155232</v>
          </cell>
          <cell r="D3621" t="str">
            <v>Queen`Mate全智能养生破壁料理机</v>
          </cell>
          <cell r="E3621" t="str">
            <v>厨房</v>
          </cell>
          <cell r="F3621" t="str">
            <v>999</v>
          </cell>
          <cell r="G3621" t="str">
            <v>邬 若海</v>
          </cell>
          <cell r="H3621" t="str">
            <v>杨思思</v>
          </cell>
          <cell r="I3621" t="str">
            <v>刘一帆</v>
          </cell>
          <cell r="J3621">
            <v>36</v>
          </cell>
          <cell r="K3621">
            <v>146441</v>
          </cell>
          <cell r="L3621">
            <v>6693</v>
          </cell>
          <cell r="M3621">
            <v>22647</v>
          </cell>
          <cell r="N3621">
            <v>0</v>
          </cell>
          <cell r="O3621">
            <v>3252.8055555555602</v>
          </cell>
          <cell r="P3621">
            <v>0.162055986489968</v>
          </cell>
        </row>
        <row r="3622">
          <cell r="A3622">
            <v>196319</v>
          </cell>
          <cell r="B3622" t="str">
            <v>20160530</v>
          </cell>
          <cell r="C3622" t="str">
            <v>180127</v>
          </cell>
          <cell r="D3622" t="str">
            <v>雪中飞奢华刺绣真丝内杯调整型内衣特供组(2016夏折盛惠)</v>
          </cell>
          <cell r="E3622" t="str">
            <v>内衣</v>
          </cell>
          <cell r="F3622" t="str">
            <v>298</v>
          </cell>
          <cell r="G3622" t="str">
            <v>黄 翙</v>
          </cell>
          <cell r="H3622" t="str">
            <v>吴沛霖</v>
          </cell>
          <cell r="I3622" t="str">
            <v>王叶霜</v>
          </cell>
          <cell r="J3622">
            <v>14.3</v>
          </cell>
          <cell r="K3622">
            <v>46989</v>
          </cell>
          <cell r="L3622">
            <v>3411</v>
          </cell>
          <cell r="M3622">
            <v>9544</v>
          </cell>
          <cell r="N3622">
            <v>566</v>
          </cell>
          <cell r="O3622">
            <v>2419.5804195804199</v>
          </cell>
          <cell r="P3622">
            <v>0.206021386938363</v>
          </cell>
        </row>
        <row r="3623">
          <cell r="A3623">
            <v>196319</v>
          </cell>
          <cell r="B3623" t="str">
            <v>20160311</v>
          </cell>
          <cell r="C3623" t="str">
            <v>185253</v>
          </cell>
          <cell r="D3623" t="str">
            <v>雪中飞奢华刺绣真丝内杯调整型内衣特供组(2016夏折盛惠)</v>
          </cell>
          <cell r="E3623" t="str">
            <v>内衣</v>
          </cell>
          <cell r="F3623" t="str">
            <v>298</v>
          </cell>
          <cell r="G3623" t="str">
            <v>黄 翙</v>
          </cell>
          <cell r="H3623" t="str">
            <v>王娟</v>
          </cell>
          <cell r="I3623" t="str">
            <v>段鸿</v>
          </cell>
          <cell r="J3623">
            <v>35.700000000000003</v>
          </cell>
          <cell r="K3623">
            <v>180443</v>
          </cell>
          <cell r="L3623">
            <v>8362</v>
          </cell>
          <cell r="M3623">
            <v>43850</v>
          </cell>
          <cell r="N3623">
            <v>1450</v>
          </cell>
          <cell r="O3623">
            <v>3632.5210084033602</v>
          </cell>
          <cell r="P3623">
            <v>0.246395592773171</v>
          </cell>
        </row>
        <row r="3624">
          <cell r="A3624">
            <v>196319</v>
          </cell>
          <cell r="B3624" t="str">
            <v>20160308</v>
          </cell>
          <cell r="C3624" t="str">
            <v>135057</v>
          </cell>
          <cell r="D3624" t="str">
            <v>雪中飞奢华刺绣真丝内杯调整型内衣特供组(2016夏折盛惠)</v>
          </cell>
          <cell r="E3624" t="str">
            <v>内衣</v>
          </cell>
          <cell r="F3624" t="str">
            <v>298</v>
          </cell>
          <cell r="G3624" t="str">
            <v>黄 翙</v>
          </cell>
          <cell r="H3624" t="str">
            <v>王娟</v>
          </cell>
          <cell r="I3624" t="str">
            <v>李珊,段鸿</v>
          </cell>
          <cell r="J3624">
            <v>37.5</v>
          </cell>
          <cell r="K3624">
            <v>270643.48</v>
          </cell>
          <cell r="L3624">
            <v>24826</v>
          </cell>
          <cell r="M3624">
            <v>56004</v>
          </cell>
          <cell r="N3624">
            <v>2992</v>
          </cell>
          <cell r="O3624">
            <v>5141.4794666666703</v>
          </cell>
          <cell r="P3624">
            <v>0.215655941147879</v>
          </cell>
        </row>
        <row r="3625">
          <cell r="A3625">
            <v>196319</v>
          </cell>
          <cell r="B3625" t="str">
            <v>20160308</v>
          </cell>
          <cell r="C3625" t="str">
            <v>095111</v>
          </cell>
          <cell r="D3625" t="str">
            <v>雪中飞奢华刺绣真丝内杯调整型内衣特供组(2016夏折盛惠)</v>
          </cell>
          <cell r="E3625" t="str">
            <v>内衣</v>
          </cell>
          <cell r="F3625" t="str">
            <v>298</v>
          </cell>
          <cell r="G3625" t="str">
            <v>黄 翙</v>
          </cell>
          <cell r="H3625" t="str">
            <v>罗园,王娟</v>
          </cell>
          <cell r="I3625" t="str">
            <v>李珊,段鸿</v>
          </cell>
          <cell r="J3625">
            <v>35</v>
          </cell>
          <cell r="K3625">
            <v>297414.94</v>
          </cell>
          <cell r="L3625">
            <v>19392</v>
          </cell>
          <cell r="M3625">
            <v>65274</v>
          </cell>
          <cell r="N3625">
            <v>4558</v>
          </cell>
          <cell r="O3625">
            <v>6208.7697142857096</v>
          </cell>
          <cell r="P3625">
            <v>0.21838485701935201</v>
          </cell>
        </row>
        <row r="3626">
          <cell r="A3626">
            <v>196328</v>
          </cell>
          <cell r="B3626" t="str">
            <v>20160413</v>
          </cell>
          <cell r="C3626" t="str">
            <v>164228</v>
          </cell>
          <cell r="D3626" t="str">
            <v>老板劲吸烟灶消三件套惊爆组（十周年特供）</v>
          </cell>
          <cell r="E3626" t="str">
            <v>厨房</v>
          </cell>
          <cell r="F3626" t="str">
            <v>4980</v>
          </cell>
          <cell r="G3626" t="str">
            <v>潘 银龙</v>
          </cell>
          <cell r="H3626" t="str">
            <v>王沛</v>
          </cell>
          <cell r="I3626" t="str">
            <v>陈佳,徐丹</v>
          </cell>
          <cell r="J3626">
            <v>20.8</v>
          </cell>
          <cell r="K3626">
            <v>194090</v>
          </cell>
          <cell r="L3626">
            <v>49790</v>
          </cell>
          <cell r="M3626">
            <v>54750</v>
          </cell>
          <cell r="N3626">
            <v>4980</v>
          </cell>
          <cell r="O3626">
            <v>4544.7115384615399</v>
          </cell>
          <cell r="P3626">
            <v>0.34490644490644501</v>
          </cell>
        </row>
        <row r="3627">
          <cell r="A3627">
            <v>196328</v>
          </cell>
          <cell r="B3627" t="str">
            <v>20160413</v>
          </cell>
          <cell r="C3627" t="str">
            <v>100252</v>
          </cell>
          <cell r="D3627" t="str">
            <v>老板劲吸烟灶消三件套惊爆组（十周年特供）</v>
          </cell>
          <cell r="E3627" t="str">
            <v>厨房</v>
          </cell>
          <cell r="F3627" t="str">
            <v>4980</v>
          </cell>
          <cell r="G3627" t="str">
            <v>潘 银龙</v>
          </cell>
          <cell r="H3627" t="str">
            <v>石林</v>
          </cell>
          <cell r="I3627" t="str">
            <v>石俊</v>
          </cell>
          <cell r="J3627">
            <v>20.6</v>
          </cell>
          <cell r="K3627">
            <v>278735</v>
          </cell>
          <cell r="L3627">
            <v>24860</v>
          </cell>
          <cell r="M3627">
            <v>139440</v>
          </cell>
          <cell r="N3627">
            <v>0</v>
          </cell>
          <cell r="O3627">
            <v>5555.09708737864</v>
          </cell>
          <cell r="P3627">
            <v>0.54924667651403203</v>
          </cell>
        </row>
        <row r="3628">
          <cell r="A3628">
            <v>196328</v>
          </cell>
          <cell r="B3628" t="str">
            <v>20160401</v>
          </cell>
          <cell r="C3628" t="str">
            <v>112123</v>
          </cell>
          <cell r="D3628" t="str">
            <v>老板劲吸烟灶消三件套惊爆组（十周年特供）</v>
          </cell>
          <cell r="E3628" t="str">
            <v>厨房</v>
          </cell>
          <cell r="F3628" t="str">
            <v>4980</v>
          </cell>
          <cell r="G3628" t="str">
            <v>潘 银龙</v>
          </cell>
          <cell r="H3628" t="str">
            <v>张燕,余斌</v>
          </cell>
          <cell r="I3628" t="str">
            <v>陈佳,徐丹</v>
          </cell>
          <cell r="J3628">
            <v>24</v>
          </cell>
          <cell r="K3628">
            <v>253655</v>
          </cell>
          <cell r="L3628">
            <v>34800</v>
          </cell>
          <cell r="M3628">
            <v>109370</v>
          </cell>
          <cell r="N3628">
            <v>0</v>
          </cell>
          <cell r="O3628">
            <v>4561.875</v>
          </cell>
          <cell r="P3628">
            <v>0.499737268968038</v>
          </cell>
        </row>
        <row r="3629">
          <cell r="A3629">
            <v>196328</v>
          </cell>
          <cell r="B3629" t="str">
            <v>20160320</v>
          </cell>
          <cell r="C3629" t="str">
            <v>233423</v>
          </cell>
          <cell r="D3629" t="str">
            <v>老板劲吸烟灶消三件套惊爆组（十周年特供）</v>
          </cell>
          <cell r="E3629" t="str">
            <v>厨房</v>
          </cell>
          <cell r="F3629" t="str">
            <v>4980</v>
          </cell>
          <cell r="G3629" t="str">
            <v>潘 银龙</v>
          </cell>
          <cell r="H3629" t="str">
            <v>傅周,张燕,王沛,石林</v>
          </cell>
          <cell r="I3629" t="str">
            <v>陈佳,曹雪晴</v>
          </cell>
          <cell r="J3629">
            <v>13.6</v>
          </cell>
          <cell r="K3629">
            <v>79645</v>
          </cell>
          <cell r="L3629">
            <v>4970</v>
          </cell>
          <cell r="M3629">
            <v>24880</v>
          </cell>
          <cell r="N3629">
            <v>0</v>
          </cell>
          <cell r="O3629">
            <v>3661.3970588235302</v>
          </cell>
          <cell r="P3629">
            <v>0.33317710077000301</v>
          </cell>
        </row>
        <row r="3630">
          <cell r="A3630">
            <v>196328</v>
          </cell>
          <cell r="B3630" t="str">
            <v>20160320</v>
          </cell>
          <cell r="C3630" t="str">
            <v>164831</v>
          </cell>
          <cell r="D3630" t="str">
            <v>老板劲吸烟灶消三件套惊爆组（十周年特供）</v>
          </cell>
          <cell r="E3630" t="str">
            <v>厨房</v>
          </cell>
          <cell r="F3630" t="str">
            <v>4980</v>
          </cell>
          <cell r="G3630" t="str">
            <v>潘 银龙</v>
          </cell>
          <cell r="H3630" t="str">
            <v>龙年,傅周,张燕,石林</v>
          </cell>
          <cell r="I3630" t="str">
            <v>陈佳,曹雪晴</v>
          </cell>
          <cell r="J3630">
            <v>23</v>
          </cell>
          <cell r="K3630">
            <v>500290</v>
          </cell>
          <cell r="L3630">
            <v>92940</v>
          </cell>
          <cell r="M3630">
            <v>109540</v>
          </cell>
          <cell r="N3630">
            <v>0</v>
          </cell>
          <cell r="O3630">
            <v>12948.2608695652</v>
          </cell>
          <cell r="P3630">
            <v>0.26890880078556501</v>
          </cell>
        </row>
        <row r="3631">
          <cell r="A3631">
            <v>196328</v>
          </cell>
          <cell r="B3631" t="str">
            <v>20160320</v>
          </cell>
          <cell r="C3631" t="str">
            <v>104617</v>
          </cell>
          <cell r="D3631" t="str">
            <v>老板劲吸烟灶消三件套惊爆组（十周年特供）</v>
          </cell>
          <cell r="E3631" t="str">
            <v>厨房</v>
          </cell>
          <cell r="F3631" t="str">
            <v>4980</v>
          </cell>
          <cell r="G3631" t="str">
            <v>潘 银龙</v>
          </cell>
          <cell r="H3631" t="str">
            <v>龙年,傅周,张燕,石林</v>
          </cell>
          <cell r="I3631" t="str">
            <v>陈佳,曹雪晴</v>
          </cell>
          <cell r="J3631">
            <v>23</v>
          </cell>
          <cell r="K3631">
            <v>469400</v>
          </cell>
          <cell r="L3631">
            <v>74020</v>
          </cell>
          <cell r="M3631">
            <v>153080</v>
          </cell>
          <cell r="N3631">
            <v>0</v>
          </cell>
          <cell r="O3631">
            <v>10534.782608695699</v>
          </cell>
          <cell r="P3631">
            <v>0.38717183469067701</v>
          </cell>
        </row>
        <row r="3632">
          <cell r="A3632">
            <v>196329</v>
          </cell>
          <cell r="B3632" t="str">
            <v>20160413</v>
          </cell>
          <cell r="C3632" t="str">
            <v>164228</v>
          </cell>
          <cell r="D3632" t="str">
            <v>老板劲吸烟灶两件套惊爆组（十周年特供）</v>
          </cell>
          <cell r="E3632" t="str">
            <v>厨房</v>
          </cell>
          <cell r="F3632" t="str">
            <v>3480</v>
          </cell>
          <cell r="G3632" t="str">
            <v>潘 银龙</v>
          </cell>
          <cell r="H3632" t="str">
            <v>王沛</v>
          </cell>
          <cell r="I3632" t="str">
            <v>陈佳,徐丹</v>
          </cell>
          <cell r="J3632">
            <v>20.8</v>
          </cell>
          <cell r="K3632">
            <v>59135</v>
          </cell>
          <cell r="L3632">
            <v>0</v>
          </cell>
          <cell r="M3632">
            <v>17370</v>
          </cell>
          <cell r="N3632">
            <v>3480</v>
          </cell>
          <cell r="O3632">
            <v>2175.2403846153802</v>
          </cell>
          <cell r="P3632">
            <v>0.23488627716242499</v>
          </cell>
        </row>
        <row r="3633">
          <cell r="A3633">
            <v>196329</v>
          </cell>
          <cell r="B3633" t="str">
            <v>20160401</v>
          </cell>
          <cell r="C3633" t="str">
            <v>112123</v>
          </cell>
          <cell r="D3633" t="str">
            <v>老板劲吸烟灶两件套惊爆组（十周年特供）</v>
          </cell>
          <cell r="E3633" t="str">
            <v>厨房</v>
          </cell>
          <cell r="F3633" t="str">
            <v>3480</v>
          </cell>
          <cell r="G3633" t="str">
            <v>潘 银龙</v>
          </cell>
          <cell r="H3633" t="str">
            <v>张燕,余斌</v>
          </cell>
          <cell r="I3633" t="str">
            <v>陈佳,徐丹</v>
          </cell>
          <cell r="J3633">
            <v>24</v>
          </cell>
          <cell r="K3633">
            <v>34720</v>
          </cell>
          <cell r="L3633">
            <v>3480</v>
          </cell>
          <cell r="M3633">
            <v>6880</v>
          </cell>
          <cell r="N3633">
            <v>0</v>
          </cell>
          <cell r="O3633">
            <v>1015</v>
          </cell>
          <cell r="P3633">
            <v>0.22023047375160101</v>
          </cell>
        </row>
        <row r="3634">
          <cell r="A3634">
            <v>196329</v>
          </cell>
          <cell r="B3634" t="str">
            <v>20160320</v>
          </cell>
          <cell r="C3634" t="str">
            <v>164831</v>
          </cell>
          <cell r="D3634" t="str">
            <v>老板劲吸烟灶两件套惊爆组（十周年特供）</v>
          </cell>
          <cell r="E3634" t="str">
            <v>厨房</v>
          </cell>
          <cell r="F3634" t="str">
            <v>3480</v>
          </cell>
          <cell r="G3634" t="str">
            <v>潘 银龙</v>
          </cell>
          <cell r="H3634" t="str">
            <v>龙年,傅周,张燕,石林</v>
          </cell>
          <cell r="I3634" t="str">
            <v>陈佳,曹雪晴</v>
          </cell>
          <cell r="J3634">
            <v>23</v>
          </cell>
          <cell r="K3634">
            <v>95980</v>
          </cell>
          <cell r="L3634">
            <v>20050</v>
          </cell>
          <cell r="M3634">
            <v>24350</v>
          </cell>
          <cell r="N3634">
            <v>3470</v>
          </cell>
          <cell r="O3634">
            <v>2393.47826086957</v>
          </cell>
          <cell r="P3634">
            <v>0.274990122481233</v>
          </cell>
        </row>
        <row r="3635">
          <cell r="A3635">
            <v>196329</v>
          </cell>
          <cell r="B3635" t="str">
            <v>20160320</v>
          </cell>
          <cell r="C3635" t="str">
            <v>104617</v>
          </cell>
          <cell r="D3635" t="str">
            <v>老板劲吸烟灶两件套惊爆组（十周年特供）</v>
          </cell>
          <cell r="E3635" t="str">
            <v>厨房</v>
          </cell>
          <cell r="F3635" t="str">
            <v>3480</v>
          </cell>
          <cell r="G3635" t="str">
            <v>潘 银龙</v>
          </cell>
          <cell r="H3635" t="str">
            <v>龙年,傅周,张燕,石林</v>
          </cell>
          <cell r="I3635" t="str">
            <v>陈佳,曹雪晴</v>
          </cell>
          <cell r="J3635">
            <v>23</v>
          </cell>
          <cell r="K3635">
            <v>65810</v>
          </cell>
          <cell r="L3635">
            <v>31230</v>
          </cell>
          <cell r="M3635">
            <v>6960</v>
          </cell>
          <cell r="N3635">
            <v>0</v>
          </cell>
          <cell r="O3635">
            <v>1200.8695652173899</v>
          </cell>
          <cell r="P3635">
            <v>0.20127241179872801</v>
          </cell>
        </row>
        <row r="3636">
          <cell r="A3636">
            <v>196348</v>
          </cell>
          <cell r="B3636" t="str">
            <v>20160228</v>
          </cell>
          <cell r="C3636" t="str">
            <v>133629</v>
          </cell>
          <cell r="D3636" t="str">
            <v>“富贵福叠”精品猛犸象牙雕花平安扣(开春扫货)</v>
          </cell>
          <cell r="E3636" t="str">
            <v>珠宝首饰</v>
          </cell>
          <cell r="F3636" t="str">
            <v>1980</v>
          </cell>
          <cell r="G3636" t="str">
            <v>范 平</v>
          </cell>
          <cell r="H3636" t="str">
            <v>杨思思</v>
          </cell>
          <cell r="I3636" t="str">
            <v>任芳</v>
          </cell>
          <cell r="J3636">
            <v>17.5</v>
          </cell>
          <cell r="K3636">
            <v>65060</v>
          </cell>
          <cell r="L3636">
            <v>0</v>
          </cell>
          <cell r="M3636">
            <v>33530</v>
          </cell>
          <cell r="N3636">
            <v>0</v>
          </cell>
          <cell r="O3636">
            <v>1801.7142857142901</v>
          </cell>
          <cell r="P3636">
            <v>0.51537042729787896</v>
          </cell>
        </row>
        <row r="3637">
          <cell r="A3637">
            <v>196348</v>
          </cell>
          <cell r="B3637" t="str">
            <v>20160221</v>
          </cell>
          <cell r="C3637" t="str">
            <v>221833</v>
          </cell>
          <cell r="D3637" t="str">
            <v>“富贵福叠”精品猛犸象牙雕花平安扣(开春扫货)</v>
          </cell>
          <cell r="E3637" t="str">
            <v>珠宝首饰</v>
          </cell>
          <cell r="F3637" t="str">
            <v>1980</v>
          </cell>
          <cell r="G3637" t="str">
            <v>范 平</v>
          </cell>
          <cell r="H3637" t="str">
            <v>曾嵘</v>
          </cell>
          <cell r="I3637" t="str">
            <v>任芳</v>
          </cell>
          <cell r="J3637">
            <v>24.2</v>
          </cell>
          <cell r="K3637">
            <v>142210</v>
          </cell>
          <cell r="L3637">
            <v>21695</v>
          </cell>
          <cell r="M3637">
            <v>53450</v>
          </cell>
          <cell r="N3637">
            <v>1970</v>
          </cell>
          <cell r="O3637">
            <v>2852.6859504132199</v>
          </cell>
          <cell r="P3637">
            <v>0.42716674272912097</v>
          </cell>
        </row>
        <row r="3638">
          <cell r="A3638">
            <v>196349</v>
          </cell>
          <cell r="B3638" t="str">
            <v>20160402</v>
          </cell>
          <cell r="C3638" t="str">
            <v>111213</v>
          </cell>
          <cell r="D3638" t="str">
            <v>阙兰绢100%桑蚕丝纯色内裤特供6条组</v>
          </cell>
          <cell r="E3638" t="str">
            <v>内衣</v>
          </cell>
          <cell r="F3638" t="str">
            <v>298</v>
          </cell>
          <cell r="G3638" t="str">
            <v>黄 翙</v>
          </cell>
          <cell r="H3638" t="str">
            <v>杨思思</v>
          </cell>
          <cell r="I3638" t="str">
            <v>张征南,王叶霜</v>
          </cell>
          <cell r="J3638">
            <v>35.700000000000003</v>
          </cell>
          <cell r="K3638">
            <v>80454.92</v>
          </cell>
          <cell r="L3638">
            <v>5417</v>
          </cell>
          <cell r="M3638">
            <v>10020</v>
          </cell>
          <cell r="N3638">
            <v>576</v>
          </cell>
          <cell r="O3638">
            <v>1837.3647058823501</v>
          </cell>
          <cell r="P3638">
            <v>0.125856367020834</v>
          </cell>
        </row>
        <row r="3639">
          <cell r="A3639">
            <v>196349</v>
          </cell>
          <cell r="B3639" t="str">
            <v>20160324</v>
          </cell>
          <cell r="C3639" t="str">
            <v>152608</v>
          </cell>
          <cell r="D3639" t="str">
            <v>阙兰绢100%桑蚕丝纯色内裤特供6条组</v>
          </cell>
          <cell r="E3639" t="str">
            <v>内衣</v>
          </cell>
          <cell r="F3639" t="str">
            <v>298</v>
          </cell>
          <cell r="G3639" t="str">
            <v>黄 翙</v>
          </cell>
          <cell r="H3639" t="str">
            <v>罗园</v>
          </cell>
          <cell r="I3639" t="str">
            <v>孙娇</v>
          </cell>
          <cell r="J3639">
            <v>25.4</v>
          </cell>
          <cell r="K3639">
            <v>55283</v>
          </cell>
          <cell r="L3639">
            <v>2900</v>
          </cell>
          <cell r="M3639">
            <v>4693</v>
          </cell>
          <cell r="N3639">
            <v>0</v>
          </cell>
          <cell r="O3639">
            <v>1877.5590551181101</v>
          </cell>
          <cell r="P3639">
            <v>8.9590134203844804E-2</v>
          </cell>
        </row>
        <row r="3640">
          <cell r="A3640">
            <v>196349</v>
          </cell>
          <cell r="B3640" t="str">
            <v>20160324</v>
          </cell>
          <cell r="C3640" t="str">
            <v>093309</v>
          </cell>
          <cell r="D3640" t="str">
            <v>阙兰绢100%桑蚕丝纯色内裤特供6条组</v>
          </cell>
          <cell r="E3640" t="str">
            <v>内衣</v>
          </cell>
          <cell r="F3640" t="str">
            <v>298</v>
          </cell>
          <cell r="G3640" t="str">
            <v>黄 翙</v>
          </cell>
          <cell r="H3640" t="str">
            <v>杨思思</v>
          </cell>
          <cell r="I3640" t="str">
            <v>孙娇,廖若如</v>
          </cell>
          <cell r="J3640">
            <v>34.5</v>
          </cell>
          <cell r="K3640">
            <v>81099.92</v>
          </cell>
          <cell r="L3640">
            <v>2041</v>
          </cell>
          <cell r="M3640">
            <v>7598</v>
          </cell>
          <cell r="N3640">
            <v>1172</v>
          </cell>
          <cell r="O3640">
            <v>2105.3020289855099</v>
          </cell>
          <cell r="P3640">
            <v>8.1281150817643394E-2</v>
          </cell>
        </row>
        <row r="3641">
          <cell r="A3641">
            <v>196349</v>
          </cell>
          <cell r="B3641" t="str">
            <v>20160316</v>
          </cell>
          <cell r="C3641" t="str">
            <v>165024</v>
          </cell>
          <cell r="D3641" t="str">
            <v>阙兰绢100%桑蚕丝纯色内裤特供6条组</v>
          </cell>
          <cell r="E3641" t="str">
            <v>内衣</v>
          </cell>
          <cell r="F3641" t="str">
            <v>298</v>
          </cell>
          <cell r="G3641" t="str">
            <v>黄 翙</v>
          </cell>
          <cell r="H3641" t="str">
            <v>罗园</v>
          </cell>
          <cell r="I3641" t="str">
            <v>孙娇</v>
          </cell>
          <cell r="J3641">
            <v>34.1</v>
          </cell>
          <cell r="K3641">
            <v>128683.78</v>
          </cell>
          <cell r="L3641">
            <v>5597</v>
          </cell>
          <cell r="M3641">
            <v>13428</v>
          </cell>
          <cell r="N3641">
            <v>1182</v>
          </cell>
          <cell r="O3641">
            <v>3250.46275659824</v>
          </cell>
          <cell r="P3641">
            <v>9.9490782031994004E-2</v>
          </cell>
        </row>
        <row r="3642">
          <cell r="A3642">
            <v>196349</v>
          </cell>
          <cell r="B3642" t="str">
            <v>20160316</v>
          </cell>
          <cell r="C3642" t="str">
            <v>140731</v>
          </cell>
          <cell r="D3642" t="str">
            <v>阙兰绢100%桑蚕丝纯色内裤特供6条组</v>
          </cell>
          <cell r="E3642" t="str">
            <v>内衣</v>
          </cell>
          <cell r="F3642" t="str">
            <v>298</v>
          </cell>
          <cell r="G3642" t="str">
            <v>黄 翙</v>
          </cell>
          <cell r="H3642" t="str">
            <v>杨思思</v>
          </cell>
          <cell r="I3642" t="str">
            <v>孙娇</v>
          </cell>
          <cell r="J3642">
            <v>35.4</v>
          </cell>
          <cell r="K3642">
            <v>151264</v>
          </cell>
          <cell r="L3642">
            <v>7438</v>
          </cell>
          <cell r="M3642">
            <v>17530</v>
          </cell>
          <cell r="N3642">
            <v>874</v>
          </cell>
          <cell r="O3642">
            <v>3592.3728813559301</v>
          </cell>
          <cell r="P3642">
            <v>0.11580659964123299</v>
          </cell>
        </row>
        <row r="3643">
          <cell r="A3643">
            <v>196349</v>
          </cell>
          <cell r="B3643" t="str">
            <v>20160316</v>
          </cell>
          <cell r="C3643" t="str">
            <v>095228</v>
          </cell>
          <cell r="D3643" t="str">
            <v>阙兰绢100%桑蚕丝纯色内裤特供6条组</v>
          </cell>
          <cell r="E3643" t="str">
            <v>内衣</v>
          </cell>
          <cell r="F3643" t="str">
            <v>298</v>
          </cell>
          <cell r="G3643" t="str">
            <v>黄 翙</v>
          </cell>
          <cell r="H3643" t="str">
            <v>王娟</v>
          </cell>
          <cell r="I3643" t="str">
            <v>孙娇</v>
          </cell>
          <cell r="J3643">
            <v>36</v>
          </cell>
          <cell r="K3643">
            <v>140435.42000000001</v>
          </cell>
          <cell r="L3643">
            <v>4007</v>
          </cell>
          <cell r="M3643">
            <v>19774</v>
          </cell>
          <cell r="N3643">
            <v>1162</v>
          </cell>
          <cell r="O3643">
            <v>3272.6783333333301</v>
          </cell>
          <cell r="P3643">
            <v>0.136423188071811</v>
          </cell>
        </row>
        <row r="3644">
          <cell r="A3644">
            <v>196350</v>
          </cell>
          <cell r="B3644" t="str">
            <v>20160805</v>
          </cell>
          <cell r="C3644" t="str">
            <v>110537</v>
          </cell>
          <cell r="D3644" t="str">
            <v>千年爱恋红玛瑙套组(2016超级折扣日)</v>
          </cell>
          <cell r="E3644" t="str">
            <v>珠宝首饰</v>
          </cell>
          <cell r="F3644" t="str">
            <v>199</v>
          </cell>
          <cell r="G3644" t="str">
            <v>范 平</v>
          </cell>
          <cell r="H3644" t="str">
            <v>高莹</v>
          </cell>
          <cell r="I3644" t="str">
            <v>任芳</v>
          </cell>
          <cell r="J3644">
            <v>14</v>
          </cell>
          <cell r="K3644">
            <v>70735</v>
          </cell>
          <cell r="L3644">
            <v>985</v>
          </cell>
          <cell r="M3644">
            <v>11580</v>
          </cell>
          <cell r="N3644">
            <v>0</v>
          </cell>
          <cell r="O3644">
            <v>4155</v>
          </cell>
          <cell r="P3644">
            <v>0.166021505376344</v>
          </cell>
        </row>
        <row r="3645">
          <cell r="A3645">
            <v>196350</v>
          </cell>
          <cell r="B3645" t="str">
            <v>20160229</v>
          </cell>
          <cell r="C3645" t="str">
            <v>134707</v>
          </cell>
          <cell r="D3645" t="str">
            <v>千年爱恋红玛瑙套组(2016超级折扣日)</v>
          </cell>
          <cell r="E3645" t="str">
            <v>珠宝首饰</v>
          </cell>
          <cell r="F3645" t="str">
            <v>268</v>
          </cell>
          <cell r="G3645" t="str">
            <v>范 平</v>
          </cell>
          <cell r="H3645" t="str">
            <v>高莹</v>
          </cell>
          <cell r="I3645" t="str">
            <v>任芳</v>
          </cell>
          <cell r="J3645">
            <v>16.399999999999999</v>
          </cell>
          <cell r="K3645">
            <v>32101</v>
          </cell>
          <cell r="L3645">
            <v>536</v>
          </cell>
          <cell r="M3645">
            <v>11597</v>
          </cell>
          <cell r="N3645">
            <v>258</v>
          </cell>
          <cell r="O3645">
            <v>1233.2926829268299</v>
          </cell>
          <cell r="P3645">
            <v>0.35922699192143198</v>
          </cell>
        </row>
        <row r="3646">
          <cell r="A3646">
            <v>196350</v>
          </cell>
          <cell r="B3646" t="str">
            <v>20160220</v>
          </cell>
          <cell r="C3646" t="str">
            <v>130147</v>
          </cell>
          <cell r="D3646" t="str">
            <v>千年爱恋红玛瑙套组(2016超级折扣日)</v>
          </cell>
          <cell r="E3646" t="str">
            <v>珠宝首饰</v>
          </cell>
          <cell r="F3646" t="str">
            <v>268</v>
          </cell>
          <cell r="G3646" t="str">
            <v>范 平</v>
          </cell>
          <cell r="H3646" t="str">
            <v>龙年</v>
          </cell>
          <cell r="I3646" t="str">
            <v>赵姬</v>
          </cell>
          <cell r="J3646">
            <v>12.9</v>
          </cell>
          <cell r="K3646">
            <v>75684</v>
          </cell>
          <cell r="L3646">
            <v>4198</v>
          </cell>
          <cell r="M3646">
            <v>22583</v>
          </cell>
          <cell r="N3646">
            <v>516</v>
          </cell>
          <cell r="O3646">
            <v>3830.9302325581398</v>
          </cell>
          <cell r="P3646">
            <v>0.30868981339003398</v>
          </cell>
        </row>
        <row r="3647">
          <cell r="A3647">
            <v>196351</v>
          </cell>
          <cell r="B3647" t="str">
            <v>20160611</v>
          </cell>
          <cell r="C3647" t="str">
            <v>215317</v>
          </cell>
          <cell r="D3647" t="str">
            <v>滕黛梦稀世《国宝熊猫》图</v>
          </cell>
          <cell r="E3647" t="str">
            <v>投资收藏</v>
          </cell>
          <cell r="F3647" t="str">
            <v>39800</v>
          </cell>
          <cell r="G3647" t="str">
            <v>范 平</v>
          </cell>
          <cell r="H3647" t="str">
            <v>傅周</v>
          </cell>
          <cell r="I3647" t="str">
            <v>曹雪晴</v>
          </cell>
          <cell r="J3647">
            <v>40.700000000000003</v>
          </cell>
          <cell r="K3647">
            <v>318390</v>
          </cell>
          <cell r="L3647">
            <v>119390</v>
          </cell>
          <cell r="M3647">
            <v>119400</v>
          </cell>
          <cell r="N3647">
            <v>0</v>
          </cell>
          <cell r="O3647">
            <v>1955.7739557739601</v>
          </cell>
          <cell r="P3647">
            <v>0.6</v>
          </cell>
        </row>
        <row r="3648">
          <cell r="A3648">
            <v>196363</v>
          </cell>
          <cell r="B3648" t="str">
            <v>20160530</v>
          </cell>
          <cell r="C3648" t="str">
            <v>134156</v>
          </cell>
          <cell r="D3648" t="str">
            <v>长虹43英寸4K超高清智能网络电视(2016夏折盛惠）</v>
          </cell>
          <cell r="E3648" t="str">
            <v>大家电</v>
          </cell>
          <cell r="F3648" t="str">
            <v>1999</v>
          </cell>
          <cell r="G3648" t="str">
            <v>马 升伟</v>
          </cell>
          <cell r="H3648" t="str">
            <v>石林</v>
          </cell>
          <cell r="I3648" t="str">
            <v>石俊</v>
          </cell>
          <cell r="J3648">
            <v>5.5</v>
          </cell>
          <cell r="K3648">
            <v>11974</v>
          </cell>
          <cell r="L3648">
            <v>3998</v>
          </cell>
          <cell r="M3648">
            <v>0</v>
          </cell>
          <cell r="N3648">
            <v>0</v>
          </cell>
          <cell r="O3648">
            <v>1450.1818181818201</v>
          </cell>
          <cell r="P3648">
            <v>0</v>
          </cell>
        </row>
        <row r="3649">
          <cell r="A3649">
            <v>196363</v>
          </cell>
          <cell r="B3649" t="str">
            <v>20160221</v>
          </cell>
          <cell r="C3649" t="str">
            <v>214504</v>
          </cell>
          <cell r="D3649" t="str">
            <v>长虹43英寸4K超高清智能网络电视(2016夏折盛惠）</v>
          </cell>
          <cell r="E3649" t="str">
            <v>大家电</v>
          </cell>
          <cell r="F3649" t="str">
            <v>2299</v>
          </cell>
          <cell r="G3649" t="str">
            <v>马 升伟</v>
          </cell>
          <cell r="H3649" t="str">
            <v>傅周</v>
          </cell>
          <cell r="I3649" t="str">
            <v>曹雪晴</v>
          </cell>
          <cell r="J3649">
            <v>9.3000000000000007</v>
          </cell>
          <cell r="K3649">
            <v>85003</v>
          </cell>
          <cell r="L3649">
            <v>16083</v>
          </cell>
          <cell r="M3649">
            <v>13774</v>
          </cell>
          <cell r="N3649">
            <v>2289</v>
          </cell>
          <cell r="O3649">
            <v>6175.8064516128998</v>
          </cell>
          <cell r="P3649">
            <v>0.16664248403946599</v>
          </cell>
        </row>
        <row r="3650">
          <cell r="A3650">
            <v>196363</v>
          </cell>
          <cell r="B3650" t="str">
            <v>20160219</v>
          </cell>
          <cell r="C3650" t="str">
            <v>213116</v>
          </cell>
          <cell r="D3650" t="str">
            <v>长虹43英寸4K超高清智能网络电视(2016夏折盛惠）</v>
          </cell>
          <cell r="E3650" t="str">
            <v>大家电</v>
          </cell>
          <cell r="F3650" t="str">
            <v>2299</v>
          </cell>
          <cell r="G3650" t="str">
            <v>马 升伟</v>
          </cell>
          <cell r="H3650" t="str">
            <v>傅周</v>
          </cell>
          <cell r="I3650" t="str">
            <v>张征南,曹雪晴</v>
          </cell>
          <cell r="J3650">
            <v>8.6999999999999993</v>
          </cell>
          <cell r="K3650">
            <v>68940</v>
          </cell>
          <cell r="L3650">
            <v>16093</v>
          </cell>
          <cell r="M3650">
            <v>4588</v>
          </cell>
          <cell r="N3650">
            <v>0</v>
          </cell>
          <cell r="O3650">
            <v>5547.0114942528699</v>
          </cell>
          <cell r="P3650">
            <v>8.6816659413022496E-2</v>
          </cell>
        </row>
        <row r="3651">
          <cell r="A3651">
            <v>196364</v>
          </cell>
          <cell r="B3651" t="str">
            <v>20160221</v>
          </cell>
          <cell r="C3651" t="str">
            <v>214504</v>
          </cell>
          <cell r="D3651" t="str">
            <v>长虹49英寸4K超高清智能网络电视(2016夏折盛惠）</v>
          </cell>
          <cell r="E3651" t="str">
            <v>大家电</v>
          </cell>
          <cell r="F3651" t="str">
            <v>2799</v>
          </cell>
          <cell r="G3651" t="str">
            <v>马 升伟</v>
          </cell>
          <cell r="H3651" t="str">
            <v>傅周</v>
          </cell>
          <cell r="I3651" t="str">
            <v>曹雪晴</v>
          </cell>
          <cell r="J3651">
            <v>9.3000000000000007</v>
          </cell>
          <cell r="K3651">
            <v>27990</v>
          </cell>
          <cell r="L3651">
            <v>2799</v>
          </cell>
          <cell r="M3651">
            <v>5598</v>
          </cell>
          <cell r="N3651">
            <v>2799</v>
          </cell>
          <cell r="O3651">
            <v>2407.7419354838698</v>
          </cell>
          <cell r="P3651">
            <v>0.11111111111111099</v>
          </cell>
        </row>
        <row r="3652">
          <cell r="A3652">
            <v>196364</v>
          </cell>
          <cell r="B3652" t="str">
            <v>20160219</v>
          </cell>
          <cell r="C3652" t="str">
            <v>213116</v>
          </cell>
          <cell r="D3652" t="str">
            <v>长虹49英寸4K超高清智能网络电视(2016夏折盛惠）</v>
          </cell>
          <cell r="E3652" t="str">
            <v>大家电</v>
          </cell>
          <cell r="F3652" t="str">
            <v>2799</v>
          </cell>
          <cell r="G3652" t="str">
            <v>马 升伟</v>
          </cell>
          <cell r="H3652" t="str">
            <v>傅周</v>
          </cell>
          <cell r="I3652" t="str">
            <v>张征南,曹雪晴</v>
          </cell>
          <cell r="J3652">
            <v>8.6999999999999993</v>
          </cell>
          <cell r="K3652">
            <v>55950</v>
          </cell>
          <cell r="L3652">
            <v>22372</v>
          </cell>
          <cell r="M3652">
            <v>22362</v>
          </cell>
          <cell r="N3652">
            <v>5578</v>
          </cell>
          <cell r="O3652">
            <v>1930.3448275862099</v>
          </cell>
          <cell r="P3652">
            <v>0.49985109297754499</v>
          </cell>
        </row>
        <row r="3653">
          <cell r="A3653">
            <v>196365</v>
          </cell>
          <cell r="B3653" t="str">
            <v>20160530</v>
          </cell>
          <cell r="C3653" t="str">
            <v>203304</v>
          </cell>
          <cell r="D3653" t="str">
            <v>长虹43英寸12核安卓智能网络电视(2016夏折盛惠）</v>
          </cell>
          <cell r="E3653" t="str">
            <v>大家电</v>
          </cell>
          <cell r="F3653" t="str">
            <v>1799</v>
          </cell>
          <cell r="G3653" t="str">
            <v>马 升伟</v>
          </cell>
          <cell r="H3653" t="str">
            <v>石林</v>
          </cell>
          <cell r="I3653" t="str">
            <v>石俊</v>
          </cell>
          <cell r="J3653">
            <v>6.5</v>
          </cell>
          <cell r="K3653">
            <v>34181</v>
          </cell>
          <cell r="L3653">
            <v>7196</v>
          </cell>
          <cell r="M3653">
            <v>8995</v>
          </cell>
          <cell r="N3653">
            <v>0</v>
          </cell>
          <cell r="O3653">
            <v>2767.6923076923099</v>
          </cell>
          <cell r="P3653">
            <v>0.33333333333333298</v>
          </cell>
        </row>
        <row r="3654">
          <cell r="A3654">
            <v>196365</v>
          </cell>
          <cell r="B3654" t="str">
            <v>20160228</v>
          </cell>
          <cell r="C3654" t="str">
            <v>130616</v>
          </cell>
          <cell r="D3654" t="str">
            <v>长虹43英寸12核安卓智能网络电视(2016夏折盛惠）</v>
          </cell>
          <cell r="E3654" t="str">
            <v>大家电</v>
          </cell>
          <cell r="F3654" t="str">
            <v>1999</v>
          </cell>
          <cell r="G3654" t="str">
            <v>马 升伟</v>
          </cell>
          <cell r="H3654" t="str">
            <v>马强</v>
          </cell>
          <cell r="I3654" t="str">
            <v>刘一帆</v>
          </cell>
          <cell r="J3654">
            <v>5.4</v>
          </cell>
          <cell r="K3654">
            <v>23958</v>
          </cell>
          <cell r="L3654">
            <v>1979</v>
          </cell>
          <cell r="M3654">
            <v>1999</v>
          </cell>
          <cell r="N3654">
            <v>0</v>
          </cell>
          <cell r="O3654">
            <v>3700</v>
          </cell>
          <cell r="P3654">
            <v>9.0950452704854606E-2</v>
          </cell>
        </row>
        <row r="3655">
          <cell r="A3655">
            <v>196366</v>
          </cell>
          <cell r="B3655" t="str">
            <v>20160530</v>
          </cell>
          <cell r="C3655" t="str">
            <v>134156</v>
          </cell>
          <cell r="D3655" t="str">
            <v>长虹55英寸4K超高清智能网络电视(2016夏折盛惠）</v>
          </cell>
          <cell r="E3655" t="str">
            <v>大家电</v>
          </cell>
          <cell r="F3655" t="str">
            <v>2799</v>
          </cell>
          <cell r="G3655" t="str">
            <v>马 升伟</v>
          </cell>
          <cell r="H3655" t="str">
            <v>石林</v>
          </cell>
          <cell r="I3655" t="str">
            <v>石俊</v>
          </cell>
          <cell r="J3655">
            <v>5.5</v>
          </cell>
          <cell r="K3655">
            <v>53106</v>
          </cell>
          <cell r="L3655">
            <v>5598</v>
          </cell>
          <cell r="M3655">
            <v>19593</v>
          </cell>
          <cell r="N3655">
            <v>2799</v>
          </cell>
          <cell r="O3655">
            <v>5584.3636363636397</v>
          </cell>
          <cell r="P3655">
            <v>0.35349835817125502</v>
          </cell>
        </row>
        <row r="3656">
          <cell r="A3656">
            <v>196366</v>
          </cell>
          <cell r="B3656" t="str">
            <v>20160420</v>
          </cell>
          <cell r="C3656" t="str">
            <v>132712</v>
          </cell>
          <cell r="D3656" t="str">
            <v>长虹55英寸4K超高清智能网络电视(2016夏折盛惠）</v>
          </cell>
          <cell r="E3656" t="str">
            <v>大家电</v>
          </cell>
          <cell r="F3656" t="str">
            <v>2999</v>
          </cell>
          <cell r="G3656" t="str">
            <v>马 升伟</v>
          </cell>
          <cell r="H3656" t="str">
            <v>石林</v>
          </cell>
          <cell r="I3656" t="str">
            <v>石俊</v>
          </cell>
          <cell r="J3656">
            <v>13.9</v>
          </cell>
          <cell r="K3656">
            <v>174041</v>
          </cell>
          <cell r="L3656">
            <v>95868</v>
          </cell>
          <cell r="M3656">
            <v>11596</v>
          </cell>
          <cell r="N3656">
            <v>2899</v>
          </cell>
          <cell r="O3656">
            <v>4998.27338129496</v>
          </cell>
          <cell r="P3656">
            <v>0.11125324600565401</v>
          </cell>
        </row>
        <row r="3657">
          <cell r="A3657">
            <v>196366</v>
          </cell>
          <cell r="B3657" t="str">
            <v>20160221</v>
          </cell>
          <cell r="C3657" t="str">
            <v>214504</v>
          </cell>
          <cell r="D3657" t="str">
            <v>长虹55英寸4K超高清智能网络电视(2016夏折盛惠）</v>
          </cell>
          <cell r="E3657" t="str">
            <v>大家电</v>
          </cell>
          <cell r="F3657" t="str">
            <v>2999</v>
          </cell>
          <cell r="G3657" t="str">
            <v>马 升伟</v>
          </cell>
          <cell r="H3657" t="str">
            <v>傅周</v>
          </cell>
          <cell r="I3657" t="str">
            <v>曹雪晴</v>
          </cell>
          <cell r="J3657">
            <v>9.3000000000000007</v>
          </cell>
          <cell r="K3657">
            <v>614525</v>
          </cell>
          <cell r="L3657">
            <v>71906</v>
          </cell>
          <cell r="M3657">
            <v>77944</v>
          </cell>
          <cell r="N3657">
            <v>2989</v>
          </cell>
          <cell r="O3657">
            <v>50286.451612903198</v>
          </cell>
          <cell r="P3657">
            <v>0.138135597905713</v>
          </cell>
        </row>
        <row r="3658">
          <cell r="A3658">
            <v>196366</v>
          </cell>
          <cell r="B3658" t="str">
            <v>20160219</v>
          </cell>
          <cell r="C3658" t="str">
            <v>213116</v>
          </cell>
          <cell r="D3658" t="str">
            <v>长虹55英寸4K超高清智能网络电视(2016夏折盛惠）</v>
          </cell>
          <cell r="E3658" t="str">
            <v>大家电</v>
          </cell>
          <cell r="F3658" t="str">
            <v>2999</v>
          </cell>
          <cell r="G3658" t="str">
            <v>马 升伟</v>
          </cell>
          <cell r="H3658" t="str">
            <v>傅周</v>
          </cell>
          <cell r="I3658" t="str">
            <v>张征南,曹雪晴</v>
          </cell>
          <cell r="J3658">
            <v>8.6999999999999993</v>
          </cell>
          <cell r="K3658">
            <v>446681</v>
          </cell>
          <cell r="L3658">
            <v>47964</v>
          </cell>
          <cell r="M3658">
            <v>53952</v>
          </cell>
          <cell r="N3658">
            <v>0</v>
          </cell>
          <cell r="O3658">
            <v>39628.160919540198</v>
          </cell>
          <cell r="P3658">
            <v>0.135314019718246</v>
          </cell>
        </row>
        <row r="3659">
          <cell r="A3659">
            <v>196367</v>
          </cell>
          <cell r="B3659" t="str">
            <v>20160530</v>
          </cell>
          <cell r="C3659" t="str">
            <v>203304</v>
          </cell>
          <cell r="D3659" t="str">
            <v>长虹32英寸蓝光高清液晶电视(2016夏折盛惠）</v>
          </cell>
          <cell r="E3659" t="str">
            <v>大家电</v>
          </cell>
          <cell r="F3659" t="str">
            <v>999</v>
          </cell>
          <cell r="G3659" t="str">
            <v>马 升伟</v>
          </cell>
          <cell r="H3659" t="str">
            <v>石林</v>
          </cell>
          <cell r="I3659" t="str">
            <v>石俊</v>
          </cell>
          <cell r="J3659">
            <v>6.5</v>
          </cell>
          <cell r="K3659">
            <v>27894</v>
          </cell>
          <cell r="L3659">
            <v>2967</v>
          </cell>
          <cell r="M3659">
            <v>2969</v>
          </cell>
          <cell r="N3659">
            <v>0</v>
          </cell>
          <cell r="O3659">
            <v>3378.1538461538498</v>
          </cell>
          <cell r="P3659">
            <v>0.11910779476070101</v>
          </cell>
        </row>
        <row r="3660">
          <cell r="A3660">
            <v>196367</v>
          </cell>
          <cell r="B3660" t="str">
            <v>20160228</v>
          </cell>
          <cell r="C3660" t="str">
            <v>130616</v>
          </cell>
          <cell r="D3660" t="str">
            <v>长虹32英寸蓝光高清液晶电视(2016夏折盛惠）</v>
          </cell>
          <cell r="E3660" t="str">
            <v>大家电</v>
          </cell>
          <cell r="F3660" t="str">
            <v>999</v>
          </cell>
          <cell r="G3660" t="str">
            <v>马 升伟</v>
          </cell>
          <cell r="H3660" t="str">
            <v>马强</v>
          </cell>
          <cell r="I3660" t="str">
            <v>刘一帆</v>
          </cell>
          <cell r="J3660">
            <v>5.4</v>
          </cell>
          <cell r="K3660">
            <v>14975</v>
          </cell>
          <cell r="L3660">
            <v>0</v>
          </cell>
          <cell r="M3660">
            <v>0</v>
          </cell>
          <cell r="N3660">
            <v>0</v>
          </cell>
          <cell r="O3660">
            <v>2773.1481481481501</v>
          </cell>
          <cell r="P3660">
            <v>0</v>
          </cell>
        </row>
        <row r="3661">
          <cell r="A3661">
            <v>196368</v>
          </cell>
          <cell r="B3661" t="str">
            <v>20160228</v>
          </cell>
          <cell r="C3661" t="str">
            <v>130616</v>
          </cell>
          <cell r="D3661" t="str">
            <v>长虹48英寸10核安卓智能网络电视(开春扫货)</v>
          </cell>
          <cell r="E3661" t="str">
            <v>大家电</v>
          </cell>
          <cell r="F3661" t="str">
            <v>2499</v>
          </cell>
          <cell r="G3661" t="str">
            <v>马 升伟</v>
          </cell>
          <cell r="H3661" t="str">
            <v>马强</v>
          </cell>
          <cell r="I3661" t="str">
            <v>刘一帆</v>
          </cell>
          <cell r="J3661">
            <v>5.4</v>
          </cell>
          <cell r="K3661">
            <v>9996</v>
          </cell>
          <cell r="L3661">
            <v>0</v>
          </cell>
          <cell r="M3661">
            <v>0</v>
          </cell>
          <cell r="N3661">
            <v>0</v>
          </cell>
          <cell r="O3661">
            <v>1851.1111111111099</v>
          </cell>
          <cell r="P3661">
            <v>0</v>
          </cell>
        </row>
        <row r="3662">
          <cell r="A3662">
            <v>196369</v>
          </cell>
          <cell r="B3662" t="str">
            <v>20160530</v>
          </cell>
          <cell r="C3662" t="str">
            <v>203304</v>
          </cell>
          <cell r="D3662" t="str">
            <v>长虹55英寸12核安卓智能网络电视(2016夏折盛惠）</v>
          </cell>
          <cell r="E3662" t="str">
            <v>大家电</v>
          </cell>
          <cell r="F3662" t="str">
            <v>2599</v>
          </cell>
          <cell r="G3662" t="str">
            <v>马 升伟</v>
          </cell>
          <cell r="H3662" t="str">
            <v>石林</v>
          </cell>
          <cell r="I3662" t="str">
            <v>石俊</v>
          </cell>
          <cell r="J3662">
            <v>6.5</v>
          </cell>
          <cell r="K3662">
            <v>64955</v>
          </cell>
          <cell r="L3662">
            <v>0</v>
          </cell>
          <cell r="M3662">
            <v>20792</v>
          </cell>
          <cell r="N3662">
            <v>2599</v>
          </cell>
          <cell r="O3662">
            <v>7194.1538461538503</v>
          </cell>
          <cell r="P3662">
            <v>0.280086213532446</v>
          </cell>
        </row>
        <row r="3663">
          <cell r="A3663">
            <v>196369</v>
          </cell>
          <cell r="B3663" t="str">
            <v>20160228</v>
          </cell>
          <cell r="C3663" t="str">
            <v>130616</v>
          </cell>
          <cell r="D3663" t="str">
            <v>长虹55英寸12核安卓智能网络电视(2016夏折盛惠）</v>
          </cell>
          <cell r="E3663" t="str">
            <v>大家电</v>
          </cell>
          <cell r="F3663" t="str">
            <v>2899</v>
          </cell>
          <cell r="G3663" t="str">
            <v>马 升伟</v>
          </cell>
          <cell r="H3663" t="str">
            <v>马强</v>
          </cell>
          <cell r="I3663" t="str">
            <v>刘一帆</v>
          </cell>
          <cell r="J3663">
            <v>5.4</v>
          </cell>
          <cell r="K3663">
            <v>28990</v>
          </cell>
          <cell r="L3663">
            <v>8697</v>
          </cell>
          <cell r="M3663">
            <v>5798</v>
          </cell>
          <cell r="N3663">
            <v>2899</v>
          </cell>
          <cell r="O3663">
            <v>3221.1111111111099</v>
          </cell>
          <cell r="P3663">
            <v>0.14285714285714299</v>
          </cell>
        </row>
        <row r="3664">
          <cell r="A3664">
            <v>196375</v>
          </cell>
          <cell r="B3664" t="str">
            <v>20160228</v>
          </cell>
          <cell r="C3664" t="str">
            <v>121542</v>
          </cell>
          <cell r="D3664" t="str">
            <v>波司登修身商务休闲羽绒服(开春扫货)</v>
          </cell>
          <cell r="E3664" t="str">
            <v>服装</v>
          </cell>
          <cell r="F3664" t="str">
            <v>698</v>
          </cell>
          <cell r="G3664" t="str">
            <v>喻 冰</v>
          </cell>
          <cell r="H3664" t="str">
            <v>罗园</v>
          </cell>
          <cell r="I3664" t="str">
            <v>张佳聃,王叶霜</v>
          </cell>
          <cell r="J3664">
            <v>13.5</v>
          </cell>
          <cell r="K3664">
            <v>37562</v>
          </cell>
          <cell r="L3664">
            <v>4178</v>
          </cell>
          <cell r="M3664">
            <v>11138</v>
          </cell>
          <cell r="N3664">
            <v>0</v>
          </cell>
          <cell r="O3664">
            <v>1647.8518518518499</v>
          </cell>
          <cell r="P3664">
            <v>0.33363287802540098</v>
          </cell>
        </row>
        <row r="3665">
          <cell r="A3665">
            <v>196375</v>
          </cell>
          <cell r="B3665" t="str">
            <v>20160221</v>
          </cell>
          <cell r="C3665" t="str">
            <v>231643</v>
          </cell>
          <cell r="D3665" t="str">
            <v>波司登修身商务休闲羽绒服(开春扫货)</v>
          </cell>
          <cell r="E3665" t="str">
            <v>服装</v>
          </cell>
          <cell r="F3665" t="str">
            <v>698</v>
          </cell>
          <cell r="G3665" t="str">
            <v>喻 冰</v>
          </cell>
          <cell r="H3665" t="str">
            <v>田宇慧</v>
          </cell>
          <cell r="I3665" t="str">
            <v>李珊,张征南</v>
          </cell>
          <cell r="J3665">
            <v>12.9</v>
          </cell>
          <cell r="K3665">
            <v>63158</v>
          </cell>
          <cell r="L3665">
            <v>6262</v>
          </cell>
          <cell r="M3665">
            <v>19384</v>
          </cell>
          <cell r="N3665">
            <v>1386</v>
          </cell>
          <cell r="O3665">
            <v>3015.3488372093002</v>
          </cell>
          <cell r="P3665">
            <v>0.31633155230596199</v>
          </cell>
        </row>
        <row r="3666">
          <cell r="A3666">
            <v>196380</v>
          </cell>
          <cell r="B3666" t="str">
            <v>20160530</v>
          </cell>
          <cell r="C3666" t="str">
            <v>203304</v>
          </cell>
          <cell r="D3666" t="str">
            <v>长虹65英寸12核安卓智能网络电视(2016夏折盛惠)</v>
          </cell>
          <cell r="E3666" t="str">
            <v>大家电</v>
          </cell>
          <cell r="F3666" t="str">
            <v>3999</v>
          </cell>
          <cell r="G3666" t="str">
            <v>马 升伟</v>
          </cell>
          <cell r="H3666" t="str">
            <v>石林</v>
          </cell>
          <cell r="I3666" t="str">
            <v>石俊</v>
          </cell>
          <cell r="J3666">
            <v>6.5</v>
          </cell>
          <cell r="K3666">
            <v>159820</v>
          </cell>
          <cell r="L3666">
            <v>27968</v>
          </cell>
          <cell r="M3666">
            <v>47968</v>
          </cell>
          <cell r="N3666">
            <v>0</v>
          </cell>
          <cell r="O3666">
            <v>12905.2307692308</v>
          </cell>
          <cell r="P3666">
            <v>0.36380183842490099</v>
          </cell>
        </row>
        <row r="3667">
          <cell r="A3667">
            <v>196399</v>
          </cell>
          <cell r="B3667" t="str">
            <v>20160404</v>
          </cell>
          <cell r="C3667" t="str">
            <v>222708</v>
          </cell>
          <cell r="D3667" t="str">
            <v>海斯曼家用豪华多功能跑步机</v>
          </cell>
          <cell r="E3667" t="str">
            <v>运动休闲</v>
          </cell>
          <cell r="F3667" t="str">
            <v>2980</v>
          </cell>
          <cell r="G3667" t="str">
            <v>莫 伏星</v>
          </cell>
          <cell r="H3667" t="str">
            <v>赵文英</v>
          </cell>
          <cell r="I3667" t="str">
            <v>俞洋,王浩</v>
          </cell>
          <cell r="J3667">
            <v>46.6</v>
          </cell>
          <cell r="K3667">
            <v>255375</v>
          </cell>
          <cell r="L3667">
            <v>11890</v>
          </cell>
          <cell r="M3667">
            <v>172145</v>
          </cell>
          <cell r="N3667">
            <v>0</v>
          </cell>
          <cell r="O3667">
            <v>1530.90128755365</v>
          </cell>
          <cell r="P3667">
            <v>0.70700453826724396</v>
          </cell>
        </row>
        <row r="3668">
          <cell r="A3668">
            <v>196462</v>
          </cell>
          <cell r="B3668" t="str">
            <v>20160311</v>
          </cell>
          <cell r="C3668" t="str">
            <v>143853</v>
          </cell>
          <cell r="D3668" t="str">
            <v>TST胜肽臻粹逆龄套装</v>
          </cell>
          <cell r="E3668" t="str">
            <v>美容美体</v>
          </cell>
          <cell r="F3668" t="str">
            <v>860</v>
          </cell>
          <cell r="G3668" t="str">
            <v>李 欢</v>
          </cell>
          <cell r="H3668" t="str">
            <v>高莹</v>
          </cell>
          <cell r="I3668" t="str">
            <v>余琛</v>
          </cell>
          <cell r="J3668">
            <v>36</v>
          </cell>
          <cell r="K3668">
            <v>91565.62</v>
          </cell>
          <cell r="L3668">
            <v>11860</v>
          </cell>
          <cell r="M3668">
            <v>8570</v>
          </cell>
          <cell r="N3668">
            <v>1720</v>
          </cell>
          <cell r="O3668">
            <v>2023.76722222222</v>
          </cell>
          <cell r="P3668">
            <v>8.5941242286302996E-2</v>
          </cell>
        </row>
        <row r="3669">
          <cell r="A3669">
            <v>196462</v>
          </cell>
          <cell r="B3669" t="str">
            <v>20160311</v>
          </cell>
          <cell r="C3669" t="str">
            <v>115431</v>
          </cell>
          <cell r="D3669" t="str">
            <v>TST胜肽臻粹逆龄套装</v>
          </cell>
          <cell r="E3669" t="str">
            <v>美容美体</v>
          </cell>
          <cell r="F3669" t="str">
            <v>860</v>
          </cell>
          <cell r="G3669" t="str">
            <v>李 欢</v>
          </cell>
          <cell r="H3669" t="str">
            <v>高莹</v>
          </cell>
          <cell r="I3669" t="str">
            <v>余琛</v>
          </cell>
          <cell r="J3669">
            <v>36.5</v>
          </cell>
          <cell r="K3669">
            <v>167540</v>
          </cell>
          <cell r="L3669">
            <v>15310</v>
          </cell>
          <cell r="M3669">
            <v>32350</v>
          </cell>
          <cell r="N3669">
            <v>1610</v>
          </cell>
          <cell r="O3669">
            <v>3328.4931506849298</v>
          </cell>
          <cell r="P3669">
            <v>0.20193128818235601</v>
          </cell>
        </row>
        <row r="3670">
          <cell r="A3670">
            <v>196470</v>
          </cell>
          <cell r="B3670" t="str">
            <v>20160805</v>
          </cell>
          <cell r="C3670" t="str">
            <v>103458</v>
          </cell>
          <cell r="D3670" t="str">
            <v>鹿王 韩版印花雪纺裙2件组(2016超级折扣日)</v>
          </cell>
          <cell r="E3670" t="str">
            <v>服装</v>
          </cell>
          <cell r="F3670" t="str">
            <v>199</v>
          </cell>
          <cell r="G3670" t="str">
            <v>喻 冰</v>
          </cell>
          <cell r="H3670" t="str">
            <v>罗园</v>
          </cell>
          <cell r="I3670" t="str">
            <v>张征南,王叶霜</v>
          </cell>
          <cell r="J3670">
            <v>14</v>
          </cell>
          <cell r="K3670">
            <v>64413</v>
          </cell>
          <cell r="L3670">
            <v>776</v>
          </cell>
          <cell r="M3670">
            <v>15430</v>
          </cell>
          <cell r="N3670">
            <v>766</v>
          </cell>
          <cell r="O3670">
            <v>3498.0714285714298</v>
          </cell>
          <cell r="P3670">
            <v>0.23043198139447199</v>
          </cell>
        </row>
        <row r="3671">
          <cell r="A3671">
            <v>196470</v>
          </cell>
          <cell r="B3671" t="str">
            <v>20160614</v>
          </cell>
          <cell r="C3671" t="str">
            <v>100925</v>
          </cell>
          <cell r="D3671" t="str">
            <v>鹿王 韩版印花雪纺裙2件组(2016超级折扣日)</v>
          </cell>
          <cell r="E3671" t="str">
            <v>服装</v>
          </cell>
          <cell r="F3671" t="str">
            <v>238</v>
          </cell>
          <cell r="G3671" t="str">
            <v>喻 冰</v>
          </cell>
          <cell r="H3671" t="str">
            <v>王娟</v>
          </cell>
          <cell r="I3671" t="str">
            <v>孙姣</v>
          </cell>
          <cell r="J3671">
            <v>29</v>
          </cell>
          <cell r="K3671">
            <v>100712</v>
          </cell>
          <cell r="L3671">
            <v>5627</v>
          </cell>
          <cell r="M3671">
            <v>37926</v>
          </cell>
          <cell r="N3671">
            <v>1864</v>
          </cell>
          <cell r="O3671">
            <v>2035.2758620689699</v>
          </cell>
          <cell r="P3671">
            <v>0.379260661513383</v>
          </cell>
        </row>
        <row r="3672">
          <cell r="A3672">
            <v>196470</v>
          </cell>
          <cell r="B3672" t="str">
            <v>20160605</v>
          </cell>
          <cell r="C3672" t="str">
            <v>105227</v>
          </cell>
          <cell r="D3672" t="str">
            <v>鹿王 韩版印花雪纺裙2件组(2016超级折扣日)</v>
          </cell>
          <cell r="E3672" t="str">
            <v>服装</v>
          </cell>
          <cell r="F3672" t="str">
            <v>238</v>
          </cell>
          <cell r="G3672" t="str">
            <v>喻 冰</v>
          </cell>
          <cell r="H3672" t="str">
            <v>罗园</v>
          </cell>
          <cell r="I3672" t="str">
            <v>孙姣,张征南</v>
          </cell>
          <cell r="J3672">
            <v>31.8</v>
          </cell>
          <cell r="K3672">
            <v>149012</v>
          </cell>
          <cell r="L3672">
            <v>10726</v>
          </cell>
          <cell r="M3672">
            <v>52708</v>
          </cell>
          <cell r="N3672">
            <v>1899</v>
          </cell>
          <cell r="O3672">
            <v>2750.8490566037699</v>
          </cell>
          <cell r="P3672">
            <v>0.367419695413852</v>
          </cell>
        </row>
        <row r="3673">
          <cell r="A3673">
            <v>196470</v>
          </cell>
          <cell r="B3673" t="str">
            <v>20160421</v>
          </cell>
          <cell r="C3673" t="str">
            <v>100220</v>
          </cell>
          <cell r="D3673" t="str">
            <v>鹿王 韩版印花雪纺裙2件组(2016超级折扣日)</v>
          </cell>
          <cell r="E3673" t="str">
            <v>服装</v>
          </cell>
          <cell r="F3673" t="str">
            <v>268</v>
          </cell>
          <cell r="G3673" t="str">
            <v>喻 冰</v>
          </cell>
          <cell r="H3673" t="str">
            <v>王娟</v>
          </cell>
          <cell r="I3673" t="str">
            <v>段鸿</v>
          </cell>
          <cell r="J3673">
            <v>35.700000000000003</v>
          </cell>
          <cell r="K3673">
            <v>159832.38</v>
          </cell>
          <cell r="L3673">
            <v>6142</v>
          </cell>
          <cell r="M3673">
            <v>60298</v>
          </cell>
          <cell r="N3673">
            <v>2868</v>
          </cell>
          <cell r="O3673">
            <v>2696.36918767507</v>
          </cell>
          <cell r="P3673">
            <v>0.37367335548262698</v>
          </cell>
        </row>
        <row r="3674">
          <cell r="A3674">
            <v>196472</v>
          </cell>
          <cell r="B3674" t="str">
            <v>20160721</v>
          </cell>
          <cell r="C3674" t="str">
            <v>181643</v>
          </cell>
          <cell r="D3674" t="str">
            <v>欣赏零束缚蚕丝内杯美背塑形套装</v>
          </cell>
          <cell r="E3674" t="str">
            <v>内衣</v>
          </cell>
          <cell r="F3674" t="str">
            <v>298</v>
          </cell>
          <cell r="G3674" t="str">
            <v>喻 冰</v>
          </cell>
          <cell r="H3674" t="str">
            <v>王娟</v>
          </cell>
          <cell r="I3674" t="str">
            <v>孙姣,陈思闽</v>
          </cell>
          <cell r="J3674">
            <v>36.6</v>
          </cell>
          <cell r="K3674">
            <v>116024</v>
          </cell>
          <cell r="L3674">
            <v>8092</v>
          </cell>
          <cell r="M3674">
            <v>30551</v>
          </cell>
          <cell r="N3674">
            <v>278</v>
          </cell>
          <cell r="O3674">
            <v>2121.8306010929</v>
          </cell>
          <cell r="P3674">
            <v>0.28048215543119698</v>
          </cell>
        </row>
        <row r="3675">
          <cell r="A3675">
            <v>196472</v>
          </cell>
          <cell r="B3675" t="str">
            <v>20160510</v>
          </cell>
          <cell r="C3675" t="str">
            <v>181043</v>
          </cell>
          <cell r="D3675" t="str">
            <v>欣赏零束缚蚕丝内杯美背塑形套装</v>
          </cell>
          <cell r="E3675" t="str">
            <v>内衣</v>
          </cell>
          <cell r="F3675" t="str">
            <v>388</v>
          </cell>
          <cell r="G3675" t="str">
            <v>喻 冰</v>
          </cell>
          <cell r="H3675" t="str">
            <v>王娟</v>
          </cell>
          <cell r="I3675" t="str">
            <v>张征南,段鸿</v>
          </cell>
          <cell r="J3675">
            <v>37.6</v>
          </cell>
          <cell r="K3675">
            <v>125110</v>
          </cell>
          <cell r="L3675">
            <v>3402</v>
          </cell>
          <cell r="M3675">
            <v>43950</v>
          </cell>
          <cell r="N3675">
            <v>1870</v>
          </cell>
          <cell r="O3675">
            <v>2117.7659574468098</v>
          </cell>
          <cell r="P3675">
            <v>0.345745554934762</v>
          </cell>
        </row>
        <row r="3676">
          <cell r="A3676">
            <v>196475</v>
          </cell>
          <cell r="B3676" t="str">
            <v>20160528</v>
          </cell>
          <cell r="C3676" t="str">
            <v>232510</v>
          </cell>
          <cell r="D3676" t="str">
            <v>为发烧而生 小米4 （特价）</v>
          </cell>
          <cell r="E3676" t="str">
            <v>手机</v>
          </cell>
          <cell r="F3676" t="str">
            <v>1199</v>
          </cell>
          <cell r="G3676" t="str">
            <v>李 冕</v>
          </cell>
          <cell r="H3676" t="str">
            <v>石林</v>
          </cell>
          <cell r="I3676" t="str">
            <v>石俊</v>
          </cell>
          <cell r="J3676">
            <v>33.6</v>
          </cell>
          <cell r="K3676">
            <v>67788</v>
          </cell>
          <cell r="L3676">
            <v>5374</v>
          </cell>
          <cell r="M3676">
            <v>19653</v>
          </cell>
          <cell r="N3676">
            <v>0</v>
          </cell>
          <cell r="O3676">
            <v>1272.6488095238101</v>
          </cell>
          <cell r="P3676">
            <v>0.314881276636652</v>
          </cell>
        </row>
        <row r="3677">
          <cell r="A3677">
            <v>196475</v>
          </cell>
          <cell r="B3677" t="str">
            <v>20160426</v>
          </cell>
          <cell r="C3677" t="str">
            <v>232022</v>
          </cell>
          <cell r="D3677" t="str">
            <v>为发烧而生 小米4 （特价）</v>
          </cell>
          <cell r="E3677" t="str">
            <v>手机</v>
          </cell>
          <cell r="F3677" t="str">
            <v>1199</v>
          </cell>
          <cell r="G3677" t="str">
            <v>李 冕</v>
          </cell>
          <cell r="H3677" t="str">
            <v>石林</v>
          </cell>
          <cell r="I3677" t="str">
            <v>刘一帆</v>
          </cell>
          <cell r="J3677">
            <v>38.200000000000003</v>
          </cell>
          <cell r="K3677">
            <v>283705</v>
          </cell>
          <cell r="L3677">
            <v>1988</v>
          </cell>
          <cell r="M3677">
            <v>28786</v>
          </cell>
          <cell r="N3677">
            <v>1933</v>
          </cell>
          <cell r="O3677">
            <v>6671.8324607329796</v>
          </cell>
          <cell r="P3677">
            <v>9.5319061327502397E-2</v>
          </cell>
        </row>
        <row r="3678">
          <cell r="A3678">
            <v>196475</v>
          </cell>
          <cell r="B3678" t="str">
            <v>20160406</v>
          </cell>
          <cell r="C3678" t="str">
            <v>124301</v>
          </cell>
          <cell r="D3678" t="str">
            <v>为发烧而生 小米4 （特价）</v>
          </cell>
          <cell r="E3678" t="str">
            <v>手机</v>
          </cell>
          <cell r="F3678" t="str">
            <v>1199</v>
          </cell>
          <cell r="G3678" t="str">
            <v>李 冕</v>
          </cell>
          <cell r="H3678" t="str">
            <v>石林</v>
          </cell>
          <cell r="I3678" t="str">
            <v>张征南,刘一帆</v>
          </cell>
          <cell r="J3678">
            <v>35.299999999999997</v>
          </cell>
          <cell r="K3678">
            <v>222821</v>
          </cell>
          <cell r="L3678">
            <v>16733</v>
          </cell>
          <cell r="M3678">
            <v>49745</v>
          </cell>
          <cell r="N3678">
            <v>999</v>
          </cell>
          <cell r="O3678">
            <v>4457.2804532577902</v>
          </cell>
          <cell r="P3678">
            <v>0.236530026008307</v>
          </cell>
        </row>
        <row r="3679">
          <cell r="A3679">
            <v>196475</v>
          </cell>
          <cell r="B3679" t="str">
            <v>20160317</v>
          </cell>
          <cell r="C3679" t="str">
            <v>125455</v>
          </cell>
          <cell r="D3679" t="str">
            <v>为发烧而生 小米4 （特价）</v>
          </cell>
          <cell r="E3679" t="str">
            <v>手机</v>
          </cell>
          <cell r="F3679" t="str">
            <v>1199</v>
          </cell>
          <cell r="G3679" t="str">
            <v>李 冕</v>
          </cell>
          <cell r="H3679" t="str">
            <v>傅周</v>
          </cell>
          <cell r="I3679" t="str">
            <v>张征南,曹雪晴</v>
          </cell>
          <cell r="J3679">
            <v>34.5</v>
          </cell>
          <cell r="K3679">
            <v>271276.3</v>
          </cell>
          <cell r="L3679">
            <v>61632</v>
          </cell>
          <cell r="M3679">
            <v>36608</v>
          </cell>
          <cell r="N3679">
            <v>0</v>
          </cell>
          <cell r="O3679">
            <v>5015.5449275362298</v>
          </cell>
          <cell r="P3679">
            <v>0.174619581834565</v>
          </cell>
        </row>
        <row r="3680">
          <cell r="A3680">
            <v>196475</v>
          </cell>
          <cell r="B3680" t="str">
            <v>20160309</v>
          </cell>
          <cell r="C3680" t="str">
            <v>110814</v>
          </cell>
          <cell r="D3680" t="str">
            <v>为发烧而生 小米4 （特价）</v>
          </cell>
          <cell r="E3680" t="str">
            <v>手机</v>
          </cell>
          <cell r="F3680" t="str">
            <v>1199</v>
          </cell>
          <cell r="G3680" t="str">
            <v>李 冕</v>
          </cell>
          <cell r="H3680" t="str">
            <v>石林</v>
          </cell>
          <cell r="I3680" t="str">
            <v>石俊</v>
          </cell>
          <cell r="J3680">
            <v>36.200000000000003</v>
          </cell>
          <cell r="K3680">
            <v>257405</v>
          </cell>
          <cell r="L3680">
            <v>29825</v>
          </cell>
          <cell r="M3680">
            <v>39412</v>
          </cell>
          <cell r="N3680">
            <v>1189</v>
          </cell>
          <cell r="O3680">
            <v>5230.8563535911599</v>
          </cell>
          <cell r="P3680">
            <v>0.16795412602161899</v>
          </cell>
        </row>
        <row r="3681">
          <cell r="A3681">
            <v>196475</v>
          </cell>
          <cell r="B3681" t="str">
            <v>20160308</v>
          </cell>
          <cell r="C3681" t="str">
            <v>215838</v>
          </cell>
          <cell r="D3681" t="str">
            <v>为发烧而生 小米4 （特价）</v>
          </cell>
          <cell r="E3681" t="str">
            <v>手机</v>
          </cell>
          <cell r="F3681" t="str">
            <v>1199</v>
          </cell>
          <cell r="G3681" t="str">
            <v>李 冕</v>
          </cell>
          <cell r="H3681" t="str">
            <v>石林</v>
          </cell>
          <cell r="I3681" t="str">
            <v>赵姬</v>
          </cell>
          <cell r="J3681">
            <v>35.9</v>
          </cell>
          <cell r="K3681">
            <v>352480</v>
          </cell>
          <cell r="L3681">
            <v>60989</v>
          </cell>
          <cell r="M3681">
            <v>119435</v>
          </cell>
          <cell r="N3681">
            <v>1199</v>
          </cell>
          <cell r="O3681">
            <v>4826.04456824513</v>
          </cell>
          <cell r="P3681">
            <v>0.40562487349523701</v>
          </cell>
        </row>
        <row r="3682">
          <cell r="A3682">
            <v>196475</v>
          </cell>
          <cell r="B3682" t="str">
            <v>20160227</v>
          </cell>
          <cell r="C3682" t="str">
            <v>212612</v>
          </cell>
          <cell r="D3682" t="str">
            <v>为发烧而生 小米4 （特价）</v>
          </cell>
          <cell r="E3682" t="str">
            <v>手机</v>
          </cell>
          <cell r="F3682" t="str">
            <v>1299</v>
          </cell>
          <cell r="G3682" t="str">
            <v>李 冕</v>
          </cell>
          <cell r="H3682" t="str">
            <v>石林</v>
          </cell>
          <cell r="I3682" t="str">
            <v>石俊</v>
          </cell>
          <cell r="J3682">
            <v>31.5</v>
          </cell>
          <cell r="K3682">
            <v>285380</v>
          </cell>
          <cell r="L3682">
            <v>12990</v>
          </cell>
          <cell r="M3682">
            <v>54398</v>
          </cell>
          <cell r="N3682">
            <v>1289</v>
          </cell>
          <cell r="O3682">
            <v>6961.3015873015902</v>
          </cell>
          <cell r="P3682">
            <v>0.19497411799258399</v>
          </cell>
        </row>
        <row r="3683">
          <cell r="A3683">
            <v>196478</v>
          </cell>
          <cell r="B3683" t="str">
            <v>20160708</v>
          </cell>
          <cell r="C3683" t="str">
            <v>153448</v>
          </cell>
          <cell r="D3683" t="str">
            <v>韩愢生态鲜花3D泡泡染护特惠组</v>
          </cell>
          <cell r="E3683" t="str">
            <v>美容美体</v>
          </cell>
          <cell r="F3683" t="str">
            <v>298</v>
          </cell>
          <cell r="G3683" t="str">
            <v>杨 媛</v>
          </cell>
          <cell r="H3683" t="str">
            <v>吴沛霖</v>
          </cell>
          <cell r="I3683" t="str">
            <v>游珊</v>
          </cell>
          <cell r="J3683">
            <v>33.4</v>
          </cell>
          <cell r="K3683">
            <v>85463</v>
          </cell>
          <cell r="L3683">
            <v>2056</v>
          </cell>
          <cell r="M3683">
            <v>11778</v>
          </cell>
          <cell r="N3683">
            <v>874</v>
          </cell>
          <cell r="O3683">
            <v>2170.7485029940099</v>
          </cell>
          <cell r="P3683">
            <v>0.130732432529644</v>
          </cell>
        </row>
        <row r="3684">
          <cell r="A3684">
            <v>196478</v>
          </cell>
          <cell r="B3684" t="str">
            <v>20160614</v>
          </cell>
          <cell r="C3684" t="str">
            <v>155633</v>
          </cell>
          <cell r="D3684" t="str">
            <v>韩愢生态鲜花3D泡泡染护特惠组</v>
          </cell>
          <cell r="E3684" t="str">
            <v>美容美体</v>
          </cell>
          <cell r="F3684" t="str">
            <v>298</v>
          </cell>
          <cell r="G3684" t="str">
            <v>杨 媛</v>
          </cell>
          <cell r="H3684" t="str">
            <v>田宇慧</v>
          </cell>
          <cell r="I3684" t="str">
            <v>游珊</v>
          </cell>
          <cell r="J3684">
            <v>36.4</v>
          </cell>
          <cell r="K3684">
            <v>143281</v>
          </cell>
          <cell r="L3684">
            <v>5289</v>
          </cell>
          <cell r="M3684">
            <v>13716</v>
          </cell>
          <cell r="N3684">
            <v>596</v>
          </cell>
          <cell r="O3684">
            <v>3430.5494505494498</v>
          </cell>
          <cell r="P3684">
            <v>9.5077975534813605E-2</v>
          </cell>
        </row>
        <row r="3685">
          <cell r="A3685">
            <v>196478</v>
          </cell>
          <cell r="B3685" t="str">
            <v>20160509</v>
          </cell>
          <cell r="C3685" t="str">
            <v>140200</v>
          </cell>
          <cell r="D3685" t="str">
            <v>韩愢生态鲜花3D泡泡染护特惠组</v>
          </cell>
          <cell r="E3685" t="str">
            <v>美容美体</v>
          </cell>
          <cell r="F3685" t="str">
            <v>298</v>
          </cell>
          <cell r="G3685" t="str">
            <v>杨 媛</v>
          </cell>
          <cell r="H3685" t="str">
            <v>高莹,楚令</v>
          </cell>
          <cell r="I3685" t="str">
            <v>余琛,李琦</v>
          </cell>
          <cell r="J3685">
            <v>36.700000000000003</v>
          </cell>
          <cell r="K3685">
            <v>100636</v>
          </cell>
          <cell r="L3685">
            <v>6028</v>
          </cell>
          <cell r="M3685">
            <v>16824</v>
          </cell>
          <cell r="N3685">
            <v>1162</v>
          </cell>
          <cell r="O3685">
            <v>2151.1171662125298</v>
          </cell>
          <cell r="P3685">
            <v>0.165546254016574</v>
          </cell>
        </row>
        <row r="3686">
          <cell r="A3686">
            <v>196481</v>
          </cell>
          <cell r="B3686" t="str">
            <v>20160726</v>
          </cell>
          <cell r="C3686" t="str">
            <v>141604</v>
          </cell>
          <cell r="D3686" t="str">
            <v>维灵牌深海鱼油软胶囊超值组</v>
          </cell>
          <cell r="E3686" t="str">
            <v>保健食品</v>
          </cell>
          <cell r="F3686" t="str">
            <v>298</v>
          </cell>
          <cell r="G3686" t="str">
            <v>赵 宇森</v>
          </cell>
          <cell r="H3686" t="str">
            <v>余斌</v>
          </cell>
          <cell r="I3686" t="str">
            <v>俞洋,杨洋</v>
          </cell>
          <cell r="J3686">
            <v>35.5</v>
          </cell>
          <cell r="K3686">
            <v>114893</v>
          </cell>
          <cell r="L3686">
            <v>571</v>
          </cell>
          <cell r="M3686">
            <v>6164</v>
          </cell>
          <cell r="N3686">
            <v>794</v>
          </cell>
          <cell r="O3686">
            <v>3069.0704225352101</v>
          </cell>
          <cell r="P3686">
            <v>4.6972586203880298E-2</v>
          </cell>
        </row>
        <row r="3687">
          <cell r="A3687">
            <v>196481</v>
          </cell>
          <cell r="B3687" t="str">
            <v>20160627</v>
          </cell>
          <cell r="C3687" t="str">
            <v>125144</v>
          </cell>
          <cell r="D3687" t="str">
            <v>维灵牌深海鱼油软胶囊超值组</v>
          </cell>
          <cell r="E3687" t="str">
            <v>保健食品</v>
          </cell>
          <cell r="F3687" t="str">
            <v>298</v>
          </cell>
          <cell r="G3687" t="str">
            <v>赵 宇森</v>
          </cell>
          <cell r="H3687" t="str">
            <v>龙年</v>
          </cell>
          <cell r="I3687" t="str">
            <v>杨洋</v>
          </cell>
          <cell r="J3687">
            <v>36.799999999999997</v>
          </cell>
          <cell r="K3687">
            <v>131411</v>
          </cell>
          <cell r="L3687">
            <v>1380</v>
          </cell>
          <cell r="M3687">
            <v>14003</v>
          </cell>
          <cell r="N3687">
            <v>834</v>
          </cell>
          <cell r="O3687">
            <v>3175.5978260869601</v>
          </cell>
          <cell r="P3687">
            <v>0.101275849605094</v>
          </cell>
        </row>
        <row r="3688">
          <cell r="A3688">
            <v>196481</v>
          </cell>
          <cell r="B3688" t="str">
            <v>20160407</v>
          </cell>
          <cell r="C3688" t="str">
            <v>160043</v>
          </cell>
          <cell r="D3688" t="str">
            <v>维灵牌深海鱼油软胶囊超值组</v>
          </cell>
          <cell r="E3688" t="str">
            <v>保健食品</v>
          </cell>
          <cell r="F3688" t="str">
            <v>298</v>
          </cell>
          <cell r="G3688" t="str">
            <v>赵 宇森</v>
          </cell>
          <cell r="H3688" t="str">
            <v>赵文英</v>
          </cell>
          <cell r="I3688" t="str">
            <v>杨洋</v>
          </cell>
          <cell r="J3688">
            <v>36.9</v>
          </cell>
          <cell r="K3688">
            <v>110738</v>
          </cell>
          <cell r="L3688">
            <v>4688</v>
          </cell>
          <cell r="M3688">
            <v>9912</v>
          </cell>
          <cell r="N3688">
            <v>566</v>
          </cell>
          <cell r="O3688">
            <v>2620.7046070460701</v>
          </cell>
          <cell r="P3688">
            <v>8.8128241395568102E-2</v>
          </cell>
        </row>
        <row r="3689">
          <cell r="A3689">
            <v>196481</v>
          </cell>
          <cell r="B3689" t="str">
            <v>20160328</v>
          </cell>
          <cell r="C3689" t="str">
            <v>104953</v>
          </cell>
          <cell r="D3689" t="str">
            <v>维灵牌深海鱼油软胶囊超值组</v>
          </cell>
          <cell r="E3689" t="str">
            <v>保健食品</v>
          </cell>
          <cell r="F3689" t="str">
            <v>298</v>
          </cell>
          <cell r="G3689" t="str">
            <v>赵 宇森</v>
          </cell>
          <cell r="H3689" t="str">
            <v>田宇慧,余斌</v>
          </cell>
          <cell r="I3689" t="str">
            <v>俞洋,关雨薇</v>
          </cell>
          <cell r="J3689">
            <v>38.299999999999997</v>
          </cell>
          <cell r="K3689">
            <v>125249</v>
          </cell>
          <cell r="L3689">
            <v>5825</v>
          </cell>
          <cell r="M3689">
            <v>8209</v>
          </cell>
          <cell r="N3689">
            <v>298</v>
          </cell>
          <cell r="O3689">
            <v>2911.5665796344701</v>
          </cell>
          <cell r="P3689">
            <v>6.6242966237942097E-2</v>
          </cell>
        </row>
        <row r="3690">
          <cell r="A3690">
            <v>196486</v>
          </cell>
          <cell r="B3690" t="str">
            <v>20160313</v>
          </cell>
          <cell r="C3690" t="str">
            <v>223616</v>
          </cell>
          <cell r="D3690" t="str">
            <v>航天财富珍藏纪念册</v>
          </cell>
          <cell r="E3690" t="str">
            <v>投资收藏</v>
          </cell>
          <cell r="F3690" t="str">
            <v>2380</v>
          </cell>
          <cell r="G3690" t="str">
            <v>范 平</v>
          </cell>
          <cell r="H3690" t="str">
            <v>傅周</v>
          </cell>
          <cell r="I3690" t="str">
            <v>曹雪晴</v>
          </cell>
          <cell r="J3690">
            <v>43.6</v>
          </cell>
          <cell r="K3690">
            <v>156820</v>
          </cell>
          <cell r="L3690">
            <v>4740</v>
          </cell>
          <cell r="M3690">
            <v>47535</v>
          </cell>
          <cell r="N3690">
            <v>0</v>
          </cell>
          <cell r="O3690">
            <v>2397.8211009174302</v>
          </cell>
          <cell r="P3690">
            <v>0.31256575486586002</v>
          </cell>
        </row>
        <row r="3691">
          <cell r="A3691">
            <v>196488</v>
          </cell>
          <cell r="B3691" t="str">
            <v>20160403</v>
          </cell>
          <cell r="C3691" t="str">
            <v>213307</v>
          </cell>
          <cell r="D3691" t="str">
            <v>粤通国际"古韵莲花“猛犸象牙观音牌</v>
          </cell>
          <cell r="E3691" t="str">
            <v>珠宝首饰</v>
          </cell>
          <cell r="F3691" t="str">
            <v>3980</v>
          </cell>
          <cell r="G3691" t="str">
            <v>范 平</v>
          </cell>
          <cell r="H3691" t="str">
            <v>高莹</v>
          </cell>
          <cell r="I3691" t="str">
            <v>王文亮</v>
          </cell>
          <cell r="J3691">
            <v>22.8</v>
          </cell>
          <cell r="K3691">
            <v>67220</v>
          </cell>
          <cell r="L3691">
            <v>11910</v>
          </cell>
          <cell r="M3691">
            <v>23700</v>
          </cell>
          <cell r="N3691">
            <v>0</v>
          </cell>
          <cell r="O3691">
            <v>1386.4035087719301</v>
          </cell>
          <cell r="P3691">
            <v>0.42849394322907303</v>
          </cell>
        </row>
        <row r="3692">
          <cell r="A3692">
            <v>196501</v>
          </cell>
          <cell r="B3692" t="str">
            <v>20160509</v>
          </cell>
          <cell r="C3692" t="str">
            <v>164038</v>
          </cell>
          <cell r="D3692" t="str">
            <v>经典品质*ALES（爱乐仕）三层不锈钢锅具大满贯超值套组</v>
          </cell>
          <cell r="E3692" t="str">
            <v>厨房</v>
          </cell>
          <cell r="F3692" t="str">
            <v>698</v>
          </cell>
          <cell r="G3692" t="str">
            <v>潘 银龙</v>
          </cell>
          <cell r="H3692" t="str">
            <v>唐南开</v>
          </cell>
          <cell r="I3692" t="str">
            <v>翟金彪</v>
          </cell>
          <cell r="J3692">
            <v>37.9</v>
          </cell>
          <cell r="K3692">
            <v>111633</v>
          </cell>
          <cell r="L3692">
            <v>9727</v>
          </cell>
          <cell r="M3692">
            <v>20850</v>
          </cell>
          <cell r="N3692">
            <v>1396</v>
          </cell>
          <cell r="O3692">
            <v>2175.5145118733499</v>
          </cell>
          <cell r="P3692">
            <v>0.19090141895472301</v>
          </cell>
        </row>
        <row r="3693">
          <cell r="A3693">
            <v>196501</v>
          </cell>
          <cell r="B3693" t="str">
            <v>20160425</v>
          </cell>
          <cell r="C3693" t="str">
            <v>183059</v>
          </cell>
          <cell r="D3693" t="str">
            <v>经典品质*ALES（爱乐仕）三层不锈钢锅具大满贯超值套组</v>
          </cell>
          <cell r="E3693" t="str">
            <v>厨房</v>
          </cell>
          <cell r="F3693" t="str">
            <v>698</v>
          </cell>
          <cell r="G3693" t="str">
            <v>潘 银龙</v>
          </cell>
          <cell r="H3693" t="str">
            <v>唐南开</v>
          </cell>
          <cell r="I3693" t="str">
            <v>刘一帆</v>
          </cell>
          <cell r="J3693">
            <v>26.6</v>
          </cell>
          <cell r="K3693">
            <v>94238</v>
          </cell>
          <cell r="L3693">
            <v>6860</v>
          </cell>
          <cell r="M3693">
            <v>15974</v>
          </cell>
          <cell r="N3693">
            <v>688</v>
          </cell>
          <cell r="O3693">
            <v>2710.2255639097698</v>
          </cell>
          <cell r="P3693">
            <v>0.17494106067888901</v>
          </cell>
        </row>
        <row r="3694">
          <cell r="A3694">
            <v>196501</v>
          </cell>
          <cell r="B3694" t="str">
            <v>20160413</v>
          </cell>
          <cell r="C3694" t="str">
            <v>160342</v>
          </cell>
          <cell r="D3694" t="str">
            <v>经典品质*ALES（爱乐仕）三层不锈钢锅具大满贯超值套组</v>
          </cell>
          <cell r="E3694" t="str">
            <v>厨房</v>
          </cell>
          <cell r="F3694" t="str">
            <v>698</v>
          </cell>
          <cell r="G3694" t="str">
            <v>潘 银龙</v>
          </cell>
          <cell r="H3694" t="str">
            <v>王沛</v>
          </cell>
          <cell r="I3694" t="str">
            <v>陈佳</v>
          </cell>
          <cell r="J3694">
            <v>37.4</v>
          </cell>
          <cell r="K3694">
            <v>125913</v>
          </cell>
          <cell r="L3694">
            <v>3470</v>
          </cell>
          <cell r="M3694">
            <v>11811</v>
          </cell>
          <cell r="N3694">
            <v>0</v>
          </cell>
          <cell r="O3694">
            <v>2958.0748663101599</v>
          </cell>
          <cell r="P3694">
            <v>9.6461210522447202E-2</v>
          </cell>
        </row>
        <row r="3695">
          <cell r="A3695">
            <v>196501</v>
          </cell>
          <cell r="B3695" t="str">
            <v>20160403</v>
          </cell>
          <cell r="C3695" t="str">
            <v>171202</v>
          </cell>
          <cell r="D3695" t="str">
            <v>经典品质*ALES（爱乐仕）三层不锈钢锅具大满贯超值套组</v>
          </cell>
          <cell r="E3695" t="str">
            <v>厨房</v>
          </cell>
          <cell r="F3695" t="str">
            <v>698</v>
          </cell>
          <cell r="G3695" t="str">
            <v>潘 银龙</v>
          </cell>
          <cell r="H3695" t="str">
            <v>龙年</v>
          </cell>
          <cell r="I3695" t="str">
            <v>刘一帆,翟金彪</v>
          </cell>
          <cell r="J3695">
            <v>36.5</v>
          </cell>
          <cell r="K3695">
            <v>153268</v>
          </cell>
          <cell r="L3695">
            <v>12887</v>
          </cell>
          <cell r="M3695">
            <v>13820</v>
          </cell>
          <cell r="N3695">
            <v>0</v>
          </cell>
          <cell r="O3695">
            <v>3467.4246575342499</v>
          </cell>
          <cell r="P3695">
            <v>9.8446370947635406E-2</v>
          </cell>
        </row>
        <row r="3696">
          <cell r="A3696">
            <v>196506</v>
          </cell>
          <cell r="B3696" t="str">
            <v>20160319</v>
          </cell>
          <cell r="C3696" t="str">
            <v>190551</v>
          </cell>
          <cell r="D3696" t="str">
            <v>帕格尼真皮欧式床加赠特供款1.8米</v>
          </cell>
          <cell r="E3696" t="str">
            <v>家具灯饰</v>
          </cell>
          <cell r="F3696" t="str">
            <v>3999</v>
          </cell>
          <cell r="G3696" t="str">
            <v>陈 刚</v>
          </cell>
          <cell r="H3696" t="str">
            <v>唐南开</v>
          </cell>
          <cell r="I3696" t="str">
            <v>翟金彪</v>
          </cell>
          <cell r="J3696">
            <v>23.8</v>
          </cell>
          <cell r="K3696">
            <v>1781991</v>
          </cell>
          <cell r="L3696">
            <v>289302</v>
          </cell>
          <cell r="M3696">
            <v>732546</v>
          </cell>
          <cell r="N3696">
            <v>15596</v>
          </cell>
          <cell r="O3696">
            <v>32594.0756302521</v>
          </cell>
          <cell r="P3696">
            <v>0.480307686329838</v>
          </cell>
        </row>
        <row r="3697">
          <cell r="A3697">
            <v>196506</v>
          </cell>
          <cell r="B3697" t="str">
            <v>20160319</v>
          </cell>
          <cell r="C3697" t="str">
            <v>132412</v>
          </cell>
          <cell r="D3697" t="str">
            <v>帕格尼真皮欧式床加赠特供款1.8米</v>
          </cell>
          <cell r="E3697" t="str">
            <v>家具灯饰</v>
          </cell>
          <cell r="F3697" t="str">
            <v>3999</v>
          </cell>
          <cell r="G3697" t="str">
            <v>陈 刚</v>
          </cell>
          <cell r="H3697" t="str">
            <v>唐南开</v>
          </cell>
          <cell r="I3697" t="str">
            <v>翟金彪</v>
          </cell>
          <cell r="J3697">
            <v>20.100000000000001</v>
          </cell>
          <cell r="K3697">
            <v>1054918</v>
          </cell>
          <cell r="L3697">
            <v>169382</v>
          </cell>
          <cell r="M3697">
            <v>405563</v>
          </cell>
          <cell r="N3697">
            <v>3989</v>
          </cell>
          <cell r="O3697">
            <v>24077.711442786102</v>
          </cell>
          <cell r="P3697">
            <v>0.45348128139341598</v>
          </cell>
        </row>
        <row r="3698">
          <cell r="A3698">
            <v>196507</v>
          </cell>
          <cell r="B3698" t="str">
            <v>20160319</v>
          </cell>
          <cell r="C3698" t="str">
            <v>190551</v>
          </cell>
          <cell r="D3698" t="str">
            <v>帕格尼真皮欧式床加赠特供款1.5米</v>
          </cell>
          <cell r="E3698" t="str">
            <v>家具灯饰</v>
          </cell>
          <cell r="F3698" t="str">
            <v>3899</v>
          </cell>
          <cell r="G3698" t="str">
            <v>陈 刚</v>
          </cell>
          <cell r="H3698" t="str">
            <v>唐南开</v>
          </cell>
          <cell r="I3698" t="str">
            <v>翟金彪</v>
          </cell>
          <cell r="J3698">
            <v>23.8</v>
          </cell>
          <cell r="K3698">
            <v>445065</v>
          </cell>
          <cell r="L3698">
            <v>108102</v>
          </cell>
          <cell r="M3698">
            <v>155670</v>
          </cell>
          <cell r="N3698">
            <v>0</v>
          </cell>
          <cell r="O3698">
            <v>7617.3529411764703</v>
          </cell>
          <cell r="P3698">
            <v>0.461979505168223</v>
          </cell>
        </row>
        <row r="3699">
          <cell r="A3699">
            <v>196507</v>
          </cell>
          <cell r="B3699" t="str">
            <v>20160319</v>
          </cell>
          <cell r="C3699" t="str">
            <v>132412</v>
          </cell>
          <cell r="D3699" t="str">
            <v>帕格尼真皮欧式床加赠特供款1.5米</v>
          </cell>
          <cell r="E3699" t="str">
            <v>家具灯饰</v>
          </cell>
          <cell r="F3699" t="str">
            <v>3899</v>
          </cell>
          <cell r="G3699" t="str">
            <v>陈 刚</v>
          </cell>
          <cell r="H3699" t="str">
            <v>唐南开</v>
          </cell>
          <cell r="I3699" t="str">
            <v>翟金彪</v>
          </cell>
          <cell r="J3699">
            <v>20.100000000000001</v>
          </cell>
          <cell r="K3699">
            <v>339517</v>
          </cell>
          <cell r="L3699">
            <v>57605</v>
          </cell>
          <cell r="M3699">
            <v>139854</v>
          </cell>
          <cell r="N3699">
            <v>0</v>
          </cell>
          <cell r="O3699">
            <v>7067.56218905473</v>
          </cell>
          <cell r="P3699">
            <v>0.49609097874514002</v>
          </cell>
        </row>
        <row r="3700">
          <cell r="A3700">
            <v>196508</v>
          </cell>
          <cell r="B3700" t="str">
            <v>20160806</v>
          </cell>
          <cell r="C3700" t="str">
            <v>201502</v>
          </cell>
          <cell r="D3700" t="str">
            <v>Merefa 重磅真丝连衣裙褶皱外套组(2016超级折扣日)</v>
          </cell>
          <cell r="E3700" t="str">
            <v>服装</v>
          </cell>
          <cell r="F3700" t="str">
            <v>498</v>
          </cell>
          <cell r="G3700" t="str">
            <v>黄 翙</v>
          </cell>
          <cell r="H3700" t="str">
            <v>杨思思</v>
          </cell>
          <cell r="I3700" t="str">
            <v>赵姬,段鸿</v>
          </cell>
          <cell r="J3700">
            <v>9.6</v>
          </cell>
          <cell r="K3700">
            <v>51835</v>
          </cell>
          <cell r="L3700">
            <v>2480</v>
          </cell>
          <cell r="M3700">
            <v>3944</v>
          </cell>
          <cell r="N3700">
            <v>0</v>
          </cell>
          <cell r="O3700">
            <v>4730.3125</v>
          </cell>
          <cell r="P3700">
            <v>7.9910849964542605E-2</v>
          </cell>
        </row>
        <row r="3701">
          <cell r="A3701">
            <v>196508</v>
          </cell>
          <cell r="B3701" t="str">
            <v>20160520</v>
          </cell>
          <cell r="C3701" t="str">
            <v>132731</v>
          </cell>
          <cell r="D3701" t="str">
            <v>Merefa 重磅真丝连衣裙褶皱外套组(2016超级折扣日)</v>
          </cell>
          <cell r="E3701" t="str">
            <v>服装</v>
          </cell>
          <cell r="F3701" t="str">
            <v>498</v>
          </cell>
          <cell r="G3701" t="str">
            <v>黄 翙</v>
          </cell>
          <cell r="H3701" t="str">
            <v>罗园,王娟</v>
          </cell>
          <cell r="I3701" t="str">
            <v>孙姣,段鸿</v>
          </cell>
          <cell r="J3701">
            <v>40.700000000000003</v>
          </cell>
          <cell r="K3701">
            <v>168355</v>
          </cell>
          <cell r="L3701">
            <v>10616</v>
          </cell>
          <cell r="M3701">
            <v>90389</v>
          </cell>
          <cell r="N3701">
            <v>3292</v>
          </cell>
          <cell r="O3701">
            <v>1735.6756756756799</v>
          </cell>
          <cell r="P3701">
            <v>0.55215894610717697</v>
          </cell>
        </row>
        <row r="3702">
          <cell r="A3702">
            <v>196508</v>
          </cell>
          <cell r="B3702" t="str">
            <v>20160417</v>
          </cell>
          <cell r="C3702" t="str">
            <v>201738</v>
          </cell>
          <cell r="D3702" t="str">
            <v>Merefa 重磅真丝连衣裙褶皱外套组(2016超级折扣日)</v>
          </cell>
          <cell r="E3702" t="str">
            <v>服装</v>
          </cell>
          <cell r="F3702" t="str">
            <v>698</v>
          </cell>
          <cell r="G3702" t="str">
            <v>黄 翙</v>
          </cell>
          <cell r="H3702" t="str">
            <v>吴沛霖,罗园,王娟</v>
          </cell>
          <cell r="I3702" t="str">
            <v>孙娇,段鸿</v>
          </cell>
          <cell r="J3702">
            <v>40.5</v>
          </cell>
          <cell r="K3702">
            <v>429225</v>
          </cell>
          <cell r="L3702">
            <v>20976</v>
          </cell>
          <cell r="M3702">
            <v>237530</v>
          </cell>
          <cell r="N3702">
            <v>4499</v>
          </cell>
          <cell r="O3702">
            <v>4326.3703703703704</v>
          </cell>
          <cell r="P3702">
            <v>0.57080605218873803</v>
          </cell>
        </row>
        <row r="3703">
          <cell r="A3703">
            <v>196509</v>
          </cell>
          <cell r="B3703" t="str">
            <v>20160806</v>
          </cell>
          <cell r="C3703" t="str">
            <v>153411</v>
          </cell>
          <cell r="D3703" t="str">
            <v>Merefa花开富贵重磅真丝连衣裙(2016超级折扣日)</v>
          </cell>
          <cell r="E3703" t="str">
            <v>服装</v>
          </cell>
          <cell r="F3703" t="str">
            <v>368</v>
          </cell>
          <cell r="G3703" t="str">
            <v>黄 翙</v>
          </cell>
          <cell r="H3703" t="str">
            <v>杨思思</v>
          </cell>
          <cell r="I3703" t="str">
            <v>孙姣,潘丹</v>
          </cell>
          <cell r="J3703">
            <v>12.4</v>
          </cell>
          <cell r="K3703">
            <v>85478</v>
          </cell>
          <cell r="L3703">
            <v>6499</v>
          </cell>
          <cell r="M3703">
            <v>10870</v>
          </cell>
          <cell r="N3703">
            <v>726</v>
          </cell>
          <cell r="O3703">
            <v>5551.2096774193597</v>
          </cell>
          <cell r="P3703">
            <v>0.12843920535838599</v>
          </cell>
        </row>
        <row r="3704">
          <cell r="A3704">
            <v>196509</v>
          </cell>
          <cell r="B3704" t="str">
            <v>20160629</v>
          </cell>
          <cell r="C3704" t="str">
            <v>194030</v>
          </cell>
          <cell r="D3704" t="str">
            <v>Merefa花开富贵重磅真丝连衣裙(2016超级折扣日)</v>
          </cell>
          <cell r="E3704" t="str">
            <v>服装</v>
          </cell>
          <cell r="F3704" t="str">
            <v>498</v>
          </cell>
          <cell r="G3704" t="str">
            <v>黄 翙</v>
          </cell>
          <cell r="H3704" t="str">
            <v>吴沛霖,杨思思,王娟</v>
          </cell>
          <cell r="I3704" t="str">
            <v>张征南,孙姣,赵姬</v>
          </cell>
          <cell r="J3704">
            <v>20.5</v>
          </cell>
          <cell r="K3704">
            <v>232688</v>
          </cell>
          <cell r="L3704">
            <v>8882</v>
          </cell>
          <cell r="M3704">
            <v>101792</v>
          </cell>
          <cell r="N3704">
            <v>2576</v>
          </cell>
          <cell r="O3704">
            <v>6077.5609756097601</v>
          </cell>
          <cell r="P3704">
            <v>0.44331251172890801</v>
          </cell>
        </row>
        <row r="3705">
          <cell r="A3705">
            <v>196509</v>
          </cell>
          <cell r="B3705" t="str">
            <v>20160611</v>
          </cell>
          <cell r="C3705" t="str">
            <v>185758</v>
          </cell>
          <cell r="D3705" t="str">
            <v>Merefa花开富贵重磅真丝连衣裙(2016超级折扣日)</v>
          </cell>
          <cell r="E3705" t="str">
            <v>服装</v>
          </cell>
          <cell r="F3705" t="str">
            <v>498</v>
          </cell>
          <cell r="G3705" t="str">
            <v>黄 翙</v>
          </cell>
          <cell r="H3705" t="str">
            <v>王娟</v>
          </cell>
          <cell r="I3705" t="str">
            <v>孙姣</v>
          </cell>
          <cell r="J3705">
            <v>35.4</v>
          </cell>
          <cell r="K3705">
            <v>156016</v>
          </cell>
          <cell r="L3705">
            <v>11972</v>
          </cell>
          <cell r="M3705">
            <v>70409</v>
          </cell>
          <cell r="N3705">
            <v>2158</v>
          </cell>
          <cell r="O3705">
            <v>2141.0451977401099</v>
          </cell>
          <cell r="P3705">
            <v>0.47382049929188302</v>
          </cell>
        </row>
        <row r="3706">
          <cell r="A3706">
            <v>196509</v>
          </cell>
          <cell r="B3706" t="str">
            <v>20160528</v>
          </cell>
          <cell r="C3706" t="str">
            <v>201140</v>
          </cell>
          <cell r="D3706" t="str">
            <v>Merefa花开富贵重磅真丝连衣裙(2016超级折扣日)</v>
          </cell>
          <cell r="E3706" t="str">
            <v>服装</v>
          </cell>
          <cell r="F3706" t="str">
            <v>498</v>
          </cell>
          <cell r="G3706" t="str">
            <v>黄 翙</v>
          </cell>
          <cell r="H3706" t="str">
            <v>吴沛霖,杨思思,王娟</v>
          </cell>
          <cell r="I3706" t="str">
            <v>张征南,孙姣,赵姬</v>
          </cell>
          <cell r="J3706">
            <v>23</v>
          </cell>
          <cell r="K3706">
            <v>497281.61</v>
          </cell>
          <cell r="L3706">
            <v>31325</v>
          </cell>
          <cell r="M3706">
            <v>223838.61</v>
          </cell>
          <cell r="N3706">
            <v>6689</v>
          </cell>
          <cell r="O3706">
            <v>10817.695652173899</v>
          </cell>
          <cell r="P3706">
            <v>0.46602968031723002</v>
          </cell>
        </row>
        <row r="3707">
          <cell r="A3707">
            <v>196509</v>
          </cell>
          <cell r="B3707" t="str">
            <v>20160528</v>
          </cell>
          <cell r="C3707" t="str">
            <v>112454</v>
          </cell>
          <cell r="D3707" t="str">
            <v>Merefa花开富贵重磅真丝连衣裙(2016超级折扣日)</v>
          </cell>
          <cell r="E3707" t="str">
            <v>服装</v>
          </cell>
          <cell r="F3707" t="str">
            <v>498</v>
          </cell>
          <cell r="G3707" t="str">
            <v>黄 翙</v>
          </cell>
          <cell r="H3707" t="str">
            <v>吴沛霖,杨思思,王娟</v>
          </cell>
          <cell r="I3707" t="str">
            <v>张征南,孙姣,赵姬</v>
          </cell>
          <cell r="J3707">
            <v>43.2</v>
          </cell>
          <cell r="K3707">
            <v>530260</v>
          </cell>
          <cell r="L3707">
            <v>51308</v>
          </cell>
          <cell r="M3707">
            <v>229420</v>
          </cell>
          <cell r="N3707">
            <v>12244</v>
          </cell>
          <cell r="O3707">
            <v>6059.6296296296296</v>
          </cell>
          <cell r="P3707">
            <v>0.453440010690007</v>
          </cell>
        </row>
        <row r="3708">
          <cell r="A3708">
            <v>196513</v>
          </cell>
          <cell r="B3708" t="str">
            <v>20160410</v>
          </cell>
          <cell r="C3708" t="str">
            <v>193741</v>
          </cell>
          <cell r="D3708" t="str">
            <v>三星（WD70J5430AW/SC）洗烘一体变频滚筒洗衣机</v>
          </cell>
          <cell r="E3708" t="str">
            <v>大家电</v>
          </cell>
          <cell r="F3708" t="str">
            <v>3599</v>
          </cell>
          <cell r="G3708" t="str">
            <v>周 紫妍</v>
          </cell>
          <cell r="H3708" t="str">
            <v>傅周</v>
          </cell>
          <cell r="I3708" t="str">
            <v>曹雪晴</v>
          </cell>
          <cell r="J3708">
            <v>41.4</v>
          </cell>
          <cell r="K3708">
            <v>448510</v>
          </cell>
          <cell r="L3708">
            <v>100467</v>
          </cell>
          <cell r="M3708">
            <v>100462</v>
          </cell>
          <cell r="N3708">
            <v>3599</v>
          </cell>
          <cell r="O3708">
            <v>6067.1497584541103</v>
          </cell>
          <cell r="P3708">
            <v>0.27830756544450003</v>
          </cell>
        </row>
        <row r="3709">
          <cell r="A3709">
            <v>196521</v>
          </cell>
          <cell r="B3709" t="str">
            <v>20160423</v>
          </cell>
          <cell r="C3709" t="str">
            <v>093330</v>
          </cell>
          <cell r="D3709" t="str">
            <v>纤姿依人无缝无痕蚕丝底裆内裤6+2件组</v>
          </cell>
          <cell r="E3709" t="str">
            <v>内衣</v>
          </cell>
          <cell r="F3709" t="str">
            <v>199</v>
          </cell>
          <cell r="G3709" t="str">
            <v>黄 翙</v>
          </cell>
          <cell r="H3709" t="str">
            <v>吴沛霖</v>
          </cell>
          <cell r="I3709" t="str">
            <v>张征南</v>
          </cell>
          <cell r="J3709">
            <v>24.7</v>
          </cell>
          <cell r="K3709">
            <v>74329</v>
          </cell>
          <cell r="L3709">
            <v>2477</v>
          </cell>
          <cell r="M3709">
            <v>6790</v>
          </cell>
          <cell r="N3709">
            <v>199</v>
          </cell>
          <cell r="O3709">
            <v>2642.1457489878499</v>
          </cell>
          <cell r="P3709">
            <v>9.17302232366531E-2</v>
          </cell>
        </row>
        <row r="3710">
          <cell r="A3710">
            <v>196521</v>
          </cell>
          <cell r="B3710" t="str">
            <v>20160325</v>
          </cell>
          <cell r="C3710" t="str">
            <v>105152</v>
          </cell>
          <cell r="D3710" t="str">
            <v>纤姿依人无缝无痕蚕丝底裆内裤6+2件组</v>
          </cell>
          <cell r="E3710" t="str">
            <v>内衣</v>
          </cell>
          <cell r="F3710" t="str">
            <v>199</v>
          </cell>
          <cell r="G3710" t="str">
            <v>黄 翙</v>
          </cell>
          <cell r="H3710" t="str">
            <v>杨思思</v>
          </cell>
          <cell r="I3710" t="str">
            <v>孙娇</v>
          </cell>
          <cell r="J3710">
            <v>36.299999999999997</v>
          </cell>
          <cell r="K3710">
            <v>60195.43</v>
          </cell>
          <cell r="L3710">
            <v>2706</v>
          </cell>
          <cell r="M3710">
            <v>9750</v>
          </cell>
          <cell r="N3710">
            <v>975</v>
          </cell>
          <cell r="O3710">
            <v>1341.9953168044101</v>
          </cell>
          <cell r="P3710">
            <v>0.15263675426943701</v>
          </cell>
        </row>
        <row r="3711">
          <cell r="A3711">
            <v>196522</v>
          </cell>
          <cell r="B3711" t="str">
            <v>20160731</v>
          </cell>
          <cell r="C3711" t="str">
            <v>162608</v>
          </cell>
          <cell r="D3711" t="str">
            <v>新一代夏日神器·BalzoHome营养萃取果汁料理杯</v>
          </cell>
          <cell r="E3711" t="str">
            <v>厨房</v>
          </cell>
          <cell r="F3711" t="str">
            <v>298</v>
          </cell>
          <cell r="G3711" t="str">
            <v>邬 若海</v>
          </cell>
          <cell r="H3711" t="str">
            <v>唐南开</v>
          </cell>
          <cell r="I3711" t="str">
            <v>翟金彪,徐丹</v>
          </cell>
          <cell r="J3711">
            <v>36.700000000000003</v>
          </cell>
          <cell r="K3711">
            <v>214251</v>
          </cell>
          <cell r="L3711">
            <v>5738</v>
          </cell>
          <cell r="M3711">
            <v>28320</v>
          </cell>
          <cell r="N3711">
            <v>1032</v>
          </cell>
          <cell r="O3711">
            <v>4938.01089918256</v>
          </cell>
          <cell r="P3711">
            <v>0.130869538110334</v>
          </cell>
        </row>
        <row r="3712">
          <cell r="A3712">
            <v>196522</v>
          </cell>
          <cell r="B3712" t="str">
            <v>20160731</v>
          </cell>
          <cell r="C3712" t="str">
            <v>103813</v>
          </cell>
          <cell r="D3712" t="str">
            <v>新一代夏日神器·BalzoHome营养萃取果汁料理杯</v>
          </cell>
          <cell r="E3712" t="str">
            <v>厨房</v>
          </cell>
          <cell r="F3712" t="str">
            <v>298</v>
          </cell>
          <cell r="G3712" t="str">
            <v>邬 若海</v>
          </cell>
          <cell r="H3712" t="str">
            <v>王沛</v>
          </cell>
          <cell r="I3712" t="str">
            <v>邓爱萍</v>
          </cell>
          <cell r="J3712">
            <v>36.299999999999997</v>
          </cell>
          <cell r="K3712">
            <v>159318</v>
          </cell>
          <cell r="L3712">
            <v>4110</v>
          </cell>
          <cell r="M3712">
            <v>20475</v>
          </cell>
          <cell r="N3712">
            <v>1400</v>
          </cell>
          <cell r="O3712">
            <v>3750.2203856749302</v>
          </cell>
          <cell r="P3712">
            <v>0.122899592804495</v>
          </cell>
        </row>
        <row r="3713">
          <cell r="A3713">
            <v>196522</v>
          </cell>
          <cell r="B3713" t="str">
            <v>20160713</v>
          </cell>
          <cell r="C3713" t="str">
            <v>165235</v>
          </cell>
          <cell r="D3713" t="str">
            <v>新一代夏日神器·BalzoHome营养萃取果汁料理杯</v>
          </cell>
          <cell r="E3713" t="str">
            <v>厨房</v>
          </cell>
          <cell r="F3713" t="str">
            <v>298</v>
          </cell>
          <cell r="G3713" t="str">
            <v>邬 若海</v>
          </cell>
          <cell r="H3713" t="str">
            <v>王沛</v>
          </cell>
          <cell r="I3713" t="str">
            <v>宋歌,徐丹</v>
          </cell>
          <cell r="J3713">
            <v>36.700000000000003</v>
          </cell>
          <cell r="K3713">
            <v>143483.46</v>
          </cell>
          <cell r="L3713">
            <v>3486</v>
          </cell>
          <cell r="M3713">
            <v>33966</v>
          </cell>
          <cell r="N3713">
            <v>864</v>
          </cell>
          <cell r="O3713">
            <v>2912.6828337874699</v>
          </cell>
          <cell r="P3713">
            <v>0.23644714696966601</v>
          </cell>
        </row>
        <row r="3714">
          <cell r="A3714">
            <v>196522</v>
          </cell>
          <cell r="B3714" t="str">
            <v>20160713</v>
          </cell>
          <cell r="C3714" t="str">
            <v>121549</v>
          </cell>
          <cell r="D3714" t="str">
            <v>新一代夏日神器·BalzoHome营养萃取果汁料理杯</v>
          </cell>
          <cell r="E3714" t="str">
            <v>厨房</v>
          </cell>
          <cell r="F3714" t="str">
            <v>298</v>
          </cell>
          <cell r="G3714" t="str">
            <v>邬 若海</v>
          </cell>
          <cell r="H3714" t="str">
            <v>马强</v>
          </cell>
          <cell r="I3714" t="str">
            <v>陈航</v>
          </cell>
          <cell r="J3714">
            <v>33.5</v>
          </cell>
          <cell r="K3714">
            <v>113256</v>
          </cell>
          <cell r="L3714">
            <v>3754</v>
          </cell>
          <cell r="M3714">
            <v>20746</v>
          </cell>
          <cell r="N3714">
            <v>2890</v>
          </cell>
          <cell r="O3714">
            <v>2735.7014925373101</v>
          </cell>
          <cell r="P3714">
            <v>0.16306551478511799</v>
          </cell>
        </row>
        <row r="3715">
          <cell r="A3715">
            <v>196522</v>
          </cell>
          <cell r="B3715" t="str">
            <v>20160710</v>
          </cell>
          <cell r="C3715" t="str">
            <v>164815</v>
          </cell>
          <cell r="D3715" t="str">
            <v>新一代夏日神器·BalzoHome营养萃取果汁料理杯</v>
          </cell>
          <cell r="E3715" t="str">
            <v>厨房</v>
          </cell>
          <cell r="F3715" t="str">
            <v>298</v>
          </cell>
          <cell r="G3715" t="str">
            <v>邬 若海</v>
          </cell>
          <cell r="H3715" t="str">
            <v>马强</v>
          </cell>
          <cell r="I3715" t="str">
            <v>翟金彪</v>
          </cell>
          <cell r="J3715">
            <v>34.700000000000003</v>
          </cell>
          <cell r="K3715">
            <v>179870</v>
          </cell>
          <cell r="L3715">
            <v>3774</v>
          </cell>
          <cell r="M3715">
            <v>36568</v>
          </cell>
          <cell r="N3715">
            <v>2542</v>
          </cell>
          <cell r="O3715">
            <v>4094.2363112391899</v>
          </cell>
          <cell r="P3715">
            <v>0.19322415046338401</v>
          </cell>
        </row>
        <row r="3716">
          <cell r="A3716">
            <v>196522</v>
          </cell>
          <cell r="B3716" t="str">
            <v>20160710</v>
          </cell>
          <cell r="C3716" t="str">
            <v>145052</v>
          </cell>
          <cell r="D3716" t="str">
            <v>新一代夏日神器·BalzoHome营养萃取果汁料理杯</v>
          </cell>
          <cell r="E3716" t="str">
            <v>厨房</v>
          </cell>
          <cell r="F3716" t="str">
            <v>298</v>
          </cell>
          <cell r="G3716" t="str">
            <v>邬 若海</v>
          </cell>
          <cell r="H3716" t="str">
            <v>唐南开</v>
          </cell>
          <cell r="I3716" t="str">
            <v>翟金彪,徐丹</v>
          </cell>
          <cell r="J3716">
            <v>35</v>
          </cell>
          <cell r="K3716">
            <v>200812</v>
          </cell>
          <cell r="L3716">
            <v>5552</v>
          </cell>
          <cell r="M3716">
            <v>35148</v>
          </cell>
          <cell r="N3716">
            <v>2930</v>
          </cell>
          <cell r="O3716">
            <v>4658.3428571428603</v>
          </cell>
          <cell r="P3716">
            <v>0.16500051213766301</v>
          </cell>
        </row>
        <row r="3717">
          <cell r="A3717">
            <v>196522</v>
          </cell>
          <cell r="B3717" t="str">
            <v>20160707</v>
          </cell>
          <cell r="C3717" t="str">
            <v>185637</v>
          </cell>
          <cell r="D3717" t="str">
            <v>新一代夏日神器·BalzoHome营养萃取果汁料理杯</v>
          </cell>
          <cell r="E3717" t="str">
            <v>厨房</v>
          </cell>
          <cell r="F3717" t="str">
            <v>298</v>
          </cell>
          <cell r="G3717" t="str">
            <v>邬 若海</v>
          </cell>
          <cell r="H3717" t="str">
            <v>唐南开</v>
          </cell>
          <cell r="I3717" t="str">
            <v>陈航</v>
          </cell>
          <cell r="J3717">
            <v>37.299999999999997</v>
          </cell>
          <cell r="K3717">
            <v>108842</v>
          </cell>
          <cell r="L3717">
            <v>2041</v>
          </cell>
          <cell r="M3717">
            <v>20007</v>
          </cell>
          <cell r="N3717">
            <v>2244</v>
          </cell>
          <cell r="O3717">
            <v>2387.0777479892799</v>
          </cell>
          <cell r="P3717">
            <v>0.166318667428208</v>
          </cell>
        </row>
        <row r="3718">
          <cell r="A3718">
            <v>196522</v>
          </cell>
          <cell r="B3718" t="str">
            <v>20160707</v>
          </cell>
          <cell r="C3718" t="str">
            <v>121809</v>
          </cell>
          <cell r="D3718" t="str">
            <v>新一代夏日神器·BalzoHome营养萃取果汁料理杯</v>
          </cell>
          <cell r="E3718" t="str">
            <v>厨房</v>
          </cell>
          <cell r="F3718" t="str">
            <v>298</v>
          </cell>
          <cell r="G3718" t="str">
            <v>邬 若海</v>
          </cell>
          <cell r="H3718" t="str">
            <v>王沛</v>
          </cell>
          <cell r="I3718" t="str">
            <v>翟金彪</v>
          </cell>
          <cell r="J3718">
            <v>35.799999999999997</v>
          </cell>
          <cell r="K3718">
            <v>131329</v>
          </cell>
          <cell r="L3718">
            <v>3208</v>
          </cell>
          <cell r="M3718">
            <v>27537</v>
          </cell>
          <cell r="N3718">
            <v>1758</v>
          </cell>
          <cell r="O3718">
            <v>2858.7150837988802</v>
          </cell>
          <cell r="P3718">
            <v>0.201208232842391</v>
          </cell>
        </row>
        <row r="3719">
          <cell r="A3719">
            <v>196522</v>
          </cell>
          <cell r="B3719" t="str">
            <v>20160703</v>
          </cell>
          <cell r="C3719" t="str">
            <v>164302</v>
          </cell>
          <cell r="D3719" t="str">
            <v>新一代夏日神器·BalzoHome营养萃取果汁料理杯</v>
          </cell>
          <cell r="E3719" t="str">
            <v>厨房</v>
          </cell>
          <cell r="F3719" t="str">
            <v>298</v>
          </cell>
          <cell r="G3719" t="str">
            <v>邬 若海</v>
          </cell>
          <cell r="H3719" t="str">
            <v>唐南开</v>
          </cell>
          <cell r="I3719" t="str">
            <v>翟金彪</v>
          </cell>
          <cell r="J3719">
            <v>36</v>
          </cell>
          <cell r="K3719">
            <v>202084</v>
          </cell>
          <cell r="L3719">
            <v>2294</v>
          </cell>
          <cell r="M3719">
            <v>34402</v>
          </cell>
          <cell r="N3719">
            <v>1450</v>
          </cell>
          <cell r="O3719">
            <v>4634.3888888888896</v>
          </cell>
          <cell r="P3719">
            <v>0.16493317983883099</v>
          </cell>
        </row>
        <row r="3720">
          <cell r="A3720">
            <v>196522</v>
          </cell>
          <cell r="B3720" t="str">
            <v>20160628</v>
          </cell>
          <cell r="C3720" t="str">
            <v>174423</v>
          </cell>
          <cell r="D3720" t="str">
            <v>新一代夏日神器·BalzoHome营养萃取果汁料理杯</v>
          </cell>
          <cell r="E3720" t="str">
            <v>厨房</v>
          </cell>
          <cell r="F3720" t="str">
            <v>298</v>
          </cell>
          <cell r="G3720" t="str">
            <v>邬 若海</v>
          </cell>
          <cell r="H3720" t="str">
            <v>唐南开</v>
          </cell>
          <cell r="I3720" t="str">
            <v>徐丹,翟金彪</v>
          </cell>
          <cell r="J3720">
            <v>36.200000000000003</v>
          </cell>
          <cell r="K3720">
            <v>168607</v>
          </cell>
          <cell r="L3720">
            <v>6058</v>
          </cell>
          <cell r="M3720">
            <v>35085</v>
          </cell>
          <cell r="N3720">
            <v>2304</v>
          </cell>
          <cell r="O3720">
            <v>3584.7513812154698</v>
          </cell>
          <cell r="P3720">
            <v>0.20166841998412799</v>
          </cell>
        </row>
        <row r="3721">
          <cell r="A3721">
            <v>196522</v>
          </cell>
          <cell r="B3721" t="str">
            <v>20160628</v>
          </cell>
          <cell r="C3721" t="str">
            <v>102153</v>
          </cell>
          <cell r="D3721" t="str">
            <v>新一代夏日神器·BalzoHome营养萃取果汁料理杯</v>
          </cell>
          <cell r="E3721" t="str">
            <v>厨房</v>
          </cell>
          <cell r="F3721" t="str">
            <v>298</v>
          </cell>
          <cell r="G3721" t="str">
            <v>邬 若海</v>
          </cell>
          <cell r="H3721" t="str">
            <v>王沛</v>
          </cell>
          <cell r="I3721" t="str">
            <v>徐丹,翟金彪</v>
          </cell>
          <cell r="J3721">
            <v>37</v>
          </cell>
          <cell r="K3721">
            <v>124852</v>
          </cell>
          <cell r="L3721">
            <v>3218</v>
          </cell>
          <cell r="M3721">
            <v>26548</v>
          </cell>
          <cell r="N3721">
            <v>2036</v>
          </cell>
          <cell r="O3721">
            <v>2624.9189189189201</v>
          </cell>
          <cell r="P3721">
            <v>0.20152260058865101</v>
          </cell>
        </row>
        <row r="3722">
          <cell r="A3722">
            <v>196522</v>
          </cell>
          <cell r="B3722" t="str">
            <v>20160626</v>
          </cell>
          <cell r="C3722" t="str">
            <v>171302</v>
          </cell>
          <cell r="D3722" t="str">
            <v>新一代夏日神器·BalzoHome营养萃取果汁料理杯</v>
          </cell>
          <cell r="E3722" t="str">
            <v>厨房</v>
          </cell>
          <cell r="F3722" t="str">
            <v>298</v>
          </cell>
          <cell r="G3722" t="str">
            <v>邬 若海</v>
          </cell>
          <cell r="H3722" t="str">
            <v>石林</v>
          </cell>
          <cell r="I3722" t="str">
            <v>石俊</v>
          </cell>
          <cell r="J3722">
            <v>35</v>
          </cell>
          <cell r="K3722">
            <v>100839</v>
          </cell>
          <cell r="L3722">
            <v>1207</v>
          </cell>
          <cell r="M3722">
            <v>21236</v>
          </cell>
          <cell r="N3722">
            <v>2036</v>
          </cell>
          <cell r="O3722">
            <v>2298.0571428571402</v>
          </cell>
          <cell r="P3722">
            <v>0.19270916974466001</v>
          </cell>
        </row>
        <row r="3723">
          <cell r="A3723">
            <v>196522</v>
          </cell>
          <cell r="B3723" t="str">
            <v>20160624</v>
          </cell>
          <cell r="C3723" t="str">
            <v>104148</v>
          </cell>
          <cell r="D3723" t="str">
            <v>新一代夏日神器·BalzoHome营养萃取果汁料理杯</v>
          </cell>
          <cell r="E3723" t="str">
            <v>厨房</v>
          </cell>
          <cell r="F3723" t="str">
            <v>298</v>
          </cell>
          <cell r="G3723" t="str">
            <v>邬 若海</v>
          </cell>
          <cell r="H3723" t="str">
            <v>唐南开</v>
          </cell>
          <cell r="I3723" t="str">
            <v>翟金彪</v>
          </cell>
          <cell r="J3723">
            <v>37.299999999999997</v>
          </cell>
          <cell r="K3723">
            <v>177336</v>
          </cell>
          <cell r="L3723">
            <v>3128</v>
          </cell>
          <cell r="M3723">
            <v>33229</v>
          </cell>
          <cell r="N3723">
            <v>2294</v>
          </cell>
          <cell r="O3723">
            <v>3841.0991957104602</v>
          </cell>
          <cell r="P3723">
            <v>0.17757508265980901</v>
          </cell>
        </row>
        <row r="3724">
          <cell r="A3724">
            <v>196522</v>
          </cell>
          <cell r="B3724" t="str">
            <v>20160620</v>
          </cell>
          <cell r="C3724" t="str">
            <v>175307</v>
          </cell>
          <cell r="D3724" t="str">
            <v>新一代夏日神器·BalzoHome营养萃取果汁料理杯</v>
          </cell>
          <cell r="E3724" t="str">
            <v>厨房</v>
          </cell>
          <cell r="F3724" t="str">
            <v>298</v>
          </cell>
          <cell r="G3724" t="str">
            <v>邬 若海</v>
          </cell>
          <cell r="H3724" t="str">
            <v>王沛</v>
          </cell>
          <cell r="I3724" t="str">
            <v>陈佳</v>
          </cell>
          <cell r="J3724">
            <v>31.1</v>
          </cell>
          <cell r="K3724">
            <v>111764</v>
          </cell>
          <cell r="L3724">
            <v>3243</v>
          </cell>
          <cell r="M3724">
            <v>23478</v>
          </cell>
          <cell r="N3724">
            <v>3794</v>
          </cell>
          <cell r="O3724">
            <v>2856.49517684887</v>
          </cell>
          <cell r="P3724">
            <v>0.181384248210024</v>
          </cell>
        </row>
        <row r="3725">
          <cell r="A3725">
            <v>196522</v>
          </cell>
          <cell r="B3725" t="str">
            <v>20160620</v>
          </cell>
          <cell r="C3725" t="str">
            <v>120631</v>
          </cell>
          <cell r="D3725" t="str">
            <v>新一代夏日神器·BalzoHome营养萃取果汁料理杯</v>
          </cell>
          <cell r="E3725" t="str">
            <v>厨房</v>
          </cell>
          <cell r="F3725" t="str">
            <v>298</v>
          </cell>
          <cell r="G3725" t="str">
            <v>邬 若海</v>
          </cell>
          <cell r="H3725" t="str">
            <v>王沛</v>
          </cell>
          <cell r="I3725" t="str">
            <v>陈佳</v>
          </cell>
          <cell r="J3725">
            <v>31.9</v>
          </cell>
          <cell r="K3725">
            <v>149382</v>
          </cell>
          <cell r="L3725">
            <v>6972</v>
          </cell>
          <cell r="M3725">
            <v>29853</v>
          </cell>
          <cell r="N3725">
            <v>2344</v>
          </cell>
          <cell r="O3725">
            <v>3601.91222570533</v>
          </cell>
          <cell r="P3725">
            <v>0.193167614633804</v>
          </cell>
        </row>
        <row r="3726">
          <cell r="A3726">
            <v>196522</v>
          </cell>
          <cell r="B3726" t="str">
            <v>20160614</v>
          </cell>
          <cell r="C3726" t="str">
            <v>193704</v>
          </cell>
          <cell r="D3726" t="str">
            <v>新一代夏日神器·BalzoHome营养萃取果汁料理杯</v>
          </cell>
          <cell r="E3726" t="str">
            <v>厨房</v>
          </cell>
          <cell r="F3726" t="str">
            <v>298</v>
          </cell>
          <cell r="G3726" t="str">
            <v>邬 若海</v>
          </cell>
          <cell r="H3726" t="str">
            <v>张燕</v>
          </cell>
          <cell r="I3726" t="str">
            <v>徐丹,陈佳</v>
          </cell>
          <cell r="J3726">
            <v>36.4</v>
          </cell>
          <cell r="K3726">
            <v>195110</v>
          </cell>
          <cell r="L3726">
            <v>4723</v>
          </cell>
          <cell r="M3726">
            <v>35125</v>
          </cell>
          <cell r="N3726">
            <v>2021</v>
          </cell>
          <cell r="O3726">
            <v>4320.9615384615399</v>
          </cell>
          <cell r="P3726">
            <v>0.173877418101026</v>
          </cell>
        </row>
        <row r="3727">
          <cell r="A3727">
            <v>196522</v>
          </cell>
          <cell r="B3727" t="str">
            <v>20160614</v>
          </cell>
          <cell r="C3727" t="str">
            <v>124431</v>
          </cell>
          <cell r="D3727" t="str">
            <v>新一代夏日神器·BalzoHome营养萃取果汁料理杯</v>
          </cell>
          <cell r="E3727" t="str">
            <v>厨房</v>
          </cell>
          <cell r="F3727" t="str">
            <v>298</v>
          </cell>
          <cell r="G3727" t="str">
            <v>邬 若海</v>
          </cell>
          <cell r="H3727" t="str">
            <v>唐南开</v>
          </cell>
          <cell r="I3727" t="str">
            <v>徐丹,翟金彪</v>
          </cell>
          <cell r="J3727">
            <v>36.799999999999997</v>
          </cell>
          <cell r="K3727">
            <v>210456</v>
          </cell>
          <cell r="L3727">
            <v>6694</v>
          </cell>
          <cell r="M3727">
            <v>46537</v>
          </cell>
          <cell r="N3727">
            <v>2880</v>
          </cell>
          <cell r="O3727">
            <v>4350.6793478260897</v>
          </cell>
          <cell r="P3727">
            <v>0.21425486597108401</v>
          </cell>
        </row>
        <row r="3728">
          <cell r="A3728">
            <v>196522</v>
          </cell>
          <cell r="B3728" t="str">
            <v>20160604</v>
          </cell>
          <cell r="C3728" t="str">
            <v>181743</v>
          </cell>
          <cell r="D3728" t="str">
            <v>新一代夏日神器·BalzoHome营养萃取果汁料理杯</v>
          </cell>
          <cell r="E3728" t="str">
            <v>厨房</v>
          </cell>
          <cell r="F3728" t="str">
            <v>298</v>
          </cell>
          <cell r="G3728" t="str">
            <v>邬 若海</v>
          </cell>
          <cell r="H3728" t="str">
            <v>龙年</v>
          </cell>
          <cell r="I3728" t="str">
            <v>陈佳,徐丹</v>
          </cell>
          <cell r="J3728">
            <v>36.1</v>
          </cell>
          <cell r="K3728">
            <v>217568</v>
          </cell>
          <cell r="L3728">
            <v>6008</v>
          </cell>
          <cell r="M3728">
            <v>47672</v>
          </cell>
          <cell r="N3728">
            <v>2662</v>
          </cell>
          <cell r="O3728">
            <v>4613.5734072022196</v>
          </cell>
          <cell r="P3728">
            <v>0.212752883342787</v>
          </cell>
        </row>
        <row r="3729">
          <cell r="A3729">
            <v>196522</v>
          </cell>
          <cell r="B3729" t="str">
            <v>20160604</v>
          </cell>
          <cell r="C3729" t="str">
            <v>102145</v>
          </cell>
          <cell r="D3729" t="str">
            <v>新一代夏日神器·BalzoHome营养萃取果汁料理杯</v>
          </cell>
          <cell r="E3729" t="str">
            <v>厨房</v>
          </cell>
          <cell r="F3729" t="str">
            <v>298</v>
          </cell>
          <cell r="G3729" t="str">
            <v>邬 若海</v>
          </cell>
          <cell r="H3729" t="str">
            <v>王沛</v>
          </cell>
          <cell r="I3729" t="str">
            <v>徐丹,翟金彪</v>
          </cell>
          <cell r="J3729">
            <v>37</v>
          </cell>
          <cell r="K3729">
            <v>165237</v>
          </cell>
          <cell r="L3729">
            <v>6416</v>
          </cell>
          <cell r="M3729">
            <v>43384</v>
          </cell>
          <cell r="N3729">
            <v>1695</v>
          </cell>
          <cell r="O3729">
            <v>3165.72972972973</v>
          </cell>
          <cell r="P3729">
            <v>0.26249047670018399</v>
          </cell>
        </row>
        <row r="3730">
          <cell r="A3730">
            <v>196522</v>
          </cell>
          <cell r="B3730" t="str">
            <v>20160526</v>
          </cell>
          <cell r="C3730" t="str">
            <v>162821</v>
          </cell>
          <cell r="D3730" t="str">
            <v>新一代夏日神器·BalzoHome营养萃取果汁料理杯</v>
          </cell>
          <cell r="E3730" t="str">
            <v>厨房</v>
          </cell>
          <cell r="F3730" t="str">
            <v>298</v>
          </cell>
          <cell r="G3730" t="str">
            <v>邬 若海</v>
          </cell>
          <cell r="H3730" t="str">
            <v>王沛</v>
          </cell>
          <cell r="I3730" t="str">
            <v>徐丹,陈佳</v>
          </cell>
          <cell r="J3730">
            <v>36</v>
          </cell>
          <cell r="K3730">
            <v>204607</v>
          </cell>
          <cell r="L3730">
            <v>6719</v>
          </cell>
          <cell r="M3730">
            <v>43090</v>
          </cell>
          <cell r="N3730">
            <v>1172</v>
          </cell>
          <cell r="O3730">
            <v>4332.5</v>
          </cell>
          <cell r="P3730">
            <v>0.21182689197930099</v>
          </cell>
        </row>
        <row r="3731">
          <cell r="A3731">
            <v>196524</v>
          </cell>
          <cell r="B3731" t="str">
            <v>20160531</v>
          </cell>
          <cell r="C3731" t="str">
            <v>204605</v>
          </cell>
          <cell r="D3731" t="str">
            <v>斯诺曼 90%白鹅绒被超值特惠组1.8M(2016夏折盛惠)</v>
          </cell>
          <cell r="E3731" t="str">
            <v>家纺用品</v>
          </cell>
          <cell r="F3731" t="str">
            <v>699</v>
          </cell>
          <cell r="G3731" t="str">
            <v>胡 超</v>
          </cell>
          <cell r="H3731" t="str">
            <v>张燕</v>
          </cell>
          <cell r="I3731" t="str">
            <v>段鸿</v>
          </cell>
          <cell r="J3731">
            <v>7</v>
          </cell>
          <cell r="K3731">
            <v>45969</v>
          </cell>
          <cell r="L3731">
            <v>2761</v>
          </cell>
          <cell r="M3731">
            <v>6291</v>
          </cell>
          <cell r="N3731">
            <v>0</v>
          </cell>
          <cell r="O3731">
            <v>5273.8571428571404</v>
          </cell>
          <cell r="P3731">
            <v>0.145598037400481</v>
          </cell>
        </row>
        <row r="3732">
          <cell r="A3732">
            <v>196524</v>
          </cell>
          <cell r="B3732" t="str">
            <v>20160531</v>
          </cell>
          <cell r="C3732" t="str">
            <v>153733</v>
          </cell>
          <cell r="D3732" t="str">
            <v>斯诺曼 90%白鹅绒被超值特惠组1.8M(2016夏折盛惠)</v>
          </cell>
          <cell r="E3732" t="str">
            <v>家纺用品</v>
          </cell>
          <cell r="F3732" t="str">
            <v>699</v>
          </cell>
          <cell r="G3732" t="str">
            <v>胡 超</v>
          </cell>
          <cell r="H3732" t="str">
            <v>吴沛霖</v>
          </cell>
          <cell r="I3732" t="str">
            <v>陈航</v>
          </cell>
          <cell r="J3732">
            <v>8.6</v>
          </cell>
          <cell r="K3732">
            <v>61936</v>
          </cell>
          <cell r="L3732">
            <v>5527</v>
          </cell>
          <cell r="M3732">
            <v>9686</v>
          </cell>
          <cell r="N3732">
            <v>689</v>
          </cell>
          <cell r="O3732">
            <v>5513.0232558139496</v>
          </cell>
          <cell r="P3732">
            <v>0.15949582513428701</v>
          </cell>
        </row>
        <row r="3733">
          <cell r="A3733">
            <v>196524</v>
          </cell>
          <cell r="B3733" t="str">
            <v>20160531</v>
          </cell>
          <cell r="C3733" t="str">
            <v>112116</v>
          </cell>
          <cell r="D3733" t="str">
            <v>斯诺曼 90%白鹅绒被超值特惠组1.8M(2016夏折盛惠)</v>
          </cell>
          <cell r="E3733" t="str">
            <v>家纺用品</v>
          </cell>
          <cell r="F3733" t="str">
            <v>699</v>
          </cell>
          <cell r="G3733" t="str">
            <v>胡 超</v>
          </cell>
          <cell r="H3733" t="str">
            <v>张燕</v>
          </cell>
          <cell r="I3733" t="str">
            <v>邓爱萍</v>
          </cell>
          <cell r="J3733">
            <v>12.2</v>
          </cell>
          <cell r="K3733">
            <v>150193</v>
          </cell>
          <cell r="L3733">
            <v>9716</v>
          </cell>
          <cell r="M3733">
            <v>20732.5</v>
          </cell>
          <cell r="N3733">
            <v>2064.5</v>
          </cell>
          <cell r="O3733">
            <v>9984.3442622950806</v>
          </cell>
          <cell r="P3733">
            <v>0.132890081650377</v>
          </cell>
        </row>
        <row r="3734">
          <cell r="A3734">
            <v>196524</v>
          </cell>
          <cell r="B3734" t="str">
            <v>20160430</v>
          </cell>
          <cell r="C3734" t="str">
            <v>141139</v>
          </cell>
          <cell r="D3734" t="str">
            <v>斯诺曼 90%白鹅绒被超值特惠组1.8M(2016夏折盛惠)</v>
          </cell>
          <cell r="E3734" t="str">
            <v>家纺用品</v>
          </cell>
          <cell r="F3734" t="str">
            <v>999</v>
          </cell>
          <cell r="G3734" t="str">
            <v>胡 超</v>
          </cell>
          <cell r="H3734" t="str">
            <v>杨思思</v>
          </cell>
          <cell r="I3734" t="str">
            <v>邓爱萍</v>
          </cell>
          <cell r="J3734">
            <v>18.2</v>
          </cell>
          <cell r="K3734">
            <v>126830.3</v>
          </cell>
          <cell r="L3734">
            <v>15900</v>
          </cell>
          <cell r="M3734">
            <v>19036</v>
          </cell>
          <cell r="N3734">
            <v>0</v>
          </cell>
          <cell r="O3734">
            <v>5049.1373626373597</v>
          </cell>
          <cell r="P3734">
            <v>0.17160324996867399</v>
          </cell>
        </row>
        <row r="3735">
          <cell r="A3735">
            <v>196524</v>
          </cell>
          <cell r="B3735" t="str">
            <v>20160430</v>
          </cell>
          <cell r="C3735" t="str">
            <v>100716</v>
          </cell>
          <cell r="D3735" t="str">
            <v>斯诺曼 90%白鹅绒被超值特惠组1.8M(2016夏折盛惠)</v>
          </cell>
          <cell r="E3735" t="str">
            <v>家纺用品</v>
          </cell>
          <cell r="F3735" t="str">
            <v>999</v>
          </cell>
          <cell r="G3735" t="str">
            <v>胡 超</v>
          </cell>
          <cell r="H3735" t="str">
            <v>杨思思</v>
          </cell>
          <cell r="I3735" t="str">
            <v>邓爱萍,关雨薇</v>
          </cell>
          <cell r="J3735">
            <v>18.100000000000001</v>
          </cell>
          <cell r="K3735">
            <v>119029</v>
          </cell>
          <cell r="L3735">
            <v>3106</v>
          </cell>
          <cell r="M3735">
            <v>15680</v>
          </cell>
          <cell r="N3735">
            <v>0</v>
          </cell>
          <cell r="O3735">
            <v>5538.2872928176803</v>
          </cell>
          <cell r="P3735">
            <v>0.13526219990856</v>
          </cell>
        </row>
        <row r="3736">
          <cell r="A3736">
            <v>196524</v>
          </cell>
          <cell r="B3736" t="str">
            <v>20160415</v>
          </cell>
          <cell r="C3736" t="str">
            <v>190106</v>
          </cell>
          <cell r="D3736" t="str">
            <v>斯诺曼 90%白鹅绒被超值特惠组1.8M(2016夏折盛惠)</v>
          </cell>
          <cell r="E3736" t="str">
            <v>家纺用品</v>
          </cell>
          <cell r="F3736" t="str">
            <v>999</v>
          </cell>
          <cell r="G3736" t="str">
            <v>胡 超</v>
          </cell>
          <cell r="H3736" t="str">
            <v>张燕,王娟</v>
          </cell>
          <cell r="I3736" t="str">
            <v>任芳</v>
          </cell>
          <cell r="J3736">
            <v>17.100000000000001</v>
          </cell>
          <cell r="K3736">
            <v>191623</v>
          </cell>
          <cell r="L3736">
            <v>13762</v>
          </cell>
          <cell r="M3736">
            <v>24403</v>
          </cell>
          <cell r="N3736">
            <v>3016</v>
          </cell>
          <cell r="O3736">
            <v>9150.5263157894697</v>
          </cell>
          <cell r="P3736">
            <v>0.120245585035505</v>
          </cell>
        </row>
        <row r="3737">
          <cell r="A3737">
            <v>196524</v>
          </cell>
          <cell r="B3737" t="str">
            <v>20160415</v>
          </cell>
          <cell r="C3737" t="str">
            <v>100152</v>
          </cell>
          <cell r="D3737" t="str">
            <v>斯诺曼 90%白鹅绒被超值特惠组1.8M(2016夏折盛惠)</v>
          </cell>
          <cell r="E3737" t="str">
            <v>家纺用品</v>
          </cell>
          <cell r="F3737" t="str">
            <v>999</v>
          </cell>
          <cell r="G3737" t="str">
            <v>胡 超</v>
          </cell>
          <cell r="H3737" t="str">
            <v>罗园,高莹,王娟</v>
          </cell>
          <cell r="I3737" t="str">
            <v>任芳</v>
          </cell>
          <cell r="J3737">
            <v>18.5</v>
          </cell>
          <cell r="K3737">
            <v>171020</v>
          </cell>
          <cell r="L3737">
            <v>15964</v>
          </cell>
          <cell r="M3737">
            <v>24368</v>
          </cell>
          <cell r="N3737">
            <v>1508</v>
          </cell>
          <cell r="O3737">
            <v>7145.72972972973</v>
          </cell>
          <cell r="P3737">
            <v>0.14743060571664399</v>
          </cell>
        </row>
        <row r="3738">
          <cell r="A3738">
            <v>196524</v>
          </cell>
          <cell r="B3738" t="str">
            <v>20160314</v>
          </cell>
          <cell r="C3738" t="str">
            <v>184220</v>
          </cell>
          <cell r="D3738" t="str">
            <v>斯诺曼 90%白鹅绒被超值特惠组1.8M(2016夏折盛惠)</v>
          </cell>
          <cell r="E3738" t="str">
            <v>家纺用品</v>
          </cell>
          <cell r="F3738" t="str">
            <v>999</v>
          </cell>
          <cell r="G3738" t="str">
            <v>胡 超</v>
          </cell>
          <cell r="H3738" t="str">
            <v>高莹</v>
          </cell>
          <cell r="I3738" t="str">
            <v>杨洋,王叶霜</v>
          </cell>
          <cell r="J3738">
            <v>17.7</v>
          </cell>
          <cell r="K3738">
            <v>167606</v>
          </cell>
          <cell r="L3738">
            <v>11918</v>
          </cell>
          <cell r="M3738">
            <v>20829</v>
          </cell>
          <cell r="N3738">
            <v>0</v>
          </cell>
          <cell r="O3738">
            <v>7619.1525423728799</v>
          </cell>
          <cell r="P3738">
            <v>0.13378680437798701</v>
          </cell>
        </row>
        <row r="3739">
          <cell r="A3739">
            <v>196524</v>
          </cell>
          <cell r="B3739" t="str">
            <v>20160314</v>
          </cell>
          <cell r="C3739" t="str">
            <v>144221</v>
          </cell>
          <cell r="D3739" t="str">
            <v>斯诺曼 90%白鹅绒被超值特惠组1.8M(2016夏折盛惠)</v>
          </cell>
          <cell r="E3739" t="str">
            <v>家纺用品</v>
          </cell>
          <cell r="F3739" t="str">
            <v>999</v>
          </cell>
          <cell r="G3739" t="str">
            <v>胡 超</v>
          </cell>
          <cell r="H3739" t="str">
            <v>高莹</v>
          </cell>
          <cell r="I3739" t="str">
            <v>陈航,邓爱萍</v>
          </cell>
          <cell r="J3739">
            <v>18</v>
          </cell>
          <cell r="K3739">
            <v>68411</v>
          </cell>
          <cell r="L3739">
            <v>6973</v>
          </cell>
          <cell r="M3739">
            <v>8971</v>
          </cell>
          <cell r="N3739">
            <v>0</v>
          </cell>
          <cell r="O3739">
            <v>2914.8333333333298</v>
          </cell>
          <cell r="P3739">
            <v>0.146017122953221</v>
          </cell>
        </row>
        <row r="3740">
          <cell r="A3740">
            <v>196524</v>
          </cell>
          <cell r="B3740" t="str">
            <v>20160314</v>
          </cell>
          <cell r="C3740" t="str">
            <v>112221</v>
          </cell>
          <cell r="D3740" t="str">
            <v>斯诺曼 90%白鹅绒被超值特惠组1.8M(2016夏折盛惠)</v>
          </cell>
          <cell r="E3740" t="str">
            <v>家纺用品</v>
          </cell>
          <cell r="F3740" t="str">
            <v>999</v>
          </cell>
          <cell r="G3740" t="str">
            <v>胡 超</v>
          </cell>
          <cell r="H3740" t="str">
            <v>王娟</v>
          </cell>
          <cell r="I3740" t="str">
            <v>陈航,邓爱萍</v>
          </cell>
          <cell r="J3740">
            <v>18</v>
          </cell>
          <cell r="K3740">
            <v>104095</v>
          </cell>
          <cell r="L3740">
            <v>4990</v>
          </cell>
          <cell r="M3740">
            <v>23851</v>
          </cell>
          <cell r="N3740">
            <v>1998</v>
          </cell>
          <cell r="O3740">
            <v>4291.7777777777801</v>
          </cell>
          <cell r="P3740">
            <v>0.22050350638211999</v>
          </cell>
        </row>
        <row r="3741">
          <cell r="A3741">
            <v>196525</v>
          </cell>
          <cell r="B3741" t="str">
            <v>20160531</v>
          </cell>
          <cell r="C3741" t="str">
            <v>204605</v>
          </cell>
          <cell r="D3741" t="str">
            <v>斯诺曼 90%白鹅绒被超值特惠组1.5M(2016夏折盛惠)</v>
          </cell>
          <cell r="E3741" t="str">
            <v>家纺用品</v>
          </cell>
          <cell r="F3741" t="str">
            <v>699</v>
          </cell>
          <cell r="G3741" t="str">
            <v>胡 超</v>
          </cell>
          <cell r="H3741" t="str">
            <v>张燕</v>
          </cell>
          <cell r="I3741" t="str">
            <v>段鸿</v>
          </cell>
          <cell r="J3741">
            <v>7</v>
          </cell>
          <cell r="K3741">
            <v>22967</v>
          </cell>
          <cell r="L3741">
            <v>699</v>
          </cell>
          <cell r="M3741">
            <v>3475</v>
          </cell>
          <cell r="N3741">
            <v>0</v>
          </cell>
          <cell r="O3741">
            <v>2684.7142857142899</v>
          </cell>
          <cell r="P3741">
            <v>0.15605352972875899</v>
          </cell>
        </row>
        <row r="3742">
          <cell r="A3742">
            <v>196525</v>
          </cell>
          <cell r="B3742" t="str">
            <v>20160531</v>
          </cell>
          <cell r="C3742" t="str">
            <v>112116</v>
          </cell>
          <cell r="D3742" t="str">
            <v>斯诺曼 90%白鹅绒被超值特惠组1.5M(2016夏折盛惠)</v>
          </cell>
          <cell r="E3742" t="str">
            <v>家纺用品</v>
          </cell>
          <cell r="F3742" t="str">
            <v>699</v>
          </cell>
          <cell r="G3742" t="str">
            <v>胡 超</v>
          </cell>
          <cell r="H3742" t="str">
            <v>张燕</v>
          </cell>
          <cell r="I3742" t="str">
            <v>邓爱萍</v>
          </cell>
          <cell r="J3742">
            <v>12.2</v>
          </cell>
          <cell r="K3742">
            <v>26257</v>
          </cell>
          <cell r="L3742">
            <v>5512</v>
          </cell>
          <cell r="M3742">
            <v>5507</v>
          </cell>
          <cell r="N3742">
            <v>0</v>
          </cell>
          <cell r="O3742">
            <v>1249.01639344262</v>
          </cell>
          <cell r="P3742">
            <v>0.265461557001687</v>
          </cell>
        </row>
        <row r="3743">
          <cell r="A3743">
            <v>196525</v>
          </cell>
          <cell r="B3743" t="str">
            <v>20160430</v>
          </cell>
          <cell r="C3743" t="str">
            <v>141139</v>
          </cell>
          <cell r="D3743" t="str">
            <v>斯诺曼 90%白鹅绒被超值特惠组1.5M(2016夏折盛惠)</v>
          </cell>
          <cell r="E3743" t="str">
            <v>家纺用品</v>
          </cell>
          <cell r="F3743" t="str">
            <v>999</v>
          </cell>
          <cell r="G3743" t="str">
            <v>胡 超</v>
          </cell>
          <cell r="H3743" t="str">
            <v>杨思思</v>
          </cell>
          <cell r="I3743" t="str">
            <v>邓爱萍</v>
          </cell>
          <cell r="J3743">
            <v>18.2</v>
          </cell>
          <cell r="K3743">
            <v>36439</v>
          </cell>
          <cell r="L3743">
            <v>6362</v>
          </cell>
          <cell r="M3743">
            <v>2307</v>
          </cell>
          <cell r="N3743">
            <v>0</v>
          </cell>
          <cell r="O3743">
            <v>1525.82417582418</v>
          </cell>
          <cell r="P3743">
            <v>7.6703128636499696E-2</v>
          </cell>
        </row>
        <row r="3744">
          <cell r="A3744">
            <v>196525</v>
          </cell>
          <cell r="B3744" t="str">
            <v>20160415</v>
          </cell>
          <cell r="C3744" t="str">
            <v>100152</v>
          </cell>
          <cell r="D3744" t="str">
            <v>斯诺曼 90%白鹅绒被超值特惠组1.5M(2016夏折盛惠)</v>
          </cell>
          <cell r="E3744" t="str">
            <v>家纺用品</v>
          </cell>
          <cell r="F3744" t="str">
            <v>999</v>
          </cell>
          <cell r="G3744" t="str">
            <v>胡 超</v>
          </cell>
          <cell r="H3744" t="str">
            <v>罗园,高莹,王娟</v>
          </cell>
          <cell r="I3744" t="str">
            <v>任芳</v>
          </cell>
          <cell r="J3744">
            <v>18.5</v>
          </cell>
          <cell r="K3744">
            <v>30934</v>
          </cell>
          <cell r="L3744">
            <v>3845</v>
          </cell>
          <cell r="M3744">
            <v>7620</v>
          </cell>
          <cell r="N3744">
            <v>0</v>
          </cell>
          <cell r="O3744">
            <v>1052.3783783783799</v>
          </cell>
          <cell r="P3744">
            <v>0.28129499058658503</v>
          </cell>
        </row>
        <row r="3745">
          <cell r="A3745">
            <v>196525</v>
          </cell>
          <cell r="B3745" t="str">
            <v>20160314</v>
          </cell>
          <cell r="C3745" t="str">
            <v>184220</v>
          </cell>
          <cell r="D3745" t="str">
            <v>斯诺曼 90%白鹅绒被超值特惠组1.5M(2016夏折盛惠)</v>
          </cell>
          <cell r="E3745" t="str">
            <v>家纺用品</v>
          </cell>
          <cell r="F3745" t="str">
            <v>999</v>
          </cell>
          <cell r="G3745" t="str">
            <v>胡 超</v>
          </cell>
          <cell r="H3745" t="str">
            <v>高莹</v>
          </cell>
          <cell r="I3745" t="str">
            <v>杨洋,王叶霜</v>
          </cell>
          <cell r="J3745">
            <v>17.7</v>
          </cell>
          <cell r="K3745">
            <v>37642</v>
          </cell>
          <cell r="L3745">
            <v>6933</v>
          </cell>
          <cell r="M3745">
            <v>3976</v>
          </cell>
          <cell r="N3745">
            <v>0</v>
          </cell>
          <cell r="O3745">
            <v>1510.3389830508499</v>
          </cell>
          <cell r="P3745">
            <v>0.12947344426715299</v>
          </cell>
        </row>
        <row r="3746">
          <cell r="A3746">
            <v>196526</v>
          </cell>
          <cell r="B3746" t="str">
            <v>20160519</v>
          </cell>
          <cell r="C3746" t="str">
            <v>154832</v>
          </cell>
          <cell r="D3746" t="str">
            <v>派丽蒙欧美奢华炫彩眼镜组</v>
          </cell>
          <cell r="E3746" t="str">
            <v>箱包眼镜</v>
          </cell>
          <cell r="F3746" t="str">
            <v>198</v>
          </cell>
          <cell r="G3746" t="str">
            <v>黄 翙</v>
          </cell>
          <cell r="H3746" t="str">
            <v>罗园,王沛</v>
          </cell>
          <cell r="I3746" t="str">
            <v>潘丹,段鸿,陈佳</v>
          </cell>
          <cell r="J3746">
            <v>30.3</v>
          </cell>
          <cell r="K3746">
            <v>87397</v>
          </cell>
          <cell r="L3746">
            <v>2604</v>
          </cell>
          <cell r="M3746">
            <v>13618</v>
          </cell>
          <cell r="N3746">
            <v>584</v>
          </cell>
          <cell r="O3746">
            <v>2368.2838283828401</v>
          </cell>
          <cell r="P3746">
            <v>0.15371551896972599</v>
          </cell>
        </row>
        <row r="3747">
          <cell r="A3747">
            <v>196537</v>
          </cell>
          <cell r="B3747" t="str">
            <v>20160719</v>
          </cell>
          <cell r="C3747" t="str">
            <v>140631</v>
          </cell>
          <cell r="D3747" t="str">
            <v>法国Sitilon 涂抹式水光肌原液套组</v>
          </cell>
          <cell r="E3747" t="str">
            <v>美容美体</v>
          </cell>
          <cell r="F3747" t="str">
            <v>998</v>
          </cell>
          <cell r="G3747" t="str">
            <v>庄 婷</v>
          </cell>
          <cell r="H3747" t="str">
            <v>杨波</v>
          </cell>
          <cell r="I3747" t="str">
            <v>李琦</v>
          </cell>
          <cell r="J3747">
            <v>39.4</v>
          </cell>
          <cell r="K3747">
            <v>124119.03999999999</v>
          </cell>
          <cell r="L3747">
            <v>2974</v>
          </cell>
          <cell r="M3747">
            <v>22595.040000000001</v>
          </cell>
          <cell r="N3747">
            <v>0</v>
          </cell>
          <cell r="O3747">
            <v>2501.2690355330001</v>
          </cell>
          <cell r="P3747">
            <v>0.186512299636865</v>
          </cell>
        </row>
        <row r="3748">
          <cell r="A3748">
            <v>196537</v>
          </cell>
          <cell r="B3748" t="str">
            <v>20160713</v>
          </cell>
          <cell r="C3748" t="str">
            <v>232315</v>
          </cell>
          <cell r="D3748" t="str">
            <v>法国Sitilon 涂抹式水光肌原液套组</v>
          </cell>
          <cell r="E3748" t="str">
            <v>美容美体</v>
          </cell>
          <cell r="F3748" t="str">
            <v>998</v>
          </cell>
          <cell r="G3748" t="str">
            <v>庄 婷</v>
          </cell>
          <cell r="H3748" t="str">
            <v>杨波</v>
          </cell>
          <cell r="I3748" t="str">
            <v>李琦</v>
          </cell>
          <cell r="J3748">
            <v>36.9</v>
          </cell>
          <cell r="K3748">
            <v>75936</v>
          </cell>
          <cell r="L3748">
            <v>978</v>
          </cell>
          <cell r="M3748">
            <v>15728</v>
          </cell>
          <cell r="N3748">
            <v>0</v>
          </cell>
          <cell r="O3748">
            <v>1605.1490514905099</v>
          </cell>
          <cell r="P3748">
            <v>0.209824168200859</v>
          </cell>
        </row>
        <row r="3749">
          <cell r="A3749">
            <v>196537</v>
          </cell>
          <cell r="B3749" t="str">
            <v>20160713</v>
          </cell>
          <cell r="C3749" t="str">
            <v>184721</v>
          </cell>
          <cell r="D3749" t="str">
            <v>法国Sitilon 涂抹式水光肌原液套组</v>
          </cell>
          <cell r="E3749" t="str">
            <v>美容美体</v>
          </cell>
          <cell r="F3749" t="str">
            <v>998</v>
          </cell>
          <cell r="G3749" t="str">
            <v>庄 婷</v>
          </cell>
          <cell r="H3749" t="str">
            <v>杨波</v>
          </cell>
          <cell r="I3749" t="str">
            <v>李琦</v>
          </cell>
          <cell r="J3749">
            <v>38.700000000000003</v>
          </cell>
          <cell r="K3749">
            <v>100501</v>
          </cell>
          <cell r="L3749">
            <v>5968</v>
          </cell>
          <cell r="M3749">
            <v>15803</v>
          </cell>
          <cell r="N3749">
            <v>0</v>
          </cell>
          <cell r="O3749">
            <v>2034.3669250646001</v>
          </cell>
          <cell r="P3749">
            <v>0.16716913670358499</v>
          </cell>
        </row>
        <row r="3750">
          <cell r="A3750">
            <v>196537</v>
          </cell>
          <cell r="B3750" t="str">
            <v>20160713</v>
          </cell>
          <cell r="C3750" t="str">
            <v>093111</v>
          </cell>
          <cell r="D3750" t="str">
            <v>法国Sitilon 涂抹式水光肌原液套组</v>
          </cell>
          <cell r="E3750" t="str">
            <v>美容美体</v>
          </cell>
          <cell r="F3750" t="str">
            <v>998</v>
          </cell>
          <cell r="G3750" t="str">
            <v>庄 婷</v>
          </cell>
          <cell r="H3750" t="str">
            <v>杨波</v>
          </cell>
          <cell r="I3750" t="str">
            <v>李琦</v>
          </cell>
          <cell r="J3750">
            <v>37.799999999999997</v>
          </cell>
          <cell r="K3750">
            <v>86474</v>
          </cell>
          <cell r="L3750">
            <v>998</v>
          </cell>
          <cell r="M3750">
            <v>17679</v>
          </cell>
          <cell r="N3750">
            <v>938</v>
          </cell>
          <cell r="O3750">
            <v>1818.38624338624</v>
          </cell>
          <cell r="P3750">
            <v>0.19585614675464499</v>
          </cell>
        </row>
        <row r="3751">
          <cell r="A3751">
            <v>196537</v>
          </cell>
          <cell r="B3751" t="str">
            <v>20160704</v>
          </cell>
          <cell r="C3751" t="str">
            <v>215148</v>
          </cell>
          <cell r="D3751" t="str">
            <v>法国Sitilon 涂抹式水光肌原液套组</v>
          </cell>
          <cell r="E3751" t="str">
            <v>美容美体</v>
          </cell>
          <cell r="F3751" t="str">
            <v>998</v>
          </cell>
          <cell r="G3751" t="str">
            <v>庄 婷</v>
          </cell>
          <cell r="H3751" t="str">
            <v>杨波</v>
          </cell>
          <cell r="I3751" t="str">
            <v>李琦</v>
          </cell>
          <cell r="J3751">
            <v>37.9</v>
          </cell>
          <cell r="K3751">
            <v>233308</v>
          </cell>
          <cell r="L3751">
            <v>2884</v>
          </cell>
          <cell r="M3751">
            <v>44370</v>
          </cell>
          <cell r="N3751">
            <v>1996</v>
          </cell>
          <cell r="O3751">
            <v>4961.7414248021096</v>
          </cell>
          <cell r="P3751">
            <v>0.183895774745686</v>
          </cell>
        </row>
        <row r="3752">
          <cell r="A3752">
            <v>196537</v>
          </cell>
          <cell r="B3752" t="str">
            <v>20160704</v>
          </cell>
          <cell r="C3752" t="str">
            <v>141304</v>
          </cell>
          <cell r="D3752" t="str">
            <v>法国Sitilon 涂抹式水光肌原液套组</v>
          </cell>
          <cell r="E3752" t="str">
            <v>美容美体</v>
          </cell>
          <cell r="F3752" t="str">
            <v>998</v>
          </cell>
          <cell r="G3752" t="str">
            <v>庄 婷</v>
          </cell>
          <cell r="H3752" t="str">
            <v>高莹</v>
          </cell>
          <cell r="I3752" t="str">
            <v>李琦</v>
          </cell>
          <cell r="J3752">
            <v>34.799999999999997</v>
          </cell>
          <cell r="K3752">
            <v>110606</v>
          </cell>
          <cell r="L3752">
            <v>3982</v>
          </cell>
          <cell r="M3752">
            <v>20798</v>
          </cell>
          <cell r="N3752">
            <v>988</v>
          </cell>
          <cell r="O3752">
            <v>2494.6551724137898</v>
          </cell>
          <cell r="P3752">
            <v>0.18579306722689101</v>
          </cell>
        </row>
        <row r="3753">
          <cell r="A3753">
            <v>196537</v>
          </cell>
          <cell r="B3753" t="str">
            <v>20160704</v>
          </cell>
          <cell r="C3753" t="str">
            <v>104944</v>
          </cell>
          <cell r="D3753" t="str">
            <v>法国Sitilon 涂抹式水光肌原液套组</v>
          </cell>
          <cell r="E3753" t="str">
            <v>美容美体</v>
          </cell>
          <cell r="F3753" t="str">
            <v>998</v>
          </cell>
          <cell r="G3753" t="str">
            <v>庄 婷</v>
          </cell>
          <cell r="H3753" t="str">
            <v>高莹</v>
          </cell>
          <cell r="I3753" t="str">
            <v>李琦</v>
          </cell>
          <cell r="J3753">
            <v>37.200000000000003</v>
          </cell>
          <cell r="K3753">
            <v>121354</v>
          </cell>
          <cell r="L3753">
            <v>4960</v>
          </cell>
          <cell r="M3753">
            <v>33752</v>
          </cell>
          <cell r="N3753">
            <v>1986</v>
          </cell>
          <cell r="O3753">
            <v>2274.9462365591398</v>
          </cell>
          <cell r="P3753">
            <v>0.27291784799903801</v>
          </cell>
        </row>
        <row r="3754">
          <cell r="A3754">
            <v>196537</v>
          </cell>
          <cell r="B3754" t="str">
            <v>20160630</v>
          </cell>
          <cell r="C3754" t="str">
            <v>232113</v>
          </cell>
          <cell r="D3754" t="str">
            <v>法国Sitilon 涂抹式水光肌原液套组</v>
          </cell>
          <cell r="E3754" t="str">
            <v>美容美体</v>
          </cell>
          <cell r="F3754" t="str">
            <v>998</v>
          </cell>
          <cell r="G3754" t="str">
            <v>庄 婷</v>
          </cell>
          <cell r="H3754" t="str">
            <v>楚令</v>
          </cell>
          <cell r="I3754" t="str">
            <v>李琦</v>
          </cell>
          <cell r="J3754">
            <v>37.9</v>
          </cell>
          <cell r="K3754">
            <v>124515</v>
          </cell>
          <cell r="L3754">
            <v>1986</v>
          </cell>
          <cell r="M3754">
            <v>25783</v>
          </cell>
          <cell r="N3754">
            <v>998</v>
          </cell>
          <cell r="O3754">
            <v>2578.9973614775699</v>
          </cell>
          <cell r="P3754">
            <v>0.20227864423932301</v>
          </cell>
        </row>
        <row r="3755">
          <cell r="A3755">
            <v>196537</v>
          </cell>
          <cell r="B3755" t="str">
            <v>20160624</v>
          </cell>
          <cell r="C3755" t="str">
            <v>202955</v>
          </cell>
          <cell r="D3755" t="str">
            <v>法国Sitilon 涂抹式水光肌原液套组</v>
          </cell>
          <cell r="E3755" t="str">
            <v>美容美体</v>
          </cell>
          <cell r="F3755" t="str">
            <v>998</v>
          </cell>
          <cell r="G3755" t="str">
            <v>庄 婷</v>
          </cell>
          <cell r="H3755" t="str">
            <v>楚令</v>
          </cell>
          <cell r="I3755" t="str">
            <v>李琦</v>
          </cell>
          <cell r="J3755">
            <v>35.5</v>
          </cell>
          <cell r="K3755">
            <v>190976</v>
          </cell>
          <cell r="L3755">
            <v>8952</v>
          </cell>
          <cell r="M3755">
            <v>28692</v>
          </cell>
          <cell r="N3755">
            <v>998</v>
          </cell>
          <cell r="O3755">
            <v>4347.3239436619697</v>
          </cell>
          <cell r="P3755">
            <v>0.15214477211796201</v>
          </cell>
        </row>
        <row r="3756">
          <cell r="A3756">
            <v>196537</v>
          </cell>
          <cell r="B3756" t="str">
            <v>20160615</v>
          </cell>
          <cell r="C3756" t="str">
            <v>201647</v>
          </cell>
          <cell r="D3756" t="str">
            <v>法国Sitilon 涂抹式水光肌原液套组</v>
          </cell>
          <cell r="E3756" t="str">
            <v>美容美体</v>
          </cell>
          <cell r="F3756" t="str">
            <v>998</v>
          </cell>
          <cell r="G3756" t="str">
            <v>庄 婷</v>
          </cell>
          <cell r="H3756" t="str">
            <v>高莹</v>
          </cell>
          <cell r="I3756" t="str">
            <v>赵姬</v>
          </cell>
          <cell r="J3756">
            <v>36.4</v>
          </cell>
          <cell r="K3756">
            <v>325020</v>
          </cell>
          <cell r="L3756">
            <v>14745</v>
          </cell>
          <cell r="M3756">
            <v>75277</v>
          </cell>
          <cell r="N3756">
            <v>2954</v>
          </cell>
          <cell r="O3756">
            <v>6537.1428571428596</v>
          </cell>
          <cell r="P3756">
            <v>0.233093223753122</v>
          </cell>
        </row>
        <row r="3757">
          <cell r="A3757">
            <v>196537</v>
          </cell>
          <cell r="B3757" t="str">
            <v>20160615</v>
          </cell>
          <cell r="C3757" t="str">
            <v>141705</v>
          </cell>
          <cell r="D3757" t="str">
            <v>法国Sitilon 涂抹式水光肌原液套组</v>
          </cell>
          <cell r="E3757" t="str">
            <v>美容美体</v>
          </cell>
          <cell r="F3757" t="str">
            <v>998</v>
          </cell>
          <cell r="G3757" t="str">
            <v>庄 婷</v>
          </cell>
          <cell r="H3757" t="str">
            <v>高莹</v>
          </cell>
          <cell r="I3757" t="str">
            <v>赵姬</v>
          </cell>
          <cell r="J3757">
            <v>40</v>
          </cell>
          <cell r="K3757">
            <v>162122</v>
          </cell>
          <cell r="L3757">
            <v>6946</v>
          </cell>
          <cell r="M3757">
            <v>35635</v>
          </cell>
          <cell r="N3757">
            <v>1996</v>
          </cell>
          <cell r="O3757">
            <v>3038.4250000000002</v>
          </cell>
          <cell r="P3757">
            <v>0.216779656647935</v>
          </cell>
        </row>
        <row r="3758">
          <cell r="A3758">
            <v>196537</v>
          </cell>
          <cell r="B3758" t="str">
            <v>20160615</v>
          </cell>
          <cell r="C3758" t="str">
            <v>105406</v>
          </cell>
          <cell r="D3758" t="str">
            <v>法国Sitilon 涂抹式水光肌原液套组</v>
          </cell>
          <cell r="E3758" t="str">
            <v>美容美体</v>
          </cell>
          <cell r="F3758" t="str">
            <v>998</v>
          </cell>
          <cell r="G3758" t="str">
            <v>庄 婷</v>
          </cell>
          <cell r="H3758" t="str">
            <v>高莹</v>
          </cell>
          <cell r="I3758" t="str">
            <v>赵姬</v>
          </cell>
          <cell r="J3758">
            <v>38.200000000000003</v>
          </cell>
          <cell r="K3758">
            <v>94812</v>
          </cell>
          <cell r="L3758">
            <v>3972</v>
          </cell>
          <cell r="M3758">
            <v>18844</v>
          </cell>
          <cell r="N3758">
            <v>978</v>
          </cell>
          <cell r="O3758">
            <v>1910.3141361256501</v>
          </cell>
          <cell r="P3758">
            <v>0.19667547335975299</v>
          </cell>
        </row>
        <row r="3759">
          <cell r="A3759">
            <v>196537</v>
          </cell>
          <cell r="B3759" t="str">
            <v>20160604</v>
          </cell>
          <cell r="C3759" t="str">
            <v>211423</v>
          </cell>
          <cell r="D3759" t="str">
            <v>法国Sitilon 涂抹式水光肌原液套组</v>
          </cell>
          <cell r="E3759" t="str">
            <v>美容美体</v>
          </cell>
          <cell r="F3759" t="str">
            <v>998</v>
          </cell>
          <cell r="G3759" t="str">
            <v>庄 婷</v>
          </cell>
          <cell r="H3759" t="str">
            <v>楚令</v>
          </cell>
          <cell r="I3759" t="str">
            <v>李琦</v>
          </cell>
          <cell r="J3759">
            <v>37.1</v>
          </cell>
          <cell r="K3759">
            <v>209677</v>
          </cell>
          <cell r="L3759">
            <v>7974</v>
          </cell>
          <cell r="M3759">
            <v>32524</v>
          </cell>
          <cell r="N3759">
            <v>998</v>
          </cell>
          <cell r="O3759">
            <v>4586.9811320754698</v>
          </cell>
          <cell r="P3759">
            <v>0.156299113052359</v>
          </cell>
        </row>
        <row r="3760">
          <cell r="A3760">
            <v>196537</v>
          </cell>
          <cell r="B3760" t="str">
            <v>20160604</v>
          </cell>
          <cell r="C3760" t="str">
            <v>161647</v>
          </cell>
          <cell r="D3760" t="str">
            <v>法国Sitilon 涂抹式水光肌原液套组</v>
          </cell>
          <cell r="E3760" t="str">
            <v>美容美体</v>
          </cell>
          <cell r="F3760" t="str">
            <v>998</v>
          </cell>
          <cell r="G3760" t="str">
            <v>庄 婷</v>
          </cell>
          <cell r="H3760" t="str">
            <v>楚令</v>
          </cell>
          <cell r="I3760" t="str">
            <v>李琦</v>
          </cell>
          <cell r="J3760">
            <v>39.200000000000003</v>
          </cell>
          <cell r="K3760">
            <v>143420</v>
          </cell>
          <cell r="L3760">
            <v>9840</v>
          </cell>
          <cell r="M3760">
            <v>15808</v>
          </cell>
          <cell r="N3760">
            <v>0</v>
          </cell>
          <cell r="O3760">
            <v>3004.38775510204</v>
          </cell>
          <cell r="P3760">
            <v>0.118341069022309</v>
          </cell>
        </row>
        <row r="3761">
          <cell r="A3761">
            <v>196537</v>
          </cell>
          <cell r="B3761" t="str">
            <v>20160526</v>
          </cell>
          <cell r="C3761" t="str">
            <v>170703</v>
          </cell>
          <cell r="D3761" t="str">
            <v>法国Sitilon 涂抹式水光肌原液套组</v>
          </cell>
          <cell r="E3761" t="str">
            <v>美容美体</v>
          </cell>
          <cell r="F3761" t="str">
            <v>998</v>
          </cell>
          <cell r="G3761" t="str">
            <v>庄 婷</v>
          </cell>
          <cell r="H3761" t="str">
            <v>楚令</v>
          </cell>
          <cell r="I3761" t="str">
            <v>李琦</v>
          </cell>
          <cell r="J3761">
            <v>37.5</v>
          </cell>
          <cell r="K3761">
            <v>150391</v>
          </cell>
          <cell r="L3761">
            <v>4950</v>
          </cell>
          <cell r="M3761">
            <v>26710</v>
          </cell>
          <cell r="N3761">
            <v>4980</v>
          </cell>
          <cell r="O3761">
            <v>3298.96</v>
          </cell>
          <cell r="P3761">
            <v>0.149407663588672</v>
          </cell>
        </row>
        <row r="3762">
          <cell r="A3762">
            <v>196537</v>
          </cell>
          <cell r="B3762" t="str">
            <v>20160518</v>
          </cell>
          <cell r="C3762" t="str">
            <v>171942</v>
          </cell>
          <cell r="D3762" t="str">
            <v>法国Sitilon 涂抹式水光肌原液套组</v>
          </cell>
          <cell r="E3762" t="str">
            <v>美容美体</v>
          </cell>
          <cell r="F3762" t="str">
            <v>998</v>
          </cell>
          <cell r="G3762" t="str">
            <v>庄 婷</v>
          </cell>
          <cell r="H3762" t="str">
            <v>楚令,田宇慧</v>
          </cell>
          <cell r="I3762" t="str">
            <v>李琦,赵姬</v>
          </cell>
          <cell r="J3762">
            <v>36</v>
          </cell>
          <cell r="K3762">
            <v>143485</v>
          </cell>
          <cell r="L3762">
            <v>10888</v>
          </cell>
          <cell r="M3762">
            <v>25728</v>
          </cell>
          <cell r="N3762">
            <v>1976</v>
          </cell>
          <cell r="O3762">
            <v>3023.4722222222199</v>
          </cell>
          <cell r="P3762">
            <v>0.17912924123471899</v>
          </cell>
        </row>
        <row r="3763">
          <cell r="A3763">
            <v>196537</v>
          </cell>
          <cell r="B3763" t="str">
            <v>20160518</v>
          </cell>
          <cell r="C3763" t="str">
            <v>112708</v>
          </cell>
          <cell r="D3763" t="str">
            <v>法国Sitilon 涂抹式水光肌原液套组</v>
          </cell>
          <cell r="E3763" t="str">
            <v>美容美体</v>
          </cell>
          <cell r="F3763" t="str">
            <v>998</v>
          </cell>
          <cell r="G3763" t="str">
            <v>庄 婷</v>
          </cell>
          <cell r="H3763" t="str">
            <v>楚令</v>
          </cell>
          <cell r="I3763" t="str">
            <v>李琦</v>
          </cell>
          <cell r="J3763">
            <v>38.1</v>
          </cell>
          <cell r="K3763">
            <v>104663</v>
          </cell>
          <cell r="L3763">
            <v>3942</v>
          </cell>
          <cell r="M3763">
            <v>21736</v>
          </cell>
          <cell r="N3763">
            <v>1986</v>
          </cell>
          <cell r="O3763">
            <v>2125.2230971128602</v>
          </cell>
          <cell r="P3763">
            <v>0.19608621836558399</v>
          </cell>
        </row>
        <row r="3764">
          <cell r="A3764">
            <v>196537</v>
          </cell>
          <cell r="B3764" t="str">
            <v>20160513</v>
          </cell>
          <cell r="C3764" t="str">
            <v>205736</v>
          </cell>
          <cell r="D3764" t="str">
            <v>法国Sitilon 涂抹式水光肌原液套组</v>
          </cell>
          <cell r="E3764" t="str">
            <v>美容美体</v>
          </cell>
          <cell r="F3764" t="str">
            <v>998</v>
          </cell>
          <cell r="G3764" t="str">
            <v>庄 婷</v>
          </cell>
          <cell r="H3764" t="str">
            <v>高莹,马静</v>
          </cell>
          <cell r="I3764" t="str">
            <v>赵姬,余琛</v>
          </cell>
          <cell r="J3764">
            <v>39.4</v>
          </cell>
          <cell r="K3764">
            <v>378689</v>
          </cell>
          <cell r="L3764">
            <v>22869</v>
          </cell>
          <cell r="M3764">
            <v>87074</v>
          </cell>
          <cell r="N3764">
            <v>3992</v>
          </cell>
          <cell r="O3764">
            <v>6922.28426395939</v>
          </cell>
          <cell r="P3764">
            <v>0.233494463492777</v>
          </cell>
        </row>
        <row r="3765">
          <cell r="A3765">
            <v>196537</v>
          </cell>
          <cell r="B3765" t="str">
            <v>20160510</v>
          </cell>
          <cell r="C3765" t="str">
            <v>211039</v>
          </cell>
          <cell r="D3765" t="str">
            <v>法国Sitilon 涂抹式水光肌原液套组</v>
          </cell>
          <cell r="E3765" t="str">
            <v>美容美体</v>
          </cell>
          <cell r="F3765" t="str">
            <v>998</v>
          </cell>
          <cell r="G3765" t="str">
            <v>庄 婷</v>
          </cell>
          <cell r="H3765" t="str">
            <v>楚令</v>
          </cell>
          <cell r="I3765" t="str">
            <v>李琦</v>
          </cell>
          <cell r="J3765">
            <v>36.200000000000003</v>
          </cell>
          <cell r="K3765">
            <v>379730</v>
          </cell>
          <cell r="L3765">
            <v>18782</v>
          </cell>
          <cell r="M3765">
            <v>81026</v>
          </cell>
          <cell r="N3765">
            <v>988</v>
          </cell>
          <cell r="O3765">
            <v>7759.9447513812102</v>
          </cell>
          <cell r="P3765">
            <v>0.221743852300054</v>
          </cell>
        </row>
        <row r="3766">
          <cell r="A3766">
            <v>196537</v>
          </cell>
          <cell r="B3766" t="str">
            <v>20160510</v>
          </cell>
          <cell r="C3766" t="str">
            <v>145844</v>
          </cell>
          <cell r="D3766" t="str">
            <v>法国Sitilon 涂抹式水光肌原液套组</v>
          </cell>
          <cell r="E3766" t="str">
            <v>美容美体</v>
          </cell>
          <cell r="F3766" t="str">
            <v>998</v>
          </cell>
          <cell r="G3766" t="str">
            <v>庄 婷</v>
          </cell>
          <cell r="H3766" t="str">
            <v>楚令</v>
          </cell>
          <cell r="I3766" t="str">
            <v>李琦</v>
          </cell>
          <cell r="J3766">
            <v>36.4</v>
          </cell>
          <cell r="K3766">
            <v>166907</v>
          </cell>
          <cell r="L3766">
            <v>2974</v>
          </cell>
          <cell r="M3766">
            <v>33572</v>
          </cell>
          <cell r="N3766">
            <v>978</v>
          </cell>
          <cell r="O3766">
            <v>3608.2142857142899</v>
          </cell>
          <cell r="P3766">
            <v>0.19882512977862901</v>
          </cell>
        </row>
        <row r="3767">
          <cell r="A3767">
            <v>196537</v>
          </cell>
          <cell r="B3767" t="str">
            <v>20160510</v>
          </cell>
          <cell r="C3767" t="str">
            <v>114217</v>
          </cell>
          <cell r="D3767" t="str">
            <v>法国Sitilon 涂抹式水光肌原液套组</v>
          </cell>
          <cell r="E3767" t="str">
            <v>美容美体</v>
          </cell>
          <cell r="F3767" t="str">
            <v>998</v>
          </cell>
          <cell r="G3767" t="str">
            <v>庄 婷</v>
          </cell>
          <cell r="H3767" t="str">
            <v>楚令</v>
          </cell>
          <cell r="I3767" t="str">
            <v>李琦</v>
          </cell>
          <cell r="J3767">
            <v>38.799999999999997</v>
          </cell>
          <cell r="K3767">
            <v>193243</v>
          </cell>
          <cell r="L3767">
            <v>13772</v>
          </cell>
          <cell r="M3767">
            <v>38387</v>
          </cell>
          <cell r="N3767">
            <v>0</v>
          </cell>
          <cell r="O3767">
            <v>3636.18556701031</v>
          </cell>
          <cell r="P3767">
            <v>0.21388970920092901</v>
          </cell>
        </row>
        <row r="3768">
          <cell r="A3768">
            <v>196537</v>
          </cell>
          <cell r="B3768" t="str">
            <v>20160427</v>
          </cell>
          <cell r="C3768" t="str">
            <v>132818</v>
          </cell>
          <cell r="D3768" t="str">
            <v>法国Sitilon 涂抹式水光肌原液套组</v>
          </cell>
          <cell r="E3768" t="str">
            <v>美容美体</v>
          </cell>
          <cell r="F3768" t="str">
            <v>998</v>
          </cell>
          <cell r="G3768" t="str">
            <v>庄 婷</v>
          </cell>
          <cell r="H3768" t="str">
            <v>楚令</v>
          </cell>
          <cell r="I3768" t="str">
            <v>李琦</v>
          </cell>
          <cell r="J3768">
            <v>37.200000000000003</v>
          </cell>
          <cell r="K3768">
            <v>178454</v>
          </cell>
          <cell r="L3768">
            <v>6806</v>
          </cell>
          <cell r="M3768">
            <v>43720</v>
          </cell>
          <cell r="N3768">
            <v>948</v>
          </cell>
          <cell r="O3768">
            <v>3464.40860215054</v>
          </cell>
          <cell r="P3768">
            <v>0.24918437733035001</v>
          </cell>
        </row>
        <row r="3769">
          <cell r="A3769">
            <v>196537</v>
          </cell>
          <cell r="B3769" t="str">
            <v>20160423</v>
          </cell>
          <cell r="C3769" t="str">
            <v>192725</v>
          </cell>
          <cell r="D3769" t="str">
            <v>法国Sitilon 涂抹式水光肌原液套组</v>
          </cell>
          <cell r="E3769" t="str">
            <v>美容美体</v>
          </cell>
          <cell r="F3769" t="str">
            <v>998</v>
          </cell>
          <cell r="G3769" t="str">
            <v>庄 婷</v>
          </cell>
          <cell r="H3769" t="str">
            <v>高莹</v>
          </cell>
          <cell r="I3769" t="str">
            <v>赵姬</v>
          </cell>
          <cell r="J3769">
            <v>39.200000000000003</v>
          </cell>
          <cell r="K3769">
            <v>565360</v>
          </cell>
          <cell r="L3769">
            <v>33202</v>
          </cell>
          <cell r="M3769">
            <v>105504</v>
          </cell>
          <cell r="N3769">
            <v>5958</v>
          </cell>
          <cell r="O3769">
            <v>11036.0204081633</v>
          </cell>
          <cell r="P3769">
            <v>0.18706098564712001</v>
          </cell>
        </row>
        <row r="3770">
          <cell r="A3770">
            <v>196537</v>
          </cell>
          <cell r="B3770" t="str">
            <v>20160423</v>
          </cell>
          <cell r="C3770" t="str">
            <v>130425</v>
          </cell>
          <cell r="D3770" t="str">
            <v>法国Sitilon 涂抹式水光肌原液套组</v>
          </cell>
          <cell r="E3770" t="str">
            <v>美容美体</v>
          </cell>
          <cell r="F3770" t="str">
            <v>998</v>
          </cell>
          <cell r="G3770" t="str">
            <v>庄 婷</v>
          </cell>
          <cell r="H3770" t="str">
            <v>高莹</v>
          </cell>
          <cell r="I3770" t="str">
            <v>赵姬</v>
          </cell>
          <cell r="J3770">
            <v>35.4</v>
          </cell>
          <cell r="K3770">
            <v>368935</v>
          </cell>
          <cell r="L3770">
            <v>21596</v>
          </cell>
          <cell r="M3770">
            <v>76907</v>
          </cell>
          <cell r="N3770">
            <v>2974</v>
          </cell>
          <cell r="O3770">
            <v>7723.3333333333303</v>
          </cell>
          <cell r="P3770">
            <v>0.21285545245423099</v>
          </cell>
        </row>
        <row r="3771">
          <cell r="A3771">
            <v>196538</v>
          </cell>
          <cell r="B3771" t="str">
            <v>20160229</v>
          </cell>
          <cell r="C3771" t="str">
            <v>121635</v>
          </cell>
          <cell r="D3771" t="str">
            <v>摩托罗拉四核双4G智能手机XT1079(开春扫货)</v>
          </cell>
          <cell r="E3771" t="str">
            <v>手机</v>
          </cell>
          <cell r="F3771" t="str">
            <v>799</v>
          </cell>
          <cell r="G3771" t="str">
            <v>李 冕</v>
          </cell>
          <cell r="H3771" t="str">
            <v>石林</v>
          </cell>
          <cell r="I3771" t="str">
            <v>张佳聃,石俊</v>
          </cell>
          <cell r="J3771">
            <v>23</v>
          </cell>
          <cell r="K3771">
            <v>46906</v>
          </cell>
          <cell r="L3771">
            <v>4754</v>
          </cell>
          <cell r="M3771">
            <v>11935</v>
          </cell>
          <cell r="N3771">
            <v>0</v>
          </cell>
          <cell r="O3771">
            <v>1313.78260869565</v>
          </cell>
          <cell r="P3771">
            <v>0.28314196242171202</v>
          </cell>
        </row>
        <row r="3772">
          <cell r="A3772">
            <v>196570</v>
          </cell>
          <cell r="B3772" t="str">
            <v>20160506</v>
          </cell>
          <cell r="C3772" t="str">
            <v>092812</v>
          </cell>
          <cell r="D3772" t="str">
            <v>遥远地方特级红枸杞惊爆组</v>
          </cell>
          <cell r="E3772" t="str">
            <v>食品</v>
          </cell>
          <cell r="F3772" t="str">
            <v>199</v>
          </cell>
          <cell r="G3772" t="str">
            <v>赵 宇森</v>
          </cell>
          <cell r="H3772" t="str">
            <v>赵文英</v>
          </cell>
          <cell r="I3772" t="str">
            <v>杨洋</v>
          </cell>
          <cell r="J3772">
            <v>27.9</v>
          </cell>
          <cell r="K3772">
            <v>76237</v>
          </cell>
          <cell r="L3772">
            <v>3689</v>
          </cell>
          <cell r="M3772">
            <v>4893</v>
          </cell>
          <cell r="N3772">
            <v>0</v>
          </cell>
          <cell r="O3772">
            <v>2424.91039426523</v>
          </cell>
          <cell r="P3772">
            <v>6.7445001929756804E-2</v>
          </cell>
        </row>
        <row r="3773">
          <cell r="A3773">
            <v>196570</v>
          </cell>
          <cell r="B3773" t="str">
            <v>20160329</v>
          </cell>
          <cell r="C3773" t="str">
            <v>103150</v>
          </cell>
          <cell r="D3773" t="str">
            <v>遥远地方特级红枸杞惊爆组</v>
          </cell>
          <cell r="E3773" t="str">
            <v>食品</v>
          </cell>
          <cell r="F3773" t="str">
            <v>199</v>
          </cell>
          <cell r="G3773" t="str">
            <v>赵 宇森</v>
          </cell>
          <cell r="H3773" t="str">
            <v>吴沛霖</v>
          </cell>
          <cell r="I3773" t="str">
            <v>杨洋,王浩</v>
          </cell>
          <cell r="J3773">
            <v>31.4</v>
          </cell>
          <cell r="K3773">
            <v>88866.21</v>
          </cell>
          <cell r="L3773">
            <v>2507</v>
          </cell>
          <cell r="M3773">
            <v>6397</v>
          </cell>
          <cell r="N3773">
            <v>398</v>
          </cell>
          <cell r="O3773">
            <v>2559.2423566879002</v>
          </cell>
          <cell r="P3773">
            <v>6.9465665561322304E-2</v>
          </cell>
        </row>
        <row r="3774">
          <cell r="A3774">
            <v>196574</v>
          </cell>
          <cell r="B3774" t="str">
            <v>20160729</v>
          </cell>
          <cell r="C3774" t="str">
            <v>141401</v>
          </cell>
          <cell r="D3774" t="str">
            <v>意大利REALONE瑞欧乳胶床垫1.8M（十周年特供）</v>
          </cell>
          <cell r="E3774" t="str">
            <v>家具灯饰</v>
          </cell>
          <cell r="F3774" t="str">
            <v>1499</v>
          </cell>
          <cell r="G3774" t="str">
            <v>胡 超</v>
          </cell>
          <cell r="H3774" t="str">
            <v>傅周</v>
          </cell>
          <cell r="I3774" t="str">
            <v>曹雪晴</v>
          </cell>
          <cell r="J3774">
            <v>19.100000000000001</v>
          </cell>
          <cell r="K3774">
            <v>166006</v>
          </cell>
          <cell r="L3774">
            <v>14004</v>
          </cell>
          <cell r="M3774">
            <v>25860</v>
          </cell>
          <cell r="N3774">
            <v>2588</v>
          </cell>
          <cell r="O3774">
            <v>6739.7905759162304</v>
          </cell>
          <cell r="P3774">
            <v>0.15310324864146499</v>
          </cell>
        </row>
        <row r="3775">
          <cell r="A3775">
            <v>196574</v>
          </cell>
          <cell r="B3775" t="str">
            <v>20160717</v>
          </cell>
          <cell r="C3775" t="str">
            <v>223848</v>
          </cell>
          <cell r="D3775" t="str">
            <v>意大利REALONE瑞欧乳胶床垫1.8M（十周年特供）</v>
          </cell>
          <cell r="E3775" t="str">
            <v>家具灯饰</v>
          </cell>
          <cell r="F3775" t="str">
            <v>1499</v>
          </cell>
          <cell r="G3775" t="str">
            <v>胡 超</v>
          </cell>
          <cell r="H3775" t="str">
            <v>傅周</v>
          </cell>
          <cell r="I3775" t="str">
            <v>曹雪晴</v>
          </cell>
          <cell r="J3775">
            <v>19.899999999999999</v>
          </cell>
          <cell r="K3775">
            <v>419062</v>
          </cell>
          <cell r="L3775">
            <v>24306</v>
          </cell>
          <cell r="M3775">
            <v>62741</v>
          </cell>
          <cell r="N3775">
            <v>2538</v>
          </cell>
          <cell r="O3775">
            <v>16811.708542713601</v>
          </cell>
          <cell r="P3775">
            <v>0.15250686500015201</v>
          </cell>
        </row>
        <row r="3776">
          <cell r="A3776">
            <v>196574</v>
          </cell>
          <cell r="B3776" t="str">
            <v>20160618</v>
          </cell>
          <cell r="C3776" t="str">
            <v>191538</v>
          </cell>
          <cell r="D3776" t="str">
            <v>意大利REALONE瑞欧乳胶床垫1.8M（十周年特供）</v>
          </cell>
          <cell r="E3776" t="str">
            <v>家具灯饰</v>
          </cell>
          <cell r="F3776" t="str">
            <v>1499</v>
          </cell>
          <cell r="G3776" t="str">
            <v>胡 超</v>
          </cell>
          <cell r="H3776" t="str">
            <v>傅周</v>
          </cell>
          <cell r="I3776" t="str">
            <v>曹雪晴</v>
          </cell>
          <cell r="J3776">
            <v>16.7</v>
          </cell>
          <cell r="K3776">
            <v>326544</v>
          </cell>
          <cell r="L3776">
            <v>28058</v>
          </cell>
          <cell r="M3776">
            <v>52499</v>
          </cell>
          <cell r="N3776">
            <v>6465</v>
          </cell>
          <cell r="O3776">
            <v>15116.886227544899</v>
          </cell>
          <cell r="P3776">
            <v>0.15422498877669299</v>
          </cell>
        </row>
        <row r="3777">
          <cell r="A3777">
            <v>196574</v>
          </cell>
          <cell r="B3777" t="str">
            <v>20160516</v>
          </cell>
          <cell r="C3777" t="str">
            <v>232009</v>
          </cell>
          <cell r="D3777" t="str">
            <v>意大利REALONE瑞欧乳胶床垫1.8M（十周年特供）</v>
          </cell>
          <cell r="E3777" t="str">
            <v>家具灯饰</v>
          </cell>
          <cell r="F3777" t="str">
            <v>1499</v>
          </cell>
          <cell r="G3777" t="str">
            <v>胡 超</v>
          </cell>
          <cell r="H3777" t="str">
            <v>傅周</v>
          </cell>
          <cell r="I3777" t="str">
            <v>曹雪晴</v>
          </cell>
          <cell r="J3777">
            <v>19.399999999999999</v>
          </cell>
          <cell r="K3777">
            <v>80561</v>
          </cell>
          <cell r="L3777">
            <v>1489</v>
          </cell>
          <cell r="M3777">
            <v>10443</v>
          </cell>
          <cell r="N3777">
            <v>0</v>
          </cell>
          <cell r="O3777">
            <v>3537.57731958763</v>
          </cell>
          <cell r="P3777">
            <v>0.13206950627276401</v>
          </cell>
        </row>
        <row r="3778">
          <cell r="A3778">
            <v>196574</v>
          </cell>
          <cell r="B3778" t="str">
            <v>20160516</v>
          </cell>
          <cell r="C3778" t="str">
            <v>175409</v>
          </cell>
          <cell r="D3778" t="str">
            <v>意大利REALONE瑞欧乳胶床垫1.8M（十周年特供）</v>
          </cell>
          <cell r="E3778" t="str">
            <v>家具灯饰</v>
          </cell>
          <cell r="F3778" t="str">
            <v>1499</v>
          </cell>
          <cell r="G3778" t="str">
            <v>胡 超</v>
          </cell>
          <cell r="H3778" t="str">
            <v>傅周</v>
          </cell>
          <cell r="I3778" t="str">
            <v>曹雪晴</v>
          </cell>
          <cell r="J3778">
            <v>19.899999999999999</v>
          </cell>
          <cell r="K3778">
            <v>118830</v>
          </cell>
          <cell r="L3778">
            <v>20796</v>
          </cell>
          <cell r="M3778">
            <v>19467</v>
          </cell>
          <cell r="N3778">
            <v>1499</v>
          </cell>
          <cell r="O3778">
            <v>4023.4170854271401</v>
          </cell>
          <cell r="P3778">
            <v>0.183283350674256</v>
          </cell>
        </row>
        <row r="3779">
          <cell r="A3779">
            <v>196574</v>
          </cell>
          <cell r="B3779" t="str">
            <v>20160516</v>
          </cell>
          <cell r="C3779" t="str">
            <v>131950</v>
          </cell>
          <cell r="D3779" t="str">
            <v>意大利REALONE瑞欧乳胶床垫1.8M（十周年特供）</v>
          </cell>
          <cell r="E3779" t="str">
            <v>家具灯饰</v>
          </cell>
          <cell r="F3779" t="str">
            <v>1499</v>
          </cell>
          <cell r="G3779" t="str">
            <v>胡 超</v>
          </cell>
          <cell r="H3779" t="str">
            <v>龙年</v>
          </cell>
          <cell r="I3779" t="str">
            <v>石俊</v>
          </cell>
          <cell r="J3779">
            <v>21.7</v>
          </cell>
          <cell r="K3779">
            <v>125206</v>
          </cell>
          <cell r="L3779">
            <v>13481</v>
          </cell>
          <cell r="M3779">
            <v>22345</v>
          </cell>
          <cell r="N3779">
            <v>2928</v>
          </cell>
          <cell r="O3779">
            <v>4253.8248847926297</v>
          </cell>
          <cell r="P3779">
            <v>0.17379279480868201</v>
          </cell>
        </row>
        <row r="3780">
          <cell r="A3780">
            <v>196574</v>
          </cell>
          <cell r="B3780" t="str">
            <v>20160507</v>
          </cell>
          <cell r="C3780" t="str">
            <v>210538</v>
          </cell>
          <cell r="D3780" t="str">
            <v>意大利REALONE瑞欧乳胶床垫1.8M（十周年特供）</v>
          </cell>
          <cell r="E3780" t="str">
            <v>家具灯饰</v>
          </cell>
          <cell r="F3780" t="str">
            <v>1499</v>
          </cell>
          <cell r="G3780" t="str">
            <v>胡 超</v>
          </cell>
          <cell r="H3780" t="str">
            <v>傅周</v>
          </cell>
          <cell r="I3780" t="str">
            <v>曹雪晴</v>
          </cell>
          <cell r="J3780">
            <v>9.6</v>
          </cell>
          <cell r="K3780">
            <v>44720</v>
          </cell>
          <cell r="L3780">
            <v>14850</v>
          </cell>
          <cell r="M3780">
            <v>4477</v>
          </cell>
          <cell r="N3780">
            <v>0</v>
          </cell>
          <cell r="O3780">
            <v>2645.1041666666702</v>
          </cell>
          <cell r="P3780">
            <v>0.14988282557750299</v>
          </cell>
        </row>
        <row r="3781">
          <cell r="A3781">
            <v>196574</v>
          </cell>
          <cell r="B3781" t="str">
            <v>20160502</v>
          </cell>
          <cell r="C3781" t="str">
            <v>232222</v>
          </cell>
          <cell r="D3781" t="str">
            <v>意大利REALONE瑞欧乳胶床垫1.8M（十周年特供）</v>
          </cell>
          <cell r="E3781" t="str">
            <v>家具灯饰</v>
          </cell>
          <cell r="F3781" t="str">
            <v>1499</v>
          </cell>
          <cell r="G3781" t="str">
            <v>胡 超</v>
          </cell>
          <cell r="H3781" t="str">
            <v>龙年</v>
          </cell>
          <cell r="I3781" t="str">
            <v>邓爱萍,刘一帆</v>
          </cell>
          <cell r="J3781">
            <v>17.8</v>
          </cell>
          <cell r="K3781">
            <v>134038</v>
          </cell>
          <cell r="L3781">
            <v>7884</v>
          </cell>
          <cell r="M3781">
            <v>35463</v>
          </cell>
          <cell r="N3781">
            <v>3957</v>
          </cell>
          <cell r="O3781">
            <v>5317.3033707865197</v>
          </cell>
          <cell r="P3781">
            <v>0.24974237836295299</v>
          </cell>
        </row>
        <row r="3782">
          <cell r="A3782">
            <v>196574</v>
          </cell>
          <cell r="B3782" t="str">
            <v>20160501</v>
          </cell>
          <cell r="C3782" t="str">
            <v>133304</v>
          </cell>
          <cell r="D3782" t="str">
            <v>意大利REALONE瑞欧乳胶床垫1.8M（十周年特供）</v>
          </cell>
          <cell r="E3782" t="str">
            <v>家具灯饰</v>
          </cell>
          <cell r="F3782" t="str">
            <v>1499</v>
          </cell>
          <cell r="G3782" t="str">
            <v>胡 超</v>
          </cell>
          <cell r="H3782" t="str">
            <v>马强</v>
          </cell>
          <cell r="I3782" t="str">
            <v>石俊</v>
          </cell>
          <cell r="J3782">
            <v>18.7</v>
          </cell>
          <cell r="K3782">
            <v>218329</v>
          </cell>
          <cell r="L3782">
            <v>15748</v>
          </cell>
          <cell r="M3782">
            <v>38161</v>
          </cell>
          <cell r="N3782">
            <v>1319</v>
          </cell>
          <cell r="O3782">
            <v>8863.0481283422505</v>
          </cell>
          <cell r="P3782">
            <v>0.181863057246237</v>
          </cell>
        </row>
        <row r="3783">
          <cell r="A3783">
            <v>196574</v>
          </cell>
          <cell r="B3783" t="str">
            <v>20160416</v>
          </cell>
          <cell r="C3783" t="str">
            <v>185832</v>
          </cell>
          <cell r="D3783" t="str">
            <v>意大利REALONE瑞欧乳胶床垫1.8M（十周年特供）</v>
          </cell>
          <cell r="E3783" t="str">
            <v>家具灯饰</v>
          </cell>
          <cell r="F3783" t="str">
            <v>1499</v>
          </cell>
          <cell r="G3783" t="str">
            <v>胡 超</v>
          </cell>
          <cell r="H3783" t="str">
            <v>傅周</v>
          </cell>
          <cell r="I3783" t="str">
            <v>曹雪晴</v>
          </cell>
          <cell r="J3783">
            <v>17.5</v>
          </cell>
          <cell r="K3783">
            <v>176339</v>
          </cell>
          <cell r="L3783">
            <v>21895</v>
          </cell>
          <cell r="M3783">
            <v>29110</v>
          </cell>
          <cell r="N3783">
            <v>0</v>
          </cell>
          <cell r="O3783">
            <v>7161.9428571428598</v>
          </cell>
          <cell r="P3783">
            <v>0.18848255678433601</v>
          </cell>
        </row>
        <row r="3784">
          <cell r="A3784">
            <v>196574</v>
          </cell>
          <cell r="B3784" t="str">
            <v>20160416</v>
          </cell>
          <cell r="C3784" t="str">
            <v>132222</v>
          </cell>
          <cell r="D3784" t="str">
            <v>意大利REALONE瑞欧乳胶床垫1.8M（十周年特供）</v>
          </cell>
          <cell r="E3784" t="str">
            <v>家具灯饰</v>
          </cell>
          <cell r="F3784" t="str">
            <v>1499</v>
          </cell>
          <cell r="G3784" t="str">
            <v>胡 超</v>
          </cell>
          <cell r="H3784" t="str">
            <v>傅周,王沛</v>
          </cell>
          <cell r="I3784" t="str">
            <v>曹雪晴</v>
          </cell>
          <cell r="J3784">
            <v>19.2</v>
          </cell>
          <cell r="K3784">
            <v>160090</v>
          </cell>
          <cell r="L3784">
            <v>21770</v>
          </cell>
          <cell r="M3784">
            <v>17303</v>
          </cell>
          <cell r="N3784">
            <v>1469</v>
          </cell>
          <cell r="O3784">
            <v>6379.4791666666697</v>
          </cell>
          <cell r="P3784">
            <v>0.11447368421052601</v>
          </cell>
        </row>
        <row r="3785">
          <cell r="A3785">
            <v>196574</v>
          </cell>
          <cell r="B3785" t="str">
            <v>20160331</v>
          </cell>
          <cell r="C3785" t="str">
            <v>192140</v>
          </cell>
          <cell r="D3785" t="str">
            <v>意大利REALONE瑞欧乳胶床垫1.8M（十周年特供）</v>
          </cell>
          <cell r="E3785" t="str">
            <v>家具灯饰</v>
          </cell>
          <cell r="F3785" t="str">
            <v>1499</v>
          </cell>
          <cell r="G3785" t="str">
            <v>胡 超</v>
          </cell>
          <cell r="H3785" t="str">
            <v>唐南开</v>
          </cell>
          <cell r="I3785" t="str">
            <v>翟金彪,邓爱萍</v>
          </cell>
          <cell r="J3785">
            <v>19.2</v>
          </cell>
          <cell r="K3785">
            <v>288442</v>
          </cell>
          <cell r="L3785">
            <v>22415</v>
          </cell>
          <cell r="M3785">
            <v>26902</v>
          </cell>
          <cell r="N3785">
            <v>0</v>
          </cell>
          <cell r="O3785">
            <v>12454.427083333299</v>
          </cell>
          <cell r="P3785">
            <v>0.10112507377070699</v>
          </cell>
        </row>
        <row r="3786">
          <cell r="A3786">
            <v>196574</v>
          </cell>
          <cell r="B3786" t="str">
            <v>20160331</v>
          </cell>
          <cell r="C3786" t="str">
            <v>100354</v>
          </cell>
          <cell r="D3786" t="str">
            <v>意大利REALONE瑞欧乳胶床垫1.8M（十周年特供）</v>
          </cell>
          <cell r="E3786" t="str">
            <v>家具灯饰</v>
          </cell>
          <cell r="F3786" t="str">
            <v>1499</v>
          </cell>
          <cell r="G3786" t="str">
            <v>胡 超</v>
          </cell>
          <cell r="H3786" t="str">
            <v>石林</v>
          </cell>
          <cell r="I3786" t="str">
            <v>刘一帆</v>
          </cell>
          <cell r="J3786">
            <v>17.5</v>
          </cell>
          <cell r="K3786">
            <v>97070</v>
          </cell>
          <cell r="L3786">
            <v>10443</v>
          </cell>
          <cell r="M3786">
            <v>14970</v>
          </cell>
          <cell r="N3786">
            <v>1499</v>
          </cell>
          <cell r="O3786">
            <v>4180.3428571428603</v>
          </cell>
          <cell r="P3786">
            <v>0.15550578918812799</v>
          </cell>
        </row>
        <row r="3787">
          <cell r="A3787">
            <v>196574</v>
          </cell>
          <cell r="B3787" t="str">
            <v>20160328</v>
          </cell>
          <cell r="C3787" t="str">
            <v>204357</v>
          </cell>
          <cell r="D3787" t="str">
            <v>意大利REALONE瑞欧乳胶床垫1.8M（十周年特供）</v>
          </cell>
          <cell r="E3787" t="str">
            <v>家具灯饰</v>
          </cell>
          <cell r="F3787" t="str">
            <v>1499</v>
          </cell>
          <cell r="G3787" t="str">
            <v>胡 超</v>
          </cell>
          <cell r="H3787" t="str">
            <v>傅周</v>
          </cell>
          <cell r="I3787" t="str">
            <v>曹雪晴</v>
          </cell>
          <cell r="J3787">
            <v>24.2</v>
          </cell>
          <cell r="K3787">
            <v>507611</v>
          </cell>
          <cell r="L3787">
            <v>59660</v>
          </cell>
          <cell r="M3787">
            <v>64168</v>
          </cell>
          <cell r="N3787">
            <v>1479</v>
          </cell>
          <cell r="O3787">
            <v>15919.917355371899</v>
          </cell>
          <cell r="P3787">
            <v>0.13994611017722899</v>
          </cell>
        </row>
        <row r="3788">
          <cell r="A3788">
            <v>196574</v>
          </cell>
          <cell r="B3788" t="str">
            <v>20160318</v>
          </cell>
          <cell r="C3788" t="str">
            <v>200127</v>
          </cell>
          <cell r="D3788" t="str">
            <v>意大利REALONE瑞欧乳胶床垫1.8M（十周年特供）</v>
          </cell>
          <cell r="E3788" t="str">
            <v>家具灯饰</v>
          </cell>
          <cell r="F3788" t="str">
            <v>1499</v>
          </cell>
          <cell r="G3788" t="str">
            <v>胡 超</v>
          </cell>
          <cell r="H3788" t="str">
            <v>余斌,唐南开</v>
          </cell>
          <cell r="I3788" t="str">
            <v>石俊</v>
          </cell>
          <cell r="J3788">
            <v>23.2</v>
          </cell>
          <cell r="K3788">
            <v>666316</v>
          </cell>
          <cell r="L3788">
            <v>114754</v>
          </cell>
          <cell r="M3788">
            <v>85366</v>
          </cell>
          <cell r="N3788">
            <v>4077</v>
          </cell>
          <cell r="O3788">
            <v>20270.3879310345</v>
          </cell>
          <cell r="P3788">
            <v>0.14737962368691099</v>
          </cell>
        </row>
        <row r="3789">
          <cell r="A3789">
            <v>196574</v>
          </cell>
          <cell r="B3789" t="str">
            <v>20160318</v>
          </cell>
          <cell r="C3789" t="str">
            <v>125457</v>
          </cell>
          <cell r="D3789" t="str">
            <v>意大利REALONE瑞欧乳胶床垫1.8M（十周年特供）</v>
          </cell>
          <cell r="E3789" t="str">
            <v>家具灯饰</v>
          </cell>
          <cell r="F3789" t="str">
            <v>1499</v>
          </cell>
          <cell r="G3789" t="str">
            <v>胡 超</v>
          </cell>
          <cell r="H3789" t="str">
            <v>傅周,唐南开</v>
          </cell>
          <cell r="I3789" t="str">
            <v>曹雪晴</v>
          </cell>
          <cell r="J3789">
            <v>19.8</v>
          </cell>
          <cell r="K3789">
            <v>536933</v>
          </cell>
          <cell r="L3789">
            <v>64818</v>
          </cell>
          <cell r="M3789">
            <v>75678</v>
          </cell>
          <cell r="N3789">
            <v>2988</v>
          </cell>
          <cell r="O3789">
            <v>20172.979797979799</v>
          </cell>
          <cell r="P3789">
            <v>0.15396672420914401</v>
          </cell>
        </row>
        <row r="3790">
          <cell r="A3790">
            <v>196575</v>
          </cell>
          <cell r="B3790" t="str">
            <v>20160729</v>
          </cell>
          <cell r="C3790" t="str">
            <v>141401</v>
          </cell>
          <cell r="D3790" t="str">
            <v>意大利REALONE瑞欧乳胶床垫1.5M（十周年特供）</v>
          </cell>
          <cell r="E3790" t="str">
            <v>家具灯饰</v>
          </cell>
          <cell r="F3790" t="str">
            <v>1499</v>
          </cell>
          <cell r="G3790" t="str">
            <v>胡 超</v>
          </cell>
          <cell r="H3790" t="str">
            <v>傅周</v>
          </cell>
          <cell r="I3790" t="str">
            <v>曹雪晴</v>
          </cell>
          <cell r="J3790">
            <v>19.100000000000001</v>
          </cell>
          <cell r="K3790">
            <v>63226</v>
          </cell>
          <cell r="L3790">
            <v>2588</v>
          </cell>
          <cell r="M3790">
            <v>6450</v>
          </cell>
          <cell r="N3790">
            <v>1324</v>
          </cell>
          <cell r="O3790">
            <v>2906.3874345549698</v>
          </cell>
          <cell r="P3790">
            <v>8.4534450344668402E-2</v>
          </cell>
        </row>
        <row r="3791">
          <cell r="A3791">
            <v>196575</v>
          </cell>
          <cell r="B3791" t="str">
            <v>20160717</v>
          </cell>
          <cell r="C3791" t="str">
            <v>223848</v>
          </cell>
          <cell r="D3791" t="str">
            <v>意大利REALONE瑞欧乳胶床垫1.5M（十周年特供）</v>
          </cell>
          <cell r="E3791" t="str">
            <v>家具灯饰</v>
          </cell>
          <cell r="F3791" t="str">
            <v>1499</v>
          </cell>
          <cell r="G3791" t="str">
            <v>胡 超</v>
          </cell>
          <cell r="H3791" t="str">
            <v>傅周</v>
          </cell>
          <cell r="I3791" t="str">
            <v>曹雪晴</v>
          </cell>
          <cell r="J3791">
            <v>19.899999999999999</v>
          </cell>
          <cell r="K3791">
            <v>166385</v>
          </cell>
          <cell r="L3791">
            <v>11471</v>
          </cell>
          <cell r="M3791">
            <v>20574</v>
          </cell>
          <cell r="N3791">
            <v>0</v>
          </cell>
          <cell r="O3791">
            <v>6750.7537688442198</v>
          </cell>
          <cell r="P3791">
            <v>0.132809171540338</v>
          </cell>
        </row>
        <row r="3792">
          <cell r="A3792">
            <v>196575</v>
          </cell>
          <cell r="B3792" t="str">
            <v>20160618</v>
          </cell>
          <cell r="C3792" t="str">
            <v>191538</v>
          </cell>
          <cell r="D3792" t="str">
            <v>意大利REALONE瑞欧乳胶床垫1.5M（十周年特供）</v>
          </cell>
          <cell r="E3792" t="str">
            <v>家具灯饰</v>
          </cell>
          <cell r="F3792" t="str">
            <v>1499</v>
          </cell>
          <cell r="G3792" t="str">
            <v>胡 超</v>
          </cell>
          <cell r="H3792" t="str">
            <v>傅周</v>
          </cell>
          <cell r="I3792" t="str">
            <v>曹雪晴</v>
          </cell>
          <cell r="J3792">
            <v>16.7</v>
          </cell>
          <cell r="K3792">
            <v>121695</v>
          </cell>
          <cell r="L3792">
            <v>12740</v>
          </cell>
          <cell r="M3792">
            <v>21793</v>
          </cell>
          <cell r="N3792">
            <v>3897</v>
          </cell>
          <cell r="O3792">
            <v>5452.6347305389199</v>
          </cell>
          <cell r="P3792">
            <v>0.164251296406773</v>
          </cell>
        </row>
        <row r="3793">
          <cell r="A3793">
            <v>196575</v>
          </cell>
          <cell r="B3793" t="str">
            <v>20160516</v>
          </cell>
          <cell r="C3793" t="str">
            <v>175409</v>
          </cell>
          <cell r="D3793" t="str">
            <v>意大利REALONE瑞欧乳胶床垫1.5M（十周年特供）</v>
          </cell>
          <cell r="E3793" t="str">
            <v>家具灯饰</v>
          </cell>
          <cell r="F3793" t="str">
            <v>1499</v>
          </cell>
          <cell r="G3793" t="str">
            <v>胡 超</v>
          </cell>
          <cell r="H3793" t="str">
            <v>傅周</v>
          </cell>
          <cell r="I3793" t="str">
            <v>曹雪晴</v>
          </cell>
          <cell r="J3793">
            <v>19.899999999999999</v>
          </cell>
          <cell r="K3793">
            <v>38744</v>
          </cell>
          <cell r="L3793">
            <v>7485</v>
          </cell>
          <cell r="M3793">
            <v>7495</v>
          </cell>
          <cell r="N3793">
            <v>2998</v>
          </cell>
          <cell r="O3793">
            <v>1344.82412060302</v>
          </cell>
          <cell r="P3793">
            <v>0.143862567580537</v>
          </cell>
        </row>
        <row r="3794">
          <cell r="A3794">
            <v>196575</v>
          </cell>
          <cell r="B3794" t="str">
            <v>20160516</v>
          </cell>
          <cell r="C3794" t="str">
            <v>131950</v>
          </cell>
          <cell r="D3794" t="str">
            <v>意大利REALONE瑞欧乳胶床垫1.5M（十周年特供）</v>
          </cell>
          <cell r="E3794" t="str">
            <v>家具灯饰</v>
          </cell>
          <cell r="F3794" t="str">
            <v>1499</v>
          </cell>
          <cell r="G3794" t="str">
            <v>胡 超</v>
          </cell>
          <cell r="H3794" t="str">
            <v>龙年</v>
          </cell>
          <cell r="I3794" t="str">
            <v>石俊</v>
          </cell>
          <cell r="J3794">
            <v>21.7</v>
          </cell>
          <cell r="K3794">
            <v>40343</v>
          </cell>
          <cell r="L3794">
            <v>1479</v>
          </cell>
          <cell r="M3794">
            <v>1499</v>
          </cell>
          <cell r="N3794">
            <v>0</v>
          </cell>
          <cell r="O3794">
            <v>1721.8894009216599</v>
          </cell>
          <cell r="P3794">
            <v>3.8570399341292701E-2</v>
          </cell>
        </row>
        <row r="3795">
          <cell r="A3795">
            <v>196575</v>
          </cell>
          <cell r="B3795" t="str">
            <v>20160507</v>
          </cell>
          <cell r="C3795" t="str">
            <v>143153</v>
          </cell>
          <cell r="D3795" t="str">
            <v>意大利REALONE瑞欧乳胶床垫1.5M（十周年特供）</v>
          </cell>
          <cell r="E3795" t="str">
            <v>家具灯饰</v>
          </cell>
          <cell r="F3795" t="str">
            <v>1499</v>
          </cell>
          <cell r="G3795" t="str">
            <v>胡 超</v>
          </cell>
          <cell r="H3795" t="str">
            <v>马强</v>
          </cell>
          <cell r="I3795" t="str">
            <v>石俊</v>
          </cell>
          <cell r="J3795">
            <v>10</v>
          </cell>
          <cell r="K3795">
            <v>19457</v>
          </cell>
          <cell r="L3795">
            <v>2998</v>
          </cell>
          <cell r="M3795">
            <v>2988</v>
          </cell>
          <cell r="N3795">
            <v>0</v>
          </cell>
          <cell r="O3795">
            <v>1347.1</v>
          </cell>
          <cell r="P3795">
            <v>0.18154201348806101</v>
          </cell>
        </row>
        <row r="3796">
          <cell r="A3796">
            <v>196575</v>
          </cell>
          <cell r="B3796" t="str">
            <v>20160502</v>
          </cell>
          <cell r="C3796" t="str">
            <v>232222</v>
          </cell>
          <cell r="D3796" t="str">
            <v>意大利REALONE瑞欧乳胶床垫1.5M（十周年特供）</v>
          </cell>
          <cell r="E3796" t="str">
            <v>家具灯饰</v>
          </cell>
          <cell r="F3796" t="str">
            <v>1499</v>
          </cell>
          <cell r="G3796" t="str">
            <v>胡 超</v>
          </cell>
          <cell r="H3796" t="str">
            <v>龙年</v>
          </cell>
          <cell r="I3796" t="str">
            <v>邓爱萍,刘一帆</v>
          </cell>
          <cell r="J3796">
            <v>17.8</v>
          </cell>
          <cell r="K3796">
            <v>48693</v>
          </cell>
          <cell r="L3796">
            <v>3957</v>
          </cell>
          <cell r="M3796">
            <v>6585</v>
          </cell>
          <cell r="N3796">
            <v>0</v>
          </cell>
          <cell r="O3796">
            <v>2143.3146067415701</v>
          </cell>
          <cell r="P3796">
            <v>0.147196888412017</v>
          </cell>
        </row>
        <row r="3797">
          <cell r="A3797">
            <v>196575</v>
          </cell>
          <cell r="B3797" t="str">
            <v>20160501</v>
          </cell>
          <cell r="C3797" t="str">
            <v>133304</v>
          </cell>
          <cell r="D3797" t="str">
            <v>意大利REALONE瑞欧乳胶床垫1.5M（十周年特供）</v>
          </cell>
          <cell r="E3797" t="str">
            <v>家具灯饰</v>
          </cell>
          <cell r="F3797" t="str">
            <v>1499</v>
          </cell>
          <cell r="G3797" t="str">
            <v>胡 超</v>
          </cell>
          <cell r="H3797" t="str">
            <v>马强</v>
          </cell>
          <cell r="I3797" t="str">
            <v>石俊</v>
          </cell>
          <cell r="J3797">
            <v>18.7</v>
          </cell>
          <cell r="K3797">
            <v>97316</v>
          </cell>
          <cell r="L3797">
            <v>6585</v>
          </cell>
          <cell r="M3797">
            <v>13120</v>
          </cell>
          <cell r="N3797">
            <v>1319</v>
          </cell>
          <cell r="O3797">
            <v>4220.8556149732603</v>
          </cell>
          <cell r="P3797">
            <v>0.13006579890004499</v>
          </cell>
        </row>
        <row r="3798">
          <cell r="A3798">
            <v>196575</v>
          </cell>
          <cell r="B3798" t="str">
            <v>20160416</v>
          </cell>
          <cell r="C3798" t="str">
            <v>185832</v>
          </cell>
          <cell r="D3798" t="str">
            <v>意大利REALONE瑞欧乳胶床垫1.5M（十周年特供）</v>
          </cell>
          <cell r="E3798" t="str">
            <v>家具灯饰</v>
          </cell>
          <cell r="F3798" t="str">
            <v>1499</v>
          </cell>
          <cell r="G3798" t="str">
            <v>胡 超</v>
          </cell>
          <cell r="H3798" t="str">
            <v>傅周</v>
          </cell>
          <cell r="I3798" t="str">
            <v>曹雪晴</v>
          </cell>
          <cell r="J3798">
            <v>17.5</v>
          </cell>
          <cell r="K3798">
            <v>57021</v>
          </cell>
          <cell r="L3798">
            <v>10303</v>
          </cell>
          <cell r="M3798">
            <v>4407</v>
          </cell>
          <cell r="N3798">
            <v>0</v>
          </cell>
          <cell r="O3798">
            <v>2417.7714285714301</v>
          </cell>
          <cell r="P3798">
            <v>9.4331949141658503E-2</v>
          </cell>
        </row>
        <row r="3799">
          <cell r="A3799">
            <v>196575</v>
          </cell>
          <cell r="B3799" t="str">
            <v>20160416</v>
          </cell>
          <cell r="C3799" t="str">
            <v>132222</v>
          </cell>
          <cell r="D3799" t="str">
            <v>意大利REALONE瑞欧乳胶床垫1.5M（十周年特供）</v>
          </cell>
          <cell r="E3799" t="str">
            <v>家具灯饰</v>
          </cell>
          <cell r="F3799" t="str">
            <v>1499</v>
          </cell>
          <cell r="G3799" t="str">
            <v>胡 超</v>
          </cell>
          <cell r="H3799" t="str">
            <v>傅周,王沛</v>
          </cell>
          <cell r="I3799" t="str">
            <v>曹雪晴</v>
          </cell>
          <cell r="J3799">
            <v>19.2</v>
          </cell>
          <cell r="K3799">
            <v>76857</v>
          </cell>
          <cell r="L3799">
            <v>5831</v>
          </cell>
          <cell r="M3799">
            <v>11692</v>
          </cell>
          <cell r="N3799">
            <v>1469</v>
          </cell>
          <cell r="O3799">
            <v>3166.8229166666702</v>
          </cell>
          <cell r="P3799">
            <v>0.14393320755779601</v>
          </cell>
        </row>
        <row r="3800">
          <cell r="A3800">
            <v>196575</v>
          </cell>
          <cell r="B3800" t="str">
            <v>20160331</v>
          </cell>
          <cell r="C3800" t="str">
            <v>192140</v>
          </cell>
          <cell r="D3800" t="str">
            <v>意大利REALONE瑞欧乳胶床垫1.5M（十周年特供）</v>
          </cell>
          <cell r="E3800" t="str">
            <v>家具灯饰</v>
          </cell>
          <cell r="F3800" t="str">
            <v>1499</v>
          </cell>
          <cell r="G3800" t="str">
            <v>胡 超</v>
          </cell>
          <cell r="H3800" t="str">
            <v>唐南开</v>
          </cell>
          <cell r="I3800" t="str">
            <v>翟金彪,邓爱萍</v>
          </cell>
          <cell r="J3800">
            <v>19.2</v>
          </cell>
          <cell r="K3800">
            <v>68734</v>
          </cell>
          <cell r="L3800">
            <v>10453</v>
          </cell>
          <cell r="M3800">
            <v>10423</v>
          </cell>
          <cell r="N3800">
            <v>0</v>
          </cell>
          <cell r="O3800">
            <v>2492.6041666666702</v>
          </cell>
          <cell r="P3800">
            <v>0.178840445428184</v>
          </cell>
        </row>
        <row r="3801">
          <cell r="A3801">
            <v>196575</v>
          </cell>
          <cell r="B3801" t="str">
            <v>20160331</v>
          </cell>
          <cell r="C3801" t="str">
            <v>100354</v>
          </cell>
          <cell r="D3801" t="str">
            <v>意大利REALONE瑞欧乳胶床垫1.5M（十周年特供）</v>
          </cell>
          <cell r="E3801" t="str">
            <v>家具灯饰</v>
          </cell>
          <cell r="F3801" t="str">
            <v>1499</v>
          </cell>
          <cell r="G3801" t="str">
            <v>胡 超</v>
          </cell>
          <cell r="H3801" t="str">
            <v>石林</v>
          </cell>
          <cell r="I3801" t="str">
            <v>刘一帆</v>
          </cell>
          <cell r="J3801">
            <v>17.5</v>
          </cell>
          <cell r="K3801">
            <v>32868</v>
          </cell>
          <cell r="L3801">
            <v>5956</v>
          </cell>
          <cell r="M3801">
            <v>7485</v>
          </cell>
          <cell r="N3801">
            <v>0</v>
          </cell>
          <cell r="O3801">
            <v>1110.11428571429</v>
          </cell>
          <cell r="P3801">
            <v>0.27812871581450699</v>
          </cell>
        </row>
        <row r="3802">
          <cell r="A3802">
            <v>196575</v>
          </cell>
          <cell r="B3802" t="str">
            <v>20160328</v>
          </cell>
          <cell r="C3802" t="str">
            <v>204357</v>
          </cell>
          <cell r="D3802" t="str">
            <v>意大利REALONE瑞欧乳胶床垫1.5M（十周年特供）</v>
          </cell>
          <cell r="E3802" t="str">
            <v>家具灯饰</v>
          </cell>
          <cell r="F3802" t="str">
            <v>1499</v>
          </cell>
          <cell r="G3802" t="str">
            <v>胡 超</v>
          </cell>
          <cell r="H3802" t="str">
            <v>傅周</v>
          </cell>
          <cell r="I3802" t="str">
            <v>曹雪晴</v>
          </cell>
          <cell r="J3802">
            <v>24.2</v>
          </cell>
          <cell r="K3802">
            <v>129973</v>
          </cell>
          <cell r="L3802">
            <v>14960</v>
          </cell>
          <cell r="M3802">
            <v>8984</v>
          </cell>
          <cell r="N3802">
            <v>0</v>
          </cell>
          <cell r="O3802">
            <v>4381.3636363636397</v>
          </cell>
          <cell r="P3802">
            <v>7.81129089755071E-2</v>
          </cell>
        </row>
        <row r="3803">
          <cell r="A3803">
            <v>196575</v>
          </cell>
          <cell r="B3803" t="str">
            <v>20160318</v>
          </cell>
          <cell r="C3803" t="str">
            <v>200127</v>
          </cell>
          <cell r="D3803" t="str">
            <v>意大利REALONE瑞欧乳胶床垫1.5M（十周年特供）</v>
          </cell>
          <cell r="E3803" t="str">
            <v>家具灯饰</v>
          </cell>
          <cell r="F3803" t="str">
            <v>1499</v>
          </cell>
          <cell r="G3803" t="str">
            <v>胡 超</v>
          </cell>
          <cell r="H3803" t="str">
            <v>余斌,唐南开</v>
          </cell>
          <cell r="I3803" t="str">
            <v>石俊</v>
          </cell>
          <cell r="J3803">
            <v>23.2</v>
          </cell>
          <cell r="K3803">
            <v>241918</v>
          </cell>
          <cell r="L3803">
            <v>58516</v>
          </cell>
          <cell r="M3803">
            <v>34666</v>
          </cell>
          <cell r="N3803">
            <v>5966</v>
          </cell>
          <cell r="O3803">
            <v>6668.1896551724103</v>
          </cell>
          <cell r="P3803">
            <v>0.15648684310967201</v>
          </cell>
        </row>
        <row r="3804">
          <cell r="A3804">
            <v>196575</v>
          </cell>
          <cell r="B3804" t="str">
            <v>20160318</v>
          </cell>
          <cell r="C3804" t="str">
            <v>125457</v>
          </cell>
          <cell r="D3804" t="str">
            <v>意大利REALONE瑞欧乳胶床垫1.5M（十周年特供）</v>
          </cell>
          <cell r="E3804" t="str">
            <v>家具灯饰</v>
          </cell>
          <cell r="F3804" t="str">
            <v>1499</v>
          </cell>
          <cell r="G3804" t="str">
            <v>胡 超</v>
          </cell>
          <cell r="H3804" t="str">
            <v>傅周,唐南开</v>
          </cell>
          <cell r="I3804" t="str">
            <v>曹雪晴</v>
          </cell>
          <cell r="J3804">
            <v>19.8</v>
          </cell>
          <cell r="K3804">
            <v>196161</v>
          </cell>
          <cell r="L3804">
            <v>36204</v>
          </cell>
          <cell r="M3804">
            <v>26082</v>
          </cell>
          <cell r="N3804">
            <v>4467</v>
          </cell>
          <cell r="O3804">
            <v>6986.9696969696997</v>
          </cell>
          <cell r="P3804">
            <v>0.135130066205293</v>
          </cell>
        </row>
        <row r="3805">
          <cell r="A3805">
            <v>196578</v>
          </cell>
          <cell r="B3805" t="str">
            <v>20160530</v>
          </cell>
          <cell r="C3805" t="str">
            <v>163321</v>
          </cell>
          <cell r="D3805" t="str">
            <v>闽龙达（有机）黑木耳银耳特惠组(2016夏折盛惠)</v>
          </cell>
          <cell r="E3805" t="str">
            <v>食品</v>
          </cell>
          <cell r="F3805" t="str">
            <v>222</v>
          </cell>
          <cell r="G3805" t="str">
            <v>赵 宇森</v>
          </cell>
          <cell r="H3805" t="str">
            <v>余斌</v>
          </cell>
          <cell r="I3805" t="str">
            <v>俞洋</v>
          </cell>
          <cell r="J3805">
            <v>13.9</v>
          </cell>
          <cell r="K3805">
            <v>28818</v>
          </cell>
          <cell r="L3805">
            <v>646</v>
          </cell>
          <cell r="M3805">
            <v>1070</v>
          </cell>
          <cell r="N3805">
            <v>0</v>
          </cell>
          <cell r="O3805">
            <v>1949.7841726618699</v>
          </cell>
          <cell r="P3805">
            <v>3.7980974016754203E-2</v>
          </cell>
        </row>
        <row r="3806">
          <cell r="A3806">
            <v>196578</v>
          </cell>
          <cell r="B3806" t="str">
            <v>20160402</v>
          </cell>
          <cell r="C3806" t="str">
            <v>100958</v>
          </cell>
          <cell r="D3806" t="str">
            <v>闽龙达（有机）黑木耳银耳特惠组(2016夏折盛惠)</v>
          </cell>
          <cell r="E3806" t="str">
            <v>食品</v>
          </cell>
          <cell r="F3806" t="str">
            <v>238</v>
          </cell>
          <cell r="G3806" t="str">
            <v>赵 宇森</v>
          </cell>
          <cell r="H3806" t="str">
            <v>赵文英</v>
          </cell>
          <cell r="I3806" t="str">
            <v>杨洋</v>
          </cell>
          <cell r="J3806">
            <v>28.7</v>
          </cell>
          <cell r="K3806">
            <v>49347</v>
          </cell>
          <cell r="L3806">
            <v>1824</v>
          </cell>
          <cell r="M3806">
            <v>3450</v>
          </cell>
          <cell r="N3806">
            <v>456</v>
          </cell>
          <cell r="O3806">
            <v>1551.5331010453001</v>
          </cell>
          <cell r="P3806">
            <v>6.3001073164572902E-2</v>
          </cell>
        </row>
        <row r="3807">
          <cell r="A3807">
            <v>196647</v>
          </cell>
          <cell r="B3807" t="str">
            <v>20160630</v>
          </cell>
          <cell r="C3807" t="str">
            <v>170958</v>
          </cell>
          <cell r="D3807" t="str">
            <v>聚天红新疆枣夹核桃6+2营养分享组</v>
          </cell>
          <cell r="E3807" t="str">
            <v>食品</v>
          </cell>
          <cell r="F3807" t="str">
            <v>268</v>
          </cell>
          <cell r="G3807" t="str">
            <v>莫 伏星</v>
          </cell>
          <cell r="H3807" t="str">
            <v>毛祥宇</v>
          </cell>
          <cell r="I3807" t="str">
            <v>杨洋</v>
          </cell>
          <cell r="J3807">
            <v>32.200000000000003</v>
          </cell>
          <cell r="K3807">
            <v>123613</v>
          </cell>
          <cell r="L3807">
            <v>8729</v>
          </cell>
          <cell r="M3807">
            <v>7764</v>
          </cell>
          <cell r="N3807">
            <v>952</v>
          </cell>
          <cell r="O3807">
            <v>3356.2732919254699</v>
          </cell>
          <cell r="P3807">
            <v>5.92945928066572E-2</v>
          </cell>
        </row>
        <row r="3808">
          <cell r="A3808">
            <v>196647</v>
          </cell>
          <cell r="B3808" t="str">
            <v>20160621</v>
          </cell>
          <cell r="C3808" t="str">
            <v>135805</v>
          </cell>
          <cell r="D3808" t="str">
            <v>聚天红新疆枣夹核桃6+2营养分享组</v>
          </cell>
          <cell r="E3808" t="str">
            <v>食品</v>
          </cell>
          <cell r="F3808" t="str">
            <v>268</v>
          </cell>
          <cell r="G3808" t="str">
            <v>莫 伏星</v>
          </cell>
          <cell r="H3808" t="str">
            <v>吴沛霖</v>
          </cell>
          <cell r="I3808" t="str">
            <v>宋歌</v>
          </cell>
          <cell r="J3808">
            <v>34.9</v>
          </cell>
          <cell r="K3808">
            <v>101201</v>
          </cell>
          <cell r="L3808">
            <v>1636</v>
          </cell>
          <cell r="M3808">
            <v>8912</v>
          </cell>
          <cell r="N3808">
            <v>1110</v>
          </cell>
          <cell r="O3808">
            <v>2629.3123209169098</v>
          </cell>
          <cell r="P3808">
            <v>7.8360869783558496E-2</v>
          </cell>
        </row>
        <row r="3809">
          <cell r="A3809">
            <v>196647</v>
          </cell>
          <cell r="B3809" t="str">
            <v>20160617</v>
          </cell>
          <cell r="C3809" t="str">
            <v>100302</v>
          </cell>
          <cell r="D3809" t="str">
            <v>聚天红新疆枣夹核桃6+2营养分享组</v>
          </cell>
          <cell r="E3809" t="str">
            <v>食品</v>
          </cell>
          <cell r="F3809" t="str">
            <v>268</v>
          </cell>
          <cell r="G3809" t="str">
            <v>莫 伏星</v>
          </cell>
          <cell r="H3809" t="str">
            <v>吴沛霖</v>
          </cell>
          <cell r="I3809" t="str">
            <v>王叶霜,王浩</v>
          </cell>
          <cell r="J3809">
            <v>35</v>
          </cell>
          <cell r="K3809">
            <v>128674</v>
          </cell>
          <cell r="L3809">
            <v>2653</v>
          </cell>
          <cell r="M3809">
            <v>13841</v>
          </cell>
          <cell r="N3809">
            <v>1425</v>
          </cell>
          <cell r="O3809">
            <v>3245.8571428571399</v>
          </cell>
          <cell r="P3809">
            <v>9.8523261996016506E-2</v>
          </cell>
        </row>
        <row r="3810">
          <cell r="A3810">
            <v>196647</v>
          </cell>
          <cell r="B3810" t="str">
            <v>20160609</v>
          </cell>
          <cell r="C3810" t="str">
            <v>143209</v>
          </cell>
          <cell r="D3810" t="str">
            <v>聚天红新疆枣夹核桃6+2营养分享组</v>
          </cell>
          <cell r="E3810" t="str">
            <v>食品</v>
          </cell>
          <cell r="F3810" t="str">
            <v>268</v>
          </cell>
          <cell r="G3810" t="str">
            <v>莫 伏星</v>
          </cell>
          <cell r="H3810" t="str">
            <v>龙年</v>
          </cell>
          <cell r="I3810" t="str">
            <v>杨洋</v>
          </cell>
          <cell r="J3810">
            <v>36.200000000000003</v>
          </cell>
          <cell r="K3810">
            <v>164512</v>
          </cell>
          <cell r="L3810">
            <v>3946</v>
          </cell>
          <cell r="M3810">
            <v>11825</v>
          </cell>
          <cell r="N3810">
            <v>1137</v>
          </cell>
          <cell r="O3810">
            <v>4140.2762430939201</v>
          </cell>
          <cell r="P3810">
            <v>6.65645279822627E-2</v>
          </cell>
        </row>
        <row r="3811">
          <cell r="A3811">
            <v>196647</v>
          </cell>
          <cell r="B3811" t="str">
            <v>20160604</v>
          </cell>
          <cell r="C3811" t="str">
            <v>130626</v>
          </cell>
          <cell r="D3811" t="str">
            <v>聚天红新疆枣夹核桃6+2营养分享组</v>
          </cell>
          <cell r="E3811" t="str">
            <v>食品</v>
          </cell>
          <cell r="F3811" t="str">
            <v>268</v>
          </cell>
          <cell r="G3811" t="str">
            <v>莫 伏星</v>
          </cell>
          <cell r="H3811" t="str">
            <v>赵文英</v>
          </cell>
          <cell r="I3811" t="str">
            <v>杨洋,王浩</v>
          </cell>
          <cell r="J3811">
            <v>37</v>
          </cell>
          <cell r="K3811">
            <v>171344</v>
          </cell>
          <cell r="L3811">
            <v>3926</v>
          </cell>
          <cell r="M3811">
            <v>10723</v>
          </cell>
          <cell r="N3811">
            <v>1160</v>
          </cell>
          <cell r="O3811">
            <v>4266.3513513513499</v>
          </cell>
          <cell r="P3811">
            <v>5.7120500782472598E-2</v>
          </cell>
        </row>
        <row r="3812">
          <cell r="A3812">
            <v>196647</v>
          </cell>
          <cell r="B3812" t="str">
            <v>20160522</v>
          </cell>
          <cell r="C3812" t="str">
            <v>144050</v>
          </cell>
          <cell r="D3812" t="str">
            <v>聚天红新疆枣夹核桃6+2营养分享组</v>
          </cell>
          <cell r="E3812" t="str">
            <v>食品</v>
          </cell>
          <cell r="F3812" t="str">
            <v>268</v>
          </cell>
          <cell r="G3812" t="str">
            <v>莫 伏星</v>
          </cell>
          <cell r="H3812" t="str">
            <v>吴沛霖</v>
          </cell>
          <cell r="I3812" t="str">
            <v>王叶霜,杨洋</v>
          </cell>
          <cell r="J3812">
            <v>36.5</v>
          </cell>
          <cell r="K3812">
            <v>164361</v>
          </cell>
          <cell r="L3812">
            <v>4981</v>
          </cell>
          <cell r="M3812">
            <v>9859</v>
          </cell>
          <cell r="N3812">
            <v>466</v>
          </cell>
          <cell r="O3812">
            <v>4109.2328767123299</v>
          </cell>
          <cell r="P3812">
            <v>5.89346216589283E-2</v>
          </cell>
        </row>
        <row r="3813">
          <cell r="A3813">
            <v>196647</v>
          </cell>
          <cell r="B3813" t="str">
            <v>20160513</v>
          </cell>
          <cell r="C3813" t="str">
            <v>160635</v>
          </cell>
          <cell r="D3813" t="str">
            <v>聚天红新疆枣夹核桃6+2营养分享组</v>
          </cell>
          <cell r="E3813" t="str">
            <v>食品</v>
          </cell>
          <cell r="F3813" t="str">
            <v>268</v>
          </cell>
          <cell r="G3813" t="str">
            <v>莫 伏星</v>
          </cell>
          <cell r="H3813" t="str">
            <v>赵文英</v>
          </cell>
          <cell r="I3813" t="str">
            <v>杨洋</v>
          </cell>
          <cell r="J3813">
            <v>36.1</v>
          </cell>
          <cell r="K3813">
            <v>164282</v>
          </cell>
          <cell r="L3813">
            <v>2528</v>
          </cell>
          <cell r="M3813">
            <v>7476</v>
          </cell>
          <cell r="N3813">
            <v>476</v>
          </cell>
          <cell r="O3813">
            <v>4286.8144044321298</v>
          </cell>
          <cell r="P3813">
            <v>4.3275591330044397E-2</v>
          </cell>
        </row>
        <row r="3814">
          <cell r="A3814">
            <v>196647</v>
          </cell>
          <cell r="B3814" t="str">
            <v>20160425</v>
          </cell>
          <cell r="C3814" t="str">
            <v>160013</v>
          </cell>
          <cell r="D3814" t="str">
            <v>聚天红新疆枣夹核桃6+2营养分享组</v>
          </cell>
          <cell r="E3814" t="str">
            <v>食品</v>
          </cell>
          <cell r="F3814" t="str">
            <v>268</v>
          </cell>
          <cell r="G3814" t="str">
            <v>莫 伏星</v>
          </cell>
          <cell r="H3814" t="str">
            <v>吴沛霖</v>
          </cell>
          <cell r="I3814" t="str">
            <v>宋歌,杨洋,陈航</v>
          </cell>
          <cell r="J3814">
            <v>30.5</v>
          </cell>
          <cell r="K3814">
            <v>96026</v>
          </cell>
          <cell r="L3814">
            <v>4178</v>
          </cell>
          <cell r="M3814">
            <v>4218</v>
          </cell>
          <cell r="N3814">
            <v>0</v>
          </cell>
          <cell r="O3814">
            <v>2873.1147540983602</v>
          </cell>
          <cell r="P3814">
            <v>4.5923700026130103E-2</v>
          </cell>
        </row>
        <row r="3815">
          <cell r="A3815">
            <v>196647</v>
          </cell>
          <cell r="B3815" t="str">
            <v>20160408</v>
          </cell>
          <cell r="C3815" t="str">
            <v>164244</v>
          </cell>
          <cell r="D3815" t="str">
            <v>聚天红新疆枣夹核桃6+2营养分享组</v>
          </cell>
          <cell r="E3815" t="str">
            <v>食品</v>
          </cell>
          <cell r="F3815" t="str">
            <v>268</v>
          </cell>
          <cell r="G3815" t="str">
            <v>莫 伏星</v>
          </cell>
          <cell r="H3815" t="str">
            <v>吴沛霖</v>
          </cell>
          <cell r="I3815" t="str">
            <v>宋歌,王叶霜</v>
          </cell>
          <cell r="J3815">
            <v>30.4</v>
          </cell>
          <cell r="K3815">
            <v>92322</v>
          </cell>
          <cell r="L3815">
            <v>3156</v>
          </cell>
          <cell r="M3815">
            <v>5190</v>
          </cell>
          <cell r="N3815">
            <v>268</v>
          </cell>
          <cell r="O3815">
            <v>2771.1842105263199</v>
          </cell>
          <cell r="P3815">
            <v>5.52004127133661E-2</v>
          </cell>
        </row>
        <row r="3816">
          <cell r="A3816">
            <v>196647</v>
          </cell>
          <cell r="B3816" t="str">
            <v>20160401</v>
          </cell>
          <cell r="C3816" t="str">
            <v>164302</v>
          </cell>
          <cell r="D3816" t="str">
            <v>聚天红新疆枣夹核桃6+2营养分享组</v>
          </cell>
          <cell r="E3816" t="str">
            <v>食品</v>
          </cell>
          <cell r="F3816" t="str">
            <v>268</v>
          </cell>
          <cell r="G3816" t="str">
            <v>莫 伏星</v>
          </cell>
          <cell r="H3816" t="str">
            <v>余斌</v>
          </cell>
          <cell r="I3816" t="str">
            <v>杨洋,王浩</v>
          </cell>
          <cell r="J3816">
            <v>31.3</v>
          </cell>
          <cell r="K3816">
            <v>124727</v>
          </cell>
          <cell r="L3816">
            <v>3324</v>
          </cell>
          <cell r="M3816">
            <v>5984</v>
          </cell>
          <cell r="N3816">
            <v>784</v>
          </cell>
          <cell r="O3816">
            <v>3712.5559105431298</v>
          </cell>
          <cell r="P3816">
            <v>4.2832549442765003E-2</v>
          </cell>
        </row>
        <row r="3817">
          <cell r="A3817">
            <v>196779</v>
          </cell>
          <cell r="B3817" t="str">
            <v>20160414</v>
          </cell>
          <cell r="C3817" t="str">
            <v>120253</v>
          </cell>
          <cell r="D3817" t="str">
            <v>WMF福如珍宝6.5升快易锅大套组(德国进口)</v>
          </cell>
          <cell r="E3817" t="str">
            <v>厨房</v>
          </cell>
          <cell r="F3817" t="str">
            <v>1999</v>
          </cell>
          <cell r="G3817" t="str">
            <v>张 志华</v>
          </cell>
          <cell r="H3817" t="str">
            <v>王沛</v>
          </cell>
          <cell r="I3817" t="str">
            <v>陈佳</v>
          </cell>
          <cell r="J3817">
            <v>40.799999999999997</v>
          </cell>
          <cell r="K3817">
            <v>59930</v>
          </cell>
          <cell r="L3817">
            <v>1999</v>
          </cell>
          <cell r="M3817">
            <v>5997</v>
          </cell>
          <cell r="N3817">
            <v>0</v>
          </cell>
          <cell r="O3817">
            <v>1272.89215686275</v>
          </cell>
          <cell r="P3817">
            <v>0.103519704476015</v>
          </cell>
        </row>
        <row r="3818">
          <cell r="A3818">
            <v>196781</v>
          </cell>
          <cell r="B3818" t="str">
            <v>20160806</v>
          </cell>
          <cell r="C3818" t="str">
            <v>212300</v>
          </cell>
          <cell r="D3818" t="str">
            <v>五粮液股份出品转心套瓶收藏酒(2016超级折扣日)</v>
          </cell>
          <cell r="E3818" t="str">
            <v>食品</v>
          </cell>
          <cell r="F3818" t="str">
            <v>1780</v>
          </cell>
          <cell r="G3818" t="str">
            <v>莫 伏星</v>
          </cell>
          <cell r="H3818" t="str">
            <v>余斌</v>
          </cell>
          <cell r="I3818" t="str">
            <v>俞洋</v>
          </cell>
          <cell r="J3818">
            <v>14.6</v>
          </cell>
          <cell r="K3818">
            <v>49690</v>
          </cell>
          <cell r="L3818">
            <v>0</v>
          </cell>
          <cell r="M3818">
            <v>3550</v>
          </cell>
          <cell r="N3818">
            <v>0</v>
          </cell>
          <cell r="O3818">
            <v>3160.2739726027398</v>
          </cell>
          <cell r="P3818">
            <v>7.1442946266854504E-2</v>
          </cell>
        </row>
        <row r="3819">
          <cell r="A3819">
            <v>196781</v>
          </cell>
          <cell r="B3819" t="str">
            <v>20160323</v>
          </cell>
          <cell r="C3819" t="str">
            <v>171608</v>
          </cell>
          <cell r="D3819" t="str">
            <v>五粮液股份出品转心套瓶收藏酒(2016超级折扣日)</v>
          </cell>
          <cell r="E3819" t="str">
            <v>食品</v>
          </cell>
          <cell r="F3819" t="str">
            <v>1980</v>
          </cell>
          <cell r="G3819" t="str">
            <v>莫 伏星</v>
          </cell>
          <cell r="H3819" t="str">
            <v>赵文英</v>
          </cell>
          <cell r="I3819" t="str">
            <v>刘一帆,杨洋</v>
          </cell>
          <cell r="J3819">
            <v>42.8</v>
          </cell>
          <cell r="K3819">
            <v>108635</v>
          </cell>
          <cell r="L3819">
            <v>0</v>
          </cell>
          <cell r="M3819">
            <v>17760</v>
          </cell>
          <cell r="N3819">
            <v>0</v>
          </cell>
          <cell r="O3819">
            <v>2123.2476635513999</v>
          </cell>
          <cell r="P3819">
            <v>0.16348322363879</v>
          </cell>
        </row>
        <row r="3820">
          <cell r="A3820">
            <v>196794</v>
          </cell>
          <cell r="B3820" t="str">
            <v>20160407</v>
          </cell>
          <cell r="C3820" t="str">
            <v>144024</v>
          </cell>
          <cell r="D3820" t="str">
            <v>美眠宝零压力太空椅2+2升级组</v>
          </cell>
          <cell r="E3820" t="str">
            <v>生活用品</v>
          </cell>
          <cell r="F3820" t="str">
            <v>399</v>
          </cell>
          <cell r="G3820" t="str">
            <v>陈 刚</v>
          </cell>
          <cell r="H3820" t="str">
            <v>余斌</v>
          </cell>
          <cell r="I3820" t="str">
            <v>陈航</v>
          </cell>
          <cell r="J3820">
            <v>37.4</v>
          </cell>
          <cell r="K3820">
            <v>75807</v>
          </cell>
          <cell r="L3820">
            <v>1586</v>
          </cell>
          <cell r="M3820">
            <v>7062</v>
          </cell>
          <cell r="N3820">
            <v>399</v>
          </cell>
          <cell r="O3820">
            <v>1806.3636363636399</v>
          </cell>
          <cell r="P3820">
            <v>8.9772436372455203E-2</v>
          </cell>
        </row>
        <row r="3821">
          <cell r="A3821">
            <v>196794</v>
          </cell>
          <cell r="B3821" t="str">
            <v>20160404</v>
          </cell>
          <cell r="C3821" t="str">
            <v>143118</v>
          </cell>
          <cell r="D3821" t="str">
            <v>美眠宝零压力太空椅2+2升级组</v>
          </cell>
          <cell r="E3821" t="str">
            <v>生活用品</v>
          </cell>
          <cell r="F3821" t="str">
            <v>399</v>
          </cell>
          <cell r="G3821" t="str">
            <v>陈 刚</v>
          </cell>
          <cell r="H3821" t="str">
            <v>余斌</v>
          </cell>
          <cell r="I3821" t="str">
            <v>陈航,潘丹</v>
          </cell>
          <cell r="J3821">
            <v>35.299999999999997</v>
          </cell>
          <cell r="K3821">
            <v>91455</v>
          </cell>
          <cell r="L3821">
            <v>7381</v>
          </cell>
          <cell r="M3821">
            <v>10957</v>
          </cell>
          <cell r="N3821">
            <v>1197</v>
          </cell>
          <cell r="O3821">
            <v>2105.21246458924</v>
          </cell>
          <cell r="P3821">
            <v>0.116088208007232</v>
          </cell>
        </row>
        <row r="3822">
          <cell r="A3822">
            <v>196828</v>
          </cell>
          <cell r="B3822" t="str">
            <v>20160525</v>
          </cell>
          <cell r="C3822" t="str">
            <v>190452</v>
          </cell>
          <cell r="D3822" t="str">
            <v>新西兰原装进口RICHORA麦卢卡花蜂蜜UMF5+健康组</v>
          </cell>
          <cell r="E3822" t="str">
            <v>食品</v>
          </cell>
          <cell r="F3822" t="str">
            <v>368</v>
          </cell>
          <cell r="G3822" t="str">
            <v>莫 伏星</v>
          </cell>
          <cell r="H3822" t="str">
            <v>余斌</v>
          </cell>
          <cell r="I3822" t="str">
            <v>杨洋</v>
          </cell>
          <cell r="J3822">
            <v>19.3</v>
          </cell>
          <cell r="K3822">
            <v>50050</v>
          </cell>
          <cell r="L3822">
            <v>4942</v>
          </cell>
          <cell r="M3822">
            <v>4213</v>
          </cell>
          <cell r="N3822">
            <v>368</v>
          </cell>
          <cell r="O3822">
            <v>2137.9792746113999</v>
          </cell>
          <cell r="P3822">
            <v>8.52398687594218E-2</v>
          </cell>
        </row>
        <row r="3823">
          <cell r="A3823">
            <v>196828</v>
          </cell>
          <cell r="B3823" t="str">
            <v>20160508</v>
          </cell>
          <cell r="C3823" t="str">
            <v>172101</v>
          </cell>
          <cell r="D3823" t="str">
            <v>新西兰原装进口RICHORA麦卢卡花蜂蜜UMF5+健康组</v>
          </cell>
          <cell r="E3823" t="str">
            <v>食品</v>
          </cell>
          <cell r="F3823" t="str">
            <v>368</v>
          </cell>
          <cell r="G3823" t="str">
            <v>莫 伏星</v>
          </cell>
          <cell r="H3823" t="str">
            <v>余斌</v>
          </cell>
          <cell r="I3823" t="str">
            <v>刘一帆,关雨薇</v>
          </cell>
          <cell r="J3823">
            <v>18.2</v>
          </cell>
          <cell r="K3823">
            <v>22217</v>
          </cell>
          <cell r="L3823">
            <v>2058</v>
          </cell>
          <cell r="M3823">
            <v>1040</v>
          </cell>
          <cell r="N3823">
            <v>0</v>
          </cell>
          <cell r="O3823">
            <v>1050.4945054945099</v>
          </cell>
          <cell r="P3823">
            <v>5.1589860608165103E-2</v>
          </cell>
        </row>
        <row r="3824">
          <cell r="A3824">
            <v>196829</v>
          </cell>
          <cell r="B3824" t="str">
            <v>20160722</v>
          </cell>
          <cell r="C3824" t="str">
            <v>183303</v>
          </cell>
          <cell r="D3824" t="str">
            <v>新西兰原装进口RICHORA麦卢卡花蜂蜜UMF10+健康组</v>
          </cell>
          <cell r="E3824" t="str">
            <v>食品</v>
          </cell>
          <cell r="F3824" t="str">
            <v>599</v>
          </cell>
          <cell r="G3824" t="str">
            <v>莫 伏星</v>
          </cell>
          <cell r="H3824" t="str">
            <v>马强</v>
          </cell>
          <cell r="I3824" t="str">
            <v>刘一帆,张静</v>
          </cell>
          <cell r="J3824">
            <v>18.3</v>
          </cell>
          <cell r="K3824">
            <v>106902</v>
          </cell>
          <cell r="L3824">
            <v>1078</v>
          </cell>
          <cell r="M3824">
            <v>5840</v>
          </cell>
          <cell r="N3824">
            <v>0</v>
          </cell>
          <cell r="O3824">
            <v>5463.6065573770502</v>
          </cell>
          <cell r="P3824">
            <v>5.5185969156335002E-2</v>
          </cell>
        </row>
        <row r="3825">
          <cell r="A3825">
            <v>196829</v>
          </cell>
          <cell r="B3825" t="str">
            <v>20160703</v>
          </cell>
          <cell r="C3825" t="str">
            <v>160356</v>
          </cell>
          <cell r="D3825" t="str">
            <v>新西兰原装进口RICHORA麦卢卡花蜂蜜UMF10+健康组</v>
          </cell>
          <cell r="E3825" t="str">
            <v>食品</v>
          </cell>
          <cell r="F3825" t="str">
            <v>599</v>
          </cell>
          <cell r="G3825" t="str">
            <v>莫 伏星</v>
          </cell>
          <cell r="H3825" t="str">
            <v>余斌</v>
          </cell>
          <cell r="I3825" t="str">
            <v>杨洋,王浩</v>
          </cell>
          <cell r="J3825">
            <v>17.100000000000001</v>
          </cell>
          <cell r="K3825">
            <v>192770</v>
          </cell>
          <cell r="L3825">
            <v>15628</v>
          </cell>
          <cell r="M3825">
            <v>14385</v>
          </cell>
          <cell r="N3825">
            <v>1098</v>
          </cell>
          <cell r="O3825">
            <v>9582.1637426900597</v>
          </cell>
          <cell r="P3825">
            <v>7.5007621004617803E-2</v>
          </cell>
        </row>
        <row r="3826">
          <cell r="A3826">
            <v>196829</v>
          </cell>
          <cell r="B3826" t="str">
            <v>20160615</v>
          </cell>
          <cell r="C3826" t="str">
            <v>165011</v>
          </cell>
          <cell r="D3826" t="str">
            <v>新西兰原装进口RICHORA麦卢卡花蜂蜜UMF10+健康组</v>
          </cell>
          <cell r="E3826" t="str">
            <v>食品</v>
          </cell>
          <cell r="F3826" t="str">
            <v>599</v>
          </cell>
          <cell r="G3826" t="str">
            <v>莫 伏星</v>
          </cell>
          <cell r="H3826" t="str">
            <v>赵文英</v>
          </cell>
          <cell r="I3826" t="str">
            <v>杨洋</v>
          </cell>
          <cell r="J3826">
            <v>19.2</v>
          </cell>
          <cell r="K3826">
            <v>108980</v>
          </cell>
          <cell r="L3826">
            <v>2985</v>
          </cell>
          <cell r="M3826">
            <v>3364</v>
          </cell>
          <cell r="N3826">
            <v>0</v>
          </cell>
          <cell r="O3826">
            <v>5345.3645833333303</v>
          </cell>
          <cell r="P3826">
            <v>3.1737346101231197E-2</v>
          </cell>
        </row>
        <row r="3827">
          <cell r="A3827">
            <v>196829</v>
          </cell>
          <cell r="B3827" t="str">
            <v>20160604</v>
          </cell>
          <cell r="C3827" t="str">
            <v>173736</v>
          </cell>
          <cell r="D3827" t="str">
            <v>新西兰原装进口RICHORA麦卢卡花蜂蜜UMF10+健康组</v>
          </cell>
          <cell r="E3827" t="str">
            <v>食品</v>
          </cell>
          <cell r="F3827" t="str">
            <v>599</v>
          </cell>
          <cell r="G3827" t="str">
            <v>莫 伏星</v>
          </cell>
          <cell r="H3827" t="str">
            <v>余斌</v>
          </cell>
          <cell r="I3827" t="str">
            <v>邓爱萍</v>
          </cell>
          <cell r="J3827">
            <v>17.600000000000001</v>
          </cell>
          <cell r="K3827">
            <v>157656</v>
          </cell>
          <cell r="L3827">
            <v>7684</v>
          </cell>
          <cell r="M3827">
            <v>13003</v>
          </cell>
          <cell r="N3827">
            <v>1223</v>
          </cell>
          <cell r="O3827">
            <v>7851.8181818181802</v>
          </cell>
          <cell r="P3827">
            <v>7.85479956258502E-2</v>
          </cell>
        </row>
        <row r="3828">
          <cell r="A3828">
            <v>196829</v>
          </cell>
          <cell r="B3828" t="str">
            <v>20160525</v>
          </cell>
          <cell r="C3828" t="str">
            <v>190452</v>
          </cell>
          <cell r="D3828" t="str">
            <v>新西兰原装进口RICHORA麦卢卡花蜂蜜UMF10+健康组</v>
          </cell>
          <cell r="E3828" t="str">
            <v>食品</v>
          </cell>
          <cell r="F3828" t="str">
            <v>599</v>
          </cell>
          <cell r="G3828" t="str">
            <v>莫 伏星</v>
          </cell>
          <cell r="H3828" t="str">
            <v>余斌</v>
          </cell>
          <cell r="I3828" t="str">
            <v>杨洋</v>
          </cell>
          <cell r="J3828">
            <v>19.3</v>
          </cell>
          <cell r="K3828">
            <v>198286</v>
          </cell>
          <cell r="L3828">
            <v>15785</v>
          </cell>
          <cell r="M3828">
            <v>21817</v>
          </cell>
          <cell r="N3828">
            <v>1188</v>
          </cell>
          <cell r="O3828">
            <v>8387.1502590673608</v>
          </cell>
          <cell r="P3828">
            <v>0.113034997068509</v>
          </cell>
        </row>
        <row r="3829">
          <cell r="A3829">
            <v>196829</v>
          </cell>
          <cell r="B3829" t="str">
            <v>20160508</v>
          </cell>
          <cell r="C3829" t="str">
            <v>172101</v>
          </cell>
          <cell r="D3829" t="str">
            <v>新西兰原装进口RICHORA麦卢卡花蜂蜜UMF10+健康组</v>
          </cell>
          <cell r="E3829" t="str">
            <v>食品</v>
          </cell>
          <cell r="F3829" t="str">
            <v>599</v>
          </cell>
          <cell r="G3829" t="str">
            <v>莫 伏星</v>
          </cell>
          <cell r="H3829" t="str">
            <v>余斌</v>
          </cell>
          <cell r="I3829" t="str">
            <v>刘一帆,关雨薇</v>
          </cell>
          <cell r="J3829">
            <v>18.2</v>
          </cell>
          <cell r="K3829">
            <v>124571</v>
          </cell>
          <cell r="L3829">
            <v>5700</v>
          </cell>
          <cell r="M3829">
            <v>11939</v>
          </cell>
          <cell r="N3829">
            <v>1713</v>
          </cell>
          <cell r="O3829">
            <v>5969.5054945054899</v>
          </cell>
          <cell r="P3829">
            <v>8.6026028215460501E-2</v>
          </cell>
        </row>
        <row r="3830">
          <cell r="A3830">
            <v>196829</v>
          </cell>
          <cell r="B3830" t="str">
            <v>20160413</v>
          </cell>
          <cell r="C3830" t="str">
            <v>175735</v>
          </cell>
          <cell r="D3830" t="str">
            <v>新西兰原装进口RICHORA麦卢卡花蜂蜜UMF10+健康组</v>
          </cell>
          <cell r="E3830" t="str">
            <v>食品</v>
          </cell>
          <cell r="F3830" t="str">
            <v>599</v>
          </cell>
          <cell r="G3830" t="str">
            <v>莫 伏星</v>
          </cell>
          <cell r="H3830" t="str">
            <v>余斌,吴沛霖</v>
          </cell>
          <cell r="I3830" t="str">
            <v>刘一帆,关雨薇</v>
          </cell>
          <cell r="J3830">
            <v>18.2</v>
          </cell>
          <cell r="K3830">
            <v>85680</v>
          </cell>
          <cell r="L3830">
            <v>4712</v>
          </cell>
          <cell r="M3830">
            <v>4712</v>
          </cell>
          <cell r="N3830">
            <v>0</v>
          </cell>
          <cell r="O3830">
            <v>4189.8901098901097</v>
          </cell>
          <cell r="P3830">
            <v>5.8195830451536402E-2</v>
          </cell>
        </row>
        <row r="3831">
          <cell r="A3831">
            <v>196831</v>
          </cell>
          <cell r="B3831" t="str">
            <v>20160714</v>
          </cell>
          <cell r="C3831" t="str">
            <v>172104</v>
          </cell>
          <cell r="D3831" t="str">
            <v>TST活酵母新生面膜乳</v>
          </cell>
          <cell r="E3831" t="str">
            <v>美容美体</v>
          </cell>
          <cell r="F3831" t="str">
            <v>1098</v>
          </cell>
          <cell r="G3831" t="str">
            <v>李 欢</v>
          </cell>
          <cell r="H3831" t="str">
            <v>杨波</v>
          </cell>
          <cell r="I3831" t="str">
            <v>李琦</v>
          </cell>
          <cell r="J3831">
            <v>39.200000000000003</v>
          </cell>
          <cell r="K3831">
            <v>164328</v>
          </cell>
          <cell r="L3831">
            <v>3284</v>
          </cell>
          <cell r="M3831">
            <v>35834</v>
          </cell>
          <cell r="N3831">
            <v>1068</v>
          </cell>
          <cell r="O3831">
            <v>3221.37755102041</v>
          </cell>
          <cell r="P3831">
            <v>0.21587889024117601</v>
          </cell>
        </row>
        <row r="3832">
          <cell r="A3832">
            <v>196831</v>
          </cell>
          <cell r="B3832" t="str">
            <v>20160714</v>
          </cell>
          <cell r="C3832" t="str">
            <v>093111</v>
          </cell>
          <cell r="D3832" t="str">
            <v>TST活酵母新生面膜乳</v>
          </cell>
          <cell r="E3832" t="str">
            <v>美容美体</v>
          </cell>
          <cell r="F3832" t="str">
            <v>1098</v>
          </cell>
          <cell r="G3832" t="str">
            <v>李 欢</v>
          </cell>
          <cell r="H3832" t="str">
            <v>杨波</v>
          </cell>
          <cell r="I3832" t="str">
            <v>李琦</v>
          </cell>
          <cell r="J3832">
            <v>38.700000000000003</v>
          </cell>
          <cell r="K3832">
            <v>97865</v>
          </cell>
          <cell r="L3832">
            <v>5470</v>
          </cell>
          <cell r="M3832">
            <v>19709</v>
          </cell>
          <cell r="N3832">
            <v>2196</v>
          </cell>
          <cell r="O3832">
            <v>1934.9354005168</v>
          </cell>
          <cell r="P3832">
            <v>0.189544888792684</v>
          </cell>
        </row>
        <row r="3833">
          <cell r="A3833">
            <v>196831</v>
          </cell>
          <cell r="B3833" t="str">
            <v>20160710</v>
          </cell>
          <cell r="C3833" t="str">
            <v>192637</v>
          </cell>
          <cell r="D3833" t="str">
            <v>TST活酵母新生面膜乳</v>
          </cell>
          <cell r="E3833" t="str">
            <v>美容美体</v>
          </cell>
          <cell r="F3833" t="str">
            <v>1098</v>
          </cell>
          <cell r="G3833" t="str">
            <v>李 欢</v>
          </cell>
          <cell r="H3833" t="str">
            <v>杨波</v>
          </cell>
          <cell r="I3833" t="str">
            <v>李琦</v>
          </cell>
          <cell r="J3833">
            <v>38.299999999999997</v>
          </cell>
          <cell r="K3833">
            <v>197314.47</v>
          </cell>
          <cell r="L3833">
            <v>10920</v>
          </cell>
          <cell r="M3833">
            <v>40416</v>
          </cell>
          <cell r="N3833">
            <v>6578</v>
          </cell>
          <cell r="O3833">
            <v>3983.1976501305498</v>
          </cell>
          <cell r="P3833">
            <v>0.18153972057218201</v>
          </cell>
        </row>
        <row r="3834">
          <cell r="A3834">
            <v>196831</v>
          </cell>
          <cell r="B3834" t="str">
            <v>20160704</v>
          </cell>
          <cell r="C3834" t="str">
            <v>113023</v>
          </cell>
          <cell r="D3834" t="str">
            <v>TST活酵母新生面膜乳</v>
          </cell>
          <cell r="E3834" t="str">
            <v>美容美体</v>
          </cell>
          <cell r="F3834" t="str">
            <v>1098</v>
          </cell>
          <cell r="G3834" t="str">
            <v>李 欢</v>
          </cell>
          <cell r="H3834" t="str">
            <v>杨波</v>
          </cell>
          <cell r="I3834" t="str">
            <v>李琦</v>
          </cell>
          <cell r="J3834">
            <v>36.9</v>
          </cell>
          <cell r="K3834">
            <v>156927</v>
          </cell>
          <cell r="L3834">
            <v>10945</v>
          </cell>
          <cell r="M3834">
            <v>23776</v>
          </cell>
          <cell r="N3834">
            <v>0</v>
          </cell>
          <cell r="O3834">
            <v>3311.8157181571801</v>
          </cell>
          <cell r="P3834">
            <v>0.1628693948569</v>
          </cell>
        </row>
        <row r="3835">
          <cell r="A3835">
            <v>196831</v>
          </cell>
          <cell r="B3835" t="str">
            <v>20160630</v>
          </cell>
          <cell r="C3835" t="str">
            <v>174811</v>
          </cell>
          <cell r="D3835" t="str">
            <v>TST活酵母新生面膜乳</v>
          </cell>
          <cell r="E3835" t="str">
            <v>美容美体</v>
          </cell>
          <cell r="F3835" t="str">
            <v>1098</v>
          </cell>
          <cell r="G3835" t="str">
            <v>李 欢</v>
          </cell>
          <cell r="H3835" t="str">
            <v>楚令</v>
          </cell>
          <cell r="I3835" t="str">
            <v>李琦</v>
          </cell>
          <cell r="J3835">
            <v>39.200000000000003</v>
          </cell>
          <cell r="K3835">
            <v>181371</v>
          </cell>
          <cell r="L3835">
            <v>8754</v>
          </cell>
          <cell r="M3835">
            <v>33713</v>
          </cell>
          <cell r="N3835">
            <v>3254</v>
          </cell>
          <cell r="O3835">
            <v>3626.4795918367299</v>
          </cell>
          <cell r="P3835">
            <v>0.176454231043292</v>
          </cell>
        </row>
        <row r="3836">
          <cell r="A3836">
            <v>196831</v>
          </cell>
          <cell r="B3836" t="str">
            <v>20160617</v>
          </cell>
          <cell r="C3836" t="str">
            <v>180323</v>
          </cell>
          <cell r="D3836" t="str">
            <v>TST活酵母新生面膜乳</v>
          </cell>
          <cell r="E3836" t="str">
            <v>美容美体</v>
          </cell>
          <cell r="F3836" t="str">
            <v>1098</v>
          </cell>
          <cell r="G3836" t="str">
            <v>李 欢</v>
          </cell>
          <cell r="H3836" t="str">
            <v>楚令</v>
          </cell>
          <cell r="I3836" t="str">
            <v>李琦</v>
          </cell>
          <cell r="J3836">
            <v>37.4</v>
          </cell>
          <cell r="K3836">
            <v>164417</v>
          </cell>
          <cell r="L3836">
            <v>11768</v>
          </cell>
          <cell r="M3836">
            <v>33858</v>
          </cell>
          <cell r="N3836">
            <v>0</v>
          </cell>
          <cell r="O3836">
            <v>3176.2299465240599</v>
          </cell>
          <cell r="P3836">
            <v>0.221802959731148</v>
          </cell>
        </row>
        <row r="3837">
          <cell r="A3837">
            <v>196831</v>
          </cell>
          <cell r="B3837" t="str">
            <v>20160609</v>
          </cell>
          <cell r="C3837" t="str">
            <v>200212</v>
          </cell>
          <cell r="D3837" t="str">
            <v>TST活酵母新生面膜乳</v>
          </cell>
          <cell r="E3837" t="str">
            <v>美容美体</v>
          </cell>
          <cell r="F3837" t="str">
            <v>1098</v>
          </cell>
          <cell r="G3837" t="str">
            <v>李 欢</v>
          </cell>
          <cell r="H3837" t="str">
            <v>田宇慧</v>
          </cell>
          <cell r="I3837" t="str">
            <v>孙姣</v>
          </cell>
          <cell r="J3837">
            <v>41.5</v>
          </cell>
          <cell r="K3837">
            <v>153623</v>
          </cell>
          <cell r="L3837">
            <v>9872</v>
          </cell>
          <cell r="M3837">
            <v>26237</v>
          </cell>
          <cell r="N3837">
            <v>1098</v>
          </cell>
          <cell r="O3837">
            <v>2858.12048192771</v>
          </cell>
          <cell r="P3837">
            <v>0.17487878345194099</v>
          </cell>
        </row>
        <row r="3838">
          <cell r="A3838">
            <v>196831</v>
          </cell>
          <cell r="B3838" t="str">
            <v>20160609</v>
          </cell>
          <cell r="C3838" t="str">
            <v>163135</v>
          </cell>
          <cell r="D3838" t="str">
            <v>TST活酵母新生面膜乳</v>
          </cell>
          <cell r="E3838" t="str">
            <v>美容美体</v>
          </cell>
          <cell r="F3838" t="str">
            <v>1098</v>
          </cell>
          <cell r="G3838" t="str">
            <v>李 欢</v>
          </cell>
          <cell r="H3838" t="str">
            <v>楚令</v>
          </cell>
          <cell r="I3838" t="str">
            <v>李琦</v>
          </cell>
          <cell r="J3838">
            <v>33.6</v>
          </cell>
          <cell r="K3838">
            <v>101381</v>
          </cell>
          <cell r="L3838">
            <v>9802</v>
          </cell>
          <cell r="M3838">
            <v>20752</v>
          </cell>
          <cell r="N3838">
            <v>1088</v>
          </cell>
          <cell r="O3838">
            <v>2140.3273809523798</v>
          </cell>
          <cell r="P3838">
            <v>0.21472171567717499</v>
          </cell>
        </row>
        <row r="3839">
          <cell r="A3839">
            <v>196831</v>
          </cell>
          <cell r="B3839" t="str">
            <v>20160609</v>
          </cell>
          <cell r="C3839" t="str">
            <v>123639</v>
          </cell>
          <cell r="D3839" t="str">
            <v>TST活酵母新生面膜乳</v>
          </cell>
          <cell r="E3839" t="str">
            <v>美容美体</v>
          </cell>
          <cell r="F3839" t="str">
            <v>1098</v>
          </cell>
          <cell r="G3839" t="str">
            <v>李 欢</v>
          </cell>
          <cell r="H3839" t="str">
            <v>马静</v>
          </cell>
          <cell r="I3839" t="str">
            <v>孙姣</v>
          </cell>
          <cell r="J3839">
            <v>35.700000000000003</v>
          </cell>
          <cell r="K3839">
            <v>116052</v>
          </cell>
          <cell r="L3839">
            <v>6138</v>
          </cell>
          <cell r="M3839">
            <v>23219</v>
          </cell>
          <cell r="N3839">
            <v>0</v>
          </cell>
          <cell r="O3839">
            <v>2428.4313725490201</v>
          </cell>
          <cell r="P3839">
            <v>0.21124697490765501</v>
          </cell>
        </row>
        <row r="3840">
          <cell r="A3840">
            <v>196831</v>
          </cell>
          <cell r="B3840" t="str">
            <v>20160606</v>
          </cell>
          <cell r="C3840" t="str">
            <v>202336</v>
          </cell>
          <cell r="D3840" t="str">
            <v>TST活酵母新生面膜乳</v>
          </cell>
          <cell r="E3840" t="str">
            <v>美容美体</v>
          </cell>
          <cell r="F3840" t="str">
            <v>1098</v>
          </cell>
          <cell r="G3840" t="str">
            <v>李 欢</v>
          </cell>
          <cell r="H3840" t="str">
            <v>楚令,马静</v>
          </cell>
          <cell r="I3840" t="str">
            <v>李琦,余琛</v>
          </cell>
          <cell r="J3840">
            <v>35.6</v>
          </cell>
          <cell r="K3840">
            <v>170720</v>
          </cell>
          <cell r="L3840">
            <v>6528</v>
          </cell>
          <cell r="M3840">
            <v>20582</v>
          </cell>
          <cell r="N3840">
            <v>1098</v>
          </cell>
          <cell r="O3840">
            <v>4064.8314606741601</v>
          </cell>
          <cell r="P3840">
            <v>0.118665952056129</v>
          </cell>
        </row>
        <row r="3841">
          <cell r="A3841">
            <v>196831</v>
          </cell>
          <cell r="B3841" t="str">
            <v>20160604</v>
          </cell>
          <cell r="C3841" t="str">
            <v>215133</v>
          </cell>
          <cell r="D3841" t="str">
            <v>TST活酵母新生面膜乳</v>
          </cell>
          <cell r="E3841" t="str">
            <v>美容美体</v>
          </cell>
          <cell r="F3841" t="str">
            <v>1098</v>
          </cell>
          <cell r="G3841" t="str">
            <v>李 欢</v>
          </cell>
          <cell r="H3841" t="str">
            <v>楚令</v>
          </cell>
          <cell r="I3841" t="str">
            <v>李琦</v>
          </cell>
          <cell r="J3841">
            <v>39.200000000000003</v>
          </cell>
          <cell r="K3841">
            <v>370845</v>
          </cell>
          <cell r="L3841">
            <v>17493</v>
          </cell>
          <cell r="M3841">
            <v>64547</v>
          </cell>
          <cell r="N3841">
            <v>5490</v>
          </cell>
          <cell r="O3841">
            <v>7507.5255102040801</v>
          </cell>
          <cell r="P3841">
            <v>0.16713362312934399</v>
          </cell>
        </row>
        <row r="3842">
          <cell r="A3842">
            <v>196831</v>
          </cell>
          <cell r="B3842" t="str">
            <v>20160604</v>
          </cell>
          <cell r="C3842" t="str">
            <v>113543</v>
          </cell>
          <cell r="D3842" t="str">
            <v>TST活酵母新生面膜乳</v>
          </cell>
          <cell r="E3842" t="str">
            <v>美容美体</v>
          </cell>
          <cell r="F3842" t="str">
            <v>1098</v>
          </cell>
          <cell r="G3842" t="str">
            <v>李 欢</v>
          </cell>
          <cell r="H3842" t="str">
            <v>楚令</v>
          </cell>
          <cell r="I3842" t="str">
            <v>李琦</v>
          </cell>
          <cell r="J3842">
            <v>38.6</v>
          </cell>
          <cell r="K3842">
            <v>200006</v>
          </cell>
          <cell r="L3842">
            <v>10830</v>
          </cell>
          <cell r="M3842">
            <v>37182</v>
          </cell>
          <cell r="N3842">
            <v>1098</v>
          </cell>
          <cell r="O3842">
            <v>3966.1139896373102</v>
          </cell>
          <cell r="P3842">
            <v>0.190743011798537</v>
          </cell>
        </row>
        <row r="3843">
          <cell r="A3843">
            <v>196831</v>
          </cell>
          <cell r="B3843" t="str">
            <v>20160529</v>
          </cell>
          <cell r="C3843" t="str">
            <v>190208</v>
          </cell>
          <cell r="D3843" t="str">
            <v>TST活酵母新生面膜乳</v>
          </cell>
          <cell r="E3843" t="str">
            <v>美容美体</v>
          </cell>
          <cell r="F3843" t="str">
            <v>1098</v>
          </cell>
          <cell r="G3843" t="str">
            <v>李 欢</v>
          </cell>
          <cell r="H3843" t="str">
            <v>楚令,马静</v>
          </cell>
          <cell r="I3843" t="str">
            <v>李琦,余琛</v>
          </cell>
          <cell r="J3843">
            <v>38</v>
          </cell>
          <cell r="K3843">
            <v>167198</v>
          </cell>
          <cell r="L3843">
            <v>18491</v>
          </cell>
          <cell r="M3843">
            <v>23841</v>
          </cell>
          <cell r="N3843">
            <v>2036</v>
          </cell>
          <cell r="O3843">
            <v>3339.5263157894701</v>
          </cell>
          <cell r="P3843">
            <v>0.14663062263377</v>
          </cell>
        </row>
        <row r="3844">
          <cell r="A3844">
            <v>196831</v>
          </cell>
          <cell r="B3844" t="str">
            <v>20160526</v>
          </cell>
          <cell r="C3844" t="str">
            <v>205146</v>
          </cell>
          <cell r="D3844" t="str">
            <v>TST活酵母新生面膜乳</v>
          </cell>
          <cell r="E3844" t="str">
            <v>美容美体</v>
          </cell>
          <cell r="F3844" t="str">
            <v>1098</v>
          </cell>
          <cell r="G3844" t="str">
            <v>李 欢</v>
          </cell>
          <cell r="H3844" t="str">
            <v>楚令</v>
          </cell>
          <cell r="I3844" t="str">
            <v>李琦</v>
          </cell>
          <cell r="J3844">
            <v>35.6</v>
          </cell>
          <cell r="K3844">
            <v>235617</v>
          </cell>
          <cell r="L3844">
            <v>26077</v>
          </cell>
          <cell r="M3844">
            <v>40240</v>
          </cell>
          <cell r="N3844">
            <v>3274</v>
          </cell>
          <cell r="O3844">
            <v>4847.5842696629197</v>
          </cell>
          <cell r="P3844">
            <v>0.176415004295123</v>
          </cell>
        </row>
        <row r="3845">
          <cell r="A3845">
            <v>196831</v>
          </cell>
          <cell r="B3845" t="str">
            <v>20160516</v>
          </cell>
          <cell r="C3845" t="str">
            <v>191748</v>
          </cell>
          <cell r="D3845" t="str">
            <v>TST活酵母新生面膜乳</v>
          </cell>
          <cell r="E3845" t="str">
            <v>美容美体</v>
          </cell>
          <cell r="F3845" t="str">
            <v>1098</v>
          </cell>
          <cell r="G3845" t="str">
            <v>李 欢</v>
          </cell>
          <cell r="H3845" t="str">
            <v>楚令</v>
          </cell>
          <cell r="I3845" t="str">
            <v>李琦</v>
          </cell>
          <cell r="J3845">
            <v>38.200000000000003</v>
          </cell>
          <cell r="K3845">
            <v>172422</v>
          </cell>
          <cell r="L3845">
            <v>16240</v>
          </cell>
          <cell r="M3845">
            <v>22833</v>
          </cell>
          <cell r="N3845">
            <v>2221</v>
          </cell>
          <cell r="O3845">
            <v>3548.9528795811498</v>
          </cell>
          <cell r="P3845">
            <v>0.13197423518715301</v>
          </cell>
        </row>
        <row r="3846">
          <cell r="A3846">
            <v>196831</v>
          </cell>
          <cell r="B3846" t="str">
            <v>20160511</v>
          </cell>
          <cell r="C3846" t="str">
            <v>223650</v>
          </cell>
          <cell r="D3846" t="str">
            <v>TST活酵母新生面膜乳</v>
          </cell>
          <cell r="E3846" t="str">
            <v>美容美体</v>
          </cell>
          <cell r="F3846" t="str">
            <v>1098</v>
          </cell>
          <cell r="G3846" t="str">
            <v>李 欢</v>
          </cell>
          <cell r="H3846" t="str">
            <v>楚令</v>
          </cell>
          <cell r="I3846" t="str">
            <v>李琦</v>
          </cell>
          <cell r="J3846">
            <v>37.1</v>
          </cell>
          <cell r="K3846">
            <v>114140</v>
          </cell>
          <cell r="L3846">
            <v>4362</v>
          </cell>
          <cell r="M3846">
            <v>18571</v>
          </cell>
          <cell r="N3846">
            <v>2156</v>
          </cell>
          <cell r="O3846">
            <v>2516.52291105121</v>
          </cell>
          <cell r="P3846">
            <v>0.149529049536337</v>
          </cell>
        </row>
        <row r="3847">
          <cell r="A3847">
            <v>196831</v>
          </cell>
          <cell r="B3847" t="str">
            <v>20160511</v>
          </cell>
          <cell r="C3847" t="str">
            <v>193205</v>
          </cell>
          <cell r="D3847" t="str">
            <v>TST活酵母新生面膜乳</v>
          </cell>
          <cell r="E3847" t="str">
            <v>美容美体</v>
          </cell>
          <cell r="F3847" t="str">
            <v>1098</v>
          </cell>
          <cell r="G3847" t="str">
            <v>李 欢</v>
          </cell>
          <cell r="H3847" t="str">
            <v>楚令</v>
          </cell>
          <cell r="I3847" t="str">
            <v>李琦</v>
          </cell>
          <cell r="J3847">
            <v>38.5</v>
          </cell>
          <cell r="K3847">
            <v>187191</v>
          </cell>
          <cell r="L3847">
            <v>13076</v>
          </cell>
          <cell r="M3847">
            <v>25209</v>
          </cell>
          <cell r="N3847">
            <v>0</v>
          </cell>
          <cell r="O3847">
            <v>3867.68831168831</v>
          </cell>
          <cell r="P3847">
            <v>0.14478362002125</v>
          </cell>
        </row>
        <row r="3848">
          <cell r="A3848">
            <v>196831</v>
          </cell>
          <cell r="B3848" t="str">
            <v>20160504</v>
          </cell>
          <cell r="C3848" t="str">
            <v>232316</v>
          </cell>
          <cell r="D3848" t="str">
            <v>TST活酵母新生面膜乳</v>
          </cell>
          <cell r="E3848" t="str">
            <v>美容美体</v>
          </cell>
          <cell r="F3848" t="str">
            <v>1098</v>
          </cell>
          <cell r="G3848" t="str">
            <v>李 欢</v>
          </cell>
          <cell r="H3848" t="str">
            <v>楚令,马静</v>
          </cell>
          <cell r="I3848" t="str">
            <v>李琦,余琛</v>
          </cell>
          <cell r="J3848">
            <v>33.200000000000003</v>
          </cell>
          <cell r="K3848">
            <v>90609</v>
          </cell>
          <cell r="L3848">
            <v>5450</v>
          </cell>
          <cell r="M3848">
            <v>10950</v>
          </cell>
          <cell r="N3848">
            <v>1098</v>
          </cell>
          <cell r="O3848">
            <v>2268.2831325301199</v>
          </cell>
          <cell r="P3848">
            <v>0.11568947498209201</v>
          </cell>
        </row>
        <row r="3849">
          <cell r="A3849">
            <v>196831</v>
          </cell>
          <cell r="B3849" t="str">
            <v>20160503</v>
          </cell>
          <cell r="C3849" t="str">
            <v>223549</v>
          </cell>
          <cell r="D3849" t="str">
            <v>TST活酵母新生面膜乳</v>
          </cell>
          <cell r="E3849" t="str">
            <v>美容美体</v>
          </cell>
          <cell r="F3849" t="str">
            <v>1098</v>
          </cell>
          <cell r="G3849" t="str">
            <v>李 欢</v>
          </cell>
          <cell r="H3849" t="str">
            <v>楚令</v>
          </cell>
          <cell r="I3849" t="str">
            <v>李琦</v>
          </cell>
          <cell r="J3849">
            <v>38.6</v>
          </cell>
          <cell r="K3849">
            <v>223770</v>
          </cell>
          <cell r="L3849">
            <v>4352</v>
          </cell>
          <cell r="M3849">
            <v>38240</v>
          </cell>
          <cell r="N3849">
            <v>1098</v>
          </cell>
          <cell r="O3849">
            <v>4722.1761658031101</v>
          </cell>
          <cell r="P3849">
            <v>0.169275082263078</v>
          </cell>
        </row>
        <row r="3850">
          <cell r="A3850">
            <v>196831</v>
          </cell>
          <cell r="B3850" t="str">
            <v>20160503</v>
          </cell>
          <cell r="C3850" t="str">
            <v>170602</v>
          </cell>
          <cell r="D3850" t="str">
            <v>TST活酵母新生面膜乳</v>
          </cell>
          <cell r="E3850" t="str">
            <v>美容美体</v>
          </cell>
          <cell r="F3850" t="str">
            <v>1098</v>
          </cell>
          <cell r="G3850" t="str">
            <v>李 欢</v>
          </cell>
          <cell r="H3850" t="str">
            <v>楚令</v>
          </cell>
          <cell r="I3850" t="str">
            <v>李琦</v>
          </cell>
          <cell r="J3850">
            <v>38.5</v>
          </cell>
          <cell r="K3850">
            <v>120120</v>
          </cell>
          <cell r="L3850">
            <v>3284</v>
          </cell>
          <cell r="M3850">
            <v>24076</v>
          </cell>
          <cell r="N3850">
            <v>0</v>
          </cell>
          <cell r="O3850">
            <v>2409.3506493506502</v>
          </cell>
          <cell r="P3850">
            <v>0.20606662330103701</v>
          </cell>
        </row>
        <row r="3851">
          <cell r="A3851">
            <v>196831</v>
          </cell>
          <cell r="B3851" t="str">
            <v>20160426</v>
          </cell>
          <cell r="C3851" t="str">
            <v>215437</v>
          </cell>
          <cell r="D3851" t="str">
            <v>TST活酵母新生面膜乳</v>
          </cell>
          <cell r="E3851" t="str">
            <v>美容美体</v>
          </cell>
          <cell r="F3851" t="str">
            <v>1098</v>
          </cell>
          <cell r="G3851" t="str">
            <v>李 欢</v>
          </cell>
          <cell r="H3851" t="str">
            <v>楚令</v>
          </cell>
          <cell r="I3851" t="str">
            <v>李琦</v>
          </cell>
          <cell r="J3851">
            <v>37.5</v>
          </cell>
          <cell r="K3851">
            <v>383985</v>
          </cell>
          <cell r="L3851">
            <v>23836</v>
          </cell>
          <cell r="M3851">
            <v>49878</v>
          </cell>
          <cell r="N3851">
            <v>4202</v>
          </cell>
          <cell r="O3851">
            <v>8385.9466666666704</v>
          </cell>
          <cell r="P3851">
            <v>0.12682528620098901</v>
          </cell>
        </row>
        <row r="3852">
          <cell r="A3852">
            <v>196831</v>
          </cell>
          <cell r="B3852" t="str">
            <v>20160426</v>
          </cell>
          <cell r="C3852" t="str">
            <v>132057</v>
          </cell>
          <cell r="D3852" t="str">
            <v>TST活酵母新生面膜乳</v>
          </cell>
          <cell r="E3852" t="str">
            <v>美容美体</v>
          </cell>
          <cell r="F3852" t="str">
            <v>1098</v>
          </cell>
          <cell r="G3852" t="str">
            <v>李 欢</v>
          </cell>
          <cell r="H3852" t="str">
            <v>楚令</v>
          </cell>
          <cell r="I3852" t="str">
            <v>李琦</v>
          </cell>
          <cell r="J3852">
            <v>39.299999999999997</v>
          </cell>
          <cell r="K3852">
            <v>202684</v>
          </cell>
          <cell r="L3852">
            <v>19439</v>
          </cell>
          <cell r="M3852">
            <v>39896</v>
          </cell>
          <cell r="N3852">
            <v>6468</v>
          </cell>
          <cell r="O3852">
            <v>3812.1374045801499</v>
          </cell>
          <cell r="P3852">
            <v>0.182422439902862</v>
          </cell>
        </row>
        <row r="3853">
          <cell r="A3853">
            <v>196831</v>
          </cell>
          <cell r="B3853" t="str">
            <v>20160423</v>
          </cell>
          <cell r="C3853" t="str">
            <v>223247</v>
          </cell>
          <cell r="D3853" t="str">
            <v>TST活酵母新生面膜乳</v>
          </cell>
          <cell r="E3853" t="str">
            <v>美容美体</v>
          </cell>
          <cell r="F3853" t="str">
            <v>1098</v>
          </cell>
          <cell r="G3853" t="str">
            <v>李 欢</v>
          </cell>
          <cell r="H3853" t="str">
            <v>楚令</v>
          </cell>
          <cell r="I3853" t="str">
            <v>李琦</v>
          </cell>
          <cell r="J3853">
            <v>38</v>
          </cell>
          <cell r="K3853">
            <v>323397</v>
          </cell>
          <cell r="L3853">
            <v>17408</v>
          </cell>
          <cell r="M3853">
            <v>55538</v>
          </cell>
          <cell r="N3853">
            <v>0</v>
          </cell>
          <cell r="O3853">
            <v>6590.8157894736796</v>
          </cell>
          <cell r="P3853">
            <v>0.181503256653017</v>
          </cell>
        </row>
        <row r="3854">
          <cell r="A3854">
            <v>196831</v>
          </cell>
          <cell r="B3854" t="str">
            <v>20160421</v>
          </cell>
          <cell r="C3854" t="str">
            <v>170109</v>
          </cell>
          <cell r="D3854" t="str">
            <v>TST活酵母新生面膜乳</v>
          </cell>
          <cell r="E3854" t="str">
            <v>美容美体</v>
          </cell>
          <cell r="F3854" t="str">
            <v>1098</v>
          </cell>
          <cell r="G3854" t="str">
            <v>李 欢</v>
          </cell>
          <cell r="H3854" t="str">
            <v>楚令</v>
          </cell>
          <cell r="I3854" t="str">
            <v>李琦</v>
          </cell>
          <cell r="J3854">
            <v>39</v>
          </cell>
          <cell r="K3854">
            <v>92584.04</v>
          </cell>
          <cell r="L3854">
            <v>5370</v>
          </cell>
          <cell r="M3854">
            <v>13116</v>
          </cell>
          <cell r="N3854">
            <v>2196</v>
          </cell>
          <cell r="O3854">
            <v>1956.25743589744</v>
          </cell>
          <cell r="P3854">
            <v>0.12520919796858401</v>
          </cell>
        </row>
        <row r="3855">
          <cell r="A3855">
            <v>196831</v>
          </cell>
          <cell r="B3855" t="str">
            <v>20160418</v>
          </cell>
          <cell r="C3855" t="str">
            <v>211448</v>
          </cell>
          <cell r="D3855" t="str">
            <v>TST活酵母新生面膜乳</v>
          </cell>
          <cell r="E3855" t="str">
            <v>美容美体</v>
          </cell>
          <cell r="F3855" t="str">
            <v>1098</v>
          </cell>
          <cell r="G3855" t="str">
            <v>李 欢</v>
          </cell>
          <cell r="H3855" t="str">
            <v>楚令</v>
          </cell>
          <cell r="I3855" t="str">
            <v>李琦</v>
          </cell>
          <cell r="J3855">
            <v>36.6</v>
          </cell>
          <cell r="K3855">
            <v>315968</v>
          </cell>
          <cell r="L3855">
            <v>17448</v>
          </cell>
          <cell r="M3855">
            <v>42442</v>
          </cell>
          <cell r="N3855">
            <v>2096</v>
          </cell>
          <cell r="O3855">
            <v>7053.9344262295099</v>
          </cell>
          <cell r="P3855">
            <v>0.13515342355621099</v>
          </cell>
        </row>
        <row r="3856">
          <cell r="A3856">
            <v>196831</v>
          </cell>
          <cell r="B3856" t="str">
            <v>20160418</v>
          </cell>
          <cell r="C3856" t="str">
            <v>170616</v>
          </cell>
          <cell r="D3856" t="str">
            <v>TST活酵母新生面膜乳</v>
          </cell>
          <cell r="E3856" t="str">
            <v>美容美体</v>
          </cell>
          <cell r="F3856" t="str">
            <v>1098</v>
          </cell>
          <cell r="G3856" t="str">
            <v>李 欢</v>
          </cell>
          <cell r="H3856" t="str">
            <v>楚令,王娟</v>
          </cell>
          <cell r="I3856" t="str">
            <v>李琦</v>
          </cell>
          <cell r="J3856">
            <v>39.799999999999997</v>
          </cell>
          <cell r="K3856">
            <v>126811</v>
          </cell>
          <cell r="L3856">
            <v>7536</v>
          </cell>
          <cell r="M3856">
            <v>23866</v>
          </cell>
          <cell r="N3856">
            <v>2196</v>
          </cell>
          <cell r="O3856">
            <v>2452.38693467337</v>
          </cell>
          <cell r="P3856">
            <v>0.18168098931041701</v>
          </cell>
        </row>
        <row r="3857">
          <cell r="A3857">
            <v>196831</v>
          </cell>
          <cell r="B3857" t="str">
            <v>20160418</v>
          </cell>
          <cell r="C3857" t="str">
            <v>133620</v>
          </cell>
          <cell r="D3857" t="str">
            <v>TST活酵母新生面膜乳</v>
          </cell>
          <cell r="E3857" t="str">
            <v>美容美体</v>
          </cell>
          <cell r="F3857" t="str">
            <v>1098</v>
          </cell>
          <cell r="G3857" t="str">
            <v>李 欢</v>
          </cell>
          <cell r="H3857" t="str">
            <v>楚令</v>
          </cell>
          <cell r="I3857" t="str">
            <v>李琦</v>
          </cell>
          <cell r="J3857">
            <v>37.200000000000003</v>
          </cell>
          <cell r="K3857">
            <v>145077</v>
          </cell>
          <cell r="L3857">
            <v>22978</v>
          </cell>
          <cell r="M3857">
            <v>28208</v>
          </cell>
          <cell r="N3857">
            <v>1098</v>
          </cell>
          <cell r="O3857">
            <v>2553.4677419354798</v>
          </cell>
          <cell r="P3857">
            <v>0.22203294048272301</v>
          </cell>
        </row>
        <row r="3858">
          <cell r="A3858">
            <v>196831</v>
          </cell>
          <cell r="B3858" t="str">
            <v>20160412</v>
          </cell>
          <cell r="C3858" t="str">
            <v>224233</v>
          </cell>
          <cell r="D3858" t="str">
            <v>TST活酵母新生面膜乳</v>
          </cell>
          <cell r="E3858" t="str">
            <v>美容美体</v>
          </cell>
          <cell r="F3858" t="str">
            <v>1098</v>
          </cell>
          <cell r="G3858" t="str">
            <v>李 欢</v>
          </cell>
          <cell r="H3858" t="str">
            <v>楚令,马静</v>
          </cell>
          <cell r="I3858" t="str">
            <v>李琦</v>
          </cell>
          <cell r="J3858">
            <v>38.1</v>
          </cell>
          <cell r="K3858">
            <v>204807</v>
          </cell>
          <cell r="L3858">
            <v>12871</v>
          </cell>
          <cell r="M3858">
            <v>33738</v>
          </cell>
          <cell r="N3858">
            <v>3234</v>
          </cell>
          <cell r="O3858">
            <v>4237.0603674540698</v>
          </cell>
          <cell r="P3858">
            <v>0.15892797599199701</v>
          </cell>
        </row>
        <row r="3859">
          <cell r="A3859">
            <v>196831</v>
          </cell>
          <cell r="B3859" t="str">
            <v>20160410</v>
          </cell>
          <cell r="C3859" t="str">
            <v>232359</v>
          </cell>
          <cell r="D3859" t="str">
            <v>TST活酵母新生面膜乳</v>
          </cell>
          <cell r="E3859" t="str">
            <v>美容美体</v>
          </cell>
          <cell r="F3859" t="str">
            <v>1098</v>
          </cell>
          <cell r="G3859" t="str">
            <v>李 欢</v>
          </cell>
          <cell r="H3859" t="str">
            <v>楚令</v>
          </cell>
          <cell r="I3859" t="str">
            <v>李琦</v>
          </cell>
          <cell r="J3859">
            <v>35.5</v>
          </cell>
          <cell r="K3859">
            <v>133404</v>
          </cell>
          <cell r="L3859">
            <v>3224</v>
          </cell>
          <cell r="M3859">
            <v>23966</v>
          </cell>
          <cell r="N3859">
            <v>0</v>
          </cell>
          <cell r="O3859">
            <v>2991.9436619718299</v>
          </cell>
          <cell r="P3859">
            <v>0.18409893992932899</v>
          </cell>
        </row>
        <row r="3860">
          <cell r="A3860">
            <v>196831</v>
          </cell>
          <cell r="B3860" t="str">
            <v>20160407</v>
          </cell>
          <cell r="C3860" t="str">
            <v>201139</v>
          </cell>
          <cell r="D3860" t="str">
            <v>TST活酵母新生面膜乳</v>
          </cell>
          <cell r="E3860" t="str">
            <v>美容美体</v>
          </cell>
          <cell r="F3860" t="str">
            <v>1098</v>
          </cell>
          <cell r="G3860" t="str">
            <v>李 欢</v>
          </cell>
          <cell r="H3860" t="str">
            <v>楚令,王娟</v>
          </cell>
          <cell r="I3860" t="str">
            <v>李琦</v>
          </cell>
          <cell r="J3860">
            <v>37.5</v>
          </cell>
          <cell r="K3860">
            <v>393275</v>
          </cell>
          <cell r="L3860">
            <v>31592</v>
          </cell>
          <cell r="M3860">
            <v>61981</v>
          </cell>
          <cell r="N3860">
            <v>2056</v>
          </cell>
          <cell r="O3860">
            <v>8046.88</v>
          </cell>
          <cell r="P3860">
            <v>0.16568376174716501</v>
          </cell>
        </row>
        <row r="3861">
          <cell r="A3861">
            <v>196831</v>
          </cell>
          <cell r="B3861" t="str">
            <v>20160401</v>
          </cell>
          <cell r="C3861" t="str">
            <v>211337</v>
          </cell>
          <cell r="D3861" t="str">
            <v>TST活酵母新生面膜乳</v>
          </cell>
          <cell r="E3861" t="str">
            <v>美容美体</v>
          </cell>
          <cell r="F3861" t="str">
            <v>1098</v>
          </cell>
          <cell r="G3861" t="str">
            <v>李 欢</v>
          </cell>
          <cell r="H3861" t="str">
            <v>楚令</v>
          </cell>
          <cell r="I3861" t="str">
            <v>李琦</v>
          </cell>
          <cell r="J3861">
            <v>36.6</v>
          </cell>
          <cell r="K3861">
            <v>282365</v>
          </cell>
          <cell r="L3861">
            <v>20632</v>
          </cell>
          <cell r="M3861">
            <v>42272</v>
          </cell>
          <cell r="N3861">
            <v>3244</v>
          </cell>
          <cell r="O3861">
            <v>6084.8360655737697</v>
          </cell>
          <cell r="P3861">
            <v>0.14911379153564899</v>
          </cell>
        </row>
        <row r="3862">
          <cell r="A3862">
            <v>196831</v>
          </cell>
          <cell r="B3862" t="str">
            <v>20160401</v>
          </cell>
          <cell r="C3862" t="str">
            <v>125840</v>
          </cell>
          <cell r="D3862" t="str">
            <v>TST活酵母新生面膜乳</v>
          </cell>
          <cell r="E3862" t="str">
            <v>美容美体</v>
          </cell>
          <cell r="F3862" t="str">
            <v>1098</v>
          </cell>
          <cell r="G3862" t="str">
            <v>李 欢</v>
          </cell>
          <cell r="H3862" t="str">
            <v>楚令</v>
          </cell>
          <cell r="I3862" t="str">
            <v>李琦</v>
          </cell>
          <cell r="J3862">
            <v>31.6</v>
          </cell>
          <cell r="K3862">
            <v>92560</v>
          </cell>
          <cell r="L3862">
            <v>3274</v>
          </cell>
          <cell r="M3862">
            <v>18596</v>
          </cell>
          <cell r="N3862">
            <v>0</v>
          </cell>
          <cell r="O3862">
            <v>2237.0253164556998</v>
          </cell>
          <cell r="P3862">
            <v>0.208274533521493</v>
          </cell>
        </row>
        <row r="3863">
          <cell r="A3863">
            <v>196831</v>
          </cell>
          <cell r="B3863" t="str">
            <v>20160329</v>
          </cell>
          <cell r="C3863" t="str">
            <v>142119</v>
          </cell>
          <cell r="D3863" t="str">
            <v>TST活酵母新生面膜乳</v>
          </cell>
          <cell r="E3863" t="str">
            <v>美容美体</v>
          </cell>
          <cell r="F3863" t="str">
            <v>1098</v>
          </cell>
          <cell r="G3863" t="str">
            <v>李 欢</v>
          </cell>
          <cell r="H3863" t="str">
            <v>楚令</v>
          </cell>
          <cell r="I3863" t="str">
            <v>李琦</v>
          </cell>
          <cell r="J3863">
            <v>43</v>
          </cell>
          <cell r="K3863">
            <v>170571</v>
          </cell>
          <cell r="L3863">
            <v>6538</v>
          </cell>
          <cell r="M3863">
            <v>33848</v>
          </cell>
          <cell r="N3863">
            <v>2186</v>
          </cell>
          <cell r="O3863">
            <v>3078.3953488372099</v>
          </cell>
          <cell r="P3863">
            <v>0.19302213578975</v>
          </cell>
        </row>
        <row r="3864">
          <cell r="A3864">
            <v>196831</v>
          </cell>
          <cell r="B3864" t="str">
            <v>20160325</v>
          </cell>
          <cell r="C3864" t="str">
            <v>232127</v>
          </cell>
          <cell r="D3864" t="str">
            <v>TST活酵母新生面膜乳</v>
          </cell>
          <cell r="E3864" t="str">
            <v>美容美体</v>
          </cell>
          <cell r="F3864" t="str">
            <v>1098</v>
          </cell>
          <cell r="G3864" t="str">
            <v>李 欢</v>
          </cell>
          <cell r="H3864" t="str">
            <v>田宇慧</v>
          </cell>
          <cell r="I3864" t="str">
            <v>余琛,李琦</v>
          </cell>
          <cell r="J3864">
            <v>38.700000000000003</v>
          </cell>
          <cell r="K3864">
            <v>195307</v>
          </cell>
          <cell r="L3864">
            <v>13036</v>
          </cell>
          <cell r="M3864">
            <v>25194</v>
          </cell>
          <cell r="N3864">
            <v>0</v>
          </cell>
          <cell r="O3864">
            <v>4058.8372093023299</v>
          </cell>
          <cell r="P3864">
            <v>0.13822275622562</v>
          </cell>
        </row>
        <row r="3865">
          <cell r="A3865">
            <v>196831</v>
          </cell>
          <cell r="B3865" t="str">
            <v>20160316</v>
          </cell>
          <cell r="C3865" t="str">
            <v>111454</v>
          </cell>
          <cell r="D3865" t="str">
            <v>TST活酵母新生面膜乳</v>
          </cell>
          <cell r="E3865" t="str">
            <v>美容美体</v>
          </cell>
          <cell r="F3865" t="str">
            <v>1098</v>
          </cell>
          <cell r="G3865" t="str">
            <v>李 欢</v>
          </cell>
          <cell r="H3865" t="str">
            <v>楚令,高莹,王娟</v>
          </cell>
          <cell r="I3865" t="str">
            <v>李琦,余琛</v>
          </cell>
          <cell r="J3865">
            <v>35.4</v>
          </cell>
          <cell r="K3865">
            <v>198626</v>
          </cell>
          <cell r="L3865">
            <v>19634</v>
          </cell>
          <cell r="M3865">
            <v>29556</v>
          </cell>
          <cell r="N3865">
            <v>3294</v>
          </cell>
          <cell r="O3865">
            <v>4314.4067796610198</v>
          </cell>
          <cell r="P3865">
            <v>0.146721641190668</v>
          </cell>
        </row>
        <row r="3866">
          <cell r="A3866">
            <v>196831</v>
          </cell>
          <cell r="B3866" t="str">
            <v>20160311</v>
          </cell>
          <cell r="C3866" t="str">
            <v>193342</v>
          </cell>
          <cell r="D3866" t="str">
            <v>TST活酵母新生面膜乳</v>
          </cell>
          <cell r="E3866" t="str">
            <v>美容美体</v>
          </cell>
          <cell r="F3866" t="str">
            <v>1098</v>
          </cell>
          <cell r="G3866" t="str">
            <v>李 欢</v>
          </cell>
          <cell r="H3866" t="str">
            <v>马静</v>
          </cell>
          <cell r="I3866" t="str">
            <v>余琛</v>
          </cell>
          <cell r="J3866">
            <v>45.5</v>
          </cell>
          <cell r="K3866">
            <v>354885.17</v>
          </cell>
          <cell r="L3866">
            <v>30534</v>
          </cell>
          <cell r="M3866">
            <v>57909</v>
          </cell>
          <cell r="N3866">
            <v>1068</v>
          </cell>
          <cell r="O3866">
            <v>5879.3443956044002</v>
          </cell>
          <cell r="P3866">
            <v>0.17524524422094701</v>
          </cell>
        </row>
        <row r="3867">
          <cell r="A3867">
            <v>196831</v>
          </cell>
          <cell r="B3867" t="str">
            <v>20160311</v>
          </cell>
          <cell r="C3867" t="str">
            <v>135634</v>
          </cell>
          <cell r="D3867" t="str">
            <v>TST活酵母新生面膜乳</v>
          </cell>
          <cell r="E3867" t="str">
            <v>美容美体</v>
          </cell>
          <cell r="F3867" t="str">
            <v>1098</v>
          </cell>
          <cell r="G3867" t="str">
            <v>李 欢</v>
          </cell>
          <cell r="H3867" t="str">
            <v>高莹</v>
          </cell>
          <cell r="I3867" t="str">
            <v>余琛</v>
          </cell>
          <cell r="J3867">
            <v>42.2</v>
          </cell>
          <cell r="K3867">
            <v>250524.38</v>
          </cell>
          <cell r="L3867">
            <v>34836</v>
          </cell>
          <cell r="M3867">
            <v>28448</v>
          </cell>
          <cell r="N3867">
            <v>1098</v>
          </cell>
          <cell r="O3867">
            <v>4462.9947867298597</v>
          </cell>
          <cell r="P3867">
            <v>0.126803307623712</v>
          </cell>
        </row>
        <row r="3868">
          <cell r="A3868">
            <v>196831</v>
          </cell>
          <cell r="B3868" t="str">
            <v>20160311</v>
          </cell>
          <cell r="C3868" t="str">
            <v>111446</v>
          </cell>
          <cell r="D3868" t="str">
            <v>TST活酵母新生面膜乳</v>
          </cell>
          <cell r="E3868" t="str">
            <v>美容美体</v>
          </cell>
          <cell r="F3868" t="str">
            <v>1098</v>
          </cell>
          <cell r="G3868" t="str">
            <v>李 欢</v>
          </cell>
          <cell r="H3868" t="str">
            <v>高莹</v>
          </cell>
          <cell r="I3868" t="str">
            <v>余琛</v>
          </cell>
          <cell r="J3868">
            <v>36.5</v>
          </cell>
          <cell r="K3868">
            <v>234430</v>
          </cell>
          <cell r="L3868">
            <v>19604</v>
          </cell>
          <cell r="M3868">
            <v>45906</v>
          </cell>
          <cell r="N3868">
            <v>1068</v>
          </cell>
          <cell r="O3868">
            <v>4657.20547945205</v>
          </cell>
          <cell r="P3868">
            <v>0.20871775297217299</v>
          </cell>
        </row>
        <row r="3869">
          <cell r="A3869">
            <v>196841</v>
          </cell>
          <cell r="B3869" t="str">
            <v>20160805</v>
          </cell>
          <cell r="C3869" t="str">
            <v>225912</v>
          </cell>
          <cell r="D3869" t="str">
            <v>美国百诺肯母婴款台下式1+1净水器惊爆组(2016超级折扣日)</v>
          </cell>
          <cell r="E3869" t="str">
            <v>厨房</v>
          </cell>
          <cell r="F3869" t="str">
            <v>999</v>
          </cell>
          <cell r="G3869" t="str">
            <v>潘 银龙</v>
          </cell>
          <cell r="H3869" t="str">
            <v>王沛</v>
          </cell>
          <cell r="I3869" t="str">
            <v>翟金彪</v>
          </cell>
          <cell r="J3869">
            <v>19.399999999999999</v>
          </cell>
          <cell r="K3869">
            <v>42777</v>
          </cell>
          <cell r="L3869">
            <v>2977</v>
          </cell>
          <cell r="M3869">
            <v>999</v>
          </cell>
          <cell r="N3869">
            <v>0</v>
          </cell>
          <cell r="O3869">
            <v>2000.05154639175</v>
          </cell>
          <cell r="P3869">
            <v>2.5100502512562801E-2</v>
          </cell>
        </row>
        <row r="3870">
          <cell r="A3870">
            <v>196841</v>
          </cell>
          <cell r="B3870" t="str">
            <v>20160519</v>
          </cell>
          <cell r="C3870" t="str">
            <v>170536</v>
          </cell>
          <cell r="D3870" t="str">
            <v>美国百诺肯母婴款台下式1+1净水器惊爆组(2016超级折扣日)</v>
          </cell>
          <cell r="E3870" t="str">
            <v>厨房</v>
          </cell>
          <cell r="F3870" t="str">
            <v>1299</v>
          </cell>
          <cell r="G3870" t="str">
            <v>潘 银龙</v>
          </cell>
          <cell r="H3870" t="str">
            <v>王沛,罗园</v>
          </cell>
          <cell r="I3870" t="str">
            <v>陈佳,段鸿</v>
          </cell>
          <cell r="J3870">
            <v>35.1</v>
          </cell>
          <cell r="K3870">
            <v>144988</v>
          </cell>
          <cell r="L3870">
            <v>1279</v>
          </cell>
          <cell r="M3870">
            <v>21863</v>
          </cell>
          <cell r="N3870">
            <v>0</v>
          </cell>
          <cell r="O3870">
            <v>3471.3960113960102</v>
          </cell>
          <cell r="P3870">
            <v>0.152133825995588</v>
          </cell>
        </row>
        <row r="3871">
          <cell r="A3871">
            <v>196841</v>
          </cell>
          <cell r="B3871" t="str">
            <v>20160418</v>
          </cell>
          <cell r="C3871" t="str">
            <v>141732</v>
          </cell>
          <cell r="D3871" t="str">
            <v>美国百诺肯母婴款台下式1+1净水器惊爆组(2016超级折扣日)</v>
          </cell>
          <cell r="E3871" t="str">
            <v>厨房</v>
          </cell>
          <cell r="F3871" t="str">
            <v>1299</v>
          </cell>
          <cell r="G3871" t="str">
            <v>潘 银龙</v>
          </cell>
          <cell r="H3871" t="str">
            <v>王沛</v>
          </cell>
          <cell r="I3871" t="str">
            <v>陈佳,王浩</v>
          </cell>
          <cell r="J3871">
            <v>41.3</v>
          </cell>
          <cell r="K3871">
            <v>82766</v>
          </cell>
          <cell r="L3871">
            <v>6455</v>
          </cell>
          <cell r="M3871">
            <v>25870</v>
          </cell>
          <cell r="N3871">
            <v>1299</v>
          </cell>
          <cell r="O3871">
            <v>1252.78450363196</v>
          </cell>
          <cell r="P3871">
            <v>0.321985034922881</v>
          </cell>
        </row>
        <row r="3872">
          <cell r="A3872">
            <v>196841</v>
          </cell>
          <cell r="B3872" t="str">
            <v>20160408</v>
          </cell>
          <cell r="C3872" t="str">
            <v>215707</v>
          </cell>
          <cell r="D3872" t="str">
            <v>美国百诺肯母婴款台下式1+1净水器惊爆组(2016超级折扣日)</v>
          </cell>
          <cell r="E3872" t="str">
            <v>厨房</v>
          </cell>
          <cell r="F3872" t="str">
            <v>1299</v>
          </cell>
          <cell r="G3872" t="str">
            <v>潘 银龙</v>
          </cell>
          <cell r="H3872" t="str">
            <v>王沛,石林</v>
          </cell>
          <cell r="I3872" t="str">
            <v>石俊</v>
          </cell>
          <cell r="J3872">
            <v>44.4</v>
          </cell>
          <cell r="K3872">
            <v>117479</v>
          </cell>
          <cell r="L3872">
            <v>5196</v>
          </cell>
          <cell r="M3872">
            <v>16727</v>
          </cell>
          <cell r="N3872">
            <v>0</v>
          </cell>
          <cell r="O3872">
            <v>2152.1621621621598</v>
          </cell>
          <cell r="P3872">
            <v>0.148971794483582</v>
          </cell>
        </row>
        <row r="3873">
          <cell r="A3873">
            <v>196856</v>
          </cell>
          <cell r="B3873" t="str">
            <v>20160805</v>
          </cell>
          <cell r="C3873" t="str">
            <v>193733</v>
          </cell>
          <cell r="D3873" t="str">
            <v>瑞士swiss military 家用电动工具升级款(2016超级折扣日)</v>
          </cell>
          <cell r="E3873" t="str">
            <v>生活用品</v>
          </cell>
          <cell r="F3873" t="str">
            <v>479</v>
          </cell>
          <cell r="G3873" t="str">
            <v>陈 刚</v>
          </cell>
          <cell r="H3873" t="str">
            <v>石林</v>
          </cell>
          <cell r="I3873" t="str">
            <v>石俊</v>
          </cell>
          <cell r="J3873">
            <v>26.5</v>
          </cell>
          <cell r="K3873">
            <v>181617</v>
          </cell>
          <cell r="L3873">
            <v>4690</v>
          </cell>
          <cell r="M3873">
            <v>3802</v>
          </cell>
          <cell r="N3873">
            <v>948</v>
          </cell>
          <cell r="O3873">
            <v>6568.7924528301901</v>
          </cell>
          <cell r="P3873">
            <v>1.6130946661617501E-2</v>
          </cell>
        </row>
        <row r="3874">
          <cell r="A3874">
            <v>196856</v>
          </cell>
          <cell r="B3874" t="str">
            <v>20160628</v>
          </cell>
          <cell r="C3874" t="str">
            <v>182447</v>
          </cell>
          <cell r="D3874" t="str">
            <v>瑞士swiss military 家用电动工具升级款(2016超级折扣日)</v>
          </cell>
          <cell r="E3874" t="str">
            <v>生活用品</v>
          </cell>
          <cell r="F3874" t="str">
            <v>599</v>
          </cell>
          <cell r="G3874" t="str">
            <v>陈 刚</v>
          </cell>
          <cell r="H3874" t="str">
            <v>唐南开</v>
          </cell>
          <cell r="I3874" t="str">
            <v>翟金彪</v>
          </cell>
          <cell r="J3874">
            <v>34.5</v>
          </cell>
          <cell r="K3874">
            <v>107675</v>
          </cell>
          <cell r="L3874">
            <v>1787</v>
          </cell>
          <cell r="M3874">
            <v>8865</v>
          </cell>
          <cell r="N3874">
            <v>0</v>
          </cell>
          <cell r="O3874">
            <v>2812.2608695652202</v>
          </cell>
          <cell r="P3874">
            <v>8.3720534904805105E-2</v>
          </cell>
        </row>
        <row r="3875">
          <cell r="A3875">
            <v>196856</v>
          </cell>
          <cell r="B3875" t="str">
            <v>20160523</v>
          </cell>
          <cell r="C3875" t="str">
            <v>181219</v>
          </cell>
          <cell r="D3875" t="str">
            <v>瑞士swiss military 家用电动工具升级款(2016超级折扣日)</v>
          </cell>
          <cell r="E3875" t="str">
            <v>生活用品</v>
          </cell>
          <cell r="F3875" t="str">
            <v>699</v>
          </cell>
          <cell r="G3875" t="str">
            <v>陈 刚</v>
          </cell>
          <cell r="H3875" t="str">
            <v>马强</v>
          </cell>
          <cell r="I3875" t="str">
            <v>刘一帆</v>
          </cell>
          <cell r="J3875">
            <v>36.4</v>
          </cell>
          <cell r="K3875">
            <v>103131.64</v>
          </cell>
          <cell r="L3875">
            <v>2776</v>
          </cell>
          <cell r="M3875">
            <v>13810</v>
          </cell>
          <cell r="N3875">
            <v>669</v>
          </cell>
          <cell r="O3875">
            <v>2396.0065934065901</v>
          </cell>
          <cell r="P3875">
            <v>0.13094430965713499</v>
          </cell>
        </row>
        <row r="3876">
          <cell r="A3876">
            <v>196856</v>
          </cell>
          <cell r="B3876" t="str">
            <v>20160504</v>
          </cell>
          <cell r="C3876" t="str">
            <v>132555</v>
          </cell>
          <cell r="D3876" t="str">
            <v>瑞士swiss military 家用电动工具升级款(2016超级折扣日)</v>
          </cell>
          <cell r="E3876" t="str">
            <v>生活用品</v>
          </cell>
          <cell r="F3876" t="str">
            <v>699</v>
          </cell>
          <cell r="G3876" t="str">
            <v>陈 刚</v>
          </cell>
          <cell r="H3876" t="str">
            <v>石林</v>
          </cell>
          <cell r="I3876" t="str">
            <v>石俊</v>
          </cell>
          <cell r="J3876">
            <v>40</v>
          </cell>
          <cell r="K3876">
            <v>106976</v>
          </cell>
          <cell r="L3876">
            <v>4174</v>
          </cell>
          <cell r="M3876">
            <v>13805</v>
          </cell>
          <cell r="N3876">
            <v>0</v>
          </cell>
          <cell r="O3876">
            <v>2224.9250000000002</v>
          </cell>
          <cell r="P3876">
            <v>0.13428727067566801</v>
          </cell>
        </row>
        <row r="3877">
          <cell r="A3877">
            <v>196856</v>
          </cell>
          <cell r="B3877" t="str">
            <v>20160426</v>
          </cell>
          <cell r="C3877" t="str">
            <v>202105</v>
          </cell>
          <cell r="D3877" t="str">
            <v>瑞士swiss military 家用电动工具升级款(2016超级折扣日)</v>
          </cell>
          <cell r="E3877" t="str">
            <v>生活用品</v>
          </cell>
          <cell r="F3877" t="str">
            <v>699</v>
          </cell>
          <cell r="G3877" t="str">
            <v>陈 刚</v>
          </cell>
          <cell r="H3877" t="str">
            <v>傅周</v>
          </cell>
          <cell r="I3877" t="str">
            <v>曹雪晴</v>
          </cell>
          <cell r="J3877">
            <v>39.799999999999997</v>
          </cell>
          <cell r="K3877">
            <v>241112</v>
          </cell>
          <cell r="L3877">
            <v>7579</v>
          </cell>
          <cell r="M3877">
            <v>26387</v>
          </cell>
          <cell r="N3877">
            <v>0</v>
          </cell>
          <cell r="O3877">
            <v>5204.6733668341703</v>
          </cell>
          <cell r="P3877">
            <v>0.112990455310384</v>
          </cell>
        </row>
        <row r="3878">
          <cell r="A3878">
            <v>196856</v>
          </cell>
          <cell r="B3878" t="str">
            <v>20160421</v>
          </cell>
          <cell r="C3878" t="str">
            <v>174441</v>
          </cell>
          <cell r="D3878" t="str">
            <v>瑞士swiss military 家用电动工具升级款(2016超级折扣日)</v>
          </cell>
          <cell r="E3878" t="str">
            <v>生活用品</v>
          </cell>
          <cell r="F3878" t="str">
            <v>699</v>
          </cell>
          <cell r="G3878" t="str">
            <v>陈 刚</v>
          </cell>
          <cell r="H3878" t="str">
            <v>傅周</v>
          </cell>
          <cell r="I3878" t="str">
            <v>曹雪晴</v>
          </cell>
          <cell r="J3878">
            <v>35.299999999999997</v>
          </cell>
          <cell r="K3878">
            <v>128425</v>
          </cell>
          <cell r="L3878">
            <v>7579</v>
          </cell>
          <cell r="M3878">
            <v>11873</v>
          </cell>
          <cell r="N3878">
            <v>1398</v>
          </cell>
          <cell r="O3878">
            <v>3126.6572237960299</v>
          </cell>
          <cell r="P3878">
            <v>8.6680568657630394E-2</v>
          </cell>
        </row>
        <row r="3879">
          <cell r="A3879">
            <v>196856</v>
          </cell>
          <cell r="B3879" t="str">
            <v>20160416</v>
          </cell>
          <cell r="C3879" t="str">
            <v>181120</v>
          </cell>
          <cell r="D3879" t="str">
            <v>瑞士swiss military 家用电动工具升级款(2016超级折扣日)</v>
          </cell>
          <cell r="E3879" t="str">
            <v>生活用品</v>
          </cell>
          <cell r="F3879" t="str">
            <v>699</v>
          </cell>
          <cell r="G3879" t="str">
            <v>陈 刚</v>
          </cell>
          <cell r="H3879" t="str">
            <v>傅周</v>
          </cell>
          <cell r="I3879" t="str">
            <v>曹雪晴</v>
          </cell>
          <cell r="J3879">
            <v>35.200000000000003</v>
          </cell>
          <cell r="K3879">
            <v>254513</v>
          </cell>
          <cell r="L3879">
            <v>13479</v>
          </cell>
          <cell r="M3879">
            <v>23159</v>
          </cell>
          <cell r="N3879">
            <v>649</v>
          </cell>
          <cell r="O3879">
            <v>6208.0681818181802</v>
          </cell>
          <cell r="P3879">
            <v>9.3389314370586701E-2</v>
          </cell>
        </row>
        <row r="3880">
          <cell r="A3880">
            <v>196876</v>
          </cell>
          <cell r="B3880" t="str">
            <v>20160410</v>
          </cell>
          <cell r="C3880" t="str">
            <v>111129</v>
          </cell>
          <cell r="D3880" t="str">
            <v>京城之霜 青春活颜冻干1+1特惠组</v>
          </cell>
          <cell r="E3880" t="str">
            <v>美容美体</v>
          </cell>
          <cell r="F3880" t="str">
            <v>598</v>
          </cell>
          <cell r="G3880" t="str">
            <v>闻 娟</v>
          </cell>
          <cell r="H3880"/>
          <cell r="I3880"/>
          <cell r="J3880">
            <v>38.700000000000003</v>
          </cell>
          <cell r="K3880">
            <v>84668</v>
          </cell>
          <cell r="L3880">
            <v>3533</v>
          </cell>
          <cell r="M3880">
            <v>9318</v>
          </cell>
          <cell r="N3880">
            <v>0</v>
          </cell>
          <cell r="O3880">
            <v>1855.7364341085299</v>
          </cell>
          <cell r="P3880">
            <v>0.114845627657608</v>
          </cell>
        </row>
        <row r="3881">
          <cell r="A3881">
            <v>196876</v>
          </cell>
          <cell r="B3881" t="str">
            <v>20160317</v>
          </cell>
          <cell r="C3881" t="str">
            <v>214708</v>
          </cell>
          <cell r="D3881" t="str">
            <v>京城之霜 青春活颜冻干1+1特惠组</v>
          </cell>
          <cell r="E3881" t="str">
            <v>美容美体</v>
          </cell>
          <cell r="F3881" t="str">
            <v>598</v>
          </cell>
          <cell r="G3881" t="str">
            <v>闻 娟</v>
          </cell>
          <cell r="H3881" t="str">
            <v>马静</v>
          </cell>
          <cell r="I3881" t="str">
            <v>余琛</v>
          </cell>
          <cell r="J3881">
            <v>35.299999999999997</v>
          </cell>
          <cell r="K3881">
            <v>348074</v>
          </cell>
          <cell r="L3881">
            <v>21664</v>
          </cell>
          <cell r="M3881">
            <v>47149</v>
          </cell>
          <cell r="N3881">
            <v>1774</v>
          </cell>
          <cell r="O3881">
            <v>7961.3314447592102</v>
          </cell>
          <cell r="P3881">
            <v>0.13901228516283201</v>
          </cell>
        </row>
        <row r="3882">
          <cell r="A3882">
            <v>196884</v>
          </cell>
          <cell r="B3882" t="str">
            <v>20160410</v>
          </cell>
          <cell r="C3882" t="str">
            <v>224058</v>
          </cell>
          <cell r="D3882" t="str">
            <v>欧帝尔*经典奢华玉石水晶吊灯尊享套组（10+5头/6头）</v>
          </cell>
          <cell r="E3882" t="str">
            <v>家装建材</v>
          </cell>
          <cell r="F3882" t="str">
            <v>3999</v>
          </cell>
          <cell r="G3882" t="str">
            <v>潘 银龙</v>
          </cell>
          <cell r="H3882" t="str">
            <v>傅周,唐南开</v>
          </cell>
          <cell r="I3882" t="str">
            <v>曹雪晴</v>
          </cell>
          <cell r="J3882">
            <v>12.9</v>
          </cell>
          <cell r="K3882">
            <v>282659</v>
          </cell>
          <cell r="L3882">
            <v>31832</v>
          </cell>
          <cell r="M3882">
            <v>159500</v>
          </cell>
          <cell r="N3882">
            <v>7998</v>
          </cell>
          <cell r="O3882">
            <v>7699.6124031007703</v>
          </cell>
          <cell r="P3882">
            <v>0.60400993513457502</v>
          </cell>
        </row>
        <row r="3883">
          <cell r="A3883">
            <v>196884</v>
          </cell>
          <cell r="B3883" t="str">
            <v>20160402</v>
          </cell>
          <cell r="C3883" t="str">
            <v>201333</v>
          </cell>
          <cell r="D3883" t="str">
            <v>欧帝尔*经典奢华玉石水晶吊灯尊享套组（10+5头/6头）</v>
          </cell>
          <cell r="E3883" t="str">
            <v>家装建材</v>
          </cell>
          <cell r="F3883" t="str">
            <v>3999</v>
          </cell>
          <cell r="G3883" t="str">
            <v>潘 银龙</v>
          </cell>
          <cell r="H3883" t="str">
            <v>王沛,唐南开</v>
          </cell>
          <cell r="I3883" t="str">
            <v>曹雪晴</v>
          </cell>
          <cell r="J3883">
            <v>15.4</v>
          </cell>
          <cell r="K3883">
            <v>139735</v>
          </cell>
          <cell r="L3883">
            <v>7898</v>
          </cell>
          <cell r="M3883">
            <v>59935</v>
          </cell>
          <cell r="N3883">
            <v>7998</v>
          </cell>
          <cell r="O3883">
            <v>5188.31168831169</v>
          </cell>
          <cell r="P3883">
            <v>0.393948588029157</v>
          </cell>
        </row>
        <row r="3884">
          <cell r="A3884">
            <v>196885</v>
          </cell>
          <cell r="B3884" t="str">
            <v>20160621</v>
          </cell>
          <cell r="C3884" t="str">
            <v>131731</v>
          </cell>
          <cell r="D3884" t="str">
            <v>英国飞力道尔顿净水器1+1超值组</v>
          </cell>
          <cell r="E3884" t="str">
            <v>厨房</v>
          </cell>
          <cell r="F3884" t="str">
            <v>998</v>
          </cell>
          <cell r="G3884" t="str">
            <v>邬 若海</v>
          </cell>
          <cell r="H3884" t="str">
            <v>王沛</v>
          </cell>
          <cell r="I3884" t="str">
            <v>刘一帆</v>
          </cell>
          <cell r="J3884">
            <v>36.799999999999997</v>
          </cell>
          <cell r="K3884">
            <v>82279</v>
          </cell>
          <cell r="L3884">
            <v>1996</v>
          </cell>
          <cell r="M3884">
            <v>13842</v>
          </cell>
          <cell r="N3884">
            <v>1976</v>
          </cell>
          <cell r="O3884">
            <v>1859.15760869565</v>
          </cell>
          <cell r="P3884">
            <v>0.14780214989474699</v>
          </cell>
        </row>
        <row r="3885">
          <cell r="A3885">
            <v>196885</v>
          </cell>
          <cell r="B3885" t="str">
            <v>20160523</v>
          </cell>
          <cell r="C3885" t="str">
            <v>141209</v>
          </cell>
          <cell r="D3885" t="str">
            <v>英国飞力道尔顿净水器1+1超值组</v>
          </cell>
          <cell r="E3885" t="str">
            <v>厨房</v>
          </cell>
          <cell r="F3885" t="str">
            <v>998</v>
          </cell>
          <cell r="G3885" t="str">
            <v>邬 若海</v>
          </cell>
          <cell r="H3885" t="str">
            <v>张燕</v>
          </cell>
          <cell r="I3885" t="str">
            <v>刘一帆</v>
          </cell>
          <cell r="J3885">
            <v>36.9</v>
          </cell>
          <cell r="K3885">
            <v>89165</v>
          </cell>
          <cell r="L3885">
            <v>1996</v>
          </cell>
          <cell r="M3885">
            <v>15808</v>
          </cell>
          <cell r="N3885">
            <v>0</v>
          </cell>
          <cell r="O3885">
            <v>1933.9024390243901</v>
          </cell>
          <cell r="P3885">
            <v>0.181348874026317</v>
          </cell>
        </row>
        <row r="3886">
          <cell r="A3886">
            <v>196885</v>
          </cell>
          <cell r="B3886" t="str">
            <v>20160515</v>
          </cell>
          <cell r="C3886" t="str">
            <v>173205</v>
          </cell>
          <cell r="D3886" t="str">
            <v>英国飞力道尔顿净水器1+1超值组</v>
          </cell>
          <cell r="E3886" t="str">
            <v>厨房</v>
          </cell>
          <cell r="F3886" t="str">
            <v>998</v>
          </cell>
          <cell r="G3886" t="str">
            <v>邬 若海</v>
          </cell>
          <cell r="H3886" t="str">
            <v>张燕</v>
          </cell>
          <cell r="I3886" t="str">
            <v>刘一帆</v>
          </cell>
          <cell r="J3886">
            <v>38</v>
          </cell>
          <cell r="K3886">
            <v>168450</v>
          </cell>
          <cell r="L3886">
            <v>13882</v>
          </cell>
          <cell r="M3886">
            <v>21726</v>
          </cell>
          <cell r="N3886">
            <v>978</v>
          </cell>
          <cell r="O3886">
            <v>3521.5789473684199</v>
          </cell>
          <cell r="P3886">
            <v>0.13423218259924399</v>
          </cell>
        </row>
        <row r="3887">
          <cell r="A3887">
            <v>196885</v>
          </cell>
          <cell r="B3887" t="str">
            <v>20160421</v>
          </cell>
          <cell r="C3887" t="str">
            <v>155223</v>
          </cell>
          <cell r="D3887" t="str">
            <v>英国飞力道尔顿净水器1+1超值组</v>
          </cell>
          <cell r="E3887" t="str">
            <v>厨房</v>
          </cell>
          <cell r="F3887" t="str">
            <v>998</v>
          </cell>
          <cell r="G3887" t="str">
            <v>邬 若海</v>
          </cell>
          <cell r="H3887" t="str">
            <v>张燕</v>
          </cell>
          <cell r="I3887" t="str">
            <v>刘一帆</v>
          </cell>
          <cell r="J3887">
            <v>36.5</v>
          </cell>
          <cell r="K3887">
            <v>116231</v>
          </cell>
          <cell r="L3887">
            <v>9930</v>
          </cell>
          <cell r="M3887">
            <v>21836</v>
          </cell>
          <cell r="N3887">
            <v>0</v>
          </cell>
          <cell r="O3887">
            <v>2314.1095890411002</v>
          </cell>
          <cell r="P3887">
            <v>0.20541669410447699</v>
          </cell>
        </row>
        <row r="3888">
          <cell r="A3888">
            <v>196885</v>
          </cell>
          <cell r="B3888" t="str">
            <v>20160407</v>
          </cell>
          <cell r="C3888" t="str">
            <v>171203</v>
          </cell>
          <cell r="D3888" t="str">
            <v>英国飞力道尔顿净水器1+1超值组</v>
          </cell>
          <cell r="E3888" t="str">
            <v>厨房</v>
          </cell>
          <cell r="F3888" t="str">
            <v>998</v>
          </cell>
          <cell r="G3888" t="str">
            <v>邬 若海</v>
          </cell>
          <cell r="H3888" t="str">
            <v>张燕</v>
          </cell>
          <cell r="I3888" t="str">
            <v>刘一帆</v>
          </cell>
          <cell r="J3888">
            <v>46.3</v>
          </cell>
          <cell r="K3888">
            <v>164153</v>
          </cell>
          <cell r="L3888">
            <v>12764</v>
          </cell>
          <cell r="M3888">
            <v>34655</v>
          </cell>
          <cell r="N3888">
            <v>0</v>
          </cell>
          <cell r="O3888">
            <v>2521.25269978402</v>
          </cell>
          <cell r="P3888">
            <v>0.22891359345791301</v>
          </cell>
        </row>
        <row r="3889">
          <cell r="A3889">
            <v>196890</v>
          </cell>
          <cell r="B3889" t="str">
            <v>20160530</v>
          </cell>
          <cell r="C3889" t="str">
            <v>234152</v>
          </cell>
          <cell r="D3889" t="str">
            <v>名鼎塞纳维亚蓝调提花4+4窗帘两房组(2016夏折盛惠)</v>
          </cell>
          <cell r="E3889" t="str">
            <v>家纺用品</v>
          </cell>
          <cell r="F3889" t="str">
            <v>798</v>
          </cell>
          <cell r="G3889" t="str">
            <v>周 霞</v>
          </cell>
          <cell r="H3889" t="str">
            <v>龙年</v>
          </cell>
          <cell r="I3889" t="str">
            <v>陈航</v>
          </cell>
          <cell r="J3889">
            <v>16.3</v>
          </cell>
          <cell r="K3889">
            <v>47367</v>
          </cell>
          <cell r="L3889">
            <v>2394</v>
          </cell>
          <cell r="M3889">
            <v>14214</v>
          </cell>
          <cell r="N3889">
            <v>2344</v>
          </cell>
          <cell r="O3889">
            <v>2030.8588957055199</v>
          </cell>
          <cell r="P3889">
            <v>0.263936139461455</v>
          </cell>
        </row>
        <row r="3890">
          <cell r="A3890">
            <v>196890</v>
          </cell>
          <cell r="B3890" t="str">
            <v>20160530</v>
          </cell>
          <cell r="C3890" t="str">
            <v>145626</v>
          </cell>
          <cell r="D3890" t="str">
            <v>名鼎塞纳维亚蓝调提花4+4窗帘两房组(2016夏折盛惠)</v>
          </cell>
          <cell r="E3890" t="str">
            <v>家纺用品</v>
          </cell>
          <cell r="F3890" t="str">
            <v>798</v>
          </cell>
          <cell r="G3890" t="str">
            <v>周 霞</v>
          </cell>
          <cell r="H3890" t="str">
            <v>杨思思</v>
          </cell>
          <cell r="I3890" t="str">
            <v>邓爱萍</v>
          </cell>
          <cell r="J3890">
            <v>21.7</v>
          </cell>
          <cell r="K3890">
            <v>70509</v>
          </cell>
          <cell r="L3890">
            <v>4778</v>
          </cell>
          <cell r="M3890">
            <v>17436</v>
          </cell>
          <cell r="N3890">
            <v>798</v>
          </cell>
          <cell r="O3890">
            <v>2262.3502304147501</v>
          </cell>
          <cell r="P3890">
            <v>0.25312257534496702</v>
          </cell>
        </row>
        <row r="3891">
          <cell r="A3891">
            <v>196890</v>
          </cell>
          <cell r="B3891" t="str">
            <v>20160412</v>
          </cell>
          <cell r="C3891" t="str">
            <v>132117</v>
          </cell>
          <cell r="D3891" t="str">
            <v>名鼎塞纳维亚蓝调提花4+4窗帘两房组(2016夏折盛惠)</v>
          </cell>
          <cell r="E3891" t="str">
            <v>家纺用品</v>
          </cell>
          <cell r="F3891" t="str">
            <v>999</v>
          </cell>
          <cell r="G3891" t="str">
            <v>周 霞</v>
          </cell>
          <cell r="H3891" t="str">
            <v>余斌,杨思思</v>
          </cell>
          <cell r="I3891" t="str">
            <v>杨洋,王浩</v>
          </cell>
          <cell r="J3891">
            <v>35.9</v>
          </cell>
          <cell r="K3891">
            <v>134264</v>
          </cell>
          <cell r="L3891">
            <v>9985</v>
          </cell>
          <cell r="M3891">
            <v>35604</v>
          </cell>
          <cell r="N3891">
            <v>1998</v>
          </cell>
          <cell r="O3891">
            <v>2525.7103064066901</v>
          </cell>
          <cell r="P3891">
            <v>0.27040771168097599</v>
          </cell>
        </row>
        <row r="3892">
          <cell r="A3892">
            <v>196890</v>
          </cell>
          <cell r="B3892" t="str">
            <v>20160328</v>
          </cell>
          <cell r="C3892" t="str">
            <v>175017</v>
          </cell>
          <cell r="D3892" t="str">
            <v>名鼎塞纳维亚蓝调提花4+4窗帘两房组(2016夏折盛惠)</v>
          </cell>
          <cell r="E3892" t="str">
            <v>家纺用品</v>
          </cell>
          <cell r="F3892" t="str">
            <v>999</v>
          </cell>
          <cell r="G3892" t="str">
            <v>周 霞</v>
          </cell>
          <cell r="H3892" t="str">
            <v>傅周,吴沛霖</v>
          </cell>
          <cell r="I3892" t="str">
            <v>杨洋,王浩</v>
          </cell>
          <cell r="J3892">
            <v>38</v>
          </cell>
          <cell r="K3892">
            <v>138995</v>
          </cell>
          <cell r="L3892">
            <v>8976</v>
          </cell>
          <cell r="M3892">
            <v>30789</v>
          </cell>
          <cell r="N3892">
            <v>2987</v>
          </cell>
          <cell r="O3892">
            <v>2689.9210526315801</v>
          </cell>
          <cell r="P3892">
            <v>0.21383028634276499</v>
          </cell>
        </row>
        <row r="3893">
          <cell r="A3893">
            <v>196890</v>
          </cell>
          <cell r="B3893" t="str">
            <v>20160317</v>
          </cell>
          <cell r="C3893" t="str">
            <v>164129</v>
          </cell>
          <cell r="D3893" t="str">
            <v>名鼎塞纳维亚蓝调提花4+4窗帘两房组(2016夏折盛惠)</v>
          </cell>
          <cell r="E3893" t="str">
            <v>家纺用品</v>
          </cell>
          <cell r="F3893" t="str">
            <v>999</v>
          </cell>
          <cell r="G3893" t="str">
            <v>周 霞</v>
          </cell>
          <cell r="H3893" t="str">
            <v>杨思思,王娟</v>
          </cell>
          <cell r="I3893" t="str">
            <v>杨洋,王叶霜</v>
          </cell>
          <cell r="J3893">
            <v>36.4</v>
          </cell>
          <cell r="K3893">
            <v>250224.2</v>
          </cell>
          <cell r="L3893">
            <v>35692</v>
          </cell>
          <cell r="M3893">
            <v>50998</v>
          </cell>
          <cell r="N3893">
            <v>1588</v>
          </cell>
          <cell r="O3893">
            <v>4536.3241758241802</v>
          </cell>
          <cell r="P3893">
            <v>0.230315076244965</v>
          </cell>
        </row>
        <row r="3894">
          <cell r="A3894">
            <v>196909</v>
          </cell>
          <cell r="B3894" t="str">
            <v>20160723</v>
          </cell>
          <cell r="C3894" t="str">
            <v>110011</v>
          </cell>
          <cell r="D3894" t="str">
            <v>TCL钛金健康智能变频大2P艺术空调</v>
          </cell>
          <cell r="E3894" t="str">
            <v>大家电</v>
          </cell>
          <cell r="F3894" t="str">
            <v>4999</v>
          </cell>
          <cell r="G3894" t="str">
            <v>马 升伟</v>
          </cell>
          <cell r="H3894" t="str">
            <v>傅周</v>
          </cell>
          <cell r="I3894" t="str">
            <v>曹雪晴</v>
          </cell>
          <cell r="J3894">
            <v>9.9</v>
          </cell>
          <cell r="K3894">
            <v>59968</v>
          </cell>
          <cell r="L3894">
            <v>19976</v>
          </cell>
          <cell r="M3894">
            <v>9998</v>
          </cell>
          <cell r="N3894">
            <v>0</v>
          </cell>
          <cell r="O3894">
            <v>3029.69696969697</v>
          </cell>
          <cell r="P3894">
            <v>0.25</v>
          </cell>
        </row>
        <row r="3895">
          <cell r="A3895">
            <v>196909</v>
          </cell>
          <cell r="B3895" t="str">
            <v>20160617</v>
          </cell>
          <cell r="C3895" t="str">
            <v>225324</v>
          </cell>
          <cell r="D3895" t="str">
            <v>TCL钛金健康智能变频大2P艺术空调</v>
          </cell>
          <cell r="E3895" t="str">
            <v>大家电</v>
          </cell>
          <cell r="F3895" t="str">
            <v>4999</v>
          </cell>
          <cell r="G3895" t="str">
            <v>马 升伟</v>
          </cell>
          <cell r="H3895" t="str">
            <v>傅周,马强,石林</v>
          </cell>
          <cell r="I3895" t="str">
            <v>赵姬,曹雪晴</v>
          </cell>
          <cell r="J3895">
            <v>7.2</v>
          </cell>
          <cell r="K3895">
            <v>49660</v>
          </cell>
          <cell r="L3895">
            <v>9948</v>
          </cell>
          <cell r="M3895">
            <v>14927</v>
          </cell>
          <cell r="N3895">
            <v>0</v>
          </cell>
          <cell r="O3895">
            <v>3442.3611111111099</v>
          </cell>
          <cell r="P3895">
            <v>0.37588134568896098</v>
          </cell>
        </row>
        <row r="3896">
          <cell r="A3896">
            <v>196909</v>
          </cell>
          <cell r="B3896" t="str">
            <v>20160511</v>
          </cell>
          <cell r="C3896" t="str">
            <v>215738</v>
          </cell>
          <cell r="D3896" t="str">
            <v>TCL钛金健康智能变频大2P艺术空调</v>
          </cell>
          <cell r="E3896" t="str">
            <v>大家电</v>
          </cell>
          <cell r="F3896" t="str">
            <v>5399</v>
          </cell>
          <cell r="G3896" t="str">
            <v>马 升伟</v>
          </cell>
          <cell r="H3896" t="str">
            <v>傅周</v>
          </cell>
          <cell r="I3896" t="str">
            <v>曹雪晴</v>
          </cell>
          <cell r="J3896">
            <v>8.8000000000000007</v>
          </cell>
          <cell r="K3896">
            <v>24985</v>
          </cell>
          <cell r="L3896">
            <v>0</v>
          </cell>
          <cell r="M3896">
            <v>14997</v>
          </cell>
          <cell r="N3896">
            <v>0</v>
          </cell>
          <cell r="O3896">
            <v>1135</v>
          </cell>
          <cell r="P3896">
            <v>0.60024014408645199</v>
          </cell>
        </row>
        <row r="3897">
          <cell r="A3897">
            <v>196909</v>
          </cell>
          <cell r="B3897" t="str">
            <v>20160418</v>
          </cell>
          <cell r="C3897" t="str">
            <v>202901</v>
          </cell>
          <cell r="D3897" t="str">
            <v>TCL钛金健康智能变频大2P艺术空调</v>
          </cell>
          <cell r="E3897" t="str">
            <v>大家电</v>
          </cell>
          <cell r="F3897" t="str">
            <v>5399</v>
          </cell>
          <cell r="G3897" t="str">
            <v>马 升伟</v>
          </cell>
          <cell r="H3897" t="str">
            <v>石林</v>
          </cell>
          <cell r="I3897" t="str">
            <v>石俊</v>
          </cell>
          <cell r="J3897">
            <v>10.1</v>
          </cell>
          <cell r="K3897">
            <v>69906</v>
          </cell>
          <cell r="L3897">
            <v>14997</v>
          </cell>
          <cell r="M3897">
            <v>4999</v>
          </cell>
          <cell r="N3897">
            <v>0</v>
          </cell>
          <cell r="O3897">
            <v>4941.5841584158397</v>
          </cell>
          <cell r="P3897">
            <v>9.1041541459505701E-2</v>
          </cell>
        </row>
        <row r="3898">
          <cell r="A3898">
            <v>196909</v>
          </cell>
          <cell r="B3898" t="str">
            <v>20160326</v>
          </cell>
          <cell r="C3898" t="str">
            <v>223706</v>
          </cell>
          <cell r="D3898" t="str">
            <v>TCL钛金健康智能变频大2P艺术空调</v>
          </cell>
          <cell r="E3898" t="str">
            <v>大家电</v>
          </cell>
          <cell r="F3898" t="str">
            <v>5399</v>
          </cell>
          <cell r="G3898" t="str">
            <v>马 升伟</v>
          </cell>
          <cell r="H3898" t="str">
            <v>龙年,傅周,石林</v>
          </cell>
          <cell r="I3898" t="str">
            <v>张征南,石俊,曹雪晴</v>
          </cell>
          <cell r="J3898">
            <v>10.199999999999999</v>
          </cell>
          <cell r="K3898">
            <v>144971</v>
          </cell>
          <cell r="L3898">
            <v>39992</v>
          </cell>
          <cell r="M3898">
            <v>35023</v>
          </cell>
          <cell r="N3898">
            <v>0</v>
          </cell>
          <cell r="O3898">
            <v>6858.4313725490201</v>
          </cell>
          <cell r="P3898">
            <v>0.33361910477333601</v>
          </cell>
        </row>
        <row r="3899">
          <cell r="A3899">
            <v>196909</v>
          </cell>
          <cell r="B3899" t="str">
            <v>20160326</v>
          </cell>
          <cell r="C3899" t="str">
            <v>204459</v>
          </cell>
          <cell r="D3899" t="str">
            <v>TCL钛金健康智能变频大2P艺术空调</v>
          </cell>
          <cell r="E3899" t="str">
            <v>大家电</v>
          </cell>
          <cell r="F3899" t="str">
            <v>5399</v>
          </cell>
          <cell r="G3899" t="str">
            <v>马 升伟</v>
          </cell>
          <cell r="H3899" t="str">
            <v>龙年,傅周,石林</v>
          </cell>
          <cell r="I3899" t="str">
            <v>张征南,石俊,曹雪晴</v>
          </cell>
          <cell r="J3899">
            <v>11.3</v>
          </cell>
          <cell r="K3899">
            <v>249845</v>
          </cell>
          <cell r="L3899">
            <v>69926</v>
          </cell>
          <cell r="M3899">
            <v>59993</v>
          </cell>
          <cell r="N3899">
            <v>0</v>
          </cell>
          <cell r="O3899">
            <v>10612.920353982299</v>
          </cell>
          <cell r="P3899">
            <v>0.33344449446695501</v>
          </cell>
        </row>
        <row r="3900">
          <cell r="A3900">
            <v>196909</v>
          </cell>
          <cell r="B3900" t="str">
            <v>20160326</v>
          </cell>
          <cell r="C3900" t="str">
            <v>131513</v>
          </cell>
          <cell r="D3900" t="str">
            <v>TCL钛金健康智能变频大2P艺术空调</v>
          </cell>
          <cell r="E3900" t="str">
            <v>大家电</v>
          </cell>
          <cell r="F3900" t="str">
            <v>5399</v>
          </cell>
          <cell r="G3900" t="str">
            <v>马 升伟</v>
          </cell>
          <cell r="H3900" t="str">
            <v>龙年,傅周,石林</v>
          </cell>
          <cell r="I3900" t="str">
            <v>张征南,石俊,曹雪晴</v>
          </cell>
          <cell r="J3900">
            <v>10.7</v>
          </cell>
          <cell r="K3900">
            <v>84913</v>
          </cell>
          <cell r="L3900">
            <v>34923</v>
          </cell>
          <cell r="M3900">
            <v>9998</v>
          </cell>
          <cell r="N3900">
            <v>0</v>
          </cell>
          <cell r="O3900">
            <v>3737.5700934579399</v>
          </cell>
          <cell r="P3900">
            <v>0.2</v>
          </cell>
        </row>
        <row r="3901">
          <cell r="A3901">
            <v>196911</v>
          </cell>
          <cell r="B3901" t="str">
            <v>20160309</v>
          </cell>
          <cell r="C3901" t="str">
            <v>114657</v>
          </cell>
          <cell r="D3901" t="str">
            <v>apple watch 38mmsport</v>
          </cell>
          <cell r="E3901" t="str">
            <v>手机</v>
          </cell>
          <cell r="F3901" t="str">
            <v>1988</v>
          </cell>
          <cell r="G3901" t="str">
            <v>李 冕</v>
          </cell>
          <cell r="H3901" t="str">
            <v>石林</v>
          </cell>
          <cell r="I3901" t="str">
            <v>石俊</v>
          </cell>
          <cell r="J3901">
            <v>16.5</v>
          </cell>
          <cell r="K3901">
            <v>99230</v>
          </cell>
          <cell r="L3901">
            <v>9880</v>
          </cell>
          <cell r="M3901">
            <v>17852</v>
          </cell>
          <cell r="N3901">
            <v>1988</v>
          </cell>
          <cell r="O3901">
            <v>4453.69696969697</v>
          </cell>
          <cell r="P3901">
            <v>0.17754896474538301</v>
          </cell>
        </row>
        <row r="3902">
          <cell r="A3902">
            <v>196912</v>
          </cell>
          <cell r="B3902" t="str">
            <v>20160309</v>
          </cell>
          <cell r="C3902" t="str">
            <v>114657</v>
          </cell>
          <cell r="D3902" t="str">
            <v>apple watch 42mmsport</v>
          </cell>
          <cell r="E3902" t="str">
            <v>手机</v>
          </cell>
          <cell r="F3902" t="str">
            <v>2288</v>
          </cell>
          <cell r="G3902" t="str">
            <v>李 冕</v>
          </cell>
          <cell r="H3902" t="str">
            <v>石林</v>
          </cell>
          <cell r="I3902" t="str">
            <v>石俊</v>
          </cell>
          <cell r="J3902">
            <v>16.5</v>
          </cell>
          <cell r="K3902">
            <v>107138</v>
          </cell>
          <cell r="L3902">
            <v>34141</v>
          </cell>
          <cell r="M3902">
            <v>41134</v>
          </cell>
          <cell r="N3902">
            <v>2288</v>
          </cell>
          <cell r="O3902">
            <v>2069.7575757575801</v>
          </cell>
          <cell r="P3902">
            <v>0.53215885584339095</v>
          </cell>
        </row>
        <row r="3903">
          <cell r="A3903">
            <v>196914</v>
          </cell>
          <cell r="B3903" t="str">
            <v>20160312</v>
          </cell>
          <cell r="C3903" t="str">
            <v>134408</v>
          </cell>
          <cell r="D3903" t="str">
            <v>创维·酷开60英寸智能十核网络电视K60</v>
          </cell>
          <cell r="E3903" t="str">
            <v>大家电</v>
          </cell>
          <cell r="F3903" t="str">
            <v>3999</v>
          </cell>
          <cell r="G3903" t="str">
            <v>马 升伟</v>
          </cell>
          <cell r="H3903" t="str">
            <v>石林</v>
          </cell>
          <cell r="I3903" t="str">
            <v>张佳聃,石俊</v>
          </cell>
          <cell r="J3903">
            <v>7.6</v>
          </cell>
          <cell r="K3903">
            <v>23984</v>
          </cell>
          <cell r="L3903">
            <v>0</v>
          </cell>
          <cell r="M3903">
            <v>3999</v>
          </cell>
          <cell r="N3903">
            <v>0</v>
          </cell>
          <cell r="O3903">
            <v>2629.6052631579</v>
          </cell>
          <cell r="P3903">
            <v>0.16673615743829201</v>
          </cell>
        </row>
        <row r="3904">
          <cell r="A3904">
            <v>196915</v>
          </cell>
          <cell r="B3904" t="str">
            <v>20160618</v>
          </cell>
          <cell r="C3904" t="str">
            <v>114540</v>
          </cell>
          <cell r="D3904" t="str">
            <v>创维·酷开65英寸智能十核网络电视K65</v>
          </cell>
          <cell r="E3904" t="str">
            <v>大家电</v>
          </cell>
          <cell r="F3904" t="str">
            <v>4599</v>
          </cell>
          <cell r="G3904" t="str">
            <v>马 升伟</v>
          </cell>
          <cell r="H3904" t="str">
            <v>马强</v>
          </cell>
          <cell r="I3904" t="str">
            <v>石俊</v>
          </cell>
          <cell r="J3904">
            <v>7</v>
          </cell>
          <cell r="K3904">
            <v>119680</v>
          </cell>
          <cell r="L3904">
            <v>3929</v>
          </cell>
          <cell r="M3904">
            <v>31972</v>
          </cell>
          <cell r="N3904">
            <v>0</v>
          </cell>
          <cell r="O3904">
            <v>11968.4285714286</v>
          </cell>
          <cell r="P3904">
            <v>0.27621359642681298</v>
          </cell>
        </row>
        <row r="3905">
          <cell r="A3905">
            <v>196915</v>
          </cell>
          <cell r="B3905" t="str">
            <v>20160527</v>
          </cell>
          <cell r="C3905" t="str">
            <v>202626</v>
          </cell>
          <cell r="D3905" t="str">
            <v>创维·酷开65英寸智能十核网络电视K65</v>
          </cell>
          <cell r="E3905" t="str">
            <v>大家电</v>
          </cell>
          <cell r="F3905" t="str">
            <v>4599</v>
          </cell>
          <cell r="G3905" t="str">
            <v>马 升伟</v>
          </cell>
          <cell r="H3905" t="str">
            <v>石林</v>
          </cell>
          <cell r="I3905" t="str">
            <v>石俊</v>
          </cell>
          <cell r="J3905">
            <v>7.1</v>
          </cell>
          <cell r="K3905">
            <v>546591</v>
          </cell>
          <cell r="L3905">
            <v>47948</v>
          </cell>
          <cell r="M3905">
            <v>131677</v>
          </cell>
          <cell r="N3905">
            <v>11927</v>
          </cell>
          <cell r="O3905">
            <v>53365.211267605599</v>
          </cell>
          <cell r="P3905">
            <v>0.240151771908961</v>
          </cell>
        </row>
        <row r="3906">
          <cell r="A3906">
            <v>196915</v>
          </cell>
          <cell r="B3906" t="str">
            <v>20160312</v>
          </cell>
          <cell r="C3906" t="str">
            <v>134408</v>
          </cell>
          <cell r="D3906" t="str">
            <v>创维·酷开65英寸智能十核网络电视K65</v>
          </cell>
          <cell r="E3906" t="str">
            <v>大家电</v>
          </cell>
          <cell r="F3906" t="str">
            <v>4999</v>
          </cell>
          <cell r="G3906" t="str">
            <v>马 升伟</v>
          </cell>
          <cell r="H3906" t="str">
            <v>石林</v>
          </cell>
          <cell r="I3906" t="str">
            <v>张佳聃,石俊</v>
          </cell>
          <cell r="J3906">
            <v>7.6</v>
          </cell>
          <cell r="K3906">
            <v>39992</v>
          </cell>
          <cell r="L3906">
            <v>19996</v>
          </cell>
          <cell r="M3906">
            <v>0</v>
          </cell>
          <cell r="N3906">
            <v>0</v>
          </cell>
          <cell r="O3906">
            <v>2631.0526315789498</v>
          </cell>
          <cell r="P3906">
            <v>0</v>
          </cell>
        </row>
        <row r="3907">
          <cell r="A3907">
            <v>196917</v>
          </cell>
          <cell r="B3907" t="str">
            <v>20160617</v>
          </cell>
          <cell r="C3907" t="str">
            <v>200821</v>
          </cell>
          <cell r="D3907" t="str">
            <v>花漾年·TCL静芯节能正1P空调</v>
          </cell>
          <cell r="E3907" t="str">
            <v>大家电</v>
          </cell>
          <cell r="F3907" t="str">
            <v>1499</v>
          </cell>
          <cell r="G3907" t="str">
            <v>马 升伟</v>
          </cell>
          <cell r="H3907" t="str">
            <v>傅周,马强,石林</v>
          </cell>
          <cell r="I3907" t="str">
            <v>张征南,赵姬,曹雪晴</v>
          </cell>
          <cell r="J3907">
            <v>10.8</v>
          </cell>
          <cell r="K3907">
            <v>182704</v>
          </cell>
          <cell r="L3907">
            <v>26702</v>
          </cell>
          <cell r="M3907">
            <v>48947</v>
          </cell>
          <cell r="N3907">
            <v>7395</v>
          </cell>
          <cell r="O3907">
            <v>10597.222222222201</v>
          </cell>
          <cell r="P3907">
            <v>0.266355559544108</v>
          </cell>
        </row>
        <row r="3908">
          <cell r="A3908">
            <v>196917</v>
          </cell>
          <cell r="B3908" t="str">
            <v>20160617</v>
          </cell>
          <cell r="C3908" t="str">
            <v>132718</v>
          </cell>
          <cell r="D3908" t="str">
            <v>花漾年·TCL静芯节能正1P空调</v>
          </cell>
          <cell r="E3908" t="str">
            <v>大家电</v>
          </cell>
          <cell r="F3908" t="str">
            <v>1499</v>
          </cell>
          <cell r="G3908" t="str">
            <v>马 升伟</v>
          </cell>
          <cell r="H3908" t="str">
            <v>傅周,马强,石林</v>
          </cell>
          <cell r="I3908" t="str">
            <v>张征南,赵姬,曹雪晴</v>
          </cell>
          <cell r="J3908">
            <v>7.4</v>
          </cell>
          <cell r="K3908">
            <v>135888</v>
          </cell>
          <cell r="L3908">
            <v>25253</v>
          </cell>
          <cell r="M3908">
            <v>32378</v>
          </cell>
          <cell r="N3908">
            <v>5766</v>
          </cell>
          <cell r="O3908">
            <v>11354.4594594595</v>
          </cell>
          <cell r="P3908">
            <v>0.24053870836534499</v>
          </cell>
        </row>
        <row r="3909">
          <cell r="A3909">
            <v>196917</v>
          </cell>
          <cell r="B3909" t="str">
            <v>20160521</v>
          </cell>
          <cell r="C3909" t="str">
            <v>104257</v>
          </cell>
          <cell r="D3909" t="str">
            <v>花漾年·TCL静芯节能正1P空调</v>
          </cell>
          <cell r="E3909" t="str">
            <v>大家电</v>
          </cell>
          <cell r="F3909" t="str">
            <v>1499</v>
          </cell>
          <cell r="G3909" t="str">
            <v>马 升伟</v>
          </cell>
          <cell r="H3909" t="str">
            <v>马强</v>
          </cell>
          <cell r="I3909" t="str">
            <v>刘一帆</v>
          </cell>
          <cell r="J3909">
            <v>10.4</v>
          </cell>
          <cell r="K3909">
            <v>41752</v>
          </cell>
          <cell r="L3909">
            <v>10493</v>
          </cell>
          <cell r="M3909">
            <v>11852</v>
          </cell>
          <cell r="N3909">
            <v>0</v>
          </cell>
          <cell r="O3909">
            <v>1866.0576923076901</v>
          </cell>
          <cell r="P3909">
            <v>0.379154803416616</v>
          </cell>
        </row>
        <row r="3910">
          <cell r="A3910">
            <v>196917</v>
          </cell>
          <cell r="B3910" t="str">
            <v>20160326</v>
          </cell>
          <cell r="C3910" t="str">
            <v>200841</v>
          </cell>
          <cell r="D3910" t="str">
            <v>花漾年·TCL静芯节能正1P空调</v>
          </cell>
          <cell r="E3910" t="str">
            <v>大家电</v>
          </cell>
          <cell r="F3910" t="str">
            <v>1499</v>
          </cell>
          <cell r="G3910" t="str">
            <v>马 升伟</v>
          </cell>
          <cell r="H3910" t="str">
            <v>龙年,傅周,石林</v>
          </cell>
          <cell r="I3910" t="str">
            <v>张征南,石俊,曹雪晴</v>
          </cell>
          <cell r="J3910">
            <v>7.7</v>
          </cell>
          <cell r="K3910">
            <v>122688</v>
          </cell>
          <cell r="L3910">
            <v>38849</v>
          </cell>
          <cell r="M3910">
            <v>17978</v>
          </cell>
          <cell r="N3910">
            <v>0</v>
          </cell>
          <cell r="O3910">
            <v>8553.37662337662</v>
          </cell>
          <cell r="P3910">
            <v>0.21443480957549599</v>
          </cell>
        </row>
        <row r="3911">
          <cell r="A3911">
            <v>196917</v>
          </cell>
          <cell r="B3911" t="str">
            <v>20160326</v>
          </cell>
          <cell r="C3911" t="str">
            <v>110221</v>
          </cell>
          <cell r="D3911" t="str">
            <v>花漾年·TCL静芯节能正1P空调</v>
          </cell>
          <cell r="E3911" t="str">
            <v>大家电</v>
          </cell>
          <cell r="F3911" t="str">
            <v>1499</v>
          </cell>
          <cell r="G3911" t="str">
            <v>马 升伟</v>
          </cell>
          <cell r="H3911" t="str">
            <v>龙年,傅周,石林</v>
          </cell>
          <cell r="I3911" t="str">
            <v>张征南,石俊,曹雪晴</v>
          </cell>
          <cell r="J3911">
            <v>10.199999999999999</v>
          </cell>
          <cell r="K3911">
            <v>70363</v>
          </cell>
          <cell r="L3911">
            <v>20916</v>
          </cell>
          <cell r="M3911">
            <v>10493</v>
          </cell>
          <cell r="N3911">
            <v>0</v>
          </cell>
          <cell r="O3911">
            <v>3819.01960784314</v>
          </cell>
          <cell r="P3911">
            <v>0.21220700952534999</v>
          </cell>
        </row>
        <row r="3912">
          <cell r="A3912">
            <v>196917</v>
          </cell>
          <cell r="B3912" t="str">
            <v>20160319</v>
          </cell>
          <cell r="C3912" t="str">
            <v>214310</v>
          </cell>
          <cell r="D3912" t="str">
            <v>花漾年·TCL静芯节能正1P空调</v>
          </cell>
          <cell r="E3912" t="str">
            <v>大家电</v>
          </cell>
          <cell r="F3912" t="str">
            <v>1499</v>
          </cell>
          <cell r="G3912" t="str">
            <v>马 升伟</v>
          </cell>
          <cell r="H3912" t="str">
            <v>马强</v>
          </cell>
          <cell r="I3912" t="str">
            <v>石俊</v>
          </cell>
          <cell r="J3912">
            <v>11.9</v>
          </cell>
          <cell r="K3912">
            <v>238576</v>
          </cell>
          <cell r="L3912">
            <v>38863</v>
          </cell>
          <cell r="M3912">
            <v>64257</v>
          </cell>
          <cell r="N3912">
            <v>4477</v>
          </cell>
          <cell r="O3912">
            <v>11759.0756302521</v>
          </cell>
          <cell r="P3912">
            <v>0.299329537886868</v>
          </cell>
        </row>
        <row r="3913">
          <cell r="A3913">
            <v>196918</v>
          </cell>
          <cell r="B3913" t="str">
            <v>20160617</v>
          </cell>
          <cell r="C3913" t="str">
            <v>200821</v>
          </cell>
          <cell r="D3913" t="str">
            <v>花漾年·TCL静芯节能正1.5P空调</v>
          </cell>
          <cell r="E3913" t="str">
            <v>大家电</v>
          </cell>
          <cell r="F3913" t="str">
            <v>1799</v>
          </cell>
          <cell r="G3913" t="str">
            <v>马 升伟</v>
          </cell>
          <cell r="H3913" t="str">
            <v>傅周,马强,石林</v>
          </cell>
          <cell r="I3913" t="str">
            <v>张征南,赵姬,曹雪晴</v>
          </cell>
          <cell r="J3913">
            <v>10.8</v>
          </cell>
          <cell r="K3913">
            <v>415488</v>
          </cell>
          <cell r="L3913">
            <v>69901</v>
          </cell>
          <cell r="M3913">
            <v>114696</v>
          </cell>
          <cell r="N3913">
            <v>10794</v>
          </cell>
          <cell r="O3913">
            <v>22378.240740740701</v>
          </cell>
          <cell r="P3913">
            <v>0.30065367042162999</v>
          </cell>
        </row>
        <row r="3914">
          <cell r="A3914">
            <v>196918</v>
          </cell>
          <cell r="B3914" t="str">
            <v>20160617</v>
          </cell>
          <cell r="C3914" t="str">
            <v>132718</v>
          </cell>
          <cell r="D3914" t="str">
            <v>花漾年·TCL静芯节能正1.5P空调</v>
          </cell>
          <cell r="E3914" t="str">
            <v>大家电</v>
          </cell>
          <cell r="F3914" t="str">
            <v>1799</v>
          </cell>
          <cell r="G3914" t="str">
            <v>马 升伟</v>
          </cell>
          <cell r="H3914" t="str">
            <v>傅周,马强,石林</v>
          </cell>
          <cell r="I3914" t="str">
            <v>张征南,赵姬,曹雪晴</v>
          </cell>
          <cell r="J3914">
            <v>7.4</v>
          </cell>
          <cell r="K3914">
            <v>209599</v>
          </cell>
          <cell r="L3914">
            <v>23047</v>
          </cell>
          <cell r="M3914">
            <v>49982</v>
          </cell>
          <cell r="N3914">
            <v>1729</v>
          </cell>
          <cell r="O3914">
            <v>18689.054054054101</v>
          </cell>
          <cell r="P3914">
            <v>0.25865710364938499</v>
          </cell>
        </row>
        <row r="3915">
          <cell r="A3915">
            <v>196918</v>
          </cell>
          <cell r="B3915" t="str">
            <v>20160521</v>
          </cell>
          <cell r="C3915" t="str">
            <v>104257</v>
          </cell>
          <cell r="D3915" t="str">
            <v>花漾年·TCL静芯节能正1.5P空调</v>
          </cell>
          <cell r="E3915" t="str">
            <v>大家电</v>
          </cell>
          <cell r="F3915" t="str">
            <v>1899</v>
          </cell>
          <cell r="G3915" t="str">
            <v>马 升伟</v>
          </cell>
          <cell r="H3915" t="str">
            <v>马强</v>
          </cell>
          <cell r="I3915" t="str">
            <v>刘一帆</v>
          </cell>
          <cell r="J3915">
            <v>10.4</v>
          </cell>
          <cell r="K3915">
            <v>79093</v>
          </cell>
          <cell r="L3915">
            <v>5667</v>
          </cell>
          <cell r="M3915">
            <v>11244</v>
          </cell>
          <cell r="N3915">
            <v>1879</v>
          </cell>
          <cell r="O3915">
            <v>6159.7115384615399</v>
          </cell>
          <cell r="P3915">
            <v>0.12754337700542001</v>
          </cell>
        </row>
        <row r="3916">
          <cell r="A3916">
            <v>196918</v>
          </cell>
          <cell r="B3916" t="str">
            <v>20160326</v>
          </cell>
          <cell r="C3916" t="str">
            <v>200841</v>
          </cell>
          <cell r="D3916" t="str">
            <v>花漾年·TCL静芯节能正1.5P空调</v>
          </cell>
          <cell r="E3916" t="str">
            <v>大家电</v>
          </cell>
          <cell r="F3916" t="str">
            <v>1899</v>
          </cell>
          <cell r="G3916" t="str">
            <v>马 升伟</v>
          </cell>
          <cell r="H3916" t="str">
            <v>龙年,傅周,石林</v>
          </cell>
          <cell r="I3916" t="str">
            <v>张征南,石俊,曹雪晴</v>
          </cell>
          <cell r="J3916">
            <v>7.7</v>
          </cell>
          <cell r="K3916">
            <v>231403</v>
          </cell>
          <cell r="L3916">
            <v>72117</v>
          </cell>
          <cell r="M3916">
            <v>34152</v>
          </cell>
          <cell r="N3916">
            <v>3798</v>
          </cell>
          <cell r="O3916">
            <v>16744.415584415601</v>
          </cell>
          <cell r="P3916">
            <v>0.190562886882714</v>
          </cell>
        </row>
        <row r="3917">
          <cell r="A3917">
            <v>196918</v>
          </cell>
          <cell r="B3917" t="str">
            <v>20160326</v>
          </cell>
          <cell r="C3917" t="str">
            <v>110221</v>
          </cell>
          <cell r="D3917" t="str">
            <v>花漾年·TCL静芯节能正1.5P空调</v>
          </cell>
          <cell r="E3917" t="str">
            <v>大家电</v>
          </cell>
          <cell r="F3917" t="str">
            <v>1899</v>
          </cell>
          <cell r="G3917" t="str">
            <v>马 升伟</v>
          </cell>
          <cell r="H3917" t="str">
            <v>龙年,傅周,石林</v>
          </cell>
          <cell r="I3917" t="str">
            <v>张征南,石俊,曹雪晴</v>
          </cell>
          <cell r="J3917">
            <v>10.199999999999999</v>
          </cell>
          <cell r="K3917">
            <v>115794</v>
          </cell>
          <cell r="L3917">
            <v>34117</v>
          </cell>
          <cell r="M3917">
            <v>24737</v>
          </cell>
          <cell r="N3917">
            <v>0</v>
          </cell>
          <cell r="O3917">
            <v>5582.3529411764703</v>
          </cell>
          <cell r="P3917">
            <v>0.30286371928449901</v>
          </cell>
        </row>
        <row r="3918">
          <cell r="A3918">
            <v>196918</v>
          </cell>
          <cell r="B3918" t="str">
            <v>20160319</v>
          </cell>
          <cell r="C3918" t="str">
            <v>214310</v>
          </cell>
          <cell r="D3918" t="str">
            <v>花漾年·TCL静芯节能正1.5P空调</v>
          </cell>
          <cell r="E3918" t="str">
            <v>大家电</v>
          </cell>
          <cell r="F3918" t="str">
            <v>1899</v>
          </cell>
          <cell r="G3918" t="str">
            <v>马 升伟</v>
          </cell>
          <cell r="H3918" t="str">
            <v>马强</v>
          </cell>
          <cell r="I3918" t="str">
            <v>石俊</v>
          </cell>
          <cell r="J3918">
            <v>11.9</v>
          </cell>
          <cell r="K3918">
            <v>499603</v>
          </cell>
          <cell r="L3918">
            <v>65495</v>
          </cell>
          <cell r="M3918">
            <v>125114</v>
          </cell>
          <cell r="N3918">
            <v>11364</v>
          </cell>
          <cell r="O3918">
            <v>26920.840336134501</v>
          </cell>
          <cell r="P3918">
            <v>0.26203156818119</v>
          </cell>
        </row>
        <row r="3919">
          <cell r="A3919">
            <v>196919</v>
          </cell>
          <cell r="B3919" t="str">
            <v>20160521</v>
          </cell>
          <cell r="C3919" t="str">
            <v>104257</v>
          </cell>
          <cell r="D3919" t="str">
            <v>TCL智能钛金健康艺术空调大2P</v>
          </cell>
          <cell r="E3919" t="str">
            <v>大家电</v>
          </cell>
          <cell r="F3919" t="str">
            <v>4199</v>
          </cell>
          <cell r="G3919" t="str">
            <v>马 升伟</v>
          </cell>
          <cell r="H3919" t="str">
            <v>马强</v>
          </cell>
          <cell r="I3919" t="str">
            <v>刘一帆</v>
          </cell>
          <cell r="J3919">
            <v>10.4</v>
          </cell>
          <cell r="K3919">
            <v>59715</v>
          </cell>
          <cell r="L3919">
            <v>11927</v>
          </cell>
          <cell r="M3919">
            <v>15956</v>
          </cell>
          <cell r="N3919">
            <v>0</v>
          </cell>
          <cell r="O3919">
            <v>3060.76923076923</v>
          </cell>
          <cell r="P3919">
            <v>0.33389135347786097</v>
          </cell>
        </row>
        <row r="3920">
          <cell r="A3920">
            <v>196919</v>
          </cell>
          <cell r="B3920" t="str">
            <v>20160326</v>
          </cell>
          <cell r="C3920" t="str">
            <v>200841</v>
          </cell>
          <cell r="D3920" t="str">
            <v>TCL智能钛金健康艺术空调大2P</v>
          </cell>
          <cell r="E3920" t="str">
            <v>大家电</v>
          </cell>
          <cell r="F3920" t="str">
            <v>4199</v>
          </cell>
          <cell r="G3920" t="str">
            <v>马 升伟</v>
          </cell>
          <cell r="H3920" t="str">
            <v>龙年,傅周,石林</v>
          </cell>
          <cell r="I3920" t="str">
            <v>张征南,石俊,曹雪晴</v>
          </cell>
          <cell r="J3920">
            <v>7.7</v>
          </cell>
          <cell r="K3920">
            <v>151932</v>
          </cell>
          <cell r="L3920">
            <v>51982</v>
          </cell>
          <cell r="M3920">
            <v>28038</v>
          </cell>
          <cell r="N3920">
            <v>0</v>
          </cell>
          <cell r="O3920">
            <v>9339.2207792207791</v>
          </cell>
          <cell r="P3920">
            <v>0.28052026013006498</v>
          </cell>
        </row>
        <row r="3921">
          <cell r="A3921">
            <v>196919</v>
          </cell>
          <cell r="B3921" t="str">
            <v>20160326</v>
          </cell>
          <cell r="C3921" t="str">
            <v>110221</v>
          </cell>
          <cell r="D3921" t="str">
            <v>TCL智能钛金健康艺术空调大2P</v>
          </cell>
          <cell r="E3921" t="str">
            <v>大家电</v>
          </cell>
          <cell r="F3921" t="str">
            <v>4199</v>
          </cell>
          <cell r="G3921" t="str">
            <v>马 升伟</v>
          </cell>
          <cell r="H3921" t="str">
            <v>龙年,傅周,石林</v>
          </cell>
          <cell r="I3921" t="str">
            <v>张征南,石俊,曹雪晴</v>
          </cell>
          <cell r="J3921">
            <v>10.199999999999999</v>
          </cell>
          <cell r="K3921">
            <v>107918</v>
          </cell>
          <cell r="L3921">
            <v>20060</v>
          </cell>
          <cell r="M3921">
            <v>23994</v>
          </cell>
          <cell r="N3921">
            <v>0</v>
          </cell>
          <cell r="O3921">
            <v>6261.1764705882397</v>
          </cell>
          <cell r="P3921">
            <v>0.27309977463634499</v>
          </cell>
        </row>
        <row r="3922">
          <cell r="A3922">
            <v>196920</v>
          </cell>
          <cell r="B3922" t="str">
            <v>20160521</v>
          </cell>
          <cell r="C3922" t="str">
            <v>104257</v>
          </cell>
          <cell r="D3922" t="str">
            <v>TCL智能钛金健康艺术空调3P</v>
          </cell>
          <cell r="E3922" t="str">
            <v>大家电</v>
          </cell>
          <cell r="F3922" t="str">
            <v>4999</v>
          </cell>
          <cell r="G3922" t="str">
            <v>马 升伟</v>
          </cell>
          <cell r="H3922" t="str">
            <v>马强</v>
          </cell>
          <cell r="I3922" t="str">
            <v>刘一帆</v>
          </cell>
          <cell r="J3922">
            <v>10.4</v>
          </cell>
          <cell r="K3922">
            <v>52749</v>
          </cell>
          <cell r="L3922">
            <v>0</v>
          </cell>
          <cell r="M3922">
            <v>9598</v>
          </cell>
          <cell r="N3922">
            <v>0</v>
          </cell>
          <cell r="O3922">
            <v>4149.1346153846198</v>
          </cell>
          <cell r="P3922">
            <v>0.18195605603897699</v>
          </cell>
        </row>
        <row r="3923">
          <cell r="A3923">
            <v>196920</v>
          </cell>
          <cell r="B3923" t="str">
            <v>20160326</v>
          </cell>
          <cell r="C3923" t="str">
            <v>200841</v>
          </cell>
          <cell r="D3923" t="str">
            <v>TCL智能钛金健康艺术空调3P</v>
          </cell>
          <cell r="E3923" t="str">
            <v>大家电</v>
          </cell>
          <cell r="F3923" t="str">
            <v>4999</v>
          </cell>
          <cell r="G3923" t="str">
            <v>马 升伟</v>
          </cell>
          <cell r="H3923" t="str">
            <v>龙年,傅周,石林</v>
          </cell>
          <cell r="I3923" t="str">
            <v>张征南,石俊,曹雪晴</v>
          </cell>
          <cell r="J3923">
            <v>7.7</v>
          </cell>
          <cell r="K3923">
            <v>316679</v>
          </cell>
          <cell r="L3923">
            <v>134392</v>
          </cell>
          <cell r="M3923">
            <v>52814</v>
          </cell>
          <cell r="N3923">
            <v>0</v>
          </cell>
          <cell r="O3923">
            <v>16814.6753246753</v>
          </cell>
          <cell r="P3923">
            <v>0.28972993137195702</v>
          </cell>
        </row>
        <row r="3924">
          <cell r="A3924">
            <v>196920</v>
          </cell>
          <cell r="B3924" t="str">
            <v>20160326</v>
          </cell>
          <cell r="C3924" t="str">
            <v>110221</v>
          </cell>
          <cell r="D3924" t="str">
            <v>TCL智能钛金健康艺术空调3P</v>
          </cell>
          <cell r="E3924" t="str">
            <v>大家电</v>
          </cell>
          <cell r="F3924" t="str">
            <v>4999</v>
          </cell>
          <cell r="G3924" t="str">
            <v>马 升伟</v>
          </cell>
          <cell r="H3924" t="str">
            <v>龙年,傅周,石林</v>
          </cell>
          <cell r="I3924" t="str">
            <v>张征南,石俊,曹雪晴</v>
          </cell>
          <cell r="J3924">
            <v>10.199999999999999</v>
          </cell>
          <cell r="K3924">
            <v>143890</v>
          </cell>
          <cell r="L3924">
            <v>67166</v>
          </cell>
          <cell r="M3924">
            <v>28764</v>
          </cell>
          <cell r="N3924">
            <v>0</v>
          </cell>
          <cell r="O3924">
            <v>4701.9607843137301</v>
          </cell>
          <cell r="P3924">
            <v>0.37490224701527602</v>
          </cell>
        </row>
        <row r="3925">
          <cell r="A3925">
            <v>196923</v>
          </cell>
          <cell r="B3925" t="str">
            <v>20160411</v>
          </cell>
          <cell r="C3925" t="str">
            <v>223439</v>
          </cell>
          <cell r="D3925" t="str">
            <v>钛空仓·TCL双出风智能健康空调大2P</v>
          </cell>
          <cell r="E3925" t="str">
            <v>大家电</v>
          </cell>
          <cell r="F3925" t="str">
            <v>4999</v>
          </cell>
          <cell r="G3925" t="str">
            <v>马 升伟</v>
          </cell>
          <cell r="H3925" t="str">
            <v>石林</v>
          </cell>
          <cell r="I3925" t="str">
            <v>石俊</v>
          </cell>
          <cell r="J3925">
            <v>11.4</v>
          </cell>
          <cell r="K3925">
            <v>74925</v>
          </cell>
          <cell r="L3925">
            <v>14977</v>
          </cell>
          <cell r="M3925">
            <v>19966</v>
          </cell>
          <cell r="N3925">
            <v>0</v>
          </cell>
          <cell r="O3925">
            <v>3507.1929824561398</v>
          </cell>
          <cell r="P3925">
            <v>0.33305531460599203</v>
          </cell>
        </row>
        <row r="3926">
          <cell r="A3926">
            <v>196923</v>
          </cell>
          <cell r="B3926" t="str">
            <v>20160326</v>
          </cell>
          <cell r="C3926" t="str">
            <v>214507</v>
          </cell>
          <cell r="D3926" t="str">
            <v>钛空仓·TCL双出风智能健康空调大2P</v>
          </cell>
          <cell r="E3926" t="str">
            <v>大家电</v>
          </cell>
          <cell r="F3926" t="str">
            <v>4999</v>
          </cell>
          <cell r="G3926" t="str">
            <v>马 升伟</v>
          </cell>
          <cell r="H3926" t="str">
            <v>龙年,傅周,石林</v>
          </cell>
          <cell r="I3926" t="str">
            <v>张征南,石俊,曹雪晴</v>
          </cell>
          <cell r="J3926">
            <v>10.8</v>
          </cell>
          <cell r="K3926">
            <v>249845</v>
          </cell>
          <cell r="L3926">
            <v>69961</v>
          </cell>
          <cell r="M3926">
            <v>90002</v>
          </cell>
          <cell r="N3926">
            <v>0</v>
          </cell>
          <cell r="O3926">
            <v>8322.4074074074106</v>
          </cell>
          <cell r="P3926">
            <v>0.50033354828667398</v>
          </cell>
        </row>
        <row r="3927">
          <cell r="A3927">
            <v>196923</v>
          </cell>
          <cell r="B3927" t="str">
            <v>20160326</v>
          </cell>
          <cell r="C3927" t="str">
            <v>115022</v>
          </cell>
          <cell r="D3927" t="str">
            <v>钛空仓·TCL双出风智能健康空调大2P</v>
          </cell>
          <cell r="E3927" t="str">
            <v>大家电</v>
          </cell>
          <cell r="F3927" t="str">
            <v>4999</v>
          </cell>
          <cell r="G3927" t="str">
            <v>马 升伟</v>
          </cell>
          <cell r="H3927" t="str">
            <v>龙年,傅周,石林</v>
          </cell>
          <cell r="I3927" t="str">
            <v>张征南,石俊,曹雪晴</v>
          </cell>
          <cell r="J3927">
            <v>8.9</v>
          </cell>
          <cell r="K3927">
            <v>110018</v>
          </cell>
          <cell r="L3927">
            <v>25020</v>
          </cell>
          <cell r="M3927">
            <v>40067</v>
          </cell>
          <cell r="N3927">
            <v>9998</v>
          </cell>
          <cell r="O3927">
            <v>6171.7977528089896</v>
          </cell>
          <cell r="P3927">
            <v>0.35376126497094101</v>
          </cell>
        </row>
        <row r="3928">
          <cell r="A3928">
            <v>196924</v>
          </cell>
          <cell r="B3928" t="str">
            <v>20160411</v>
          </cell>
          <cell r="C3928" t="str">
            <v>223439</v>
          </cell>
          <cell r="D3928" t="str">
            <v>钛空仓·TCL双出风智能健康空调大3P</v>
          </cell>
          <cell r="E3928" t="str">
            <v>大家电</v>
          </cell>
          <cell r="F3928" t="str">
            <v>5899</v>
          </cell>
          <cell r="G3928" t="str">
            <v>马 升伟</v>
          </cell>
          <cell r="H3928" t="str">
            <v>石林</v>
          </cell>
          <cell r="I3928" t="str">
            <v>石俊</v>
          </cell>
          <cell r="J3928">
            <v>11.4</v>
          </cell>
          <cell r="K3928">
            <v>165042</v>
          </cell>
          <cell r="L3928">
            <v>29485</v>
          </cell>
          <cell r="M3928">
            <v>53071</v>
          </cell>
          <cell r="N3928">
            <v>5899</v>
          </cell>
          <cell r="O3928">
            <v>7753.0701754386</v>
          </cell>
          <cell r="P3928">
            <v>0.34798645588202698</v>
          </cell>
        </row>
        <row r="3929">
          <cell r="A3929">
            <v>196924</v>
          </cell>
          <cell r="B3929" t="str">
            <v>20160326</v>
          </cell>
          <cell r="C3929" t="str">
            <v>214507</v>
          </cell>
          <cell r="D3929" t="str">
            <v>钛空仓·TCL双出风智能健康空调大3P</v>
          </cell>
          <cell r="E3929" t="str">
            <v>大家电</v>
          </cell>
          <cell r="F3929" t="str">
            <v>5899</v>
          </cell>
          <cell r="G3929" t="str">
            <v>马 升伟</v>
          </cell>
          <cell r="H3929" t="str">
            <v>龙年,傅周,石林</v>
          </cell>
          <cell r="I3929" t="str">
            <v>张征南,石俊,曹雪晴</v>
          </cell>
          <cell r="J3929">
            <v>10.8</v>
          </cell>
          <cell r="K3929">
            <v>654439</v>
          </cell>
          <cell r="L3929">
            <v>112026</v>
          </cell>
          <cell r="M3929">
            <v>200561</v>
          </cell>
          <cell r="N3929">
            <v>5899</v>
          </cell>
          <cell r="O3929">
            <v>32199.166666666701</v>
          </cell>
          <cell r="P3929">
            <v>0.35888151648282801</v>
          </cell>
        </row>
        <row r="3930">
          <cell r="A3930">
            <v>196924</v>
          </cell>
          <cell r="B3930" t="str">
            <v>20160326</v>
          </cell>
          <cell r="C3930" t="str">
            <v>115022</v>
          </cell>
          <cell r="D3930" t="str">
            <v>钛空仓·TCL双出风智能健康空调大3P</v>
          </cell>
          <cell r="E3930" t="str">
            <v>大家电</v>
          </cell>
          <cell r="F3930" t="str">
            <v>5899</v>
          </cell>
          <cell r="G3930" t="str">
            <v>马 升伟</v>
          </cell>
          <cell r="H3930" t="str">
            <v>龙年,傅周,石林</v>
          </cell>
          <cell r="I3930" t="str">
            <v>张征南,石俊,曹雪晴</v>
          </cell>
          <cell r="J3930">
            <v>8.9</v>
          </cell>
          <cell r="K3930">
            <v>294810</v>
          </cell>
          <cell r="L3930">
            <v>53051</v>
          </cell>
          <cell r="M3930">
            <v>64859</v>
          </cell>
          <cell r="N3930">
            <v>0</v>
          </cell>
          <cell r="O3930">
            <v>19876.404494382001</v>
          </cell>
          <cell r="P3930">
            <v>0.26827956766862898</v>
          </cell>
        </row>
        <row r="3931">
          <cell r="A3931">
            <v>196929</v>
          </cell>
          <cell r="B3931" t="str">
            <v>20160312</v>
          </cell>
          <cell r="C3931" t="str">
            <v>202159</v>
          </cell>
          <cell r="D3931" t="str">
            <v>创维65英寸八核智能酷开网络电视65E3500</v>
          </cell>
          <cell r="E3931" t="str">
            <v>大家电</v>
          </cell>
          <cell r="F3931" t="str">
            <v>5499</v>
          </cell>
          <cell r="G3931" t="str">
            <v>马 升伟</v>
          </cell>
          <cell r="H3931" t="str">
            <v>傅周</v>
          </cell>
          <cell r="I3931" t="str">
            <v>曹雪晴</v>
          </cell>
          <cell r="J3931">
            <v>8.3000000000000007</v>
          </cell>
          <cell r="K3931">
            <v>137425</v>
          </cell>
          <cell r="L3931">
            <v>21996</v>
          </cell>
          <cell r="M3931">
            <v>32974</v>
          </cell>
          <cell r="N3931">
            <v>0</v>
          </cell>
          <cell r="O3931">
            <v>9934.3373493975905</v>
          </cell>
          <cell r="P3931">
            <v>0.28566478094759601</v>
          </cell>
        </row>
        <row r="3932">
          <cell r="A3932">
            <v>196930</v>
          </cell>
          <cell r="B3932" t="str">
            <v>20160723</v>
          </cell>
          <cell r="C3932" t="str">
            <v>110011</v>
          </cell>
          <cell r="D3932" t="str">
            <v>TCL钛金健康智能变频3P艺术空调</v>
          </cell>
          <cell r="E3932" t="str">
            <v>大家电</v>
          </cell>
          <cell r="F3932" t="str">
            <v>5799</v>
          </cell>
          <cell r="G3932" t="str">
            <v>马 升伟</v>
          </cell>
          <cell r="H3932" t="str">
            <v>傅周</v>
          </cell>
          <cell r="I3932" t="str">
            <v>曹雪晴</v>
          </cell>
          <cell r="J3932">
            <v>9.9</v>
          </cell>
          <cell r="K3932">
            <v>253876</v>
          </cell>
          <cell r="L3932">
            <v>22926</v>
          </cell>
          <cell r="M3932">
            <v>74987</v>
          </cell>
          <cell r="N3932">
            <v>0</v>
          </cell>
          <cell r="O3932">
            <v>15753.8383838384</v>
          </cell>
          <cell r="P3932">
            <v>0.32468932669409001</v>
          </cell>
        </row>
        <row r="3933">
          <cell r="A3933">
            <v>196930</v>
          </cell>
          <cell r="B3933" t="str">
            <v>20160617</v>
          </cell>
          <cell r="C3933" t="str">
            <v>225324</v>
          </cell>
          <cell r="D3933" t="str">
            <v>TCL钛金健康智能变频3P艺术空调</v>
          </cell>
          <cell r="E3933" t="str">
            <v>大家电</v>
          </cell>
          <cell r="F3933" t="str">
            <v>5799</v>
          </cell>
          <cell r="G3933" t="str">
            <v>马 升伟</v>
          </cell>
          <cell r="H3933" t="str">
            <v>傅周,马强,石林</v>
          </cell>
          <cell r="I3933" t="str">
            <v>赵姬,曹雪晴</v>
          </cell>
          <cell r="J3933">
            <v>7.2</v>
          </cell>
          <cell r="K3933">
            <v>184658</v>
          </cell>
          <cell r="L3933">
            <v>11458</v>
          </cell>
          <cell r="M3933">
            <v>69148</v>
          </cell>
          <cell r="N3933">
            <v>5799</v>
          </cell>
          <cell r="O3933">
            <v>15257.083333333299</v>
          </cell>
          <cell r="P3933">
            <v>0.36575635103926102</v>
          </cell>
        </row>
        <row r="3934">
          <cell r="A3934">
            <v>196930</v>
          </cell>
          <cell r="B3934" t="str">
            <v>20160511</v>
          </cell>
          <cell r="C3934" t="str">
            <v>215738</v>
          </cell>
          <cell r="D3934" t="str">
            <v>TCL钛金健康智能变频3P艺术空调</v>
          </cell>
          <cell r="E3934" t="str">
            <v>大家电</v>
          </cell>
          <cell r="F3934" t="str">
            <v>6299</v>
          </cell>
          <cell r="G3934" t="str">
            <v>马 升伟</v>
          </cell>
          <cell r="H3934" t="str">
            <v>傅周</v>
          </cell>
          <cell r="I3934" t="str">
            <v>曹雪晴</v>
          </cell>
          <cell r="J3934">
            <v>8.8000000000000007</v>
          </cell>
          <cell r="K3934">
            <v>133277</v>
          </cell>
          <cell r="L3934">
            <v>17377</v>
          </cell>
          <cell r="M3934">
            <v>28995</v>
          </cell>
          <cell r="N3934">
            <v>0</v>
          </cell>
          <cell r="O3934">
            <v>9875.5681818181802</v>
          </cell>
          <cell r="P3934">
            <v>0.250172562553926</v>
          </cell>
        </row>
        <row r="3935">
          <cell r="A3935">
            <v>196930</v>
          </cell>
          <cell r="B3935" t="str">
            <v>20160418</v>
          </cell>
          <cell r="C3935" t="str">
            <v>202901</v>
          </cell>
          <cell r="D3935" t="str">
            <v>TCL钛金健康智能变频3P艺术空调</v>
          </cell>
          <cell r="E3935" t="str">
            <v>大家电</v>
          </cell>
          <cell r="F3935" t="str">
            <v>6299</v>
          </cell>
          <cell r="G3935" t="str">
            <v>马 升伟</v>
          </cell>
          <cell r="H3935" t="str">
            <v>石林</v>
          </cell>
          <cell r="I3935" t="str">
            <v>石俊</v>
          </cell>
          <cell r="J3935">
            <v>10.1</v>
          </cell>
          <cell r="K3935">
            <v>283831</v>
          </cell>
          <cell r="L3935">
            <v>46362</v>
          </cell>
          <cell r="M3935">
            <v>75387</v>
          </cell>
          <cell r="N3935">
            <v>5799</v>
          </cell>
          <cell r="O3935">
            <v>16621.881188118801</v>
          </cell>
          <cell r="P3935">
            <v>0.29304035474104001</v>
          </cell>
        </row>
        <row r="3936">
          <cell r="A3936">
            <v>196930</v>
          </cell>
          <cell r="B3936" t="str">
            <v>20160326</v>
          </cell>
          <cell r="C3936" t="str">
            <v>223706</v>
          </cell>
          <cell r="D3936" t="str">
            <v>TCL钛金健康智能变频3P艺术空调</v>
          </cell>
          <cell r="E3936" t="str">
            <v>大家电</v>
          </cell>
          <cell r="F3936" t="str">
            <v>6299</v>
          </cell>
          <cell r="G3936" t="str">
            <v>马 升伟</v>
          </cell>
          <cell r="H3936" t="str">
            <v>龙年,傅周,石林</v>
          </cell>
          <cell r="I3936" t="str">
            <v>张征南,石俊,曹雪晴</v>
          </cell>
          <cell r="J3936">
            <v>10.199999999999999</v>
          </cell>
          <cell r="K3936">
            <v>342021</v>
          </cell>
          <cell r="L3936">
            <v>92739</v>
          </cell>
          <cell r="M3936">
            <v>86960</v>
          </cell>
          <cell r="N3936">
            <v>0</v>
          </cell>
          <cell r="O3936">
            <v>15913.9215686275</v>
          </cell>
          <cell r="P3936">
            <v>0.34884187386173099</v>
          </cell>
        </row>
        <row r="3937">
          <cell r="A3937">
            <v>196930</v>
          </cell>
          <cell r="B3937" t="str">
            <v>20160326</v>
          </cell>
          <cell r="C3937" t="str">
            <v>204459</v>
          </cell>
          <cell r="D3937" t="str">
            <v>TCL钛金健康智能变频3P艺术空调</v>
          </cell>
          <cell r="E3937" t="str">
            <v>大家电</v>
          </cell>
          <cell r="F3937" t="str">
            <v>6299</v>
          </cell>
          <cell r="G3937" t="str">
            <v>马 升伟</v>
          </cell>
          <cell r="H3937" t="str">
            <v>龙年,傅周,石林</v>
          </cell>
          <cell r="I3937" t="str">
            <v>张征南,石俊,曹雪晴</v>
          </cell>
          <cell r="J3937">
            <v>11.3</v>
          </cell>
          <cell r="K3937">
            <v>573886</v>
          </cell>
          <cell r="L3937">
            <v>173935</v>
          </cell>
          <cell r="M3937">
            <v>139236</v>
          </cell>
          <cell r="N3937">
            <v>0</v>
          </cell>
          <cell r="O3937">
            <v>23072.123893805299</v>
          </cell>
          <cell r="P3937">
            <v>0.34813264624916601</v>
          </cell>
        </row>
        <row r="3938">
          <cell r="A3938">
            <v>196930</v>
          </cell>
          <cell r="B3938" t="str">
            <v>20160326</v>
          </cell>
          <cell r="C3938" t="str">
            <v>131513</v>
          </cell>
          <cell r="D3938" t="str">
            <v>TCL钛金健康智能变频3P艺术空调</v>
          </cell>
          <cell r="E3938" t="str">
            <v>大家电</v>
          </cell>
          <cell r="F3938" t="str">
            <v>6299</v>
          </cell>
          <cell r="G3938" t="str">
            <v>马 升伟</v>
          </cell>
          <cell r="H3938" t="str">
            <v>龙年,傅周,石林</v>
          </cell>
          <cell r="I3938" t="str">
            <v>张征南,石俊,曹雪晴</v>
          </cell>
          <cell r="J3938">
            <v>10.7</v>
          </cell>
          <cell r="K3938">
            <v>284096</v>
          </cell>
          <cell r="L3938">
            <v>92744</v>
          </cell>
          <cell r="M3938">
            <v>75462</v>
          </cell>
          <cell r="N3938">
            <v>5799</v>
          </cell>
          <cell r="O3938">
            <v>11372.8037383178</v>
          </cell>
          <cell r="P3938">
            <v>0.36405681675655299</v>
          </cell>
        </row>
        <row r="3939">
          <cell r="A3939">
            <v>196949</v>
          </cell>
          <cell r="B3939" t="str">
            <v>20160418</v>
          </cell>
          <cell r="C3939" t="str">
            <v>174633</v>
          </cell>
          <cell r="D3939" t="str">
            <v>时珍验方热敷贴特惠组</v>
          </cell>
          <cell r="E3939" t="str">
            <v>健康用品</v>
          </cell>
          <cell r="F3939" t="str">
            <v>199</v>
          </cell>
          <cell r="G3939" t="str">
            <v>赵 宇森</v>
          </cell>
          <cell r="H3939" t="str">
            <v>赵文英</v>
          </cell>
          <cell r="I3939" t="str">
            <v>杨洋</v>
          </cell>
          <cell r="J3939">
            <v>27.5</v>
          </cell>
          <cell r="K3939">
            <v>73280</v>
          </cell>
          <cell r="L3939">
            <v>3153</v>
          </cell>
          <cell r="M3939">
            <v>4915</v>
          </cell>
          <cell r="N3939">
            <v>0</v>
          </cell>
          <cell r="O3939">
            <v>2371.3454545454501</v>
          </cell>
          <cell r="P3939">
            <v>7.0087127639853405E-2</v>
          </cell>
        </row>
        <row r="3940">
          <cell r="A3940">
            <v>196949</v>
          </cell>
          <cell r="B3940" t="str">
            <v>20160412</v>
          </cell>
          <cell r="C3940" t="str">
            <v>174123</v>
          </cell>
          <cell r="D3940" t="str">
            <v>时珍验方热敷贴特惠组</v>
          </cell>
          <cell r="E3940" t="str">
            <v>健康用品</v>
          </cell>
          <cell r="F3940" t="str">
            <v>199</v>
          </cell>
          <cell r="G3940" t="str">
            <v>赵 宇森</v>
          </cell>
          <cell r="H3940" t="str">
            <v>赵文英</v>
          </cell>
          <cell r="I3940" t="str">
            <v>杨洋,潘丹</v>
          </cell>
          <cell r="J3940">
            <v>27.7</v>
          </cell>
          <cell r="K3940">
            <v>123277</v>
          </cell>
          <cell r="L3940">
            <v>2913</v>
          </cell>
          <cell r="M3940">
            <v>7497</v>
          </cell>
          <cell r="N3940">
            <v>686</v>
          </cell>
          <cell r="O3940">
            <v>4099.3862815884504</v>
          </cell>
          <cell r="P3940">
            <v>5.6586687049283803E-2</v>
          </cell>
        </row>
        <row r="3941">
          <cell r="A3941">
            <v>196949</v>
          </cell>
          <cell r="B3941" t="str">
            <v>20160412</v>
          </cell>
          <cell r="C3941" t="str">
            <v>093104</v>
          </cell>
          <cell r="D3941" t="str">
            <v>时珍验方热敷贴特惠组</v>
          </cell>
          <cell r="E3941" t="str">
            <v>健康用品</v>
          </cell>
          <cell r="F3941" t="str">
            <v>199</v>
          </cell>
          <cell r="G3941" t="str">
            <v>赵 宇森</v>
          </cell>
          <cell r="H3941" t="str">
            <v>赵文英</v>
          </cell>
          <cell r="I3941" t="str">
            <v>杨洋,潘丹</v>
          </cell>
          <cell r="J3941">
            <v>28.1</v>
          </cell>
          <cell r="K3941">
            <v>107724</v>
          </cell>
          <cell r="L3941">
            <v>2545</v>
          </cell>
          <cell r="M3941">
            <v>6473</v>
          </cell>
          <cell r="N3941">
            <v>328</v>
          </cell>
          <cell r="O3941">
            <v>3524.3416370106802</v>
          </cell>
          <cell r="P3941">
            <v>5.8424210156019701E-2</v>
          </cell>
        </row>
        <row r="3942">
          <cell r="A3942">
            <v>196949</v>
          </cell>
          <cell r="B3942" t="str">
            <v>20160326</v>
          </cell>
          <cell r="C3942" t="str">
            <v>165136</v>
          </cell>
          <cell r="D3942" t="str">
            <v>时珍验方热敷贴特惠组</v>
          </cell>
          <cell r="E3942" t="str">
            <v>健康用品</v>
          </cell>
          <cell r="F3942" t="str">
            <v>199</v>
          </cell>
          <cell r="G3942" t="str">
            <v>赵 宇森</v>
          </cell>
          <cell r="H3942" t="str">
            <v>吴沛霖</v>
          </cell>
          <cell r="I3942" t="str">
            <v>杨洋,王浩</v>
          </cell>
          <cell r="J3942">
            <v>27.3</v>
          </cell>
          <cell r="K3942">
            <v>86975.39</v>
          </cell>
          <cell r="L3942">
            <v>1164</v>
          </cell>
          <cell r="M3942">
            <v>4397</v>
          </cell>
          <cell r="N3942">
            <v>368</v>
          </cell>
          <cell r="O3942">
            <v>2995.69194139194</v>
          </cell>
          <cell r="P3942">
            <v>4.6951809078025701E-2</v>
          </cell>
        </row>
        <row r="3943">
          <cell r="A3943">
            <v>196958</v>
          </cell>
          <cell r="B3943" t="str">
            <v>20160807</v>
          </cell>
          <cell r="C3943" t="str">
            <v>094701</v>
          </cell>
          <cell r="D3943" t="str">
            <v>嘟嘟宝贝 空间收纳特惠六件套加赠组(2016超级折扣日)</v>
          </cell>
          <cell r="E3943" t="str">
            <v>生活用品</v>
          </cell>
          <cell r="F3943" t="str">
            <v>198</v>
          </cell>
          <cell r="G3943" t="str">
            <v>易 鸿</v>
          </cell>
          <cell r="H3943" t="str">
            <v>石林</v>
          </cell>
          <cell r="I3943" t="str">
            <v>石俊,张静</v>
          </cell>
          <cell r="J3943">
            <v>18.5</v>
          </cell>
          <cell r="K3943">
            <v>123879</v>
          </cell>
          <cell r="L3943">
            <v>574</v>
          </cell>
          <cell r="M3943">
            <v>1178</v>
          </cell>
          <cell r="N3943">
            <v>0</v>
          </cell>
          <cell r="O3943">
            <v>6601.45945945946</v>
          </cell>
          <cell r="P3943">
            <v>9.5535460849114004E-3</v>
          </cell>
        </row>
        <row r="3944">
          <cell r="A3944">
            <v>196958</v>
          </cell>
          <cell r="B3944" t="str">
            <v>20160629</v>
          </cell>
          <cell r="C3944" t="str">
            <v>171112</v>
          </cell>
          <cell r="D3944" t="str">
            <v>嘟嘟宝贝 空间收纳特惠六件套加赠组(2016超级折扣日)</v>
          </cell>
          <cell r="E3944" t="str">
            <v>生活用品</v>
          </cell>
          <cell r="F3944" t="str">
            <v>258</v>
          </cell>
          <cell r="G3944" t="str">
            <v>易 鸿</v>
          </cell>
          <cell r="H3944" t="str">
            <v>石林</v>
          </cell>
          <cell r="I3944" t="str">
            <v>石俊</v>
          </cell>
          <cell r="J3944">
            <v>36</v>
          </cell>
          <cell r="K3944">
            <v>100362</v>
          </cell>
          <cell r="L3944">
            <v>2044</v>
          </cell>
          <cell r="M3944">
            <v>5814</v>
          </cell>
          <cell r="N3944">
            <v>754</v>
          </cell>
          <cell r="O3944">
            <v>2590.5</v>
          </cell>
          <cell r="P3944">
            <v>5.1465652271201603E-2</v>
          </cell>
        </row>
        <row r="3945">
          <cell r="A3945">
            <v>196958</v>
          </cell>
          <cell r="B3945" t="str">
            <v>20160610</v>
          </cell>
          <cell r="C3945" t="str">
            <v>122328</v>
          </cell>
          <cell r="D3945" t="str">
            <v>嘟嘟宝贝 空间收纳特惠六件套加赠组(2016超级折扣日)</v>
          </cell>
          <cell r="E3945" t="str">
            <v>生活用品</v>
          </cell>
          <cell r="F3945" t="str">
            <v>258</v>
          </cell>
          <cell r="G3945" t="str">
            <v>易 鸿</v>
          </cell>
          <cell r="H3945" t="str">
            <v>龙年</v>
          </cell>
          <cell r="I3945" t="str">
            <v>宋歌,关雨薇</v>
          </cell>
          <cell r="J3945">
            <v>35.6</v>
          </cell>
          <cell r="K3945">
            <v>169048</v>
          </cell>
          <cell r="L3945">
            <v>4680</v>
          </cell>
          <cell r="M3945">
            <v>11086</v>
          </cell>
          <cell r="N3945">
            <v>952</v>
          </cell>
          <cell r="O3945">
            <v>4332.4157303370803</v>
          </cell>
          <cell r="P3945">
            <v>6.1654336610532497E-2</v>
          </cell>
        </row>
        <row r="3946">
          <cell r="A3946">
            <v>196958</v>
          </cell>
          <cell r="B3946" t="str">
            <v>20160527</v>
          </cell>
          <cell r="C3946" t="str">
            <v>153120</v>
          </cell>
          <cell r="D3946" t="str">
            <v>嘟嘟宝贝 空间收纳特惠六件套加赠组(2016超级折扣日)</v>
          </cell>
          <cell r="E3946" t="str">
            <v>生活用品</v>
          </cell>
          <cell r="F3946" t="str">
            <v>258</v>
          </cell>
          <cell r="G3946" t="str">
            <v>易 鸿</v>
          </cell>
          <cell r="H3946" t="str">
            <v>余斌</v>
          </cell>
          <cell r="I3946" t="str">
            <v>陈航</v>
          </cell>
          <cell r="J3946">
            <v>36.1</v>
          </cell>
          <cell r="K3946">
            <v>79439.41</v>
          </cell>
          <cell r="L3946">
            <v>1270</v>
          </cell>
          <cell r="M3946">
            <v>7630</v>
          </cell>
          <cell r="N3946">
            <v>764</v>
          </cell>
          <cell r="O3946">
            <v>1975.16371191136</v>
          </cell>
          <cell r="P3946">
            <v>8.7834870443566096E-2</v>
          </cell>
        </row>
        <row r="3947">
          <cell r="A3947">
            <v>196958</v>
          </cell>
          <cell r="B3947" t="str">
            <v>20160426</v>
          </cell>
          <cell r="C3947" t="str">
            <v>093016</v>
          </cell>
          <cell r="D3947" t="str">
            <v>嘟嘟宝贝 空间收纳特惠六件套加赠组(2016超级折扣日)</v>
          </cell>
          <cell r="E3947" t="str">
            <v>生活用品</v>
          </cell>
          <cell r="F3947" t="str">
            <v>258</v>
          </cell>
          <cell r="G3947" t="str">
            <v>易 鸿</v>
          </cell>
          <cell r="H3947" t="str">
            <v>余斌</v>
          </cell>
          <cell r="I3947" t="str">
            <v>任芳,陈航</v>
          </cell>
          <cell r="J3947">
            <v>33.299999999999997</v>
          </cell>
          <cell r="K3947">
            <v>128027</v>
          </cell>
          <cell r="L3947">
            <v>5065</v>
          </cell>
          <cell r="M3947">
            <v>9326</v>
          </cell>
          <cell r="N3947">
            <v>992</v>
          </cell>
          <cell r="O3947">
            <v>3442.28228228228</v>
          </cell>
          <cell r="P3947">
            <v>6.7777036808119598E-2</v>
          </cell>
        </row>
        <row r="3948">
          <cell r="A3948">
            <v>196958</v>
          </cell>
          <cell r="B3948" t="str">
            <v>20160405</v>
          </cell>
          <cell r="C3948" t="str">
            <v>132511</v>
          </cell>
          <cell r="D3948" t="str">
            <v>嘟嘟宝贝 空间收纳特惠六件套加赠组(2016超级折扣日)</v>
          </cell>
          <cell r="E3948" t="str">
            <v>生活用品</v>
          </cell>
          <cell r="F3948" t="str">
            <v>258</v>
          </cell>
          <cell r="G3948" t="str">
            <v>易 鸿</v>
          </cell>
          <cell r="H3948" t="str">
            <v>石林</v>
          </cell>
          <cell r="I3948" t="str">
            <v>任芳,陈航</v>
          </cell>
          <cell r="J3948">
            <v>38.4</v>
          </cell>
          <cell r="K3948">
            <v>156109</v>
          </cell>
          <cell r="L3948">
            <v>6042</v>
          </cell>
          <cell r="M3948">
            <v>12134</v>
          </cell>
          <cell r="N3948">
            <v>972</v>
          </cell>
          <cell r="O3948">
            <v>3617.3177083333298</v>
          </cell>
          <cell r="P3948">
            <v>7.4380110217436193E-2</v>
          </cell>
        </row>
        <row r="3949">
          <cell r="A3949">
            <v>196958</v>
          </cell>
          <cell r="B3949" t="str">
            <v>20160317</v>
          </cell>
          <cell r="C3949" t="str">
            <v>161135</v>
          </cell>
          <cell r="D3949" t="str">
            <v>嘟嘟宝贝 空间收纳特惠六件套加赠组(2016超级折扣日)</v>
          </cell>
          <cell r="E3949" t="str">
            <v>生活用品</v>
          </cell>
          <cell r="F3949" t="str">
            <v>258</v>
          </cell>
          <cell r="G3949" t="str">
            <v>易 鸿</v>
          </cell>
          <cell r="H3949" t="str">
            <v>王娟</v>
          </cell>
          <cell r="I3949" t="str">
            <v>陈航</v>
          </cell>
          <cell r="J3949">
            <v>26.7</v>
          </cell>
          <cell r="K3949">
            <v>178646.32</v>
          </cell>
          <cell r="L3949">
            <v>20762</v>
          </cell>
          <cell r="M3949">
            <v>18452</v>
          </cell>
          <cell r="N3949">
            <v>1804</v>
          </cell>
          <cell r="O3949">
            <v>5289.7498127340796</v>
          </cell>
          <cell r="P3949">
            <v>0.105444289844615</v>
          </cell>
        </row>
        <row r="3950">
          <cell r="A3950">
            <v>196960</v>
          </cell>
          <cell r="B3950" t="str">
            <v>20160705</v>
          </cell>
          <cell r="C3950" t="str">
            <v>205839</v>
          </cell>
          <cell r="D3950" t="str">
            <v>德国菲仕乐-6L快锅全家福升级加赠套组</v>
          </cell>
          <cell r="E3950" t="str">
            <v>厨房</v>
          </cell>
          <cell r="F3950" t="str">
            <v>2980</v>
          </cell>
          <cell r="G3950" t="str">
            <v>邬 若海</v>
          </cell>
          <cell r="H3950" t="str">
            <v>余斌,马强</v>
          </cell>
          <cell r="I3950" t="str">
            <v>刘一帆</v>
          </cell>
          <cell r="J3950">
            <v>40.200000000000003</v>
          </cell>
          <cell r="K3950">
            <v>154605</v>
          </cell>
          <cell r="L3950">
            <v>5960</v>
          </cell>
          <cell r="M3950">
            <v>38700</v>
          </cell>
          <cell r="N3950">
            <v>2980</v>
          </cell>
          <cell r="O3950">
            <v>2809.0796019900499</v>
          </cell>
          <cell r="P3950">
            <v>0.24030408019105901</v>
          </cell>
        </row>
        <row r="3951">
          <cell r="A3951">
            <v>196960</v>
          </cell>
          <cell r="B3951" t="str">
            <v>20160626</v>
          </cell>
          <cell r="C3951" t="str">
            <v>221505</v>
          </cell>
          <cell r="D3951" t="str">
            <v>德国菲仕乐-6L快锅全家福升级加赠套组</v>
          </cell>
          <cell r="E3951" t="str">
            <v>厨房</v>
          </cell>
          <cell r="F3951" t="str">
            <v>2980</v>
          </cell>
          <cell r="G3951" t="str">
            <v>邬 若海</v>
          </cell>
          <cell r="H3951" t="str">
            <v>王沛</v>
          </cell>
          <cell r="I3951" t="str">
            <v>翟金彪,李昀臻,陈佳</v>
          </cell>
          <cell r="J3951">
            <v>49.8</v>
          </cell>
          <cell r="K3951">
            <v>354044</v>
          </cell>
          <cell r="L3951">
            <v>14870</v>
          </cell>
          <cell r="M3951">
            <v>71367</v>
          </cell>
          <cell r="N3951">
            <v>5950</v>
          </cell>
          <cell r="O3951">
            <v>5497.1285140562204</v>
          </cell>
          <cell r="P3951">
            <v>0.19287150548096299</v>
          </cell>
        </row>
        <row r="3952">
          <cell r="A3952">
            <v>196960</v>
          </cell>
          <cell r="B3952" t="str">
            <v>20160620</v>
          </cell>
          <cell r="C3952" t="str">
            <v>215904</v>
          </cell>
          <cell r="D3952" t="str">
            <v>德国菲仕乐-6L快锅全家福升级加赠套组</v>
          </cell>
          <cell r="E3952" t="str">
            <v>厨房</v>
          </cell>
          <cell r="F3952" t="str">
            <v>2980</v>
          </cell>
          <cell r="G3952" t="str">
            <v>邬 若海</v>
          </cell>
          <cell r="H3952" t="str">
            <v>余斌</v>
          </cell>
          <cell r="I3952" t="str">
            <v>刘一帆</v>
          </cell>
          <cell r="J3952">
            <v>34.4</v>
          </cell>
          <cell r="K3952">
            <v>246995</v>
          </cell>
          <cell r="L3952">
            <v>8940</v>
          </cell>
          <cell r="M3952">
            <v>68510</v>
          </cell>
          <cell r="N3952">
            <v>2980</v>
          </cell>
          <cell r="O3952">
            <v>5015.2616279069798</v>
          </cell>
          <cell r="P3952">
            <v>0.27527252105605798</v>
          </cell>
        </row>
        <row r="3953">
          <cell r="A3953">
            <v>196960</v>
          </cell>
          <cell r="B3953" t="str">
            <v>20160524</v>
          </cell>
          <cell r="C3953" t="str">
            <v>195541</v>
          </cell>
          <cell r="D3953" t="str">
            <v>德国菲仕乐-6L快锅全家福升级加赠套组</v>
          </cell>
          <cell r="E3953" t="str">
            <v>厨房</v>
          </cell>
          <cell r="F3953" t="str">
            <v>2980</v>
          </cell>
          <cell r="G3953" t="str">
            <v>邬 若海</v>
          </cell>
          <cell r="H3953" t="str">
            <v>王沛</v>
          </cell>
          <cell r="I3953" t="str">
            <v>陈佳</v>
          </cell>
          <cell r="J3953">
            <v>40.4</v>
          </cell>
          <cell r="K3953">
            <v>201904</v>
          </cell>
          <cell r="L3953">
            <v>2980</v>
          </cell>
          <cell r="M3953">
            <v>47555</v>
          </cell>
          <cell r="N3953">
            <v>0</v>
          </cell>
          <cell r="O3953">
            <v>3746.7574257425699</v>
          </cell>
          <cell r="P3953">
            <v>0.239061148981521</v>
          </cell>
        </row>
        <row r="3954">
          <cell r="A3954">
            <v>196975</v>
          </cell>
          <cell r="B3954" t="str">
            <v>20160527</v>
          </cell>
          <cell r="C3954" t="str">
            <v>101130</v>
          </cell>
          <cell r="D3954" t="str">
            <v>多效防晒乳4+1瓶防晒喷雾超值组</v>
          </cell>
          <cell r="E3954" t="str">
            <v>美容美体</v>
          </cell>
          <cell r="F3954" t="str">
            <v>199</v>
          </cell>
          <cell r="G3954" t="str">
            <v>杨 媛</v>
          </cell>
          <cell r="H3954" t="str">
            <v>田宇慧</v>
          </cell>
          <cell r="I3954" t="str">
            <v>游珊</v>
          </cell>
          <cell r="J3954">
            <v>37.200000000000003</v>
          </cell>
          <cell r="K3954">
            <v>89592</v>
          </cell>
          <cell r="L3954">
            <v>2741</v>
          </cell>
          <cell r="M3954">
            <v>11605</v>
          </cell>
          <cell r="N3954">
            <v>955</v>
          </cell>
          <cell r="O3954">
            <v>2048.4139784946201</v>
          </cell>
          <cell r="P3954">
            <v>0.12262380398613699</v>
          </cell>
        </row>
        <row r="3955">
          <cell r="A3955">
            <v>196975</v>
          </cell>
          <cell r="B3955" t="str">
            <v>20160518</v>
          </cell>
          <cell r="C3955" t="str">
            <v>161127</v>
          </cell>
          <cell r="D3955" t="str">
            <v>多效防晒乳4+1瓶防晒喷雾超值组</v>
          </cell>
          <cell r="E3955" t="str">
            <v>美容美体</v>
          </cell>
          <cell r="F3955" t="str">
            <v>199</v>
          </cell>
          <cell r="G3955" t="str">
            <v>杨 媛</v>
          </cell>
          <cell r="H3955" t="str">
            <v>田宇慧</v>
          </cell>
          <cell r="I3955" t="str">
            <v>赵姬,张征南</v>
          </cell>
          <cell r="J3955">
            <v>32.1</v>
          </cell>
          <cell r="K3955">
            <v>102866</v>
          </cell>
          <cell r="L3955">
            <v>2805</v>
          </cell>
          <cell r="M3955">
            <v>11843</v>
          </cell>
          <cell r="N3955">
            <v>965</v>
          </cell>
          <cell r="O3955">
            <v>2778.2866043613699</v>
          </cell>
          <cell r="P3955">
            <v>0.108713684652362</v>
          </cell>
        </row>
        <row r="3956">
          <cell r="A3956">
            <v>196975</v>
          </cell>
          <cell r="B3956" t="str">
            <v>20160505</v>
          </cell>
          <cell r="C3956" t="str">
            <v>155358</v>
          </cell>
          <cell r="D3956" t="str">
            <v>多效防晒乳4+1瓶防晒喷雾超值组</v>
          </cell>
          <cell r="E3956" t="str">
            <v>美容美体</v>
          </cell>
          <cell r="F3956" t="str">
            <v>199</v>
          </cell>
          <cell r="G3956" t="str">
            <v>杨 媛</v>
          </cell>
          <cell r="H3956" t="str">
            <v>田宇慧</v>
          </cell>
          <cell r="I3956" t="str">
            <v>赵姬</v>
          </cell>
          <cell r="J3956">
            <v>27.4</v>
          </cell>
          <cell r="K3956">
            <v>63128</v>
          </cell>
          <cell r="L3956">
            <v>2288</v>
          </cell>
          <cell r="M3956">
            <v>6894</v>
          </cell>
          <cell r="N3956">
            <v>766</v>
          </cell>
          <cell r="O3956">
            <v>1996.78832116788</v>
          </cell>
          <cell r="P3956">
            <v>0.10072320841551601</v>
          </cell>
        </row>
        <row r="3957">
          <cell r="A3957">
            <v>196975</v>
          </cell>
          <cell r="B3957" t="str">
            <v>20160502</v>
          </cell>
          <cell r="C3957" t="str">
            <v>143512</v>
          </cell>
          <cell r="D3957" t="str">
            <v>多效防晒乳4+1瓶防晒喷雾超值组</v>
          </cell>
          <cell r="E3957" t="str">
            <v>美容美体</v>
          </cell>
          <cell r="F3957" t="str">
            <v>199</v>
          </cell>
          <cell r="G3957" t="str">
            <v>杨 媛</v>
          </cell>
          <cell r="H3957" t="str">
            <v>田宇慧</v>
          </cell>
          <cell r="I3957" t="str">
            <v>游珊</v>
          </cell>
          <cell r="J3957">
            <v>36.200000000000003</v>
          </cell>
          <cell r="K3957">
            <v>143256</v>
          </cell>
          <cell r="L3957">
            <v>3810</v>
          </cell>
          <cell r="M3957">
            <v>15216</v>
          </cell>
          <cell r="N3957">
            <v>1323</v>
          </cell>
          <cell r="O3957">
            <v>3468.3149171270702</v>
          </cell>
          <cell r="P3957">
            <v>9.9629964287251002E-2</v>
          </cell>
        </row>
        <row r="3958">
          <cell r="A3958">
            <v>196975</v>
          </cell>
          <cell r="B3958" t="str">
            <v>20160425</v>
          </cell>
          <cell r="C3958" t="str">
            <v>174747</v>
          </cell>
          <cell r="D3958" t="str">
            <v>多效防晒乳4+1瓶防晒喷雾超值组</v>
          </cell>
          <cell r="E3958" t="str">
            <v>美容美体</v>
          </cell>
          <cell r="F3958" t="str">
            <v>199</v>
          </cell>
          <cell r="G3958" t="str">
            <v>杨 媛</v>
          </cell>
          <cell r="H3958" t="str">
            <v>田宇慧</v>
          </cell>
          <cell r="I3958" t="str">
            <v>赵姬</v>
          </cell>
          <cell r="J3958">
            <v>26.9</v>
          </cell>
          <cell r="K3958">
            <v>66347</v>
          </cell>
          <cell r="L3958">
            <v>1363</v>
          </cell>
          <cell r="M3958">
            <v>8934</v>
          </cell>
          <cell r="N3958">
            <v>189</v>
          </cell>
          <cell r="O3958">
            <v>2090.6691449814102</v>
          </cell>
          <cell r="P3958">
            <v>0.13457158685214801</v>
          </cell>
        </row>
        <row r="3959">
          <cell r="A3959">
            <v>196975</v>
          </cell>
          <cell r="B3959" t="str">
            <v>20160419</v>
          </cell>
          <cell r="C3959" t="str">
            <v>174339</v>
          </cell>
          <cell r="D3959" t="str">
            <v>多效防晒乳4+1瓶防晒喷雾超值组</v>
          </cell>
          <cell r="E3959" t="str">
            <v>美容美体</v>
          </cell>
          <cell r="F3959" t="str">
            <v>199</v>
          </cell>
          <cell r="G3959" t="str">
            <v>杨 媛</v>
          </cell>
          <cell r="H3959" t="str">
            <v>高莹,田宇慧</v>
          </cell>
          <cell r="I3959" t="str">
            <v>赵姬</v>
          </cell>
          <cell r="J3959">
            <v>26.4</v>
          </cell>
          <cell r="K3959">
            <v>100709.64</v>
          </cell>
          <cell r="L3959">
            <v>1333</v>
          </cell>
          <cell r="M3959">
            <v>13615</v>
          </cell>
          <cell r="N3959">
            <v>622</v>
          </cell>
          <cell r="O3959">
            <v>3272.10757575758</v>
          </cell>
          <cell r="P3959">
            <v>0.130745012107473</v>
          </cell>
        </row>
        <row r="3960">
          <cell r="A3960">
            <v>196975</v>
          </cell>
          <cell r="B3960" t="str">
            <v>20160419</v>
          </cell>
          <cell r="C3960" t="str">
            <v>100654</v>
          </cell>
          <cell r="D3960" t="str">
            <v>多效防晒乳4+1瓶防晒喷雾超值组</v>
          </cell>
          <cell r="E3960" t="str">
            <v>美容美体</v>
          </cell>
          <cell r="F3960" t="str">
            <v>199</v>
          </cell>
          <cell r="G3960" t="str">
            <v>杨 媛</v>
          </cell>
          <cell r="H3960" t="str">
            <v>田宇慧</v>
          </cell>
          <cell r="I3960" t="str">
            <v>赵姬</v>
          </cell>
          <cell r="J3960">
            <v>32.299999999999997</v>
          </cell>
          <cell r="K3960">
            <v>157220</v>
          </cell>
          <cell r="L3960">
            <v>4442</v>
          </cell>
          <cell r="M3960">
            <v>19827</v>
          </cell>
          <cell r="N3960">
            <v>776</v>
          </cell>
          <cell r="O3960">
            <v>4140.1547987616104</v>
          </cell>
          <cell r="P3960">
            <v>0.124697273167603</v>
          </cell>
        </row>
        <row r="3961">
          <cell r="A3961">
            <v>196975</v>
          </cell>
          <cell r="B3961" t="str">
            <v>20160409</v>
          </cell>
          <cell r="C3961" t="str">
            <v>101137</v>
          </cell>
          <cell r="D3961" t="str">
            <v>多效防晒乳4+1瓶防晒喷雾超值组</v>
          </cell>
          <cell r="E3961" t="str">
            <v>美容美体</v>
          </cell>
          <cell r="F3961" t="str">
            <v>199</v>
          </cell>
          <cell r="G3961" t="str">
            <v>杨 媛</v>
          </cell>
          <cell r="H3961" t="str">
            <v>高莹,张燕</v>
          </cell>
          <cell r="I3961" t="str">
            <v>郑庆子</v>
          </cell>
          <cell r="J3961">
            <v>26.9</v>
          </cell>
          <cell r="K3961">
            <v>107232.54</v>
          </cell>
          <cell r="L3961">
            <v>3979</v>
          </cell>
          <cell r="M3961">
            <v>9172</v>
          </cell>
          <cell r="N3961">
            <v>746</v>
          </cell>
          <cell r="O3961">
            <v>3525.1873605947999</v>
          </cell>
          <cell r="P3961">
            <v>8.1604950300009096E-2</v>
          </cell>
        </row>
        <row r="3962">
          <cell r="A3962">
            <v>196975</v>
          </cell>
          <cell r="B3962" t="str">
            <v>20160403</v>
          </cell>
          <cell r="C3962" t="str">
            <v>104118</v>
          </cell>
          <cell r="D3962" t="str">
            <v>多效防晒乳4+1瓶防晒喷雾超值组</v>
          </cell>
          <cell r="E3962" t="str">
            <v>美容美体</v>
          </cell>
          <cell r="F3962" t="str">
            <v>199</v>
          </cell>
          <cell r="G3962" t="str">
            <v>杨 媛</v>
          </cell>
          <cell r="H3962" t="str">
            <v>田宇慧</v>
          </cell>
          <cell r="I3962" t="str">
            <v>郑庆子</v>
          </cell>
          <cell r="J3962">
            <v>27.2</v>
          </cell>
          <cell r="K3962">
            <v>121484</v>
          </cell>
          <cell r="L3962">
            <v>4815</v>
          </cell>
          <cell r="M3962">
            <v>11147</v>
          </cell>
          <cell r="N3962">
            <v>1154</v>
          </cell>
          <cell r="O3962">
            <v>3921.9117647058802</v>
          </cell>
          <cell r="P3962">
            <v>8.5652572662832493E-2</v>
          </cell>
        </row>
        <row r="3963">
          <cell r="A3963">
            <v>196975</v>
          </cell>
          <cell r="B3963" t="str">
            <v>20160328</v>
          </cell>
          <cell r="C3963" t="str">
            <v>101145</v>
          </cell>
          <cell r="D3963" t="str">
            <v>多效防晒乳4+1瓶防晒喷雾超值组</v>
          </cell>
          <cell r="E3963" t="str">
            <v>美容美体</v>
          </cell>
          <cell r="F3963" t="str">
            <v>199</v>
          </cell>
          <cell r="G3963" t="str">
            <v>杨 媛</v>
          </cell>
          <cell r="H3963" t="str">
            <v>田宇慧</v>
          </cell>
          <cell r="I3963" t="str">
            <v>郑庆子</v>
          </cell>
          <cell r="J3963">
            <v>37</v>
          </cell>
          <cell r="K3963">
            <v>194771.18</v>
          </cell>
          <cell r="L3963">
            <v>3601</v>
          </cell>
          <cell r="M3963">
            <v>14311</v>
          </cell>
          <cell r="N3963">
            <v>965</v>
          </cell>
          <cell r="O3963">
            <v>4806.0589189189204</v>
          </cell>
          <cell r="P3963">
            <v>6.9812143295570506E-2</v>
          </cell>
        </row>
        <row r="3964">
          <cell r="A3964">
            <v>196977</v>
          </cell>
          <cell r="B3964" t="str">
            <v>20160319</v>
          </cell>
          <cell r="C3964" t="str">
            <v>205357</v>
          </cell>
          <cell r="D3964" t="str">
            <v>圣德宝“蓝色希望“9克拉坦桑石两用戒坠</v>
          </cell>
          <cell r="E3964" t="str">
            <v>珠宝首饰</v>
          </cell>
          <cell r="F3964" t="str">
            <v>44800</v>
          </cell>
          <cell r="G3964" t="str">
            <v>范 平</v>
          </cell>
          <cell r="H3964" t="str">
            <v>龙年</v>
          </cell>
          <cell r="I3964" t="str">
            <v>赵姬,张静</v>
          </cell>
          <cell r="J3964">
            <v>22.6</v>
          </cell>
          <cell r="K3964">
            <v>402780</v>
          </cell>
          <cell r="L3964">
            <v>44800</v>
          </cell>
          <cell r="M3964">
            <v>134400</v>
          </cell>
          <cell r="N3964">
            <v>0</v>
          </cell>
          <cell r="O3964">
            <v>9892.9203539822993</v>
          </cell>
          <cell r="P3964">
            <v>0.37543996871333601</v>
          </cell>
        </row>
        <row r="3965">
          <cell r="A3965">
            <v>196985</v>
          </cell>
          <cell r="B3965" t="str">
            <v>20160601</v>
          </cell>
          <cell r="C3965" t="str">
            <v>193504</v>
          </cell>
          <cell r="D3965" t="str">
            <v>意大利REALONE瑞欧多功能转角牛皮沙发</v>
          </cell>
          <cell r="E3965" t="str">
            <v>家具灯饰</v>
          </cell>
          <cell r="F3965" t="str">
            <v>4999</v>
          </cell>
          <cell r="G3965" t="str">
            <v>胡 超</v>
          </cell>
          <cell r="H3965" t="str">
            <v>傅周</v>
          </cell>
          <cell r="I3965" t="str">
            <v>曹雪晴</v>
          </cell>
          <cell r="J3965">
            <v>39.5</v>
          </cell>
          <cell r="K3965">
            <v>264696</v>
          </cell>
          <cell r="L3965">
            <v>84943</v>
          </cell>
          <cell r="M3965">
            <v>114824</v>
          </cell>
          <cell r="N3965">
            <v>0</v>
          </cell>
          <cell r="O3965">
            <v>1643.77215189873</v>
          </cell>
          <cell r="P3965">
            <v>0.638787669746819</v>
          </cell>
        </row>
        <row r="3966">
          <cell r="A3966">
            <v>196985</v>
          </cell>
          <cell r="B3966" t="str">
            <v>20160516</v>
          </cell>
          <cell r="C3966" t="str">
            <v>222825</v>
          </cell>
          <cell r="D3966" t="str">
            <v>意大利REALONE瑞欧多功能转角牛皮沙发</v>
          </cell>
          <cell r="E3966" t="str">
            <v>家具灯饰</v>
          </cell>
          <cell r="F3966" t="str">
            <v>4999</v>
          </cell>
          <cell r="G3966" t="str">
            <v>胡 超</v>
          </cell>
          <cell r="H3966" t="str">
            <v>傅周</v>
          </cell>
          <cell r="I3966" t="str">
            <v>曹雪晴</v>
          </cell>
          <cell r="J3966">
            <v>45.2</v>
          </cell>
          <cell r="K3966">
            <v>239522</v>
          </cell>
          <cell r="L3966">
            <v>49870</v>
          </cell>
          <cell r="M3966">
            <v>94881</v>
          </cell>
          <cell r="N3966">
            <v>9968</v>
          </cell>
          <cell r="O3966">
            <v>2317.2345132743399</v>
          </cell>
          <cell r="P3966">
            <v>0.44773058022061502</v>
          </cell>
        </row>
        <row r="3967">
          <cell r="A3967">
            <v>196985</v>
          </cell>
          <cell r="B3967" t="str">
            <v>20160506</v>
          </cell>
          <cell r="C3967" t="str">
            <v>222706</v>
          </cell>
          <cell r="D3967" t="str">
            <v>意大利REALONE瑞欧多功能转角牛皮沙发</v>
          </cell>
          <cell r="E3967" t="str">
            <v>家具灯饰</v>
          </cell>
          <cell r="F3967" t="str">
            <v>4999</v>
          </cell>
          <cell r="G3967" t="str">
            <v>胡 超</v>
          </cell>
          <cell r="H3967" t="str">
            <v>唐南开</v>
          </cell>
          <cell r="I3967" t="str">
            <v>石俊</v>
          </cell>
          <cell r="J3967">
            <v>43.6</v>
          </cell>
          <cell r="K3967">
            <v>482921</v>
          </cell>
          <cell r="L3967">
            <v>109536</v>
          </cell>
          <cell r="M3967">
            <v>253953</v>
          </cell>
          <cell r="N3967">
            <v>0</v>
          </cell>
          <cell r="O3967">
            <v>2739.26605504587</v>
          </cell>
          <cell r="P3967">
            <v>0.680137123880177</v>
          </cell>
        </row>
        <row r="3968">
          <cell r="A3968">
            <v>196985</v>
          </cell>
          <cell r="B3968" t="str">
            <v>20160430</v>
          </cell>
          <cell r="C3968" t="str">
            <v>224000</v>
          </cell>
          <cell r="D3968" t="str">
            <v>意大利REALONE瑞欧多功能转角牛皮沙发</v>
          </cell>
          <cell r="E3968" t="str">
            <v>家具灯饰</v>
          </cell>
          <cell r="F3968" t="str">
            <v>4999</v>
          </cell>
          <cell r="G3968" t="str">
            <v>胡 超</v>
          </cell>
          <cell r="H3968" t="str">
            <v>傅周</v>
          </cell>
          <cell r="I3968" t="str">
            <v>曹雪晴</v>
          </cell>
          <cell r="J3968">
            <v>39.799999999999997</v>
          </cell>
          <cell r="K3968">
            <v>527265</v>
          </cell>
          <cell r="L3968">
            <v>39606</v>
          </cell>
          <cell r="M3968">
            <v>272378</v>
          </cell>
          <cell r="N3968">
            <v>21875</v>
          </cell>
          <cell r="O3968">
            <v>5958.6934673366804</v>
          </cell>
          <cell r="P3968">
            <v>0.51368476742970004</v>
          </cell>
        </row>
        <row r="3969">
          <cell r="A3969">
            <v>196985</v>
          </cell>
          <cell r="B3969" t="str">
            <v>20160427</v>
          </cell>
          <cell r="C3969" t="str">
            <v>215134</v>
          </cell>
          <cell r="D3969" t="str">
            <v>意大利REALONE瑞欧多功能转角牛皮沙发</v>
          </cell>
          <cell r="E3969" t="str">
            <v>家具灯饰</v>
          </cell>
          <cell r="F3969" t="str">
            <v>4999</v>
          </cell>
          <cell r="G3969" t="str">
            <v>胡 超</v>
          </cell>
          <cell r="H3969" t="str">
            <v>唐南开</v>
          </cell>
          <cell r="I3969" t="str">
            <v>石俊</v>
          </cell>
          <cell r="J3969">
            <v>37.6</v>
          </cell>
          <cell r="K3969">
            <v>628624</v>
          </cell>
          <cell r="L3969">
            <v>104809</v>
          </cell>
          <cell r="M3969">
            <v>304569</v>
          </cell>
          <cell r="N3969">
            <v>0</v>
          </cell>
          <cell r="O3969">
            <v>5831.0106382978702</v>
          </cell>
          <cell r="P3969">
            <v>0.58144383035995495</v>
          </cell>
        </row>
        <row r="3970">
          <cell r="A3970">
            <v>196985</v>
          </cell>
          <cell r="B3970" t="str">
            <v>20160410</v>
          </cell>
          <cell r="C3970" t="str">
            <v>210715</v>
          </cell>
          <cell r="D3970" t="str">
            <v>意大利REALONE瑞欧多功能转角牛皮沙发</v>
          </cell>
          <cell r="E3970" t="str">
            <v>家具灯饰</v>
          </cell>
          <cell r="F3970" t="str">
            <v>4999</v>
          </cell>
          <cell r="G3970" t="str">
            <v>胡 超</v>
          </cell>
          <cell r="H3970" t="str">
            <v>傅周</v>
          </cell>
          <cell r="I3970" t="str">
            <v>曹雪晴</v>
          </cell>
          <cell r="J3970">
            <v>41.2</v>
          </cell>
          <cell r="K3970">
            <v>484353</v>
          </cell>
          <cell r="L3970">
            <v>84893</v>
          </cell>
          <cell r="M3970">
            <v>174805</v>
          </cell>
          <cell r="N3970">
            <v>9998</v>
          </cell>
          <cell r="O3970">
            <v>5695.4611650485404</v>
          </cell>
          <cell r="P3970">
            <v>0.41257447554198201</v>
          </cell>
        </row>
        <row r="3971">
          <cell r="A3971">
            <v>196985</v>
          </cell>
          <cell r="B3971" t="str">
            <v>20160323</v>
          </cell>
          <cell r="C3971" t="str">
            <v>214046</v>
          </cell>
          <cell r="D3971" t="str">
            <v>意大利REALONE瑞欧多功能转角牛皮沙发</v>
          </cell>
          <cell r="E3971" t="str">
            <v>家具灯饰</v>
          </cell>
          <cell r="F3971" t="str">
            <v>4999</v>
          </cell>
          <cell r="G3971" t="str">
            <v>胡 超</v>
          </cell>
          <cell r="H3971" t="str">
            <v>傅周</v>
          </cell>
          <cell r="I3971" t="str">
            <v>曹雪晴</v>
          </cell>
          <cell r="J3971">
            <v>41.9</v>
          </cell>
          <cell r="K3971">
            <v>669406</v>
          </cell>
          <cell r="L3971">
            <v>119766</v>
          </cell>
          <cell r="M3971">
            <v>234833</v>
          </cell>
          <cell r="N3971">
            <v>0</v>
          </cell>
          <cell r="O3971">
            <v>7513.2935560859196</v>
          </cell>
          <cell r="P3971">
            <v>0.42724874463285101</v>
          </cell>
        </row>
        <row r="3972">
          <cell r="A3972">
            <v>196985</v>
          </cell>
          <cell r="B3972" t="str">
            <v>20160318</v>
          </cell>
          <cell r="C3972" t="str">
            <v>133936</v>
          </cell>
          <cell r="D3972" t="str">
            <v>意大利REALONE瑞欧多功能转角牛皮沙发</v>
          </cell>
          <cell r="E3972" t="str">
            <v>家具灯饰</v>
          </cell>
          <cell r="F3972" t="str">
            <v>4999</v>
          </cell>
          <cell r="G3972" t="str">
            <v>胡 超</v>
          </cell>
          <cell r="H3972" t="str">
            <v>傅周,唐南开</v>
          </cell>
          <cell r="I3972" t="str">
            <v>曹雪晴</v>
          </cell>
          <cell r="J3972">
            <v>38.200000000000003</v>
          </cell>
          <cell r="K3972">
            <v>495270</v>
          </cell>
          <cell r="L3972">
            <v>103339</v>
          </cell>
          <cell r="M3972">
            <v>209048</v>
          </cell>
          <cell r="N3972">
            <v>9978</v>
          </cell>
          <cell r="O3972">
            <v>5048.7172774869096</v>
          </cell>
          <cell r="P3972">
            <v>0.50792103712132997</v>
          </cell>
        </row>
        <row r="3973">
          <cell r="A3973">
            <v>196985</v>
          </cell>
          <cell r="B3973" t="str">
            <v>20160317</v>
          </cell>
          <cell r="C3973" t="str">
            <v>172413</v>
          </cell>
          <cell r="D3973" t="str">
            <v>意大利REALONE瑞欧多功能转角牛皮沙发</v>
          </cell>
          <cell r="E3973" t="str">
            <v>家具灯饰</v>
          </cell>
          <cell r="F3973" t="str">
            <v>4999</v>
          </cell>
          <cell r="G3973" t="str">
            <v>胡 超</v>
          </cell>
          <cell r="H3973" t="str">
            <v>傅周,王娟</v>
          </cell>
          <cell r="I3973" t="str">
            <v>曹雪晴</v>
          </cell>
          <cell r="J3973">
            <v>44</v>
          </cell>
          <cell r="K3973">
            <v>562838</v>
          </cell>
          <cell r="L3973">
            <v>143981</v>
          </cell>
          <cell r="M3973">
            <v>179564</v>
          </cell>
          <cell r="N3973">
            <v>9798</v>
          </cell>
          <cell r="O3973">
            <v>5661.1590909090901</v>
          </cell>
          <cell r="P3973">
            <v>0.40530777807223001</v>
          </cell>
        </row>
        <row r="3974">
          <cell r="A3974">
            <v>196989</v>
          </cell>
          <cell r="B3974" t="str">
            <v>20160507</v>
          </cell>
          <cell r="C3974" t="str">
            <v>171209</v>
          </cell>
          <cell r="D3974" t="str">
            <v>曦峰一级西湖龙井2016春茶新品组</v>
          </cell>
          <cell r="E3974" t="str">
            <v>食品</v>
          </cell>
          <cell r="F3974" t="str">
            <v>298</v>
          </cell>
          <cell r="G3974" t="str">
            <v>莫 伏星</v>
          </cell>
          <cell r="H3974" t="str">
            <v>赵文英</v>
          </cell>
          <cell r="I3974" t="str">
            <v>俞洋</v>
          </cell>
          <cell r="J3974">
            <v>39.4</v>
          </cell>
          <cell r="K3974">
            <v>120032</v>
          </cell>
          <cell r="L3974">
            <v>4028</v>
          </cell>
          <cell r="M3974">
            <v>7634</v>
          </cell>
          <cell r="N3974">
            <v>1060</v>
          </cell>
          <cell r="O3974">
            <v>2777.4111675126901</v>
          </cell>
          <cell r="P3974">
            <v>5.6670459639322802E-2</v>
          </cell>
        </row>
        <row r="3975">
          <cell r="A3975">
            <v>196989</v>
          </cell>
          <cell r="B3975" t="str">
            <v>20160424</v>
          </cell>
          <cell r="C3975" t="str">
            <v>173055</v>
          </cell>
          <cell r="D3975" t="str">
            <v>曦峰一级西湖龙井2016春茶新品组</v>
          </cell>
          <cell r="E3975" t="str">
            <v>食品</v>
          </cell>
          <cell r="F3975" t="str">
            <v>298</v>
          </cell>
          <cell r="G3975" t="str">
            <v>莫 伏星</v>
          </cell>
          <cell r="H3975" t="str">
            <v>赵文英</v>
          </cell>
          <cell r="I3975" t="str">
            <v>杨洋</v>
          </cell>
          <cell r="J3975">
            <v>37.5</v>
          </cell>
          <cell r="K3975">
            <v>173878</v>
          </cell>
          <cell r="L3975">
            <v>5229</v>
          </cell>
          <cell r="M3975">
            <v>7085</v>
          </cell>
          <cell r="N3975">
            <v>2036</v>
          </cell>
          <cell r="O3975">
            <v>4362.6666666666697</v>
          </cell>
          <cell r="P3975">
            <v>2.9937918398567399E-2</v>
          </cell>
        </row>
        <row r="3976">
          <cell r="A3976">
            <v>197050</v>
          </cell>
          <cell r="B3976" t="str">
            <v>20160319</v>
          </cell>
          <cell r="C3976" t="str">
            <v>205357</v>
          </cell>
          <cell r="D3976" t="str">
            <v>圣德宝“蓝色希望“4克拉坦桑石两用戒坠</v>
          </cell>
          <cell r="E3976" t="str">
            <v>珠宝首饰</v>
          </cell>
          <cell r="F3976" t="str">
            <v>18800</v>
          </cell>
          <cell r="G3976" t="str">
            <v>范 平</v>
          </cell>
          <cell r="H3976" t="str">
            <v>龙年</v>
          </cell>
          <cell r="I3976" t="str">
            <v>赵姬,张静</v>
          </cell>
          <cell r="J3976">
            <v>22.6</v>
          </cell>
          <cell r="K3976">
            <v>168400</v>
          </cell>
          <cell r="L3976">
            <v>75200</v>
          </cell>
          <cell r="M3976">
            <v>37600</v>
          </cell>
          <cell r="N3976">
            <v>0</v>
          </cell>
          <cell r="O3976">
            <v>2460.1769911504398</v>
          </cell>
          <cell r="P3976">
            <v>0.40343347639485</v>
          </cell>
        </row>
        <row r="3977">
          <cell r="A3977">
            <v>197050</v>
          </cell>
          <cell r="B3977" t="str">
            <v>20160308</v>
          </cell>
          <cell r="C3977" t="str">
            <v>223949</v>
          </cell>
          <cell r="D3977" t="str">
            <v>圣德宝“蓝色希望“4克拉坦桑石两用戒坠</v>
          </cell>
          <cell r="E3977" t="str">
            <v>珠宝首饰</v>
          </cell>
          <cell r="F3977" t="str">
            <v>18800</v>
          </cell>
          <cell r="G3977" t="str">
            <v>范 平</v>
          </cell>
          <cell r="H3977" t="str">
            <v>龙年</v>
          </cell>
          <cell r="I3977" t="str">
            <v>赵姬</v>
          </cell>
          <cell r="J3977">
            <v>41.7</v>
          </cell>
          <cell r="K3977">
            <v>338340</v>
          </cell>
          <cell r="L3977">
            <v>37580</v>
          </cell>
          <cell r="M3977">
            <v>169200</v>
          </cell>
          <cell r="N3977">
            <v>0</v>
          </cell>
          <cell r="O3977">
            <v>3154.9160671462801</v>
          </cell>
          <cell r="P3977">
            <v>0.56257481048011704</v>
          </cell>
        </row>
        <row r="3978">
          <cell r="A3978">
            <v>197110</v>
          </cell>
          <cell r="B3978" t="str">
            <v>20160524</v>
          </cell>
          <cell r="C3978" t="str">
            <v>100156</v>
          </cell>
          <cell r="D3978" t="str">
            <v>艾莉诗美姿 白瓷娃娃活氧平衡仪套组</v>
          </cell>
          <cell r="E3978" t="str">
            <v>美容美体</v>
          </cell>
          <cell r="F3978" t="str">
            <v>298</v>
          </cell>
          <cell r="G3978" t="str">
            <v>李 欢</v>
          </cell>
          <cell r="H3978" t="str">
            <v>罗园</v>
          </cell>
          <cell r="I3978" t="str">
            <v>赵姬</v>
          </cell>
          <cell r="J3978">
            <v>35</v>
          </cell>
          <cell r="K3978">
            <v>47825</v>
          </cell>
          <cell r="L3978">
            <v>1405</v>
          </cell>
          <cell r="M3978">
            <v>10538</v>
          </cell>
          <cell r="N3978">
            <v>1207</v>
          </cell>
          <cell r="O3978">
            <v>1059.68571428571</v>
          </cell>
          <cell r="P3978">
            <v>0.20101249461439</v>
          </cell>
        </row>
        <row r="3979">
          <cell r="A3979">
            <v>197110</v>
          </cell>
          <cell r="B3979" t="str">
            <v>20160507</v>
          </cell>
          <cell r="C3979" t="str">
            <v>155636</v>
          </cell>
          <cell r="D3979" t="str">
            <v>艾莉诗美姿 白瓷娃娃活氧平衡仪套组</v>
          </cell>
          <cell r="E3979" t="str">
            <v>美容美体</v>
          </cell>
          <cell r="F3979" t="str">
            <v>298</v>
          </cell>
          <cell r="G3979" t="str">
            <v>李 欢</v>
          </cell>
          <cell r="H3979" t="str">
            <v>高莹</v>
          </cell>
          <cell r="I3979" t="str">
            <v>郑庆子,段鸿</v>
          </cell>
          <cell r="J3979">
            <v>34.700000000000003</v>
          </cell>
          <cell r="K3979">
            <v>82606</v>
          </cell>
          <cell r="L3979">
            <v>3738</v>
          </cell>
          <cell r="M3979">
            <v>12573</v>
          </cell>
          <cell r="N3979">
            <v>968</v>
          </cell>
          <cell r="O3979">
            <v>1938.4149855907799</v>
          </cell>
          <cell r="P3979">
            <v>0.147144596033879</v>
          </cell>
        </row>
        <row r="3980">
          <cell r="A3980">
            <v>197110</v>
          </cell>
          <cell r="B3980" t="str">
            <v>20160425</v>
          </cell>
          <cell r="C3980" t="str">
            <v>152032</v>
          </cell>
          <cell r="D3980" t="str">
            <v>艾莉诗美姿 白瓷娃娃活氧平衡仪套组</v>
          </cell>
          <cell r="E3980" t="str">
            <v>美容美体</v>
          </cell>
          <cell r="F3980" t="str">
            <v>298</v>
          </cell>
          <cell r="G3980" t="str">
            <v>李 欢</v>
          </cell>
          <cell r="H3980" t="str">
            <v>楚令,罗园</v>
          </cell>
          <cell r="I3980" t="str">
            <v>李琦,孙娇</v>
          </cell>
          <cell r="J3980">
            <v>37.9</v>
          </cell>
          <cell r="K3980">
            <v>117323</v>
          </cell>
          <cell r="L3980">
            <v>3992</v>
          </cell>
          <cell r="M3980">
            <v>26055</v>
          </cell>
          <cell r="N3980">
            <v>2264</v>
          </cell>
          <cell r="O3980">
            <v>2362.5329815303398</v>
          </cell>
          <cell r="P3980">
            <v>0.20992491021873999</v>
          </cell>
        </row>
        <row r="3981">
          <cell r="A3981">
            <v>197110</v>
          </cell>
          <cell r="B3981" t="str">
            <v>20160320</v>
          </cell>
          <cell r="C3981" t="str">
            <v>174410</v>
          </cell>
          <cell r="D3981" t="str">
            <v>艾莉诗美姿 白瓷娃娃活氧平衡仪套组</v>
          </cell>
          <cell r="E3981" t="str">
            <v>美容美体</v>
          </cell>
          <cell r="F3981" t="str">
            <v>298</v>
          </cell>
          <cell r="G3981" t="str">
            <v>李 欢</v>
          </cell>
          <cell r="H3981" t="str">
            <v>高莹</v>
          </cell>
          <cell r="I3981" t="str">
            <v>郑庆子</v>
          </cell>
          <cell r="J3981">
            <v>34.299999999999997</v>
          </cell>
          <cell r="K3981">
            <v>188662</v>
          </cell>
          <cell r="L3981">
            <v>6484</v>
          </cell>
          <cell r="M3981">
            <v>32003</v>
          </cell>
          <cell r="N3981">
            <v>586</v>
          </cell>
          <cell r="O3981">
            <v>4395.3644314868798</v>
          </cell>
          <cell r="P3981">
            <v>0.17245221706243299</v>
          </cell>
        </row>
        <row r="3982">
          <cell r="A3982">
            <v>197111</v>
          </cell>
          <cell r="B3982" t="str">
            <v>20160318</v>
          </cell>
          <cell r="C3982" t="str">
            <v>104945</v>
          </cell>
          <cell r="D3982" t="str">
            <v>艾莉诗美姿 黄金眼部仪</v>
          </cell>
          <cell r="E3982" t="str">
            <v>美容美体</v>
          </cell>
          <cell r="F3982" t="str">
            <v>398</v>
          </cell>
          <cell r="G3982" t="str">
            <v>李 欢</v>
          </cell>
          <cell r="H3982" t="str">
            <v>高莹</v>
          </cell>
          <cell r="I3982" t="str">
            <v>游珊,赵姬</v>
          </cell>
          <cell r="J3982">
            <v>28.2</v>
          </cell>
          <cell r="K3982">
            <v>77998</v>
          </cell>
          <cell r="L3982">
            <v>6914</v>
          </cell>
          <cell r="M3982">
            <v>14546</v>
          </cell>
          <cell r="N3982">
            <v>398</v>
          </cell>
          <cell r="O3982">
            <v>2019.00709219858</v>
          </cell>
          <cell r="P3982">
            <v>0.19903213099994399</v>
          </cell>
        </row>
        <row r="3983">
          <cell r="A3983">
            <v>197118</v>
          </cell>
          <cell r="B3983" t="str">
            <v>20160410</v>
          </cell>
          <cell r="C3983" t="str">
            <v>182313</v>
          </cell>
          <cell r="D3983" t="str">
            <v>京城之霜 新晶钻活颜玉润凝冻1+1超值组</v>
          </cell>
          <cell r="E3983" t="str">
            <v>美容美体</v>
          </cell>
          <cell r="F3983" t="str">
            <v>199</v>
          </cell>
          <cell r="G3983" t="str">
            <v>闻 娟</v>
          </cell>
          <cell r="H3983" t="str">
            <v>王娟</v>
          </cell>
          <cell r="I3983" t="str">
            <v>郑庆子</v>
          </cell>
          <cell r="J3983">
            <v>27.1</v>
          </cell>
          <cell r="K3983">
            <v>79593</v>
          </cell>
          <cell r="L3983">
            <v>4646</v>
          </cell>
          <cell r="M3983">
            <v>4661</v>
          </cell>
          <cell r="N3983">
            <v>199</v>
          </cell>
          <cell r="O3983">
            <v>2600.9225092250899</v>
          </cell>
          <cell r="P3983">
            <v>5.95354050195471E-2</v>
          </cell>
        </row>
        <row r="3984">
          <cell r="A3984">
            <v>197118</v>
          </cell>
          <cell r="B3984" t="str">
            <v>20160410</v>
          </cell>
          <cell r="C3984" t="str">
            <v>100405</v>
          </cell>
          <cell r="D3984" t="str">
            <v>京城之霜 新晶钻活颜玉润凝冻1+1超值组</v>
          </cell>
          <cell r="E3984" t="str">
            <v>美容美体</v>
          </cell>
          <cell r="F3984" t="str">
            <v>199</v>
          </cell>
          <cell r="G3984" t="str">
            <v>闻 娟</v>
          </cell>
          <cell r="H3984" t="str">
            <v>王娟</v>
          </cell>
          <cell r="I3984" t="str">
            <v>郑庆子</v>
          </cell>
          <cell r="J3984">
            <v>25.8</v>
          </cell>
          <cell r="K3984">
            <v>90955</v>
          </cell>
          <cell r="L3984">
            <v>3621</v>
          </cell>
          <cell r="M3984">
            <v>7730</v>
          </cell>
          <cell r="N3984">
            <v>199</v>
          </cell>
          <cell r="O3984">
            <v>3093.13953488372</v>
          </cell>
          <cell r="P3984">
            <v>8.6232166166670496E-2</v>
          </cell>
        </row>
        <row r="3985">
          <cell r="A3985">
            <v>197118</v>
          </cell>
          <cell r="B3985" t="str">
            <v>20160407</v>
          </cell>
          <cell r="C3985" t="str">
            <v>152244</v>
          </cell>
          <cell r="D3985" t="str">
            <v>京城之霜 新晶钻活颜玉润凝冻1+1超值组</v>
          </cell>
          <cell r="E3985" t="str">
            <v>美容美体</v>
          </cell>
          <cell r="F3985" t="str">
            <v>199</v>
          </cell>
          <cell r="G3985" t="str">
            <v>闻 娟</v>
          </cell>
          <cell r="H3985" t="str">
            <v>王娟</v>
          </cell>
          <cell r="I3985" t="str">
            <v>赵姬</v>
          </cell>
          <cell r="J3985">
            <v>35.6</v>
          </cell>
          <cell r="K3985">
            <v>64311.33</v>
          </cell>
          <cell r="L3985">
            <v>1557</v>
          </cell>
          <cell r="M3985">
            <v>5681</v>
          </cell>
          <cell r="N3985">
            <v>199</v>
          </cell>
          <cell r="O3985">
            <v>1608.7733146067401</v>
          </cell>
          <cell r="P3985">
            <v>8.7356521852754998E-2</v>
          </cell>
        </row>
        <row r="3986">
          <cell r="A3986">
            <v>197118</v>
          </cell>
          <cell r="B3986" t="str">
            <v>20160329</v>
          </cell>
          <cell r="C3986" t="str">
            <v>190723</v>
          </cell>
          <cell r="D3986" t="str">
            <v>京城之霜 新晶钻活颜玉润凝冻1+1超值组</v>
          </cell>
          <cell r="E3986" t="str">
            <v>美容美体</v>
          </cell>
          <cell r="F3986" t="str">
            <v>199</v>
          </cell>
          <cell r="G3986" t="str">
            <v>闻 娟</v>
          </cell>
          <cell r="H3986" t="str">
            <v>王娟</v>
          </cell>
          <cell r="I3986" t="str">
            <v>郑庆子</v>
          </cell>
          <cell r="J3986">
            <v>25.6</v>
          </cell>
          <cell r="K3986">
            <v>194301.96</v>
          </cell>
          <cell r="L3986">
            <v>9103</v>
          </cell>
          <cell r="M3986">
            <v>17529</v>
          </cell>
          <cell r="N3986">
            <v>1139</v>
          </cell>
          <cell r="O3986">
            <v>6594.1</v>
          </cell>
          <cell r="P3986">
            <v>8.8499417059361499E-2</v>
          </cell>
        </row>
        <row r="3987">
          <cell r="A3987">
            <v>197118</v>
          </cell>
          <cell r="B3987" t="str">
            <v>20160329</v>
          </cell>
          <cell r="C3987" t="str">
            <v>135211</v>
          </cell>
          <cell r="D3987" t="str">
            <v>京城之霜 新晶钻活颜玉润凝冻1+1超值组</v>
          </cell>
          <cell r="E3987" t="str">
            <v>美容美体</v>
          </cell>
          <cell r="F3987" t="str">
            <v>199</v>
          </cell>
          <cell r="G3987" t="str">
            <v>闻 娟</v>
          </cell>
          <cell r="H3987" t="str">
            <v>王娟</v>
          </cell>
          <cell r="I3987" t="str">
            <v>郑庆子</v>
          </cell>
          <cell r="J3987">
            <v>26.2</v>
          </cell>
          <cell r="K3987">
            <v>143517.41</v>
          </cell>
          <cell r="L3987">
            <v>5551</v>
          </cell>
          <cell r="M3987">
            <v>10854</v>
          </cell>
          <cell r="N3987">
            <v>587</v>
          </cell>
          <cell r="O3987">
            <v>4874.0232824427503</v>
          </cell>
          <cell r="P3987">
            <v>7.4416664172098093E-2</v>
          </cell>
        </row>
        <row r="3988">
          <cell r="A3988">
            <v>197118</v>
          </cell>
          <cell r="B3988" t="str">
            <v>20160329</v>
          </cell>
          <cell r="C3988" t="str">
            <v>093206</v>
          </cell>
          <cell r="D3988" t="str">
            <v>京城之霜 新晶钻活颜玉润凝冻1+1超值组</v>
          </cell>
          <cell r="E3988" t="str">
            <v>美容美体</v>
          </cell>
          <cell r="F3988" t="str">
            <v>199</v>
          </cell>
          <cell r="G3988" t="str">
            <v>闻 娟</v>
          </cell>
          <cell r="H3988" t="str">
            <v>王娟</v>
          </cell>
          <cell r="I3988" t="str">
            <v>郑庆子</v>
          </cell>
          <cell r="J3988">
            <v>26.2</v>
          </cell>
          <cell r="K3988">
            <v>77601.39</v>
          </cell>
          <cell r="L3988">
            <v>3203</v>
          </cell>
          <cell r="M3988">
            <v>8496</v>
          </cell>
          <cell r="N3988">
            <v>577</v>
          </cell>
          <cell r="O3988">
            <v>2537.3812977099201</v>
          </cell>
          <cell r="P3988">
            <v>0.106440475392008</v>
          </cell>
        </row>
        <row r="3989">
          <cell r="A3989">
            <v>197118</v>
          </cell>
          <cell r="B3989" t="str">
            <v>20160314</v>
          </cell>
          <cell r="C3989" t="str">
            <v>192154</v>
          </cell>
          <cell r="D3989" t="str">
            <v>京城之霜 新晶钻活颜玉润凝冻1+1超值组</v>
          </cell>
          <cell r="E3989" t="str">
            <v>美容美体</v>
          </cell>
          <cell r="F3989" t="str">
            <v>199</v>
          </cell>
          <cell r="G3989" t="str">
            <v>闻 娟</v>
          </cell>
          <cell r="H3989" t="str">
            <v>王娟</v>
          </cell>
          <cell r="I3989" t="str">
            <v>段鸿</v>
          </cell>
          <cell r="J3989">
            <v>17.100000000000001</v>
          </cell>
          <cell r="K3989">
            <v>137322</v>
          </cell>
          <cell r="L3989">
            <v>10869</v>
          </cell>
          <cell r="M3989">
            <v>12401</v>
          </cell>
          <cell r="N3989">
            <v>1184</v>
          </cell>
          <cell r="O3989">
            <v>6738.9473684210498</v>
          </cell>
          <cell r="P3989">
            <v>8.8704894308557297E-2</v>
          </cell>
        </row>
        <row r="3990">
          <cell r="A3990">
            <v>197171</v>
          </cell>
          <cell r="B3990" t="str">
            <v>20160713</v>
          </cell>
          <cell r="C3990" t="str">
            <v>210341</v>
          </cell>
          <cell r="D3990" t="str">
            <v>禾凯发旺旺生发育发超值组</v>
          </cell>
          <cell r="E3990" t="str">
            <v>美容美体</v>
          </cell>
          <cell r="F3990" t="str">
            <v>798</v>
          </cell>
          <cell r="G3990" t="str">
            <v>杨 媛</v>
          </cell>
          <cell r="H3990" t="str">
            <v>高莹</v>
          </cell>
          <cell r="I3990" t="str">
            <v>游珊</v>
          </cell>
          <cell r="J3990">
            <v>33.200000000000003</v>
          </cell>
          <cell r="K3990">
            <v>99532</v>
          </cell>
          <cell r="L3990">
            <v>2364</v>
          </cell>
          <cell r="M3990">
            <v>13296</v>
          </cell>
          <cell r="N3990">
            <v>798</v>
          </cell>
          <cell r="O3990">
            <v>2550.30120481928</v>
          </cell>
          <cell r="P3990">
            <v>0.12862259179976901</v>
          </cell>
        </row>
        <row r="3991">
          <cell r="A3991">
            <v>197171</v>
          </cell>
          <cell r="B3991" t="str">
            <v>20160704</v>
          </cell>
          <cell r="C3991" t="str">
            <v>211341</v>
          </cell>
          <cell r="D3991" t="str">
            <v>禾凯发旺旺生发育发超值组</v>
          </cell>
          <cell r="E3991" t="str">
            <v>美容美体</v>
          </cell>
          <cell r="F3991" t="str">
            <v>798</v>
          </cell>
          <cell r="G3991" t="str">
            <v>杨 媛</v>
          </cell>
          <cell r="H3991" t="str">
            <v>高莹</v>
          </cell>
          <cell r="I3991" t="str">
            <v>余琛</v>
          </cell>
          <cell r="J3991">
            <v>34.799999999999997</v>
          </cell>
          <cell r="K3991">
            <v>168243</v>
          </cell>
          <cell r="L3991">
            <v>788</v>
          </cell>
          <cell r="M3991">
            <v>18194</v>
          </cell>
          <cell r="N3991">
            <v>0</v>
          </cell>
          <cell r="O3991">
            <v>4289.1091954023004</v>
          </cell>
          <cell r="P3991">
            <v>0.108650085097489</v>
          </cell>
        </row>
        <row r="3992">
          <cell r="A3992">
            <v>197171</v>
          </cell>
          <cell r="B3992" t="str">
            <v>20160627</v>
          </cell>
          <cell r="C3992" t="str">
            <v>184202</v>
          </cell>
          <cell r="D3992" t="str">
            <v>禾凯发旺旺生发育发超值组</v>
          </cell>
          <cell r="E3992" t="str">
            <v>美容美体</v>
          </cell>
          <cell r="F3992" t="str">
            <v>798</v>
          </cell>
          <cell r="G3992" t="str">
            <v>杨 媛</v>
          </cell>
          <cell r="H3992" t="str">
            <v>高莹</v>
          </cell>
          <cell r="I3992" t="str">
            <v>余琛</v>
          </cell>
          <cell r="J3992">
            <v>35.799999999999997</v>
          </cell>
          <cell r="K3992">
            <v>199005</v>
          </cell>
          <cell r="L3992">
            <v>3172</v>
          </cell>
          <cell r="M3992">
            <v>21160</v>
          </cell>
          <cell r="N3992">
            <v>798</v>
          </cell>
          <cell r="O3992">
            <v>4901.42458100559</v>
          </cell>
          <cell r="P3992">
            <v>0.103976347193782</v>
          </cell>
        </row>
        <row r="3993">
          <cell r="A3993">
            <v>197207</v>
          </cell>
          <cell r="B3993" t="str">
            <v>20160806</v>
          </cell>
          <cell r="C3993" t="str">
            <v>192446</v>
          </cell>
          <cell r="D3993" t="str">
            <v>Merefa花想云裳真丝双绉套装(2016超级折扣日)</v>
          </cell>
          <cell r="E3993" t="str">
            <v>服装</v>
          </cell>
          <cell r="F3993" t="str">
            <v>628</v>
          </cell>
          <cell r="G3993" t="str">
            <v>黄 翙</v>
          </cell>
          <cell r="H3993" t="str">
            <v>杨思思</v>
          </cell>
          <cell r="I3993" t="str">
            <v>赵姬,潘丹,段鸿</v>
          </cell>
          <cell r="J3993">
            <v>16.3</v>
          </cell>
          <cell r="K3993">
            <v>58975</v>
          </cell>
          <cell r="L3993">
            <v>3708</v>
          </cell>
          <cell r="M3993">
            <v>4356</v>
          </cell>
          <cell r="N3993">
            <v>0</v>
          </cell>
          <cell r="O3993">
            <v>3123.3742331288299</v>
          </cell>
          <cell r="P3993">
            <v>7.8817377458519494E-2</v>
          </cell>
        </row>
        <row r="3994">
          <cell r="A3994">
            <v>197207</v>
          </cell>
          <cell r="B3994" t="str">
            <v>20160629</v>
          </cell>
          <cell r="C3994" t="str">
            <v>130429</v>
          </cell>
          <cell r="D3994" t="str">
            <v>Merefa花想云裳真丝双绉套装(2016超级折扣日)</v>
          </cell>
          <cell r="E3994" t="str">
            <v>服装</v>
          </cell>
          <cell r="F3994" t="str">
            <v>898</v>
          </cell>
          <cell r="G3994" t="str">
            <v>黄 翙</v>
          </cell>
          <cell r="H3994" t="str">
            <v>吴沛霖,杨思思,王娟</v>
          </cell>
          <cell r="I3994" t="str">
            <v>张征南,孙姣,赵姬</v>
          </cell>
          <cell r="J3994">
            <v>39.5</v>
          </cell>
          <cell r="K3994">
            <v>365096</v>
          </cell>
          <cell r="L3994">
            <v>8046</v>
          </cell>
          <cell r="M3994">
            <v>165350</v>
          </cell>
          <cell r="N3994">
            <v>6740</v>
          </cell>
          <cell r="O3994">
            <v>5023.7974683544298</v>
          </cell>
          <cell r="P3994">
            <v>0.44422349810950801</v>
          </cell>
        </row>
        <row r="3995">
          <cell r="A3995">
            <v>197207</v>
          </cell>
          <cell r="B3995" t="str">
            <v>20160611</v>
          </cell>
          <cell r="C3995" t="str">
            <v>193622</v>
          </cell>
          <cell r="D3995" t="str">
            <v>Merefa花想云裳真丝双绉套装(2016超级折扣日)</v>
          </cell>
          <cell r="E3995" t="str">
            <v>服装</v>
          </cell>
          <cell r="F3995" t="str">
            <v>898</v>
          </cell>
          <cell r="G3995" t="str">
            <v>黄 翙</v>
          </cell>
          <cell r="H3995" t="str">
            <v>王娟</v>
          </cell>
          <cell r="I3995" t="str">
            <v>孙姣</v>
          </cell>
          <cell r="J3995">
            <v>37</v>
          </cell>
          <cell r="K3995">
            <v>171376</v>
          </cell>
          <cell r="L3995">
            <v>11465</v>
          </cell>
          <cell r="M3995">
            <v>68172</v>
          </cell>
          <cell r="N3995">
            <v>2081</v>
          </cell>
          <cell r="O3995">
            <v>2535.6756756756799</v>
          </cell>
          <cell r="P3995">
            <v>0.41329864737260102</v>
          </cell>
        </row>
        <row r="3996">
          <cell r="A3996">
            <v>197207</v>
          </cell>
          <cell r="B3996" t="str">
            <v>20160528</v>
          </cell>
          <cell r="C3996" t="str">
            <v>150320</v>
          </cell>
          <cell r="D3996" t="str">
            <v>Merefa花想云裳真丝双绉套装(2016超级折扣日)</v>
          </cell>
          <cell r="E3996" t="str">
            <v>服装</v>
          </cell>
          <cell r="F3996" t="str">
            <v>898</v>
          </cell>
          <cell r="G3996" t="str">
            <v>黄 翙</v>
          </cell>
          <cell r="H3996" t="str">
            <v>吴沛霖,杨思思,王娟</v>
          </cell>
          <cell r="I3996" t="str">
            <v>张征南,孙姣,赵姬</v>
          </cell>
          <cell r="J3996">
            <v>38.6</v>
          </cell>
          <cell r="K3996">
            <v>562316.56999999995</v>
          </cell>
          <cell r="L3996">
            <v>47656</v>
          </cell>
          <cell r="M3996">
            <v>226618</v>
          </cell>
          <cell r="N3996">
            <v>8779</v>
          </cell>
          <cell r="O3996">
            <v>7689.6779792746102</v>
          </cell>
          <cell r="P3996">
            <v>0.423267319662744</v>
          </cell>
        </row>
        <row r="3997">
          <cell r="A3997">
            <v>197208</v>
          </cell>
          <cell r="B3997" t="str">
            <v>20160806</v>
          </cell>
          <cell r="C3997" t="str">
            <v>194407</v>
          </cell>
          <cell r="D3997" t="str">
            <v>Merefa花漾盛宴真丝连衣裙1+1组(2016超级折扣日)</v>
          </cell>
          <cell r="E3997" t="str">
            <v>服装</v>
          </cell>
          <cell r="F3997" t="str">
            <v>398</v>
          </cell>
          <cell r="G3997" t="str">
            <v>黄 翙</v>
          </cell>
          <cell r="H3997" t="str">
            <v>杨思思</v>
          </cell>
          <cell r="I3997" t="str">
            <v>赵姬,段鸿</v>
          </cell>
          <cell r="J3997">
            <v>8.3000000000000007</v>
          </cell>
          <cell r="K3997">
            <v>65476</v>
          </cell>
          <cell r="L3997">
            <v>5044</v>
          </cell>
          <cell r="M3997">
            <v>6591</v>
          </cell>
          <cell r="N3997">
            <v>1189</v>
          </cell>
          <cell r="O3997">
            <v>6630.12048192771</v>
          </cell>
          <cell r="P3997">
            <v>8.9389727296796395E-2</v>
          </cell>
        </row>
        <row r="3998">
          <cell r="A3998">
            <v>197208</v>
          </cell>
          <cell r="B3998" t="str">
            <v>20160629</v>
          </cell>
          <cell r="C3998" t="str">
            <v>120549</v>
          </cell>
          <cell r="D3998" t="str">
            <v>Merefa花漾盛宴真丝连衣裙1+1组(2016超级折扣日)</v>
          </cell>
          <cell r="E3998" t="str">
            <v>服装</v>
          </cell>
          <cell r="F3998" t="str">
            <v>498</v>
          </cell>
          <cell r="G3998" t="str">
            <v>黄 翙</v>
          </cell>
          <cell r="H3998" t="str">
            <v>吴沛霖,杨思思,王娟</v>
          </cell>
          <cell r="I3998" t="str">
            <v>张征南,孙姣,赵姬</v>
          </cell>
          <cell r="J3998">
            <v>25.6</v>
          </cell>
          <cell r="K3998">
            <v>301067</v>
          </cell>
          <cell r="L3998">
            <v>227974</v>
          </cell>
          <cell r="M3998">
            <v>75135</v>
          </cell>
          <cell r="N3998">
            <v>49712</v>
          </cell>
          <cell r="O3998">
            <v>1862.109375</v>
          </cell>
          <cell r="P3998">
            <v>0.34781716443435101</v>
          </cell>
        </row>
        <row r="3999">
          <cell r="A3999">
            <v>197208</v>
          </cell>
          <cell r="B3999" t="str">
            <v>20160528</v>
          </cell>
          <cell r="C3999" t="str">
            <v>105547</v>
          </cell>
          <cell r="D3999" t="str">
            <v>Merefa花漾盛宴真丝连衣裙1+1组(2016超级折扣日)</v>
          </cell>
          <cell r="E3999" t="str">
            <v>服装</v>
          </cell>
          <cell r="F3999" t="str">
            <v>498</v>
          </cell>
          <cell r="G3999" t="str">
            <v>黄 翙</v>
          </cell>
          <cell r="H3999" t="str">
            <v>吴沛霖,杨思思,王娟</v>
          </cell>
          <cell r="I3999" t="str">
            <v>张征南,孙姣,赵姬</v>
          </cell>
          <cell r="J3999">
            <v>25.9</v>
          </cell>
          <cell r="K3999">
            <v>539012.6</v>
          </cell>
          <cell r="L3999">
            <v>51702</v>
          </cell>
          <cell r="M3999">
            <v>232675</v>
          </cell>
          <cell r="N3999">
            <v>10230</v>
          </cell>
          <cell r="O3999">
            <v>10226.471042470999</v>
          </cell>
          <cell r="P3999">
            <v>0.45647478220256199</v>
          </cell>
        </row>
        <row r="4000">
          <cell r="A4000">
            <v>197212</v>
          </cell>
          <cell r="B4000" t="str">
            <v>20160511</v>
          </cell>
          <cell r="C4000" t="str">
            <v>201506</v>
          </cell>
          <cell r="D4000" t="str">
            <v>戴森V6 Motorhead手持家用无绳吸尘器</v>
          </cell>
          <cell r="E4000" t="str">
            <v>生活家电</v>
          </cell>
          <cell r="F4000" t="str">
            <v>2990</v>
          </cell>
          <cell r="G4000" t="str">
            <v>马 升伟</v>
          </cell>
          <cell r="H4000" t="str">
            <v>傅周</v>
          </cell>
          <cell r="I4000" t="str">
            <v>曹雪晴</v>
          </cell>
          <cell r="J4000">
            <v>41.1</v>
          </cell>
          <cell r="K4000">
            <v>131280</v>
          </cell>
          <cell r="L4000">
            <v>8940</v>
          </cell>
          <cell r="M4000">
            <v>23810</v>
          </cell>
          <cell r="N4000">
            <v>2890</v>
          </cell>
          <cell r="O4000">
            <v>2467.6399026764002</v>
          </cell>
          <cell r="P4000">
            <v>0.170998855648194</v>
          </cell>
        </row>
        <row r="4001">
          <cell r="A4001">
            <v>197217</v>
          </cell>
          <cell r="B4001" t="str">
            <v>20160409</v>
          </cell>
          <cell r="C4001" t="str">
            <v>153606</v>
          </cell>
          <cell r="D4001" t="str">
            <v>一叶子蜂王浆紧致塑颜面膜</v>
          </cell>
          <cell r="E4001" t="str">
            <v>美容美体</v>
          </cell>
          <cell r="F4001" t="str">
            <v>299</v>
          </cell>
          <cell r="G4001" t="str">
            <v>庄 婷</v>
          </cell>
          <cell r="H4001" t="str">
            <v>张小寒</v>
          </cell>
          <cell r="I4001" t="str">
            <v>郑庆子</v>
          </cell>
          <cell r="J4001">
            <v>36.799999999999997</v>
          </cell>
          <cell r="K4001">
            <v>81829</v>
          </cell>
          <cell r="L4001">
            <v>3777</v>
          </cell>
          <cell r="M4001">
            <v>8690</v>
          </cell>
          <cell r="N4001">
            <v>0</v>
          </cell>
          <cell r="O4001">
            <v>1884.8369565217399</v>
          </cell>
          <cell r="P4001">
            <v>0.11133603238866401</v>
          </cell>
        </row>
        <row r="4002">
          <cell r="A4002">
            <v>197217</v>
          </cell>
          <cell r="B4002" t="str">
            <v>20160330</v>
          </cell>
          <cell r="C4002" t="str">
            <v>194222</v>
          </cell>
          <cell r="D4002" t="str">
            <v>一叶子蜂王浆紧致塑颜面膜</v>
          </cell>
          <cell r="E4002" t="str">
            <v>美容美体</v>
          </cell>
          <cell r="F4002" t="str">
            <v>299</v>
          </cell>
          <cell r="G4002" t="str">
            <v>庄 婷</v>
          </cell>
          <cell r="H4002" t="str">
            <v>田宇慧</v>
          </cell>
          <cell r="I4002" t="str">
            <v>郑庆子</v>
          </cell>
          <cell r="J4002">
            <v>32.299999999999997</v>
          </cell>
          <cell r="K4002">
            <v>134104.41</v>
          </cell>
          <cell r="L4002">
            <v>8171</v>
          </cell>
          <cell r="M4002">
            <v>9656</v>
          </cell>
          <cell r="N4002">
            <v>827</v>
          </cell>
          <cell r="O4002">
            <v>3625.5235294117701</v>
          </cell>
          <cell r="P4002">
            <v>7.0108480346875404E-2</v>
          </cell>
        </row>
        <row r="4003">
          <cell r="A4003">
            <v>197233</v>
          </cell>
          <cell r="B4003" t="str">
            <v>20160512</v>
          </cell>
          <cell r="C4003" t="str">
            <v>112550</v>
          </cell>
          <cell r="D4003" t="str">
            <v>意大利东方宝石香氛滋养沐浴组（原装进口）</v>
          </cell>
          <cell r="E4003" t="str">
            <v>美容美体</v>
          </cell>
          <cell r="F4003" t="str">
            <v>298</v>
          </cell>
          <cell r="G4003" t="str">
            <v>庄 婷</v>
          </cell>
          <cell r="H4003" t="str">
            <v>张小寒</v>
          </cell>
          <cell r="I4003" t="str">
            <v>余琛,陈莹</v>
          </cell>
          <cell r="J4003">
            <v>30.4</v>
          </cell>
          <cell r="K4003">
            <v>51168</v>
          </cell>
          <cell r="L4003">
            <v>2562</v>
          </cell>
          <cell r="M4003">
            <v>6003</v>
          </cell>
          <cell r="N4003">
            <v>0</v>
          </cell>
          <cell r="O4003">
            <v>1401.41447368421</v>
          </cell>
          <cell r="P4003">
            <v>0.12350327120108601</v>
          </cell>
        </row>
        <row r="4004">
          <cell r="A4004">
            <v>197236</v>
          </cell>
          <cell r="B4004" t="str">
            <v>20160526</v>
          </cell>
          <cell r="C4004" t="str">
            <v>191600</v>
          </cell>
          <cell r="D4004" t="str">
            <v>姑苏治锦手工桑蚕长丝全家福套组</v>
          </cell>
          <cell r="E4004" t="str">
            <v>家纺用品</v>
          </cell>
          <cell r="F4004" t="str">
            <v>798</v>
          </cell>
          <cell r="G4004" t="str">
            <v>周 霞</v>
          </cell>
          <cell r="H4004" t="str">
            <v>张燕</v>
          </cell>
          <cell r="I4004" t="str">
            <v>邓爱萍</v>
          </cell>
          <cell r="J4004">
            <v>41.9</v>
          </cell>
          <cell r="K4004">
            <v>315041</v>
          </cell>
          <cell r="L4004">
            <v>24411</v>
          </cell>
          <cell r="M4004">
            <v>72497</v>
          </cell>
          <cell r="N4004">
            <v>3680</v>
          </cell>
          <cell r="O4004">
            <v>5293.8663484486897</v>
          </cell>
          <cell r="P4004">
            <v>0.23678560368853899</v>
          </cell>
        </row>
        <row r="4005">
          <cell r="A4005">
            <v>197236</v>
          </cell>
          <cell r="B4005" t="str">
            <v>20160522</v>
          </cell>
          <cell r="C4005" t="str">
            <v>171904</v>
          </cell>
          <cell r="D4005" t="str">
            <v>姑苏治锦手工桑蚕长丝全家福套组</v>
          </cell>
          <cell r="E4005" t="str">
            <v>家纺用品</v>
          </cell>
          <cell r="F4005" t="str">
            <v>798</v>
          </cell>
          <cell r="G4005" t="str">
            <v>周 霞</v>
          </cell>
          <cell r="H4005" t="str">
            <v>张燕</v>
          </cell>
          <cell r="I4005" t="str">
            <v>任芳</v>
          </cell>
          <cell r="J4005">
            <v>36.200000000000003</v>
          </cell>
          <cell r="K4005">
            <v>86062</v>
          </cell>
          <cell r="L4005">
            <v>6344</v>
          </cell>
          <cell r="M4005">
            <v>22159</v>
          </cell>
          <cell r="N4005">
            <v>798</v>
          </cell>
          <cell r="O4005">
            <v>1612.0718232044201</v>
          </cell>
          <cell r="P4005">
            <v>0.26795704859630198</v>
          </cell>
        </row>
        <row r="4006">
          <cell r="A4006">
            <v>197236</v>
          </cell>
          <cell r="B4006" t="str">
            <v>20160520</v>
          </cell>
          <cell r="C4006" t="str">
            <v>223644</v>
          </cell>
          <cell r="D4006" t="str">
            <v>姑苏治锦手工桑蚕长丝全家福套组</v>
          </cell>
          <cell r="E4006" t="str">
            <v>家纺用品</v>
          </cell>
          <cell r="F4006" t="str">
            <v>798</v>
          </cell>
          <cell r="G4006" t="str">
            <v>周 霞</v>
          </cell>
          <cell r="H4006" t="str">
            <v>赵文英</v>
          </cell>
          <cell r="I4006" t="str">
            <v>陈航</v>
          </cell>
          <cell r="J4006">
            <v>41.2</v>
          </cell>
          <cell r="K4006">
            <v>144024</v>
          </cell>
          <cell r="L4006">
            <v>7808</v>
          </cell>
          <cell r="M4006">
            <v>31916</v>
          </cell>
          <cell r="N4006">
            <v>2324</v>
          </cell>
          <cell r="O4006">
            <v>2587.9611650485399</v>
          </cell>
          <cell r="P4006">
            <v>0.21724320197333599</v>
          </cell>
        </row>
        <row r="4007">
          <cell r="A4007">
            <v>197236</v>
          </cell>
          <cell r="B4007" t="str">
            <v>20160514</v>
          </cell>
          <cell r="C4007" t="str">
            <v>224419</v>
          </cell>
          <cell r="D4007" t="str">
            <v>姑苏治锦手工桑蚕长丝全家福套组</v>
          </cell>
          <cell r="E4007" t="str">
            <v>家纺用品</v>
          </cell>
          <cell r="F4007" t="str">
            <v>798</v>
          </cell>
          <cell r="G4007" t="str">
            <v>周 霞</v>
          </cell>
          <cell r="H4007" t="str">
            <v>吴沛霖</v>
          </cell>
          <cell r="I4007" t="str">
            <v>王叶霜,张静</v>
          </cell>
          <cell r="J4007">
            <v>34.5</v>
          </cell>
          <cell r="K4007">
            <v>93987</v>
          </cell>
          <cell r="L4007">
            <v>3192</v>
          </cell>
          <cell r="M4007">
            <v>19840</v>
          </cell>
          <cell r="N4007">
            <v>778</v>
          </cell>
          <cell r="O4007">
            <v>2079.2173913043498</v>
          </cell>
          <cell r="P4007">
            <v>0.209945481579382</v>
          </cell>
        </row>
        <row r="4008">
          <cell r="A4008">
            <v>197236</v>
          </cell>
          <cell r="B4008" t="str">
            <v>20160514</v>
          </cell>
          <cell r="C4008" t="str">
            <v>193126</v>
          </cell>
          <cell r="D4008" t="str">
            <v>姑苏治锦手工桑蚕长丝全家福套组</v>
          </cell>
          <cell r="E4008" t="str">
            <v>家纺用品</v>
          </cell>
          <cell r="F4008" t="str">
            <v>798</v>
          </cell>
          <cell r="G4008" t="str">
            <v>周 霞</v>
          </cell>
          <cell r="H4008" t="str">
            <v>王娟</v>
          </cell>
          <cell r="I4008" t="str">
            <v>王叶霜,陈航</v>
          </cell>
          <cell r="J4008">
            <v>36.1</v>
          </cell>
          <cell r="K4008">
            <v>138918</v>
          </cell>
          <cell r="L4008">
            <v>7112</v>
          </cell>
          <cell r="M4008">
            <v>30792</v>
          </cell>
          <cell r="N4008">
            <v>2394</v>
          </cell>
          <cell r="O4008">
            <v>2864.4875346260401</v>
          </cell>
          <cell r="P4008">
            <v>0.21545301427856101</v>
          </cell>
        </row>
        <row r="4009">
          <cell r="A4009">
            <v>197236</v>
          </cell>
          <cell r="B4009" t="str">
            <v>20160514</v>
          </cell>
          <cell r="C4009" t="str">
            <v>145140</v>
          </cell>
          <cell r="D4009" t="str">
            <v>姑苏治锦手工桑蚕长丝全家福套组</v>
          </cell>
          <cell r="E4009" t="str">
            <v>家纺用品</v>
          </cell>
          <cell r="F4009" t="str">
            <v>798</v>
          </cell>
          <cell r="G4009" t="str">
            <v>周 霞</v>
          </cell>
          <cell r="H4009" t="str">
            <v>王娟</v>
          </cell>
          <cell r="I4009" t="str">
            <v>任芳</v>
          </cell>
          <cell r="J4009">
            <v>36.5</v>
          </cell>
          <cell r="K4009">
            <v>137362</v>
          </cell>
          <cell r="L4009">
            <v>7910</v>
          </cell>
          <cell r="M4009">
            <v>40348</v>
          </cell>
          <cell r="N4009">
            <v>2364</v>
          </cell>
          <cell r="O4009">
            <v>2505.9726027397301</v>
          </cell>
          <cell r="P4009">
            <v>0.29342149986095201</v>
          </cell>
        </row>
        <row r="4010">
          <cell r="A4010">
            <v>197236</v>
          </cell>
          <cell r="B4010" t="str">
            <v>20160514</v>
          </cell>
          <cell r="C4010" t="str">
            <v>113246</v>
          </cell>
          <cell r="D4010" t="str">
            <v>姑苏治锦手工桑蚕长丝全家福套组</v>
          </cell>
          <cell r="E4010" t="str">
            <v>家纺用品</v>
          </cell>
          <cell r="F4010" t="str">
            <v>798</v>
          </cell>
          <cell r="G4010" t="str">
            <v>周 霞</v>
          </cell>
          <cell r="H4010" t="str">
            <v>王娟</v>
          </cell>
          <cell r="I4010" t="str">
            <v>任芳</v>
          </cell>
          <cell r="J4010">
            <v>35.5</v>
          </cell>
          <cell r="K4010">
            <v>127556</v>
          </cell>
          <cell r="L4010">
            <v>11840</v>
          </cell>
          <cell r="M4010">
            <v>38832</v>
          </cell>
          <cell r="N4010">
            <v>1596</v>
          </cell>
          <cell r="O4010">
            <v>2210.7042253521099</v>
          </cell>
          <cell r="P4010">
            <v>0.32178782536555001</v>
          </cell>
        </row>
        <row r="4011">
          <cell r="A4011">
            <v>197236</v>
          </cell>
          <cell r="B4011" t="str">
            <v>20160505</v>
          </cell>
          <cell r="C4011" t="str">
            <v>211108</v>
          </cell>
          <cell r="D4011" t="str">
            <v>姑苏治锦手工桑蚕长丝全家福套组</v>
          </cell>
          <cell r="E4011" t="str">
            <v>家纺用品</v>
          </cell>
          <cell r="F4011" t="str">
            <v>798</v>
          </cell>
          <cell r="G4011" t="str">
            <v>周 霞</v>
          </cell>
          <cell r="H4011" t="str">
            <v>余斌</v>
          </cell>
          <cell r="I4011" t="str">
            <v>邓爱萍</v>
          </cell>
          <cell r="J4011">
            <v>35.6</v>
          </cell>
          <cell r="K4011">
            <v>214273</v>
          </cell>
          <cell r="L4011">
            <v>15650</v>
          </cell>
          <cell r="M4011">
            <v>53979</v>
          </cell>
          <cell r="N4011">
            <v>0</v>
          </cell>
          <cell r="O4011">
            <v>4063.0337078651701</v>
          </cell>
          <cell r="P4011">
            <v>0.271766109665044</v>
          </cell>
        </row>
        <row r="4012">
          <cell r="A4012">
            <v>197236</v>
          </cell>
          <cell r="B4012" t="str">
            <v>20160501</v>
          </cell>
          <cell r="C4012" t="str">
            <v>181520</v>
          </cell>
          <cell r="D4012" t="str">
            <v>姑苏治锦手工桑蚕长丝全家福套组</v>
          </cell>
          <cell r="E4012" t="str">
            <v>家纺用品</v>
          </cell>
          <cell r="F4012" t="str">
            <v>798</v>
          </cell>
          <cell r="G4012" t="str">
            <v>周 霞</v>
          </cell>
          <cell r="H4012" t="str">
            <v>张燕</v>
          </cell>
          <cell r="I4012" t="str">
            <v>邓爱萍</v>
          </cell>
          <cell r="J4012">
            <v>41.4</v>
          </cell>
          <cell r="K4012">
            <v>225753</v>
          </cell>
          <cell r="L4012">
            <v>12516</v>
          </cell>
          <cell r="M4012">
            <v>54958</v>
          </cell>
          <cell r="N4012">
            <v>4112</v>
          </cell>
          <cell r="O4012">
            <v>3922.4879227053102</v>
          </cell>
          <cell r="P4012">
            <v>0.23844829931015701</v>
          </cell>
        </row>
        <row r="4013">
          <cell r="A4013">
            <v>197236</v>
          </cell>
          <cell r="B4013" t="str">
            <v>20160501</v>
          </cell>
          <cell r="C4013" t="str">
            <v>141454</v>
          </cell>
          <cell r="D4013" t="str">
            <v>姑苏治锦手工桑蚕长丝全家福套组</v>
          </cell>
          <cell r="E4013" t="str">
            <v>家纺用品</v>
          </cell>
          <cell r="F4013" t="str">
            <v>798</v>
          </cell>
          <cell r="G4013" t="str">
            <v>周 霞</v>
          </cell>
          <cell r="H4013" t="str">
            <v>张燕</v>
          </cell>
          <cell r="I4013" t="str">
            <v>任芳</v>
          </cell>
          <cell r="J4013">
            <v>42.3</v>
          </cell>
          <cell r="K4013">
            <v>299258</v>
          </cell>
          <cell r="L4013">
            <v>25764</v>
          </cell>
          <cell r="M4013">
            <v>80972</v>
          </cell>
          <cell r="N4013">
            <v>4192</v>
          </cell>
          <cell r="O4013">
            <v>4650.4491725768303</v>
          </cell>
          <cell r="P4013">
            <v>0.280737420199346</v>
          </cell>
        </row>
        <row r="4014">
          <cell r="A4014">
            <v>197236</v>
          </cell>
          <cell r="B4014" t="str">
            <v>20160501</v>
          </cell>
          <cell r="C4014" t="str">
            <v>100633</v>
          </cell>
          <cell r="D4014" t="str">
            <v>姑苏治锦手工桑蚕长丝全家福套组</v>
          </cell>
          <cell r="E4014" t="str">
            <v>家纺用品</v>
          </cell>
          <cell r="F4014" t="str">
            <v>798</v>
          </cell>
          <cell r="G4014" t="str">
            <v>周 霞</v>
          </cell>
          <cell r="H4014" t="str">
            <v>张燕</v>
          </cell>
          <cell r="I4014" t="str">
            <v>任芳</v>
          </cell>
          <cell r="J4014">
            <v>43</v>
          </cell>
          <cell r="K4014">
            <v>326873</v>
          </cell>
          <cell r="L4014">
            <v>15234</v>
          </cell>
          <cell r="M4014">
            <v>86488</v>
          </cell>
          <cell r="N4014">
            <v>4152</v>
          </cell>
          <cell r="O4014">
            <v>5332.6279069767397</v>
          </cell>
          <cell r="P4014">
            <v>0.26420313247058302</v>
          </cell>
        </row>
        <row r="4015">
          <cell r="A4015">
            <v>197236</v>
          </cell>
          <cell r="B4015" t="str">
            <v>20160423</v>
          </cell>
          <cell r="C4015" t="str">
            <v>112636</v>
          </cell>
          <cell r="D4015" t="str">
            <v>姑苏治锦手工桑蚕长丝全家福套组</v>
          </cell>
          <cell r="E4015" t="str">
            <v>家纺用品</v>
          </cell>
          <cell r="F4015" t="str">
            <v>798</v>
          </cell>
          <cell r="G4015" t="str">
            <v>周 霞</v>
          </cell>
          <cell r="H4015" t="str">
            <v>张燕</v>
          </cell>
          <cell r="I4015" t="str">
            <v>任芳</v>
          </cell>
          <cell r="J4015">
            <v>41.6</v>
          </cell>
          <cell r="K4015">
            <v>257276</v>
          </cell>
          <cell r="L4015">
            <v>17924</v>
          </cell>
          <cell r="M4015">
            <v>63060</v>
          </cell>
          <cell r="N4015">
            <v>1576</v>
          </cell>
          <cell r="O4015">
            <v>4275.6730769230799</v>
          </cell>
          <cell r="P4015">
            <v>0.25687690096594101</v>
          </cell>
        </row>
        <row r="4016">
          <cell r="A4016">
            <v>197236</v>
          </cell>
          <cell r="B4016" t="str">
            <v>20160418</v>
          </cell>
          <cell r="C4016" t="str">
            <v>112522</v>
          </cell>
          <cell r="D4016" t="str">
            <v>姑苏治锦手工桑蚕长丝全家福套组</v>
          </cell>
          <cell r="E4016" t="str">
            <v>家纺用品</v>
          </cell>
          <cell r="F4016" t="str">
            <v>798</v>
          </cell>
          <cell r="G4016" t="str">
            <v>周 霞</v>
          </cell>
          <cell r="H4016" t="str">
            <v>傅周,张燕</v>
          </cell>
          <cell r="I4016" t="str">
            <v>任芳,张静</v>
          </cell>
          <cell r="J4016">
            <v>43.6</v>
          </cell>
          <cell r="K4016">
            <v>173993</v>
          </cell>
          <cell r="L4016">
            <v>12588</v>
          </cell>
          <cell r="M4016">
            <v>51998</v>
          </cell>
          <cell r="N4016">
            <v>1496</v>
          </cell>
          <cell r="O4016">
            <v>2543.6467889908299</v>
          </cell>
          <cell r="P4016">
            <v>0.31288993525603298</v>
          </cell>
        </row>
        <row r="4017">
          <cell r="A4017">
            <v>197236</v>
          </cell>
          <cell r="B4017" t="str">
            <v>20160407</v>
          </cell>
          <cell r="C4017" t="str">
            <v>184115</v>
          </cell>
          <cell r="D4017" t="str">
            <v>姑苏治锦手工桑蚕长丝全家福套组</v>
          </cell>
          <cell r="E4017" t="str">
            <v>家纺用品</v>
          </cell>
          <cell r="F4017" t="str">
            <v>798</v>
          </cell>
          <cell r="G4017" t="str">
            <v>周 霞</v>
          </cell>
          <cell r="H4017" t="str">
            <v>张燕,唐南开</v>
          </cell>
          <cell r="I4017" t="str">
            <v>任芳</v>
          </cell>
          <cell r="J4017">
            <v>49</v>
          </cell>
          <cell r="K4017">
            <v>422669</v>
          </cell>
          <cell r="L4017">
            <v>29954</v>
          </cell>
          <cell r="M4017">
            <v>120747</v>
          </cell>
          <cell r="N4017">
            <v>5296</v>
          </cell>
          <cell r="O4017">
            <v>5658.4489795918398</v>
          </cell>
          <cell r="P4017">
            <v>0.29398164062997301</v>
          </cell>
        </row>
        <row r="4018">
          <cell r="A4018">
            <v>197236</v>
          </cell>
          <cell r="B4018" t="str">
            <v>20160403</v>
          </cell>
          <cell r="C4018" t="str">
            <v>191725</v>
          </cell>
          <cell r="D4018" t="str">
            <v>姑苏治锦手工桑蚕长丝全家福套组</v>
          </cell>
          <cell r="E4018" t="str">
            <v>家纺用品</v>
          </cell>
          <cell r="F4018" t="str">
            <v>798</v>
          </cell>
          <cell r="G4018" t="str">
            <v>周 霞</v>
          </cell>
          <cell r="H4018" t="str">
            <v>赵文英</v>
          </cell>
          <cell r="I4018" t="str">
            <v>任芳</v>
          </cell>
          <cell r="J4018">
            <v>37</v>
          </cell>
          <cell r="K4018">
            <v>437814</v>
          </cell>
          <cell r="L4018">
            <v>29684</v>
          </cell>
          <cell r="M4018">
            <v>123396</v>
          </cell>
          <cell r="N4018">
            <v>5406</v>
          </cell>
          <cell r="O4018">
            <v>7841.6216216216199</v>
          </cell>
          <cell r="P4018">
            <v>0.289099061573518</v>
          </cell>
        </row>
        <row r="4019">
          <cell r="A4019">
            <v>197238</v>
          </cell>
          <cell r="B4019" t="str">
            <v>20160523</v>
          </cell>
          <cell r="C4019" t="str">
            <v>223631</v>
          </cell>
          <cell r="D4019" t="str">
            <v>日本REFA滚轮美容仪尊贵组（原装进口）</v>
          </cell>
          <cell r="E4019" t="str">
            <v>美容器械</v>
          </cell>
          <cell r="F4019" t="str">
            <v>1798</v>
          </cell>
          <cell r="G4019" t="str">
            <v>庄 婷</v>
          </cell>
          <cell r="H4019" t="str">
            <v>张小寒</v>
          </cell>
          <cell r="I4019" t="str">
            <v>赵姬</v>
          </cell>
          <cell r="J4019">
            <v>41.6</v>
          </cell>
          <cell r="K4019">
            <v>191156</v>
          </cell>
          <cell r="L4019">
            <v>5299</v>
          </cell>
          <cell r="M4019">
            <v>46568</v>
          </cell>
          <cell r="N4019">
            <v>3586</v>
          </cell>
          <cell r="O4019">
            <v>3434.4951923076901</v>
          </cell>
          <cell r="P4019">
            <v>0.231263821109778</v>
          </cell>
        </row>
        <row r="4020">
          <cell r="A4020">
            <v>197238</v>
          </cell>
          <cell r="B4020" t="str">
            <v>20160413</v>
          </cell>
          <cell r="C4020" t="str">
            <v>200140</v>
          </cell>
          <cell r="D4020" t="str">
            <v>日本REFA滚轮美容仪尊贵组（原装进口）</v>
          </cell>
          <cell r="E4020" t="str">
            <v>美容器械</v>
          </cell>
          <cell r="F4020" t="str">
            <v>1798</v>
          </cell>
          <cell r="G4020" t="str">
            <v>庄 婷</v>
          </cell>
          <cell r="H4020" t="str">
            <v>田宇慧,王娟</v>
          </cell>
          <cell r="I4020" t="str">
            <v>赵姬</v>
          </cell>
          <cell r="J4020">
            <v>47.1</v>
          </cell>
          <cell r="K4020">
            <v>289159</v>
          </cell>
          <cell r="L4020">
            <v>14124</v>
          </cell>
          <cell r="M4020">
            <v>69112</v>
          </cell>
          <cell r="N4020">
            <v>3596</v>
          </cell>
          <cell r="O4020">
            <v>4448.3864118895999</v>
          </cell>
          <cell r="P4020">
            <v>0.23820968240405799</v>
          </cell>
        </row>
        <row r="4021">
          <cell r="A4021">
            <v>197242</v>
          </cell>
          <cell r="B4021" t="str">
            <v>20160711</v>
          </cell>
          <cell r="C4021" t="str">
            <v>172624</v>
          </cell>
          <cell r="D4021" t="str">
            <v>郑明明50周年美白防晒精华组</v>
          </cell>
          <cell r="E4021" t="str">
            <v>美容美体</v>
          </cell>
          <cell r="F4021" t="str">
            <v>199</v>
          </cell>
          <cell r="G4021" t="str">
            <v>李 欢</v>
          </cell>
          <cell r="H4021" t="str">
            <v>田宇慧</v>
          </cell>
          <cell r="I4021" t="str">
            <v>陈莹,游珊,赵姬</v>
          </cell>
          <cell r="J4021">
            <v>31.7</v>
          </cell>
          <cell r="K4021">
            <v>73557</v>
          </cell>
          <cell r="L4021">
            <v>1164</v>
          </cell>
          <cell r="M4021">
            <v>9252</v>
          </cell>
          <cell r="N4021">
            <v>189</v>
          </cell>
          <cell r="O4021">
            <v>1997.7917981072601</v>
          </cell>
          <cell r="P4021">
            <v>0.125191662177282</v>
          </cell>
        </row>
        <row r="4022">
          <cell r="A4022">
            <v>197242</v>
          </cell>
          <cell r="B4022" t="str">
            <v>20160711</v>
          </cell>
          <cell r="C4022" t="str">
            <v>121156</v>
          </cell>
          <cell r="D4022" t="str">
            <v>郑明明50周年美白防晒精华组</v>
          </cell>
          <cell r="E4022" t="str">
            <v>美容美体</v>
          </cell>
          <cell r="F4022" t="str">
            <v>199</v>
          </cell>
          <cell r="G4022" t="str">
            <v>李 欢</v>
          </cell>
          <cell r="H4022" t="str">
            <v>田宇慧</v>
          </cell>
          <cell r="I4022" t="str">
            <v>陈莹,游珊,赵姬</v>
          </cell>
          <cell r="J4022">
            <v>36.4</v>
          </cell>
          <cell r="K4022">
            <v>81864</v>
          </cell>
          <cell r="L4022">
            <v>1552</v>
          </cell>
          <cell r="M4022">
            <v>9894</v>
          </cell>
          <cell r="N4022">
            <v>1154</v>
          </cell>
          <cell r="O4022">
            <v>1966.2637362637399</v>
          </cell>
          <cell r="P4022">
            <v>0.108825580237075</v>
          </cell>
        </row>
        <row r="4023">
          <cell r="A4023">
            <v>197242</v>
          </cell>
          <cell r="B4023" t="str">
            <v>20160616</v>
          </cell>
          <cell r="C4023" t="str">
            <v>131120</v>
          </cell>
          <cell r="D4023" t="str">
            <v>郑明明50周年美白防晒精华组</v>
          </cell>
          <cell r="E4023" t="str">
            <v>美容美体</v>
          </cell>
          <cell r="F4023" t="str">
            <v>199</v>
          </cell>
          <cell r="G4023" t="str">
            <v>李 欢</v>
          </cell>
          <cell r="H4023" t="str">
            <v>张小寒</v>
          </cell>
          <cell r="I4023" t="str">
            <v>余琛</v>
          </cell>
          <cell r="J4023">
            <v>37.700000000000003</v>
          </cell>
          <cell r="K4023">
            <v>128356</v>
          </cell>
          <cell r="L4023">
            <v>1920</v>
          </cell>
          <cell r="M4023">
            <v>12526</v>
          </cell>
          <cell r="N4023">
            <v>1582</v>
          </cell>
          <cell r="O4023">
            <v>3063.4482758620702</v>
          </cell>
          <cell r="P4023">
            <v>8.6557625992597004E-2</v>
          </cell>
        </row>
        <row r="4024">
          <cell r="A4024">
            <v>197242</v>
          </cell>
          <cell r="B4024" t="str">
            <v>20160421</v>
          </cell>
          <cell r="C4024" t="str">
            <v>093258</v>
          </cell>
          <cell r="D4024" t="str">
            <v>郑明明50周年美白防晒精华组</v>
          </cell>
          <cell r="E4024" t="str">
            <v>美容美体</v>
          </cell>
          <cell r="F4024" t="str">
            <v>199</v>
          </cell>
          <cell r="G4024" t="str">
            <v>李 欢</v>
          </cell>
          <cell r="H4024" t="str">
            <v>高莹</v>
          </cell>
          <cell r="I4024" t="str">
            <v>陈莹,段鸿</v>
          </cell>
          <cell r="J4024">
            <v>25</v>
          </cell>
          <cell r="K4024">
            <v>55508</v>
          </cell>
          <cell r="L4024">
            <v>2497</v>
          </cell>
          <cell r="M4024">
            <v>7566</v>
          </cell>
          <cell r="N4024">
            <v>766</v>
          </cell>
          <cell r="O4024">
            <v>1848.44</v>
          </cell>
          <cell r="P4024">
            <v>0.12827526362453101</v>
          </cell>
        </row>
        <row r="4025">
          <cell r="A4025">
            <v>197242</v>
          </cell>
          <cell r="B4025" t="str">
            <v>20160410</v>
          </cell>
          <cell r="C4025" t="str">
            <v>171045</v>
          </cell>
          <cell r="D4025" t="str">
            <v>郑明明50周年美白防晒精华组</v>
          </cell>
          <cell r="E4025" t="str">
            <v>美容美体</v>
          </cell>
          <cell r="F4025" t="str">
            <v>199</v>
          </cell>
          <cell r="G4025" t="str">
            <v>李 欢</v>
          </cell>
          <cell r="H4025" t="str">
            <v>高莹</v>
          </cell>
          <cell r="I4025" t="str">
            <v>陈莹,孙娇</v>
          </cell>
          <cell r="J4025">
            <v>26.7</v>
          </cell>
          <cell r="K4025">
            <v>61869</v>
          </cell>
          <cell r="L4025">
            <v>1920</v>
          </cell>
          <cell r="M4025">
            <v>4761</v>
          </cell>
          <cell r="N4025">
            <v>0</v>
          </cell>
          <cell r="O4025">
            <v>2066.9662921348299</v>
          </cell>
          <cell r="P4025">
            <v>7.9417504879147297E-2</v>
          </cell>
        </row>
        <row r="4026">
          <cell r="A4026">
            <v>197242</v>
          </cell>
          <cell r="B4026" t="str">
            <v>20160410</v>
          </cell>
          <cell r="C4026" t="str">
            <v>132005</v>
          </cell>
          <cell r="D4026" t="str">
            <v>郑明明50周年美白防晒精华组</v>
          </cell>
          <cell r="E4026" t="str">
            <v>美容美体</v>
          </cell>
          <cell r="F4026" t="str">
            <v>199</v>
          </cell>
          <cell r="G4026" t="str">
            <v>李 欢</v>
          </cell>
          <cell r="H4026" t="str">
            <v>高莹</v>
          </cell>
          <cell r="I4026" t="str">
            <v>陈莹,段鸿</v>
          </cell>
          <cell r="J4026">
            <v>27.1</v>
          </cell>
          <cell r="K4026">
            <v>93813</v>
          </cell>
          <cell r="L4026">
            <v>2547</v>
          </cell>
          <cell r="M4026">
            <v>10566</v>
          </cell>
          <cell r="N4026">
            <v>776</v>
          </cell>
          <cell r="O4026">
            <v>3006.4944649446502</v>
          </cell>
          <cell r="P4026">
            <v>0.10726886244603701</v>
          </cell>
        </row>
        <row r="4027">
          <cell r="A4027">
            <v>197243</v>
          </cell>
          <cell r="B4027" t="str">
            <v>20160730</v>
          </cell>
          <cell r="C4027" t="str">
            <v>141403</v>
          </cell>
          <cell r="D4027" t="str">
            <v>美国滨特尔除铅大流量直饮净水器套组</v>
          </cell>
          <cell r="E4027" t="str">
            <v>厨房</v>
          </cell>
          <cell r="F4027" t="str">
            <v>1399</v>
          </cell>
          <cell r="G4027" t="str">
            <v>邬 若海</v>
          </cell>
          <cell r="H4027" t="str">
            <v>马强</v>
          </cell>
          <cell r="I4027" t="str">
            <v>刘一帆</v>
          </cell>
          <cell r="J4027">
            <v>33.200000000000003</v>
          </cell>
          <cell r="K4027">
            <v>179419</v>
          </cell>
          <cell r="L4027">
            <v>20655</v>
          </cell>
          <cell r="M4027">
            <v>26056</v>
          </cell>
          <cell r="N4027">
            <v>0</v>
          </cell>
          <cell r="O4027">
            <v>3997.2289156626498</v>
          </cell>
          <cell r="P4027">
            <v>0.16411781008289</v>
          </cell>
        </row>
        <row r="4028">
          <cell r="A4028">
            <v>197243</v>
          </cell>
          <cell r="B4028" t="str">
            <v>20160727</v>
          </cell>
          <cell r="C4028" t="str">
            <v>104919</v>
          </cell>
          <cell r="D4028" t="str">
            <v>美国滨特尔除铅大流量直饮净水器套组</v>
          </cell>
          <cell r="E4028" t="str">
            <v>厨房</v>
          </cell>
          <cell r="F4028" t="str">
            <v>1399</v>
          </cell>
          <cell r="G4028" t="str">
            <v>邬 若海</v>
          </cell>
          <cell r="H4028" t="str">
            <v>张燕,毛祥宇</v>
          </cell>
          <cell r="I4028" t="str">
            <v>刘一帆,宋歌</v>
          </cell>
          <cell r="J4028">
            <v>35.4</v>
          </cell>
          <cell r="K4028">
            <v>101147</v>
          </cell>
          <cell r="L4028">
            <v>5596</v>
          </cell>
          <cell r="M4028">
            <v>19466</v>
          </cell>
          <cell r="N4028">
            <v>2798</v>
          </cell>
          <cell r="O4028">
            <v>2228.3333333333298</v>
          </cell>
          <cell r="P4028">
            <v>0.17444087450680801</v>
          </cell>
        </row>
        <row r="4029">
          <cell r="A4029">
            <v>197243</v>
          </cell>
          <cell r="B4029" t="str">
            <v>20160710</v>
          </cell>
          <cell r="C4029" t="str">
            <v>123907</v>
          </cell>
          <cell r="D4029" t="str">
            <v>美国滨特尔除铅大流量直饮净水器套组</v>
          </cell>
          <cell r="E4029" t="str">
            <v>厨房</v>
          </cell>
          <cell r="F4029" t="str">
            <v>1399</v>
          </cell>
          <cell r="G4029" t="str">
            <v>邬 若海</v>
          </cell>
          <cell r="H4029" t="str">
            <v>石林</v>
          </cell>
          <cell r="I4029" t="str">
            <v>石俊</v>
          </cell>
          <cell r="J4029">
            <v>41.7</v>
          </cell>
          <cell r="K4029">
            <v>149174</v>
          </cell>
          <cell r="L4029">
            <v>3967</v>
          </cell>
          <cell r="M4029">
            <v>47680</v>
          </cell>
          <cell r="N4029">
            <v>1349</v>
          </cell>
          <cell r="O4029">
            <v>2371.1270983213399</v>
          </cell>
          <cell r="P4029">
            <v>0.31906863994160101</v>
          </cell>
        </row>
        <row r="4030">
          <cell r="A4030">
            <v>197243</v>
          </cell>
          <cell r="B4030" t="str">
            <v>20160705</v>
          </cell>
          <cell r="C4030" t="str">
            <v>132904</v>
          </cell>
          <cell r="D4030" t="str">
            <v>美国滨特尔除铅大流量直饮净水器套组</v>
          </cell>
          <cell r="E4030" t="str">
            <v>厨房</v>
          </cell>
          <cell r="F4030" t="str">
            <v>1399</v>
          </cell>
          <cell r="G4030" t="str">
            <v>邬 若海</v>
          </cell>
          <cell r="H4030" t="str">
            <v>马强</v>
          </cell>
          <cell r="I4030" t="str">
            <v>刘一帆</v>
          </cell>
          <cell r="J4030">
            <v>32.4</v>
          </cell>
          <cell r="K4030">
            <v>205842</v>
          </cell>
          <cell r="L4030">
            <v>9818</v>
          </cell>
          <cell r="M4030">
            <v>69410</v>
          </cell>
          <cell r="N4030">
            <v>1319</v>
          </cell>
          <cell r="O4030">
            <v>3948.5493827160499</v>
          </cell>
          <cell r="P4030">
            <v>0.34736052728237399</v>
          </cell>
        </row>
        <row r="4031">
          <cell r="A4031">
            <v>197243</v>
          </cell>
          <cell r="B4031" t="str">
            <v>20160702</v>
          </cell>
          <cell r="C4031" t="str">
            <v>120555</v>
          </cell>
          <cell r="D4031" t="str">
            <v>美国滨特尔除铅大流量直饮净水器套组</v>
          </cell>
          <cell r="E4031" t="str">
            <v>厨房</v>
          </cell>
          <cell r="F4031" t="str">
            <v>1399</v>
          </cell>
          <cell r="G4031" t="str">
            <v>邬 若海</v>
          </cell>
          <cell r="H4031" t="str">
            <v>马强</v>
          </cell>
          <cell r="I4031" t="str">
            <v>刘一帆</v>
          </cell>
          <cell r="J4031">
            <v>37.5</v>
          </cell>
          <cell r="K4031">
            <v>229754</v>
          </cell>
          <cell r="L4031">
            <v>11132</v>
          </cell>
          <cell r="M4031">
            <v>40101</v>
          </cell>
          <cell r="N4031">
            <v>2798</v>
          </cell>
          <cell r="O4031">
            <v>4835.1733333333304</v>
          </cell>
          <cell r="P4031">
            <v>0.170627841662779</v>
          </cell>
        </row>
        <row r="4032">
          <cell r="A4032">
            <v>197243</v>
          </cell>
          <cell r="B4032" t="str">
            <v>20160624</v>
          </cell>
          <cell r="C4032" t="str">
            <v>135517</v>
          </cell>
          <cell r="D4032" t="str">
            <v>美国滨特尔除铅大流量直饮净水器套组</v>
          </cell>
          <cell r="E4032" t="str">
            <v>厨房</v>
          </cell>
          <cell r="F4032" t="str">
            <v>1399</v>
          </cell>
          <cell r="G4032" t="str">
            <v>邬 若海</v>
          </cell>
          <cell r="H4032" t="str">
            <v>马强</v>
          </cell>
          <cell r="I4032" t="str">
            <v>刘一帆</v>
          </cell>
          <cell r="J4032">
            <v>40.9</v>
          </cell>
          <cell r="K4032">
            <v>129511</v>
          </cell>
          <cell r="L4032">
            <v>8321</v>
          </cell>
          <cell r="M4032">
            <v>52939</v>
          </cell>
          <cell r="N4032">
            <v>0</v>
          </cell>
          <cell r="O4032">
            <v>1668.72860635697</v>
          </cell>
          <cell r="P4032">
            <v>0.43682647083092702</v>
          </cell>
        </row>
        <row r="4033">
          <cell r="A4033">
            <v>197243</v>
          </cell>
          <cell r="B4033" t="str">
            <v>20160616</v>
          </cell>
          <cell r="C4033" t="str">
            <v>143203</v>
          </cell>
          <cell r="D4033" t="str">
            <v>美国滨特尔除铅大流量直饮净水器套组</v>
          </cell>
          <cell r="E4033" t="str">
            <v>厨房</v>
          </cell>
          <cell r="F4033" t="str">
            <v>1399</v>
          </cell>
          <cell r="G4033" t="str">
            <v>邬 若海</v>
          </cell>
          <cell r="H4033" t="str">
            <v>龙年</v>
          </cell>
          <cell r="I4033" t="str">
            <v>刘一帆</v>
          </cell>
          <cell r="J4033">
            <v>36.299999999999997</v>
          </cell>
          <cell r="K4033">
            <v>132404</v>
          </cell>
          <cell r="L4033">
            <v>1389</v>
          </cell>
          <cell r="M4033">
            <v>85113</v>
          </cell>
          <cell r="N4033">
            <v>12591</v>
          </cell>
          <cell r="O4033">
            <v>1611.37741046832</v>
          </cell>
          <cell r="P4033">
            <v>0.55353967103003499</v>
          </cell>
        </row>
        <row r="4034">
          <cell r="A4034">
            <v>197243</v>
          </cell>
          <cell r="B4034" t="str">
            <v>20160605</v>
          </cell>
          <cell r="C4034" t="str">
            <v>125221</v>
          </cell>
          <cell r="D4034" t="str">
            <v>美国滨特尔除铅大流量直饮净水器套组</v>
          </cell>
          <cell r="E4034" t="str">
            <v>厨房</v>
          </cell>
          <cell r="F4034" t="str">
            <v>1399</v>
          </cell>
          <cell r="G4034" t="str">
            <v>邬 若海</v>
          </cell>
          <cell r="H4034" t="str">
            <v>傅周</v>
          </cell>
          <cell r="I4034" t="str">
            <v>曹雪晴</v>
          </cell>
          <cell r="J4034">
            <v>36.4</v>
          </cell>
          <cell r="K4034">
            <v>182361</v>
          </cell>
          <cell r="L4034">
            <v>9753</v>
          </cell>
          <cell r="M4034">
            <v>20932</v>
          </cell>
          <cell r="N4034">
            <v>0</v>
          </cell>
          <cell r="O4034">
            <v>4166.9230769230799</v>
          </cell>
          <cell r="P4034">
            <v>0.121269002595476</v>
          </cell>
        </row>
        <row r="4035">
          <cell r="A4035">
            <v>197248</v>
          </cell>
          <cell r="B4035" t="str">
            <v>20160320</v>
          </cell>
          <cell r="C4035" t="str">
            <v>225326</v>
          </cell>
          <cell r="D4035" t="str">
            <v>福玛特智能保洁机器人E-R610B</v>
          </cell>
          <cell r="E4035" t="str">
            <v>生活家电</v>
          </cell>
          <cell r="F4035" t="str">
            <v>1299</v>
          </cell>
          <cell r="G4035" t="str">
            <v>胡 超</v>
          </cell>
          <cell r="H4035" t="str">
            <v>马强,傅周</v>
          </cell>
          <cell r="I4035" t="str">
            <v>刘一帆,曹雪晴</v>
          </cell>
          <cell r="J4035">
            <v>35.5</v>
          </cell>
          <cell r="K4035">
            <v>90898</v>
          </cell>
          <cell r="L4035">
            <v>6734</v>
          </cell>
          <cell r="M4035">
            <v>9762</v>
          </cell>
          <cell r="N4035">
            <v>0</v>
          </cell>
          <cell r="O4035">
            <v>2095.8309859154901</v>
          </cell>
          <cell r="P4035">
            <v>0.115987833277886</v>
          </cell>
        </row>
        <row r="4036">
          <cell r="A4036">
            <v>197249</v>
          </cell>
          <cell r="B4036" t="str">
            <v>20160805</v>
          </cell>
          <cell r="C4036" t="str">
            <v>155634</v>
          </cell>
          <cell r="D4036" t="str">
            <v>芷秀韩版印花时尚阔腿裤套装2+2组(2016超级折扣日)</v>
          </cell>
          <cell r="E4036" t="str">
            <v>服装</v>
          </cell>
          <cell r="F4036" t="str">
            <v>298</v>
          </cell>
          <cell r="G4036" t="str">
            <v>黄 翙</v>
          </cell>
          <cell r="H4036" t="str">
            <v>张燕</v>
          </cell>
          <cell r="I4036" t="str">
            <v>孙姣</v>
          </cell>
          <cell r="J4036">
            <v>11.9</v>
          </cell>
          <cell r="K4036">
            <v>28634</v>
          </cell>
          <cell r="L4036">
            <v>586</v>
          </cell>
          <cell r="M4036">
            <v>5026</v>
          </cell>
          <cell r="N4036">
            <v>0</v>
          </cell>
          <cell r="O4036">
            <v>1934.6218487394999</v>
          </cell>
          <cell r="P4036">
            <v>0.17919281232173401</v>
          </cell>
        </row>
        <row r="4037">
          <cell r="A4037">
            <v>197249</v>
          </cell>
          <cell r="B4037" t="str">
            <v>20160512</v>
          </cell>
          <cell r="C4037" t="str">
            <v>165137</v>
          </cell>
          <cell r="D4037" t="str">
            <v>芷秀韩版印花时尚阔腿裤套装2+2组(2016超级折扣日)</v>
          </cell>
          <cell r="E4037" t="str">
            <v>服装</v>
          </cell>
          <cell r="F4037" t="str">
            <v>398</v>
          </cell>
          <cell r="G4037" t="str">
            <v>黄 翙</v>
          </cell>
          <cell r="H4037" t="str">
            <v>罗园</v>
          </cell>
          <cell r="I4037" t="str">
            <v>孙娇</v>
          </cell>
          <cell r="J4037">
            <v>36.200000000000003</v>
          </cell>
          <cell r="K4037">
            <v>132085</v>
          </cell>
          <cell r="L4037">
            <v>6636</v>
          </cell>
          <cell r="M4037">
            <v>57737</v>
          </cell>
          <cell r="N4037">
            <v>2771</v>
          </cell>
          <cell r="O4037">
            <v>1947.0441988950299</v>
          </cell>
          <cell r="P4037">
            <v>0.43815415029215099</v>
          </cell>
        </row>
        <row r="4038">
          <cell r="A4038">
            <v>197249</v>
          </cell>
          <cell r="B4038" t="str">
            <v>20160504</v>
          </cell>
          <cell r="C4038" t="str">
            <v>185046</v>
          </cell>
          <cell r="D4038" t="str">
            <v>芷秀韩版印花时尚阔腿裤套装2+2组(2016超级折扣日)</v>
          </cell>
          <cell r="E4038" t="str">
            <v>服装</v>
          </cell>
          <cell r="F4038" t="str">
            <v>398</v>
          </cell>
          <cell r="G4038" t="str">
            <v>黄 翙</v>
          </cell>
          <cell r="H4038" t="str">
            <v>杨思思</v>
          </cell>
          <cell r="I4038" t="str">
            <v>段鸿</v>
          </cell>
          <cell r="J4038">
            <v>35.4</v>
          </cell>
          <cell r="K4038">
            <v>100619</v>
          </cell>
          <cell r="L4038">
            <v>3114</v>
          </cell>
          <cell r="M4038">
            <v>36036</v>
          </cell>
          <cell r="N4038">
            <v>1144</v>
          </cell>
          <cell r="O4038">
            <v>1768.7288135593201</v>
          </cell>
          <cell r="P4038">
            <v>0.35784831547100099</v>
          </cell>
        </row>
        <row r="4039">
          <cell r="A4039">
            <v>197249</v>
          </cell>
          <cell r="B4039" t="str">
            <v>20160424</v>
          </cell>
          <cell r="C4039" t="str">
            <v>161138</v>
          </cell>
          <cell r="D4039" t="str">
            <v>芷秀韩版印花时尚阔腿裤套装2+2组(2016超级折扣日)</v>
          </cell>
          <cell r="E4039" t="str">
            <v>服装</v>
          </cell>
          <cell r="F4039" t="str">
            <v>398</v>
          </cell>
          <cell r="G4039" t="str">
            <v>黄 翙</v>
          </cell>
          <cell r="H4039" t="str">
            <v>杨思思</v>
          </cell>
          <cell r="I4039" t="str">
            <v>张征南</v>
          </cell>
          <cell r="J4039">
            <v>35.799999999999997</v>
          </cell>
          <cell r="K4039">
            <v>145714</v>
          </cell>
          <cell r="L4039">
            <v>6721</v>
          </cell>
          <cell r="M4039">
            <v>60082</v>
          </cell>
          <cell r="N4039">
            <v>4676</v>
          </cell>
          <cell r="O4039">
            <v>2334.8324022346401</v>
          </cell>
          <cell r="P4039">
            <v>0.39862439115638898</v>
          </cell>
        </row>
        <row r="4040">
          <cell r="A4040">
            <v>197260</v>
          </cell>
          <cell r="B4040" t="str">
            <v>20160408</v>
          </cell>
          <cell r="C4040" t="str">
            <v>132546</v>
          </cell>
          <cell r="D4040" t="str">
            <v>韩国现代全新加热破壁料理机</v>
          </cell>
          <cell r="E4040" t="str">
            <v>厨房</v>
          </cell>
          <cell r="F4040" t="str">
            <v>898</v>
          </cell>
          <cell r="G4040" t="str">
            <v>邬 若海</v>
          </cell>
          <cell r="H4040" t="str">
            <v>张燕,石林</v>
          </cell>
          <cell r="I4040" t="str">
            <v>刘一帆</v>
          </cell>
          <cell r="J4040">
            <v>37.4</v>
          </cell>
          <cell r="K4040">
            <v>89618</v>
          </cell>
          <cell r="L4040">
            <v>1786</v>
          </cell>
          <cell r="M4040">
            <v>33754</v>
          </cell>
          <cell r="N4040">
            <v>0</v>
          </cell>
          <cell r="O4040">
            <v>1445.93582887701</v>
          </cell>
          <cell r="P4040">
            <v>0.38430184898442499</v>
          </cell>
        </row>
        <row r="4041">
          <cell r="A4041">
            <v>197260</v>
          </cell>
          <cell r="B4041" t="str">
            <v>20160403</v>
          </cell>
          <cell r="C4041" t="str">
            <v>175158</v>
          </cell>
          <cell r="D4041" t="str">
            <v>韩国现代全新加热破壁料理机</v>
          </cell>
          <cell r="E4041" t="str">
            <v>厨房</v>
          </cell>
          <cell r="F4041" t="str">
            <v>898</v>
          </cell>
          <cell r="G4041" t="str">
            <v>邬 若海</v>
          </cell>
          <cell r="H4041" t="str">
            <v>龙年</v>
          </cell>
          <cell r="I4041" t="str">
            <v>刘一帆</v>
          </cell>
          <cell r="J4041">
            <v>36.6</v>
          </cell>
          <cell r="K4041">
            <v>148171</v>
          </cell>
          <cell r="L4041">
            <v>6186</v>
          </cell>
          <cell r="M4041">
            <v>39720</v>
          </cell>
          <cell r="N4041">
            <v>898</v>
          </cell>
          <cell r="O4041">
            <v>2818.66120218579</v>
          </cell>
          <cell r="P4041">
            <v>0.27342324893474701</v>
          </cell>
        </row>
        <row r="4042">
          <cell r="A4042">
            <v>197265</v>
          </cell>
          <cell r="B4042" t="str">
            <v>20160605</v>
          </cell>
          <cell r="C4042" t="str">
            <v>120945</v>
          </cell>
          <cell r="D4042" t="str">
            <v>爱伊家智能豪华电动晾衣架</v>
          </cell>
          <cell r="E4042" t="str">
            <v>家装建材</v>
          </cell>
          <cell r="F4042" t="str">
            <v>1999</v>
          </cell>
          <cell r="G4042" t="str">
            <v>邬 若海</v>
          </cell>
          <cell r="H4042" t="str">
            <v>傅周</v>
          </cell>
          <cell r="I4042" t="str">
            <v>徐丹,曹雪晴</v>
          </cell>
          <cell r="J4042">
            <v>35.6</v>
          </cell>
          <cell r="K4042">
            <v>187688</v>
          </cell>
          <cell r="L4042">
            <v>15221</v>
          </cell>
          <cell r="M4042">
            <v>52526</v>
          </cell>
          <cell r="N4042">
            <v>0</v>
          </cell>
          <cell r="O4042">
            <v>3369.1292134831501</v>
          </cell>
          <cell r="P4042">
            <v>0.30455681376727101</v>
          </cell>
        </row>
        <row r="4043">
          <cell r="A4043">
            <v>197265</v>
          </cell>
          <cell r="B4043" t="str">
            <v>20160327</v>
          </cell>
          <cell r="C4043" t="str">
            <v>175026</v>
          </cell>
          <cell r="D4043" t="str">
            <v>爱伊家智能豪华电动晾衣架</v>
          </cell>
          <cell r="E4043" t="str">
            <v>家装建材</v>
          </cell>
          <cell r="F4043" t="str">
            <v>1999</v>
          </cell>
          <cell r="G4043" t="str">
            <v>邬 若海</v>
          </cell>
          <cell r="H4043" t="str">
            <v>傅周,余斌</v>
          </cell>
          <cell r="I4043" t="str">
            <v>曹雪晴</v>
          </cell>
          <cell r="J4043">
            <v>37.6</v>
          </cell>
          <cell r="K4043">
            <v>119760</v>
          </cell>
          <cell r="L4043">
            <v>13973</v>
          </cell>
          <cell r="M4043">
            <v>35952</v>
          </cell>
          <cell r="N4043">
            <v>0</v>
          </cell>
          <cell r="O4043">
            <v>1857.3138297872299</v>
          </cell>
          <cell r="P4043">
            <v>0.33985272292436702</v>
          </cell>
        </row>
        <row r="4044">
          <cell r="A4044">
            <v>197270</v>
          </cell>
          <cell r="B4044" t="str">
            <v>20160405</v>
          </cell>
          <cell r="C4044" t="str">
            <v>210456</v>
          </cell>
          <cell r="D4044" t="str">
            <v>华为5.5英寸八核双4G手机 G7 Plus</v>
          </cell>
          <cell r="E4044" t="str">
            <v>手机</v>
          </cell>
          <cell r="F4044" t="str">
            <v>1899</v>
          </cell>
          <cell r="G4044" t="str">
            <v>李 冕</v>
          </cell>
          <cell r="H4044" t="str">
            <v>石林</v>
          </cell>
          <cell r="I4044" t="str">
            <v>赵姬</v>
          </cell>
          <cell r="J4044">
            <v>39.299999999999997</v>
          </cell>
          <cell r="K4044">
            <v>206811</v>
          </cell>
          <cell r="L4044">
            <v>18975</v>
          </cell>
          <cell r="M4044">
            <v>62622</v>
          </cell>
          <cell r="N4044">
            <v>0</v>
          </cell>
          <cell r="O4044">
            <v>3186.1068702290099</v>
          </cell>
          <cell r="P4044">
            <v>0.333386571264294</v>
          </cell>
        </row>
        <row r="4045">
          <cell r="A4045">
            <v>197270</v>
          </cell>
          <cell r="B4045" t="str">
            <v>20160318</v>
          </cell>
          <cell r="C4045" t="str">
            <v>183537</v>
          </cell>
          <cell r="D4045" t="str">
            <v>华为5.5英寸八核双4G手机 G7 Plus</v>
          </cell>
          <cell r="E4045" t="str">
            <v>手机</v>
          </cell>
          <cell r="F4045" t="str">
            <v>1899</v>
          </cell>
          <cell r="G4045" t="str">
            <v>李 冕</v>
          </cell>
          <cell r="H4045" t="str">
            <v>傅周</v>
          </cell>
          <cell r="I4045" t="str">
            <v>张征南,曹雪晴</v>
          </cell>
          <cell r="J4045">
            <v>35.299999999999997</v>
          </cell>
          <cell r="K4045">
            <v>289773</v>
          </cell>
          <cell r="L4045">
            <v>84903</v>
          </cell>
          <cell r="M4045">
            <v>49254</v>
          </cell>
          <cell r="N4045">
            <v>0</v>
          </cell>
          <cell r="O4045">
            <v>4408.3852691218099</v>
          </cell>
          <cell r="P4045">
            <v>0.240415873480744</v>
          </cell>
        </row>
        <row r="4046">
          <cell r="A4046">
            <v>197308</v>
          </cell>
          <cell r="B4046" t="str">
            <v>20160408</v>
          </cell>
          <cell r="C4046" t="str">
            <v>124333</v>
          </cell>
          <cell r="D4046" t="str">
            <v>irobot智能扫地机器人601</v>
          </cell>
          <cell r="E4046" t="str">
            <v>生活家电</v>
          </cell>
          <cell r="F4046" t="str">
            <v>1999</v>
          </cell>
          <cell r="G4046" t="str">
            <v>周 紫妍</v>
          </cell>
          <cell r="H4046" t="str">
            <v>石林</v>
          </cell>
          <cell r="I4046" t="str">
            <v>石俊</v>
          </cell>
          <cell r="J4046">
            <v>38.700000000000003</v>
          </cell>
          <cell r="K4046">
            <v>71634</v>
          </cell>
          <cell r="L4046">
            <v>7986</v>
          </cell>
          <cell r="M4046">
            <v>15932</v>
          </cell>
          <cell r="N4046">
            <v>0</v>
          </cell>
          <cell r="O4046">
            <v>1232.97157622739</v>
          </cell>
          <cell r="P4046">
            <v>0.250314228255405</v>
          </cell>
        </row>
        <row r="4047">
          <cell r="A4047">
            <v>197333</v>
          </cell>
          <cell r="B4047" t="str">
            <v>20160704</v>
          </cell>
          <cell r="C4047" t="str">
            <v>101214</v>
          </cell>
          <cell r="D4047" t="str">
            <v>开诚 至臻印花冰丝席特惠组</v>
          </cell>
          <cell r="E4047" t="str">
            <v>家纺用品</v>
          </cell>
          <cell r="F4047" t="str">
            <v>298</v>
          </cell>
          <cell r="G4047" t="str">
            <v>周 霞</v>
          </cell>
          <cell r="H4047" t="str">
            <v>龙年</v>
          </cell>
          <cell r="I4047" t="str">
            <v>陈航,邓爱萍</v>
          </cell>
          <cell r="J4047">
            <v>31.7</v>
          </cell>
          <cell r="K4047">
            <v>119062</v>
          </cell>
          <cell r="L4047">
            <v>1490</v>
          </cell>
          <cell r="M4047">
            <v>17505</v>
          </cell>
          <cell r="N4047">
            <v>1450</v>
          </cell>
          <cell r="O4047">
            <v>3202.4290220820199</v>
          </cell>
          <cell r="P4047">
            <v>0.13655462184873901</v>
          </cell>
        </row>
        <row r="4048">
          <cell r="A4048">
            <v>197333</v>
          </cell>
          <cell r="B4048" t="str">
            <v>20160624</v>
          </cell>
          <cell r="C4048" t="str">
            <v>155923</v>
          </cell>
          <cell r="D4048" t="str">
            <v>开诚 至臻印花冰丝席特惠组</v>
          </cell>
          <cell r="E4048" t="str">
            <v>家纺用品</v>
          </cell>
          <cell r="F4048" t="str">
            <v>298</v>
          </cell>
          <cell r="G4048" t="str">
            <v>周 霞</v>
          </cell>
          <cell r="H4048" t="str">
            <v>杨思思</v>
          </cell>
          <cell r="I4048" t="str">
            <v>任芳</v>
          </cell>
          <cell r="J4048">
            <v>35.700000000000003</v>
          </cell>
          <cell r="K4048">
            <v>139075</v>
          </cell>
          <cell r="L4048">
            <v>4320</v>
          </cell>
          <cell r="M4048">
            <v>22561</v>
          </cell>
          <cell r="N4048">
            <v>884</v>
          </cell>
          <cell r="O4048">
            <v>3167.4509803921601</v>
          </cell>
          <cell r="P4048">
            <v>0.16086230566583801</v>
          </cell>
        </row>
        <row r="4049">
          <cell r="A4049">
            <v>197333</v>
          </cell>
          <cell r="B4049" t="str">
            <v>20160615</v>
          </cell>
          <cell r="C4049" t="str">
            <v>173147</v>
          </cell>
          <cell r="D4049" t="str">
            <v>开诚 至臻印花冰丝席特惠组</v>
          </cell>
          <cell r="E4049" t="str">
            <v>家纺用品</v>
          </cell>
          <cell r="F4049" t="str">
            <v>398</v>
          </cell>
          <cell r="G4049" t="str">
            <v>周 霞</v>
          </cell>
          <cell r="H4049" t="str">
            <v>张燕</v>
          </cell>
          <cell r="I4049" t="str">
            <v>邓爱萍</v>
          </cell>
          <cell r="J4049">
            <v>36.299999999999997</v>
          </cell>
          <cell r="K4049">
            <v>82081</v>
          </cell>
          <cell r="L4049">
            <v>3930</v>
          </cell>
          <cell r="M4049">
            <v>12523</v>
          </cell>
          <cell r="N4049">
            <v>2766</v>
          </cell>
          <cell r="O4049">
            <v>1884.1322314049601</v>
          </cell>
          <cell r="P4049">
            <v>0.124848050568771</v>
          </cell>
        </row>
        <row r="4050">
          <cell r="A4050">
            <v>197333</v>
          </cell>
          <cell r="B4050" t="str">
            <v>20160606</v>
          </cell>
          <cell r="C4050" t="str">
            <v>152238</v>
          </cell>
          <cell r="D4050" t="str">
            <v>开诚 至臻印花冰丝席特惠组</v>
          </cell>
          <cell r="E4050" t="str">
            <v>家纺用品</v>
          </cell>
          <cell r="F4050" t="str">
            <v>398</v>
          </cell>
          <cell r="G4050" t="str">
            <v>周 霞</v>
          </cell>
          <cell r="H4050" t="str">
            <v>赵文英</v>
          </cell>
          <cell r="I4050" t="str">
            <v>邓爱萍</v>
          </cell>
          <cell r="J4050">
            <v>38.799999999999997</v>
          </cell>
          <cell r="K4050">
            <v>105293</v>
          </cell>
          <cell r="L4050">
            <v>5134</v>
          </cell>
          <cell r="M4050">
            <v>22819</v>
          </cell>
          <cell r="N4050">
            <v>1592</v>
          </cell>
          <cell r="O4050">
            <v>2034.32989690722</v>
          </cell>
          <cell r="P4050">
            <v>0.21193302648788401</v>
          </cell>
        </row>
        <row r="4051">
          <cell r="A4051">
            <v>197333</v>
          </cell>
          <cell r="B4051" t="str">
            <v>20160601</v>
          </cell>
          <cell r="C4051" t="str">
            <v>164057</v>
          </cell>
          <cell r="D4051" t="str">
            <v>开诚 至臻印花冰丝席特惠组</v>
          </cell>
          <cell r="E4051" t="str">
            <v>家纺用品</v>
          </cell>
          <cell r="F4051" t="str">
            <v>398</v>
          </cell>
          <cell r="G4051" t="str">
            <v>周 霞</v>
          </cell>
          <cell r="H4051" t="str">
            <v>赵文英</v>
          </cell>
          <cell r="I4051" t="str">
            <v>邓爱萍,张静</v>
          </cell>
          <cell r="J4051">
            <v>37.799999999999997</v>
          </cell>
          <cell r="K4051">
            <v>144199</v>
          </cell>
          <cell r="L4051">
            <v>5770</v>
          </cell>
          <cell r="M4051">
            <v>26324</v>
          </cell>
          <cell r="N4051">
            <v>1950</v>
          </cell>
          <cell r="O4051">
            <v>3017.3280423280398</v>
          </cell>
          <cell r="P4051">
            <v>0.17607582226267601</v>
          </cell>
        </row>
        <row r="4052">
          <cell r="A4052">
            <v>197333</v>
          </cell>
          <cell r="B4052" t="str">
            <v>20160519</v>
          </cell>
          <cell r="C4052" t="str">
            <v>185547</v>
          </cell>
          <cell r="D4052" t="str">
            <v>开诚 至臻印花冰丝席特惠组</v>
          </cell>
          <cell r="E4052" t="str">
            <v>家纺用品</v>
          </cell>
          <cell r="F4052" t="str">
            <v>398</v>
          </cell>
          <cell r="G4052" t="str">
            <v>周 霞</v>
          </cell>
          <cell r="H4052" t="str">
            <v>王娟</v>
          </cell>
          <cell r="I4052" t="str">
            <v>邓爱萍</v>
          </cell>
          <cell r="J4052">
            <v>38</v>
          </cell>
          <cell r="K4052">
            <v>196295</v>
          </cell>
          <cell r="L4052">
            <v>8586</v>
          </cell>
          <cell r="M4052">
            <v>28827</v>
          </cell>
          <cell r="N4052">
            <v>1184</v>
          </cell>
          <cell r="O4052">
            <v>4212.2631578947403</v>
          </cell>
          <cell r="P4052">
            <v>0.14726518174408301</v>
          </cell>
        </row>
        <row r="4053">
          <cell r="A4053">
            <v>197333</v>
          </cell>
          <cell r="B4053" t="str">
            <v>20160519</v>
          </cell>
          <cell r="C4053" t="str">
            <v>123536</v>
          </cell>
          <cell r="D4053" t="str">
            <v>开诚 至臻印花冰丝席特惠组</v>
          </cell>
          <cell r="E4053" t="str">
            <v>家纺用品</v>
          </cell>
          <cell r="F4053" t="str">
            <v>398</v>
          </cell>
          <cell r="G4053" t="str">
            <v>周 霞</v>
          </cell>
          <cell r="H4053" t="str">
            <v>赵文英</v>
          </cell>
          <cell r="I4053" t="str">
            <v>任芳</v>
          </cell>
          <cell r="J4053">
            <v>37.799999999999997</v>
          </cell>
          <cell r="K4053">
            <v>186270</v>
          </cell>
          <cell r="L4053">
            <v>4338</v>
          </cell>
          <cell r="M4053">
            <v>31315</v>
          </cell>
          <cell r="N4053">
            <v>1950</v>
          </cell>
          <cell r="O4053">
            <v>4036.1640211640201</v>
          </cell>
          <cell r="P4053">
            <v>0.16140645955631799</v>
          </cell>
        </row>
        <row r="4054">
          <cell r="A4054">
            <v>197333</v>
          </cell>
          <cell r="B4054" t="str">
            <v>20160519</v>
          </cell>
          <cell r="C4054" t="str">
            <v>101030</v>
          </cell>
          <cell r="D4054" t="str">
            <v>开诚 至臻印花冰丝席特惠组</v>
          </cell>
          <cell r="E4054" t="str">
            <v>家纺用品</v>
          </cell>
          <cell r="F4054" t="str">
            <v>398</v>
          </cell>
          <cell r="G4054" t="str">
            <v>周 霞</v>
          </cell>
          <cell r="H4054" t="str">
            <v>赵文英</v>
          </cell>
          <cell r="I4054" t="str">
            <v>任芳</v>
          </cell>
          <cell r="J4054">
            <v>37.5</v>
          </cell>
          <cell r="K4054">
            <v>136242</v>
          </cell>
          <cell r="L4054">
            <v>5810</v>
          </cell>
          <cell r="M4054">
            <v>22624</v>
          </cell>
          <cell r="N4054">
            <v>756</v>
          </cell>
          <cell r="O4054">
            <v>2895.04</v>
          </cell>
          <cell r="P4054">
            <v>0.167658243375859</v>
          </cell>
        </row>
        <row r="4055">
          <cell r="A4055">
            <v>197333</v>
          </cell>
          <cell r="B4055" t="str">
            <v>20160512</v>
          </cell>
          <cell r="C4055" t="str">
            <v>161052</v>
          </cell>
          <cell r="D4055" t="str">
            <v>开诚 至臻印花冰丝席特惠组</v>
          </cell>
          <cell r="E4055" t="str">
            <v>家纺用品</v>
          </cell>
          <cell r="F4055" t="str">
            <v>398</v>
          </cell>
          <cell r="G4055" t="str">
            <v>周 霞</v>
          </cell>
          <cell r="H4055" t="str">
            <v>王娟</v>
          </cell>
          <cell r="I4055" t="str">
            <v>任芳,张静</v>
          </cell>
          <cell r="J4055">
            <v>37.299999999999997</v>
          </cell>
          <cell r="K4055">
            <v>125764</v>
          </cell>
          <cell r="L4055">
            <v>4686</v>
          </cell>
          <cell r="M4055">
            <v>27360</v>
          </cell>
          <cell r="N4055">
            <v>796</v>
          </cell>
          <cell r="O4055">
            <v>2533.8873994638102</v>
          </cell>
          <cell r="P4055">
            <v>0.21939576141</v>
          </cell>
        </row>
        <row r="4056">
          <cell r="A4056">
            <v>197333</v>
          </cell>
          <cell r="B4056" t="str">
            <v>20160508</v>
          </cell>
          <cell r="C4056" t="str">
            <v>180233</v>
          </cell>
          <cell r="D4056" t="str">
            <v>开诚 至臻印花冰丝席特惠组</v>
          </cell>
          <cell r="E4056" t="str">
            <v>家纺用品</v>
          </cell>
          <cell r="F4056" t="str">
            <v>398</v>
          </cell>
          <cell r="G4056" t="str">
            <v>周 霞</v>
          </cell>
          <cell r="H4056" t="str">
            <v>余斌</v>
          </cell>
          <cell r="I4056" t="str">
            <v>石俊,张静</v>
          </cell>
          <cell r="J4056">
            <v>35.799999999999997</v>
          </cell>
          <cell r="K4056">
            <v>173999</v>
          </cell>
          <cell r="L4056">
            <v>3726</v>
          </cell>
          <cell r="M4056">
            <v>29180</v>
          </cell>
          <cell r="N4056">
            <v>1848</v>
          </cell>
          <cell r="O4056">
            <v>3992.7653631284902</v>
          </cell>
          <cell r="P4056">
            <v>0.16051869644629499</v>
          </cell>
        </row>
        <row r="4057">
          <cell r="A4057">
            <v>197333</v>
          </cell>
          <cell r="B4057" t="str">
            <v>20160508</v>
          </cell>
          <cell r="C4057" t="str">
            <v>120303</v>
          </cell>
          <cell r="D4057" t="str">
            <v>开诚 至臻印花冰丝席特惠组</v>
          </cell>
          <cell r="E4057" t="str">
            <v>家纺用品</v>
          </cell>
          <cell r="F4057" t="str">
            <v>398</v>
          </cell>
          <cell r="G4057" t="str">
            <v>周 霞</v>
          </cell>
          <cell r="H4057" t="str">
            <v>石林</v>
          </cell>
          <cell r="I4057" t="str">
            <v>石俊,张静</v>
          </cell>
          <cell r="J4057">
            <v>36</v>
          </cell>
          <cell r="K4057">
            <v>259208</v>
          </cell>
          <cell r="L4057">
            <v>7913</v>
          </cell>
          <cell r="M4057">
            <v>49801</v>
          </cell>
          <cell r="N4057">
            <v>1118</v>
          </cell>
          <cell r="O4057">
            <v>5628.1111111111104</v>
          </cell>
          <cell r="P4057">
            <v>0.19372848644023999</v>
          </cell>
        </row>
        <row r="4058">
          <cell r="A4058">
            <v>197333</v>
          </cell>
          <cell r="B4058" t="str">
            <v>20160426</v>
          </cell>
          <cell r="C4058" t="str">
            <v>185941</v>
          </cell>
          <cell r="D4058" t="str">
            <v>开诚 至臻印花冰丝席特惠组</v>
          </cell>
          <cell r="E4058" t="str">
            <v>家纺用品</v>
          </cell>
          <cell r="F4058" t="str">
            <v>398</v>
          </cell>
          <cell r="G4058" t="str">
            <v>周 霞</v>
          </cell>
          <cell r="H4058" t="str">
            <v>王娟</v>
          </cell>
          <cell r="I4058" t="str">
            <v>杨洋,王叶霜</v>
          </cell>
          <cell r="J4058">
            <v>35.4</v>
          </cell>
          <cell r="K4058">
            <v>228882</v>
          </cell>
          <cell r="L4058">
            <v>9302</v>
          </cell>
          <cell r="M4058">
            <v>36477</v>
          </cell>
          <cell r="N4058">
            <v>3104</v>
          </cell>
          <cell r="O4058">
            <v>5260.0847457627096</v>
          </cell>
          <cell r="P4058">
            <v>0.151985608889699</v>
          </cell>
        </row>
        <row r="4059">
          <cell r="A4059">
            <v>197333</v>
          </cell>
          <cell r="B4059" t="str">
            <v>20160426</v>
          </cell>
          <cell r="C4059" t="str">
            <v>100628</v>
          </cell>
          <cell r="D4059" t="str">
            <v>开诚 至臻印花冰丝席特惠组</v>
          </cell>
          <cell r="E4059" t="str">
            <v>家纺用品</v>
          </cell>
          <cell r="F4059" t="str">
            <v>398</v>
          </cell>
          <cell r="G4059" t="str">
            <v>周 霞</v>
          </cell>
          <cell r="H4059" t="str">
            <v>王娟</v>
          </cell>
          <cell r="I4059" t="str">
            <v>任芳</v>
          </cell>
          <cell r="J4059">
            <v>37.200000000000003</v>
          </cell>
          <cell r="K4059">
            <v>274352.58</v>
          </cell>
          <cell r="L4059">
            <v>9660</v>
          </cell>
          <cell r="M4059">
            <v>61832</v>
          </cell>
          <cell r="N4059">
            <v>3880</v>
          </cell>
          <cell r="O4059">
            <v>5557.5424731182802</v>
          </cell>
          <cell r="P4059">
            <v>0.21894078028179001</v>
          </cell>
        </row>
        <row r="4060">
          <cell r="A4060">
            <v>197337</v>
          </cell>
          <cell r="B4060" t="str">
            <v>20160523</v>
          </cell>
          <cell r="C4060" t="str">
            <v>153024</v>
          </cell>
          <cell r="D4060" t="str">
            <v>开诚 紫气东来提花冰丝席3+3加赠组</v>
          </cell>
          <cell r="E4060" t="str">
            <v>家纺用品</v>
          </cell>
          <cell r="F4060" t="str">
            <v>298</v>
          </cell>
          <cell r="G4060" t="str">
            <v>周 霞</v>
          </cell>
          <cell r="H4060" t="str">
            <v>赵文英</v>
          </cell>
          <cell r="I4060" t="str">
            <v>任芳,张静</v>
          </cell>
          <cell r="J4060">
            <v>37.9</v>
          </cell>
          <cell r="K4060">
            <v>59372</v>
          </cell>
          <cell r="L4060">
            <v>2319</v>
          </cell>
          <cell r="M4060">
            <v>12514</v>
          </cell>
          <cell r="N4060">
            <v>1738</v>
          </cell>
          <cell r="O4060">
            <v>1221.0290237467</v>
          </cell>
          <cell r="P4060">
            <v>0.18887700909680499</v>
          </cell>
        </row>
        <row r="4061">
          <cell r="A4061">
            <v>197337</v>
          </cell>
          <cell r="B4061" t="str">
            <v>20160516</v>
          </cell>
          <cell r="C4061" t="str">
            <v>123905</v>
          </cell>
          <cell r="D4061" t="str">
            <v>开诚 紫气东来提花冰丝席3+3加赠组</v>
          </cell>
          <cell r="E4061" t="str">
            <v>家纺用品</v>
          </cell>
          <cell r="F4061" t="str">
            <v>298</v>
          </cell>
          <cell r="G4061" t="str">
            <v>周 霞</v>
          </cell>
          <cell r="H4061" t="str">
            <v>赵文英</v>
          </cell>
          <cell r="I4061" t="str">
            <v>任芳</v>
          </cell>
          <cell r="J4061">
            <v>37.200000000000003</v>
          </cell>
          <cell r="K4061">
            <v>101558</v>
          </cell>
          <cell r="L4061">
            <v>5209</v>
          </cell>
          <cell r="M4061">
            <v>10791</v>
          </cell>
          <cell r="N4061">
            <v>1768</v>
          </cell>
          <cell r="O4061">
            <v>2347.4731182795699</v>
          </cell>
          <cell r="P4061">
            <v>9.3649129726307498E-2</v>
          </cell>
        </row>
        <row r="4062">
          <cell r="A4062">
            <v>197337</v>
          </cell>
          <cell r="B4062" t="str">
            <v>20160509</v>
          </cell>
          <cell r="C4062" t="str">
            <v>100222</v>
          </cell>
          <cell r="D4062" t="str">
            <v>开诚 紫气东来提花冰丝席3+3加赠组</v>
          </cell>
          <cell r="E4062" t="str">
            <v>家纺用品</v>
          </cell>
          <cell r="F4062" t="str">
            <v>298</v>
          </cell>
          <cell r="G4062" t="str">
            <v>周 霞</v>
          </cell>
          <cell r="H4062" t="str">
            <v>吴沛霖</v>
          </cell>
          <cell r="I4062" t="str">
            <v>王叶霜</v>
          </cell>
          <cell r="J4062">
            <v>35.700000000000003</v>
          </cell>
          <cell r="K4062">
            <v>144080</v>
          </cell>
          <cell r="L4062">
            <v>6486</v>
          </cell>
          <cell r="M4062">
            <v>18712</v>
          </cell>
          <cell r="N4062">
            <v>894</v>
          </cell>
          <cell r="O4062">
            <v>3355.0700280112001</v>
          </cell>
          <cell r="P4062">
            <v>0.129496925738041</v>
          </cell>
        </row>
        <row r="4063">
          <cell r="A4063">
            <v>197337</v>
          </cell>
          <cell r="B4063" t="str">
            <v>20160429</v>
          </cell>
          <cell r="C4063" t="str">
            <v>174807</v>
          </cell>
          <cell r="D4063" t="str">
            <v>开诚 紫气东来提花冰丝席3+3加赠组</v>
          </cell>
          <cell r="E4063" t="str">
            <v>家纺用品</v>
          </cell>
          <cell r="F4063" t="str">
            <v>298</v>
          </cell>
          <cell r="G4063" t="str">
            <v>周 霞</v>
          </cell>
          <cell r="H4063" t="str">
            <v>王娟</v>
          </cell>
          <cell r="I4063" t="str">
            <v>任芳</v>
          </cell>
          <cell r="J4063">
            <v>29.9</v>
          </cell>
          <cell r="K4063">
            <v>123518</v>
          </cell>
          <cell r="L4063">
            <v>5252</v>
          </cell>
          <cell r="M4063">
            <v>15405</v>
          </cell>
          <cell r="N4063">
            <v>514</v>
          </cell>
          <cell r="O4063">
            <v>3457.3578595317699</v>
          </cell>
          <cell r="P4063">
            <v>0.12591108179865701</v>
          </cell>
        </row>
        <row r="4064">
          <cell r="A4064">
            <v>197337</v>
          </cell>
          <cell r="B4064" t="str">
            <v>20160429</v>
          </cell>
          <cell r="C4064" t="str">
            <v>151237</v>
          </cell>
          <cell r="D4064" t="str">
            <v>开诚 紫气东来提花冰丝席3+3加赠组</v>
          </cell>
          <cell r="E4064" t="str">
            <v>家纺用品</v>
          </cell>
          <cell r="F4064" t="str">
            <v>298</v>
          </cell>
          <cell r="G4064" t="str">
            <v>周 霞</v>
          </cell>
          <cell r="H4064" t="str">
            <v>王娟</v>
          </cell>
          <cell r="I4064" t="str">
            <v>任芳,陈航</v>
          </cell>
          <cell r="J4064">
            <v>35.9</v>
          </cell>
          <cell r="K4064">
            <v>136832.57999999999</v>
          </cell>
          <cell r="L4064">
            <v>5791</v>
          </cell>
          <cell r="M4064">
            <v>15632</v>
          </cell>
          <cell r="N4064">
            <v>504</v>
          </cell>
          <cell r="O4064">
            <v>3228.7905292479099</v>
          </cell>
          <cell r="P4064">
            <v>0.115444273489376</v>
          </cell>
        </row>
        <row r="4065">
          <cell r="A4065">
            <v>197337</v>
          </cell>
          <cell r="B4065" t="str">
            <v>20160429</v>
          </cell>
          <cell r="C4065" t="str">
            <v>093105</v>
          </cell>
          <cell r="D4065" t="str">
            <v>开诚 紫气东来提花冰丝席3+3加赠组</v>
          </cell>
          <cell r="E4065" t="str">
            <v>家纺用品</v>
          </cell>
          <cell r="F4065" t="str">
            <v>298</v>
          </cell>
          <cell r="G4065" t="str">
            <v>周 霞</v>
          </cell>
          <cell r="H4065" t="str">
            <v>王娟</v>
          </cell>
          <cell r="I4065" t="str">
            <v>王叶霜,陈航</v>
          </cell>
          <cell r="J4065">
            <v>36.9</v>
          </cell>
          <cell r="K4065">
            <v>110378</v>
          </cell>
          <cell r="L4065">
            <v>3538</v>
          </cell>
          <cell r="M4065">
            <v>15939</v>
          </cell>
          <cell r="N4065">
            <v>514</v>
          </cell>
          <cell r="O4065">
            <v>2477.3712737127398</v>
          </cell>
          <cell r="P4065">
            <v>0.14437476600524099</v>
          </cell>
        </row>
        <row r="4066">
          <cell r="A4066">
            <v>197364</v>
          </cell>
          <cell r="B4066" t="str">
            <v>20160425</v>
          </cell>
          <cell r="C4066" t="str">
            <v>163358</v>
          </cell>
          <cell r="D4066" t="str">
            <v>荷兰原装进口Globemilk荷高全脂牛奶健康营养组</v>
          </cell>
          <cell r="E4066" t="str">
            <v>食品</v>
          </cell>
          <cell r="F4066" t="str">
            <v>248</v>
          </cell>
          <cell r="G4066" t="str">
            <v>莫 伏星</v>
          </cell>
          <cell r="H4066" t="str">
            <v>余斌</v>
          </cell>
          <cell r="I4066" t="str">
            <v>宋歌,王浩,杨洋</v>
          </cell>
          <cell r="J4066">
            <v>32.9</v>
          </cell>
          <cell r="K4066">
            <v>36952</v>
          </cell>
          <cell r="L4066">
            <v>962</v>
          </cell>
          <cell r="M4066">
            <v>1468</v>
          </cell>
          <cell r="N4066">
            <v>248</v>
          </cell>
          <cell r="O4066">
            <v>1056.8389057750801</v>
          </cell>
          <cell r="P4066">
            <v>3.3898305084745797E-2</v>
          </cell>
        </row>
        <row r="4067">
          <cell r="A4067">
            <v>197395</v>
          </cell>
          <cell r="B4067" t="str">
            <v>20160408</v>
          </cell>
          <cell r="C4067" t="str">
            <v>202937</v>
          </cell>
          <cell r="D4067" t="str">
            <v>东芝55英寸4K超高清智能网络电视</v>
          </cell>
          <cell r="E4067" t="str">
            <v>大家电</v>
          </cell>
          <cell r="F4067" t="str">
            <v>4399</v>
          </cell>
          <cell r="G4067" t="str">
            <v>马 升伟</v>
          </cell>
          <cell r="H4067" t="str">
            <v>石林</v>
          </cell>
          <cell r="I4067" t="str">
            <v>石俊</v>
          </cell>
          <cell r="J4067">
            <v>9.6999999999999993</v>
          </cell>
          <cell r="K4067">
            <v>447108</v>
          </cell>
          <cell r="L4067">
            <v>35871</v>
          </cell>
          <cell r="M4067">
            <v>91907</v>
          </cell>
          <cell r="N4067">
            <v>3999</v>
          </cell>
          <cell r="O4067">
            <v>33332.886597938101</v>
          </cell>
          <cell r="P4067">
            <v>0.213764812018374</v>
          </cell>
        </row>
        <row r="4068">
          <cell r="A4068">
            <v>197404</v>
          </cell>
          <cell r="B4068" t="str">
            <v>20160404</v>
          </cell>
          <cell r="C4068" t="str">
            <v>132514</v>
          </cell>
          <cell r="D4068" t="str">
            <v>波斯贡精选铂金级骏枣加量升级组</v>
          </cell>
          <cell r="E4068" t="str">
            <v>食品</v>
          </cell>
          <cell r="F4068" t="str">
            <v>298</v>
          </cell>
          <cell r="G4068" t="str">
            <v>赵 宇森</v>
          </cell>
          <cell r="H4068" t="str">
            <v>龙年,赵文英</v>
          </cell>
          <cell r="I4068" t="str">
            <v>俞洋,关雨薇</v>
          </cell>
          <cell r="J4068">
            <v>15.8</v>
          </cell>
          <cell r="K4068">
            <v>63976</v>
          </cell>
          <cell r="L4068">
            <v>2214</v>
          </cell>
          <cell r="M4068">
            <v>12166</v>
          </cell>
          <cell r="N4068">
            <v>894</v>
          </cell>
          <cell r="O4068">
            <v>3195.5696202531599</v>
          </cell>
          <cell r="P4068">
            <v>0.18250704316570099</v>
          </cell>
        </row>
        <row r="4069">
          <cell r="A4069">
            <v>197405</v>
          </cell>
          <cell r="B4069" t="str">
            <v>20160512</v>
          </cell>
          <cell r="C4069" t="str">
            <v>153102</v>
          </cell>
          <cell r="D4069" t="str">
            <v>闽龙达雪菊花茶健康养生组</v>
          </cell>
          <cell r="E4069" t="str">
            <v>食品</v>
          </cell>
          <cell r="F4069" t="str">
            <v>278</v>
          </cell>
          <cell r="G4069" t="str">
            <v>赵 宇森</v>
          </cell>
          <cell r="H4069" t="str">
            <v>余斌</v>
          </cell>
          <cell r="I4069" t="str">
            <v>宋歌</v>
          </cell>
          <cell r="J4069">
            <v>36.6</v>
          </cell>
          <cell r="K4069">
            <v>52980</v>
          </cell>
          <cell r="L4069">
            <v>2144</v>
          </cell>
          <cell r="M4069">
            <v>4566</v>
          </cell>
          <cell r="N4069">
            <v>268</v>
          </cell>
          <cell r="O4069">
            <v>1271.53005464481</v>
          </cell>
          <cell r="P4069">
            <v>8.4546384451963205E-2</v>
          </cell>
        </row>
        <row r="4070">
          <cell r="A4070">
            <v>197410</v>
          </cell>
          <cell r="B4070" t="str">
            <v>20160525</v>
          </cell>
          <cell r="C4070" t="str">
            <v>144726</v>
          </cell>
          <cell r="D4070" t="str">
            <v>健力多 氨糖软骨素钙片5合1 养护超值装</v>
          </cell>
          <cell r="E4070" t="str">
            <v>保健食品</v>
          </cell>
          <cell r="F4070" t="str">
            <v>298</v>
          </cell>
          <cell r="G4070" t="str">
            <v>赵 宇森</v>
          </cell>
          <cell r="H4070" t="str">
            <v>余斌</v>
          </cell>
          <cell r="I4070" t="str">
            <v>俞洋</v>
          </cell>
          <cell r="J4070">
            <v>35.6</v>
          </cell>
          <cell r="K4070">
            <v>73021</v>
          </cell>
          <cell r="L4070">
            <v>3218</v>
          </cell>
          <cell r="M4070">
            <v>7876</v>
          </cell>
          <cell r="N4070">
            <v>0</v>
          </cell>
          <cell r="O4070">
            <v>1739.52247191011</v>
          </cell>
          <cell r="P4070">
            <v>0.11283182671231901</v>
          </cell>
        </row>
        <row r="4071">
          <cell r="A4071">
            <v>197477</v>
          </cell>
          <cell r="B4071" t="str">
            <v>20160419</v>
          </cell>
          <cell r="C4071" t="str">
            <v>132324</v>
          </cell>
          <cell r="D4071" t="str">
            <v>海斯曼家用多功能健身车</v>
          </cell>
          <cell r="E4071" t="str">
            <v>运动休闲</v>
          </cell>
          <cell r="F4071" t="str">
            <v>699</v>
          </cell>
          <cell r="G4071" t="str">
            <v>莫 伏星</v>
          </cell>
          <cell r="H4071" t="str">
            <v>余斌</v>
          </cell>
          <cell r="I4071" t="str">
            <v>俞洋,王浩</v>
          </cell>
          <cell r="J4071">
            <v>37.4</v>
          </cell>
          <cell r="K4071">
            <v>80329</v>
          </cell>
          <cell r="L4071">
            <v>4154</v>
          </cell>
          <cell r="M4071">
            <v>6261</v>
          </cell>
          <cell r="N4071">
            <v>0</v>
          </cell>
          <cell r="O4071">
            <v>1869.35828877005</v>
          </cell>
          <cell r="P4071">
            <v>8.2192320315064002E-2</v>
          </cell>
        </row>
        <row r="4072">
          <cell r="A4072">
            <v>197487</v>
          </cell>
          <cell r="B4072" t="str">
            <v>20160319</v>
          </cell>
          <cell r="C4072" t="str">
            <v>100941</v>
          </cell>
          <cell r="D4072" t="str">
            <v>嫒芬妮儿 完美花韵无钢圈蚕丝内杯内衣3+3套组</v>
          </cell>
          <cell r="E4072" t="str">
            <v>内衣</v>
          </cell>
          <cell r="F4072" t="str">
            <v>268</v>
          </cell>
          <cell r="G4072" t="str">
            <v>喻 冰</v>
          </cell>
          <cell r="H4072" t="str">
            <v>王娟</v>
          </cell>
          <cell r="I4072" t="str">
            <v>张征南,孙娇</v>
          </cell>
          <cell r="J4072">
            <v>28.4</v>
          </cell>
          <cell r="K4072">
            <v>160921</v>
          </cell>
          <cell r="L4072">
            <v>14669</v>
          </cell>
          <cell r="M4072">
            <v>25196</v>
          </cell>
          <cell r="N4072">
            <v>2094</v>
          </cell>
          <cell r="O4072">
            <v>4336.2676056337996</v>
          </cell>
          <cell r="P4072">
            <v>0.15796023302245399</v>
          </cell>
        </row>
        <row r="4073">
          <cell r="A4073">
            <v>197491</v>
          </cell>
          <cell r="B4073" t="str">
            <v>20160319</v>
          </cell>
          <cell r="C4073" t="str">
            <v>141200</v>
          </cell>
          <cell r="D4073" t="str">
            <v>梦洁 100%桑蚕丝1+1被十周年特供组</v>
          </cell>
          <cell r="E4073" t="str">
            <v>家纺用品</v>
          </cell>
          <cell r="F4073" t="str">
            <v>999</v>
          </cell>
          <cell r="G4073" t="str">
            <v>周 霞</v>
          </cell>
          <cell r="H4073" t="str">
            <v>王娟,唐南开</v>
          </cell>
          <cell r="I4073" t="str">
            <v>任芳</v>
          </cell>
          <cell r="J4073">
            <v>31</v>
          </cell>
          <cell r="K4073">
            <v>303185</v>
          </cell>
          <cell r="L4073">
            <v>35509</v>
          </cell>
          <cell r="M4073">
            <v>56317</v>
          </cell>
          <cell r="N4073">
            <v>999</v>
          </cell>
          <cell r="O4073">
            <v>6850.2580645161297</v>
          </cell>
          <cell r="P4073">
            <v>0.20666029079932499</v>
          </cell>
        </row>
        <row r="4074">
          <cell r="A4074">
            <v>197492</v>
          </cell>
          <cell r="B4074" t="str">
            <v>20160319</v>
          </cell>
          <cell r="C4074" t="str">
            <v>160019</v>
          </cell>
          <cell r="D4074" t="str">
            <v>百瑞源特级免洗宁夏枸杞超值组</v>
          </cell>
          <cell r="E4074" t="str">
            <v>食品</v>
          </cell>
          <cell r="F4074" t="str">
            <v>248</v>
          </cell>
          <cell r="G4074" t="str">
            <v>赵 宇森</v>
          </cell>
          <cell r="H4074" t="str">
            <v>赵文英</v>
          </cell>
          <cell r="I4074" t="str">
            <v>杨洋,陈航</v>
          </cell>
          <cell r="J4074">
            <v>27.5</v>
          </cell>
          <cell r="K4074">
            <v>82119.88</v>
          </cell>
          <cell r="L4074">
            <v>1238</v>
          </cell>
          <cell r="M4074">
            <v>6742</v>
          </cell>
          <cell r="N4074">
            <v>238</v>
          </cell>
          <cell r="O4074">
            <v>2704.65018181818</v>
          </cell>
          <cell r="P4074">
            <v>8.0413561109113699E-2</v>
          </cell>
        </row>
        <row r="4075">
          <cell r="A4075">
            <v>197493</v>
          </cell>
          <cell r="B4075" t="str">
            <v>20160407</v>
          </cell>
          <cell r="C4075" t="str">
            <v>120336</v>
          </cell>
          <cell r="D4075" t="str">
            <v>法国原装进口轩帝斯干红葡萄酒劲爆组</v>
          </cell>
          <cell r="E4075" t="str">
            <v>食品</v>
          </cell>
          <cell r="F4075" t="str">
            <v>458</v>
          </cell>
          <cell r="G4075" t="str">
            <v>赵 宇森</v>
          </cell>
          <cell r="H4075" t="str">
            <v>赵文英</v>
          </cell>
          <cell r="I4075" t="str">
            <v>俞洋,关雨薇</v>
          </cell>
          <cell r="J4075">
            <v>35.4</v>
          </cell>
          <cell r="K4075">
            <v>94821</v>
          </cell>
          <cell r="L4075">
            <v>3116</v>
          </cell>
          <cell r="M4075">
            <v>6620</v>
          </cell>
          <cell r="N4075">
            <v>448</v>
          </cell>
          <cell r="O4075">
            <v>2416.18644067797</v>
          </cell>
          <cell r="P4075">
            <v>6.7302764298566006E-2</v>
          </cell>
        </row>
        <row r="4076">
          <cell r="A4076">
            <v>197493</v>
          </cell>
          <cell r="B4076" t="str">
            <v>20160318</v>
          </cell>
          <cell r="C4076" t="str">
            <v>175128</v>
          </cell>
          <cell r="D4076" t="str">
            <v>法国原装进口轩帝斯干红葡萄酒劲爆组</v>
          </cell>
          <cell r="E4076" t="str">
            <v>食品</v>
          </cell>
          <cell r="F4076" t="str">
            <v>458</v>
          </cell>
          <cell r="G4076" t="str">
            <v>赵 宇森</v>
          </cell>
          <cell r="H4076" t="str">
            <v>余斌,赵文英</v>
          </cell>
          <cell r="I4076" t="str">
            <v>俞洋</v>
          </cell>
          <cell r="J4076">
            <v>30.8</v>
          </cell>
          <cell r="K4076">
            <v>118886.85</v>
          </cell>
          <cell r="L4076">
            <v>16327.74</v>
          </cell>
          <cell r="M4076">
            <v>4608</v>
          </cell>
          <cell r="N4076">
            <v>516</v>
          </cell>
          <cell r="O4076">
            <v>3196.9840909090899</v>
          </cell>
          <cell r="P4076">
            <v>3.9898942180757999E-2</v>
          </cell>
        </row>
        <row r="4077">
          <cell r="A4077">
            <v>197494</v>
          </cell>
          <cell r="B4077" t="str">
            <v>20160318</v>
          </cell>
          <cell r="C4077" t="str">
            <v>224434</v>
          </cell>
          <cell r="D4077" t="str">
            <v>美国IROBOT智能扫地吸尘机器人601</v>
          </cell>
          <cell r="E4077" t="str">
            <v>生活家电</v>
          </cell>
          <cell r="F4077" t="str">
            <v>1899</v>
          </cell>
          <cell r="G4077" t="str">
            <v>周 紫妍</v>
          </cell>
          <cell r="H4077" t="str">
            <v>傅周</v>
          </cell>
          <cell r="I4077" t="str">
            <v>张征南,曹雪晴</v>
          </cell>
          <cell r="J4077">
            <v>36.799999999999997</v>
          </cell>
          <cell r="K4077">
            <v>223088</v>
          </cell>
          <cell r="L4077">
            <v>17530</v>
          </cell>
          <cell r="M4077">
            <v>33172</v>
          </cell>
          <cell r="N4077">
            <v>3723</v>
          </cell>
          <cell r="O4077">
            <v>4785.5706521739103</v>
          </cell>
          <cell r="P4077">
            <v>0.143263701728952</v>
          </cell>
        </row>
        <row r="4078">
          <cell r="A4078">
            <v>197495</v>
          </cell>
          <cell r="B4078" t="str">
            <v>20160415</v>
          </cell>
          <cell r="C4078" t="str">
            <v>114129</v>
          </cell>
          <cell r="D4078" t="str">
            <v>凯瑞摩男士户外多功能冲锋衣</v>
          </cell>
          <cell r="E4078" t="str">
            <v>服装</v>
          </cell>
          <cell r="F4078" t="str">
            <v>198</v>
          </cell>
          <cell r="G4078" t="str">
            <v>黄 翙</v>
          </cell>
          <cell r="H4078" t="str">
            <v>田宇慧,杨思思</v>
          </cell>
          <cell r="I4078" t="str">
            <v>段鸿,张佳聃</v>
          </cell>
          <cell r="J4078">
            <v>18.2</v>
          </cell>
          <cell r="K4078">
            <v>140448.67000000001</v>
          </cell>
          <cell r="L4078">
            <v>6136</v>
          </cell>
          <cell r="M4078">
            <v>21270</v>
          </cell>
          <cell r="N4078">
            <v>1133</v>
          </cell>
          <cell r="O4078">
            <v>6273.3884615384604</v>
          </cell>
          <cell r="P4078">
            <v>0.149926287668915</v>
          </cell>
        </row>
        <row r="4079">
          <cell r="A4079">
            <v>197495</v>
          </cell>
          <cell r="B4079" t="str">
            <v>20160409</v>
          </cell>
          <cell r="C4079" t="str">
            <v>191825</v>
          </cell>
          <cell r="D4079" t="str">
            <v>凯瑞摩男士户外多功能冲锋衣</v>
          </cell>
          <cell r="E4079" t="str">
            <v>服装</v>
          </cell>
          <cell r="F4079" t="str">
            <v>198</v>
          </cell>
          <cell r="G4079" t="str">
            <v>黄 翙</v>
          </cell>
          <cell r="H4079" t="str">
            <v>杨思思</v>
          </cell>
          <cell r="I4079" t="str">
            <v>张佳聃,王叶霜</v>
          </cell>
          <cell r="J4079">
            <v>18.3</v>
          </cell>
          <cell r="K4079">
            <v>160207.51</v>
          </cell>
          <cell r="L4079">
            <v>6164.33</v>
          </cell>
          <cell r="M4079">
            <v>21841</v>
          </cell>
          <cell r="N4079">
            <v>594</v>
          </cell>
          <cell r="O4079">
            <v>7256.6218579235001</v>
          </cell>
          <cell r="P4079">
            <v>0.137928858648594</v>
          </cell>
        </row>
        <row r="4080">
          <cell r="A4080">
            <v>197495</v>
          </cell>
          <cell r="B4080" t="str">
            <v>20160409</v>
          </cell>
          <cell r="C4080" t="str">
            <v>141611</v>
          </cell>
          <cell r="D4080" t="str">
            <v>凯瑞摩男士户外多功能冲锋衣</v>
          </cell>
          <cell r="E4080" t="str">
            <v>服装</v>
          </cell>
          <cell r="F4080" t="str">
            <v>198</v>
          </cell>
          <cell r="G4080" t="str">
            <v>黄 翙</v>
          </cell>
          <cell r="H4080" t="str">
            <v>王沛,杨思思</v>
          </cell>
          <cell r="I4080" t="str">
            <v>张佳聃,王叶霜</v>
          </cell>
          <cell r="J4080">
            <v>18.399999999999999</v>
          </cell>
          <cell r="K4080">
            <v>121332</v>
          </cell>
          <cell r="L4080">
            <v>7324</v>
          </cell>
          <cell r="M4080">
            <v>18367</v>
          </cell>
          <cell r="N4080">
            <v>1554</v>
          </cell>
          <cell r="O4080">
            <v>5282.3369565217399</v>
          </cell>
          <cell r="P4080">
            <v>0.14747210722054599</v>
          </cell>
        </row>
        <row r="4081">
          <cell r="A4081">
            <v>197495</v>
          </cell>
          <cell r="B4081" t="str">
            <v>20160330</v>
          </cell>
          <cell r="C4081" t="str">
            <v>190625</v>
          </cell>
          <cell r="D4081" t="str">
            <v>凯瑞摩男士户外多功能冲锋衣</v>
          </cell>
          <cell r="E4081" t="str">
            <v>服装</v>
          </cell>
          <cell r="F4081" t="str">
            <v>198</v>
          </cell>
          <cell r="G4081" t="str">
            <v>黄 翙</v>
          </cell>
          <cell r="H4081" t="str">
            <v>张燕</v>
          </cell>
          <cell r="I4081" t="str">
            <v>孙娇</v>
          </cell>
          <cell r="J4081">
            <v>16.5</v>
          </cell>
          <cell r="K4081">
            <v>215378.33</v>
          </cell>
          <cell r="L4081">
            <v>11538</v>
          </cell>
          <cell r="M4081">
            <v>31364</v>
          </cell>
          <cell r="N4081">
            <v>2519</v>
          </cell>
          <cell r="O4081">
            <v>10605.7775757576</v>
          </cell>
          <cell r="P4081">
            <v>0.14150781643652199</v>
          </cell>
        </row>
        <row r="4082">
          <cell r="A4082">
            <v>197495</v>
          </cell>
          <cell r="B4082" t="str">
            <v>20160319</v>
          </cell>
          <cell r="C4082" t="str">
            <v>182057</v>
          </cell>
          <cell r="D4082" t="str">
            <v>凯瑞摩男士户外多功能冲锋衣</v>
          </cell>
          <cell r="E4082" t="str">
            <v>服装</v>
          </cell>
          <cell r="F4082" t="str">
            <v>198</v>
          </cell>
          <cell r="G4082" t="str">
            <v>黄 翙</v>
          </cell>
          <cell r="H4082" t="str">
            <v>罗园,杨思思</v>
          </cell>
          <cell r="I4082" t="str">
            <v>孙娇,王叶霜</v>
          </cell>
          <cell r="J4082">
            <v>18.600000000000001</v>
          </cell>
          <cell r="K4082">
            <v>232278.13</v>
          </cell>
          <cell r="L4082">
            <v>14726</v>
          </cell>
          <cell r="M4082">
            <v>33370.68</v>
          </cell>
          <cell r="N4082">
            <v>2252.6799999999998</v>
          </cell>
          <cell r="O4082">
            <v>10023.3403225806</v>
          </cell>
          <cell r="P4082">
            <v>0.14303698152714001</v>
          </cell>
        </row>
        <row r="4083">
          <cell r="A4083">
            <v>197496</v>
          </cell>
          <cell r="B4083" t="str">
            <v>20160531</v>
          </cell>
          <cell r="C4083" t="str">
            <v>150318</v>
          </cell>
          <cell r="D4083" t="str">
            <v>凯瑞摩 女士户外多功能冲锋衣(2016夏折盛惠)</v>
          </cell>
          <cell r="E4083" t="str">
            <v>服装</v>
          </cell>
          <cell r="F4083" t="str">
            <v>198</v>
          </cell>
          <cell r="G4083" t="str">
            <v>黄 翙</v>
          </cell>
          <cell r="H4083" t="str">
            <v>吴沛霖</v>
          </cell>
          <cell r="I4083" t="str">
            <v>王叶霜</v>
          </cell>
          <cell r="J4083">
            <v>14.7</v>
          </cell>
          <cell r="K4083">
            <v>78817.009999999995</v>
          </cell>
          <cell r="L4083">
            <v>3835</v>
          </cell>
          <cell r="M4083">
            <v>14069</v>
          </cell>
          <cell r="N4083">
            <v>752</v>
          </cell>
          <cell r="O4083">
            <v>4194.8986394557796</v>
          </cell>
          <cell r="P4083">
            <v>0.17760260094388</v>
          </cell>
        </row>
        <row r="4084">
          <cell r="A4084">
            <v>197496</v>
          </cell>
          <cell r="B4084" t="str">
            <v>20160531</v>
          </cell>
          <cell r="C4084" t="str">
            <v>115101</v>
          </cell>
          <cell r="D4084" t="str">
            <v>凯瑞摩 女士户外多功能冲锋衣(2016夏折盛惠)</v>
          </cell>
          <cell r="E4084" t="str">
            <v>服装</v>
          </cell>
          <cell r="F4084" t="str">
            <v>198</v>
          </cell>
          <cell r="G4084" t="str">
            <v>黄 翙</v>
          </cell>
          <cell r="H4084" t="str">
            <v>吴沛霖</v>
          </cell>
          <cell r="I4084" t="str">
            <v>王叶霜</v>
          </cell>
          <cell r="J4084">
            <v>17.2</v>
          </cell>
          <cell r="K4084">
            <v>96877</v>
          </cell>
          <cell r="L4084">
            <v>3760</v>
          </cell>
          <cell r="M4084">
            <v>18072</v>
          </cell>
          <cell r="N4084">
            <v>1148</v>
          </cell>
          <cell r="O4084">
            <v>4429.8255813953501</v>
          </cell>
          <cell r="P4084">
            <v>0.18174984159713001</v>
          </cell>
        </row>
        <row r="4085">
          <cell r="A4085">
            <v>197496</v>
          </cell>
          <cell r="B4085" t="str">
            <v>20160415</v>
          </cell>
          <cell r="C4085" t="str">
            <v>114129</v>
          </cell>
          <cell r="D4085" t="str">
            <v>凯瑞摩 女士户外多功能冲锋衣(2016夏折盛惠)</v>
          </cell>
          <cell r="E4085" t="str">
            <v>服装</v>
          </cell>
          <cell r="F4085" t="str">
            <v>198</v>
          </cell>
          <cell r="G4085" t="str">
            <v>黄 翙</v>
          </cell>
          <cell r="H4085" t="str">
            <v>田宇慧,杨思思</v>
          </cell>
          <cell r="I4085" t="str">
            <v>段鸿,张佳聃</v>
          </cell>
          <cell r="J4085">
            <v>18.2</v>
          </cell>
          <cell r="K4085">
            <v>149228.32999999999</v>
          </cell>
          <cell r="L4085">
            <v>7963</v>
          </cell>
          <cell r="M4085">
            <v>30649</v>
          </cell>
          <cell r="N4085">
            <v>1539</v>
          </cell>
          <cell r="O4085">
            <v>6162.3807692307701</v>
          </cell>
          <cell r="P4085">
            <v>0.20606613101742699</v>
          </cell>
        </row>
        <row r="4086">
          <cell r="A4086">
            <v>197496</v>
          </cell>
          <cell r="B4086" t="str">
            <v>20160409</v>
          </cell>
          <cell r="C4086" t="str">
            <v>191825</v>
          </cell>
          <cell r="D4086" t="str">
            <v>凯瑞摩 女士户外多功能冲锋衣(2016夏折盛惠)</v>
          </cell>
          <cell r="E4086" t="str">
            <v>服装</v>
          </cell>
          <cell r="F4086" t="str">
            <v>198</v>
          </cell>
          <cell r="G4086" t="str">
            <v>黄 翙</v>
          </cell>
          <cell r="H4086" t="str">
            <v>杨思思</v>
          </cell>
          <cell r="I4086" t="str">
            <v>张佳聃,王叶霜</v>
          </cell>
          <cell r="J4086">
            <v>18.3</v>
          </cell>
          <cell r="K4086">
            <v>143003.42000000001</v>
          </cell>
          <cell r="L4086">
            <v>7157.67</v>
          </cell>
          <cell r="M4086">
            <v>25734</v>
          </cell>
          <cell r="N4086">
            <v>772</v>
          </cell>
          <cell r="O4086">
            <v>6059.2213114754104</v>
          </cell>
          <cell r="P4086">
            <v>0.183752528143133</v>
          </cell>
        </row>
        <row r="4087">
          <cell r="A4087">
            <v>197496</v>
          </cell>
          <cell r="B4087" t="str">
            <v>20160409</v>
          </cell>
          <cell r="C4087" t="str">
            <v>141611</v>
          </cell>
          <cell r="D4087" t="str">
            <v>凯瑞摩 女士户外多功能冲锋衣(2016夏折盛惠)</v>
          </cell>
          <cell r="E4087" t="str">
            <v>服装</v>
          </cell>
          <cell r="F4087" t="str">
            <v>198</v>
          </cell>
          <cell r="G4087" t="str">
            <v>黄 翙</v>
          </cell>
          <cell r="H4087" t="str">
            <v>王沛,杨思思</v>
          </cell>
          <cell r="I4087" t="str">
            <v>张佳聃,王叶霜</v>
          </cell>
          <cell r="J4087">
            <v>18.399999999999999</v>
          </cell>
          <cell r="K4087">
            <v>125027</v>
          </cell>
          <cell r="L4087">
            <v>4592</v>
          </cell>
          <cell r="M4087">
            <v>22969</v>
          </cell>
          <cell r="N4087">
            <v>1346</v>
          </cell>
          <cell r="O4087">
            <v>5370.2173913043498</v>
          </cell>
          <cell r="P4087">
            <v>0.17954083115373401</v>
          </cell>
        </row>
        <row r="4088">
          <cell r="A4088">
            <v>197496</v>
          </cell>
          <cell r="B4088" t="str">
            <v>20160330</v>
          </cell>
          <cell r="C4088" t="str">
            <v>190625</v>
          </cell>
          <cell r="D4088" t="str">
            <v>凯瑞摩 女士户外多功能冲锋衣(2016夏折盛惠)</v>
          </cell>
          <cell r="E4088" t="str">
            <v>服装</v>
          </cell>
          <cell r="F4088" t="str">
            <v>198</v>
          </cell>
          <cell r="G4088" t="str">
            <v>黄 翙</v>
          </cell>
          <cell r="H4088" t="str">
            <v>张燕</v>
          </cell>
          <cell r="I4088" t="str">
            <v>孙娇</v>
          </cell>
          <cell r="J4088">
            <v>16.5</v>
          </cell>
          <cell r="K4088">
            <v>248274.83</v>
          </cell>
          <cell r="L4088">
            <v>10310</v>
          </cell>
          <cell r="M4088">
            <v>48218</v>
          </cell>
          <cell r="N4088">
            <v>4592</v>
          </cell>
          <cell r="O4088">
            <v>11778.110909090899</v>
          </cell>
          <cell r="P4088">
            <v>0.18332961219521399</v>
          </cell>
        </row>
        <row r="4089">
          <cell r="A4089">
            <v>197496</v>
          </cell>
          <cell r="B4089" t="str">
            <v>20160319</v>
          </cell>
          <cell r="C4089" t="str">
            <v>182057</v>
          </cell>
          <cell r="D4089" t="str">
            <v>凯瑞摩 女士户外多功能冲锋衣(2016夏折盛惠)</v>
          </cell>
          <cell r="E4089" t="str">
            <v>服装</v>
          </cell>
          <cell r="F4089" t="str">
            <v>198</v>
          </cell>
          <cell r="G4089" t="str">
            <v>黄 翙</v>
          </cell>
          <cell r="H4089" t="str">
            <v>罗园,杨思思</v>
          </cell>
          <cell r="I4089" t="str">
            <v>孙娇,王叶霜</v>
          </cell>
          <cell r="J4089">
            <v>18.600000000000001</v>
          </cell>
          <cell r="K4089">
            <v>247755.34</v>
          </cell>
          <cell r="L4089">
            <v>12954</v>
          </cell>
          <cell r="M4089">
            <v>46949</v>
          </cell>
          <cell r="N4089">
            <v>3419</v>
          </cell>
          <cell r="O4089">
            <v>10283.405376344101</v>
          </cell>
          <cell r="P4089">
            <v>0.185390764805686</v>
          </cell>
        </row>
        <row r="4090">
          <cell r="A4090">
            <v>197498</v>
          </cell>
          <cell r="B4090" t="str">
            <v>20160530</v>
          </cell>
          <cell r="C4090" t="str">
            <v>102136</v>
          </cell>
          <cell r="D4090" t="str">
            <v>纤姿伊人 凤之翼磁疗聚拢调整型内衣(2016夏折盛惠)</v>
          </cell>
          <cell r="E4090" t="str">
            <v>内衣</v>
          </cell>
          <cell r="F4090" t="str">
            <v>198</v>
          </cell>
          <cell r="G4090" t="str">
            <v>黄 翙</v>
          </cell>
          <cell r="H4090" t="str">
            <v>张燕</v>
          </cell>
          <cell r="I4090" t="str">
            <v>孙姣</v>
          </cell>
          <cell r="J4090">
            <v>16.7</v>
          </cell>
          <cell r="K4090">
            <v>107088</v>
          </cell>
          <cell r="L4090">
            <v>7527</v>
          </cell>
          <cell r="M4090">
            <v>34850</v>
          </cell>
          <cell r="N4090">
            <v>2138</v>
          </cell>
          <cell r="O4090">
            <v>4002.9341317365302</v>
          </cell>
          <cell r="P4090">
            <v>0.32856238888721501</v>
          </cell>
        </row>
        <row r="4091">
          <cell r="A4091">
            <v>197498</v>
          </cell>
          <cell r="B4091" t="str">
            <v>20160319</v>
          </cell>
          <cell r="C4091" t="str">
            <v>174119</v>
          </cell>
          <cell r="D4091" t="str">
            <v>纤姿伊人 凤之翼磁疗聚拢调整型内衣(2016夏折盛惠)</v>
          </cell>
          <cell r="E4091" t="str">
            <v>内衣</v>
          </cell>
          <cell r="F4091" t="str">
            <v>198</v>
          </cell>
          <cell r="G4091" t="str">
            <v>黄 翙</v>
          </cell>
          <cell r="H4091" t="str">
            <v>罗园</v>
          </cell>
          <cell r="I4091" t="str">
            <v>孙娇,王叶霜</v>
          </cell>
          <cell r="J4091">
            <v>37.200000000000003</v>
          </cell>
          <cell r="K4091">
            <v>254497.48</v>
          </cell>
          <cell r="L4091">
            <v>17425.490000000002</v>
          </cell>
          <cell r="M4091">
            <v>63319</v>
          </cell>
          <cell r="N4091">
            <v>5622</v>
          </cell>
          <cell r="O4091">
            <v>4821.9083333333301</v>
          </cell>
          <cell r="P4091">
            <v>0.24337333145092299</v>
          </cell>
        </row>
        <row r="4092">
          <cell r="A4092">
            <v>197499</v>
          </cell>
          <cell r="B4092" t="str">
            <v>20160320</v>
          </cell>
          <cell r="C4092" t="str">
            <v>182033</v>
          </cell>
          <cell r="D4092" t="str">
            <v>Merefa蝶舞潋艳真丝绡风衣套装</v>
          </cell>
          <cell r="E4092" t="str">
            <v>服装</v>
          </cell>
          <cell r="F4092" t="str">
            <v>498</v>
          </cell>
          <cell r="G4092" t="str">
            <v>黄 翙</v>
          </cell>
          <cell r="H4092" t="str">
            <v>高莹,杨思思</v>
          </cell>
          <cell r="I4092" t="str">
            <v>段鸿</v>
          </cell>
          <cell r="J4092">
            <v>37.1</v>
          </cell>
          <cell r="K4092">
            <v>246688.94</v>
          </cell>
          <cell r="L4092">
            <v>9556</v>
          </cell>
          <cell r="M4092">
            <v>111220</v>
          </cell>
          <cell r="N4092">
            <v>2928</v>
          </cell>
          <cell r="O4092">
            <v>3472.80161725067</v>
          </cell>
          <cell r="P4092">
            <v>0.456672109745698</v>
          </cell>
        </row>
        <row r="4093">
          <cell r="A4093">
            <v>197500</v>
          </cell>
          <cell r="B4093" t="str">
            <v>20160320</v>
          </cell>
          <cell r="C4093" t="str">
            <v>133147</v>
          </cell>
          <cell r="D4093" t="str">
            <v>雪中飞 运动塑身内衣7件组（3件运动文胸+2套塑身内衣）</v>
          </cell>
          <cell r="E4093" t="str">
            <v>内衣</v>
          </cell>
          <cell r="F4093" t="str">
            <v>199</v>
          </cell>
          <cell r="G4093" t="str">
            <v>黄 翙</v>
          </cell>
          <cell r="H4093" t="str">
            <v>杨思思,王娟</v>
          </cell>
          <cell r="I4093" t="str">
            <v>孙娇</v>
          </cell>
          <cell r="J4093">
            <v>26.3</v>
          </cell>
          <cell r="K4093">
            <v>64881</v>
          </cell>
          <cell r="L4093">
            <v>1582</v>
          </cell>
          <cell r="M4093">
            <v>16604</v>
          </cell>
          <cell r="N4093">
            <v>965</v>
          </cell>
          <cell r="O4093">
            <v>1812.16730038023</v>
          </cell>
          <cell r="P4093">
            <v>0.24706551446310401</v>
          </cell>
        </row>
        <row r="4094">
          <cell r="A4094">
            <v>197502</v>
          </cell>
          <cell r="B4094" t="str">
            <v>20160319</v>
          </cell>
          <cell r="C4094" t="str">
            <v>171137</v>
          </cell>
          <cell r="D4094" t="str">
            <v>派丽蒙 欧美奢华炫彩眼镜组</v>
          </cell>
          <cell r="E4094" t="str">
            <v>箱包眼镜</v>
          </cell>
          <cell r="F4094" t="str">
            <v>198</v>
          </cell>
          <cell r="G4094" t="str">
            <v>黄 翙</v>
          </cell>
          <cell r="H4094" t="str">
            <v>罗园</v>
          </cell>
          <cell r="I4094" t="str">
            <v>孙娇,王叶霜</v>
          </cell>
          <cell r="J4094">
            <v>28.5</v>
          </cell>
          <cell r="K4094">
            <v>136749</v>
          </cell>
          <cell r="L4094">
            <v>5106</v>
          </cell>
          <cell r="M4094">
            <v>22544</v>
          </cell>
          <cell r="N4094">
            <v>188</v>
          </cell>
          <cell r="O4094">
            <v>3834.6315789473701</v>
          </cell>
          <cell r="P4094">
            <v>0.16982293019757999</v>
          </cell>
        </row>
        <row r="4095">
          <cell r="A4095">
            <v>197508</v>
          </cell>
          <cell r="B4095" t="str">
            <v>20160725</v>
          </cell>
          <cell r="C4095" t="str">
            <v>113154</v>
          </cell>
          <cell r="D4095" t="str">
            <v>西门子开关优雅白全房超值套组（55只装）</v>
          </cell>
          <cell r="E4095" t="str">
            <v>家装建材</v>
          </cell>
          <cell r="F4095" t="str">
            <v>999</v>
          </cell>
          <cell r="G4095" t="str">
            <v>潘 银龙</v>
          </cell>
          <cell r="H4095" t="str">
            <v>唐南开</v>
          </cell>
          <cell r="I4095" t="str">
            <v>翟金彪</v>
          </cell>
          <cell r="J4095">
            <v>18.7</v>
          </cell>
          <cell r="K4095">
            <v>33616</v>
          </cell>
          <cell r="L4095">
            <v>1998</v>
          </cell>
          <cell r="M4095">
            <v>3916</v>
          </cell>
          <cell r="N4095">
            <v>919</v>
          </cell>
          <cell r="O4095">
            <v>1530.5347593582901</v>
          </cell>
          <cell r="P4095">
            <v>9.4787779113163398E-2</v>
          </cell>
        </row>
        <row r="4096">
          <cell r="A4096">
            <v>197508</v>
          </cell>
          <cell r="B4096" t="str">
            <v>20160710</v>
          </cell>
          <cell r="C4096" t="str">
            <v>132228</v>
          </cell>
          <cell r="D4096" t="str">
            <v>西门子开关优雅白全房超值套组（55只装）</v>
          </cell>
          <cell r="E4096" t="str">
            <v>家装建材</v>
          </cell>
          <cell r="F4096" t="str">
            <v>999</v>
          </cell>
          <cell r="G4096" t="str">
            <v>潘 银龙</v>
          </cell>
          <cell r="H4096" t="str">
            <v>石林</v>
          </cell>
          <cell r="I4096" t="str">
            <v>石俊</v>
          </cell>
          <cell r="J4096">
            <v>21</v>
          </cell>
          <cell r="K4096">
            <v>40467</v>
          </cell>
          <cell r="L4096">
            <v>939</v>
          </cell>
          <cell r="M4096">
            <v>9380</v>
          </cell>
          <cell r="N4096">
            <v>0</v>
          </cell>
          <cell r="O4096">
            <v>1435.61904761905</v>
          </cell>
          <cell r="P4096">
            <v>0.237300141671726</v>
          </cell>
        </row>
        <row r="4097">
          <cell r="A4097">
            <v>197508</v>
          </cell>
          <cell r="B4097" t="str">
            <v>20160619</v>
          </cell>
          <cell r="C4097" t="str">
            <v>201602</v>
          </cell>
          <cell r="D4097" t="str">
            <v>西门子开关优雅白全房超值套组（55只装）</v>
          </cell>
          <cell r="E4097" t="str">
            <v>家装建材</v>
          </cell>
          <cell r="F4097" t="str">
            <v>999</v>
          </cell>
          <cell r="G4097" t="str">
            <v>潘 银龙</v>
          </cell>
          <cell r="H4097" t="str">
            <v>傅周</v>
          </cell>
          <cell r="I4097" t="str">
            <v>曹雪晴</v>
          </cell>
          <cell r="J4097">
            <v>18.600000000000001</v>
          </cell>
          <cell r="K4097">
            <v>89616</v>
          </cell>
          <cell r="L4097">
            <v>9560</v>
          </cell>
          <cell r="M4097">
            <v>20958</v>
          </cell>
          <cell r="N4097">
            <v>2862</v>
          </cell>
          <cell r="O4097">
            <v>3331.18279569892</v>
          </cell>
          <cell r="P4097">
            <v>0.226041770760468</v>
          </cell>
        </row>
        <row r="4098">
          <cell r="A4098">
            <v>197508</v>
          </cell>
          <cell r="B4098" t="str">
            <v>20160612</v>
          </cell>
          <cell r="C4098" t="str">
            <v>134433</v>
          </cell>
          <cell r="D4098" t="str">
            <v>西门子开关优雅白全房超值套组（55只装）</v>
          </cell>
          <cell r="E4098" t="str">
            <v>家装建材</v>
          </cell>
          <cell r="F4098" t="str">
            <v>999</v>
          </cell>
          <cell r="G4098" t="str">
            <v>潘 银龙</v>
          </cell>
          <cell r="H4098" t="str">
            <v>傅周</v>
          </cell>
          <cell r="I4098" t="str">
            <v>曹雪晴</v>
          </cell>
          <cell r="J4098">
            <v>19.5</v>
          </cell>
          <cell r="K4098">
            <v>59670</v>
          </cell>
          <cell r="L4098">
            <v>6983</v>
          </cell>
          <cell r="M4098">
            <v>14955</v>
          </cell>
          <cell r="N4098">
            <v>999</v>
          </cell>
          <cell r="O4098">
            <v>1986.20512820513</v>
          </cell>
          <cell r="P4098">
            <v>0.26488507601495598</v>
          </cell>
        </row>
        <row r="4099">
          <cell r="A4099">
            <v>197508</v>
          </cell>
          <cell r="B4099" t="str">
            <v>20160521</v>
          </cell>
          <cell r="C4099" t="str">
            <v>121334</v>
          </cell>
          <cell r="D4099" t="str">
            <v>西门子开关优雅白全房超值套组（55只装）</v>
          </cell>
          <cell r="E4099" t="str">
            <v>家装建材</v>
          </cell>
          <cell r="F4099" t="str">
            <v>999</v>
          </cell>
          <cell r="G4099" t="str">
            <v>潘 银龙</v>
          </cell>
          <cell r="H4099" t="str">
            <v>唐南开</v>
          </cell>
          <cell r="I4099" t="str">
            <v>曹雪晴,刘一帆</v>
          </cell>
          <cell r="J4099">
            <v>19.5</v>
          </cell>
          <cell r="K4099">
            <v>46303</v>
          </cell>
          <cell r="L4099">
            <v>2977</v>
          </cell>
          <cell r="M4099">
            <v>10829</v>
          </cell>
          <cell r="N4099">
            <v>0</v>
          </cell>
          <cell r="O4099">
            <v>1666.5128205128201</v>
          </cell>
          <cell r="P4099">
            <v>0.24994229792734199</v>
          </cell>
        </row>
        <row r="4100">
          <cell r="A4100">
            <v>197508</v>
          </cell>
          <cell r="B4100" t="str">
            <v>20160512</v>
          </cell>
          <cell r="C4100" t="str">
            <v>201447</v>
          </cell>
          <cell r="D4100" t="str">
            <v>西门子开关优雅白全房超值套组（55只装）</v>
          </cell>
          <cell r="E4100" t="str">
            <v>家装建材</v>
          </cell>
          <cell r="F4100" t="str">
            <v>999</v>
          </cell>
          <cell r="G4100" t="str">
            <v>潘 银龙</v>
          </cell>
          <cell r="H4100" t="str">
            <v>傅周</v>
          </cell>
          <cell r="I4100" t="str">
            <v>曹雪晴</v>
          </cell>
          <cell r="J4100">
            <v>19.7</v>
          </cell>
          <cell r="K4100">
            <v>94100</v>
          </cell>
          <cell r="L4100">
            <v>11958</v>
          </cell>
          <cell r="M4100">
            <v>9930</v>
          </cell>
          <cell r="N4100">
            <v>0</v>
          </cell>
          <cell r="O4100">
            <v>3665.5837563451801</v>
          </cell>
          <cell r="P4100">
            <v>0.120888217964014</v>
          </cell>
        </row>
        <row r="4101">
          <cell r="A4101">
            <v>197508</v>
          </cell>
          <cell r="B4101" t="str">
            <v>20160512</v>
          </cell>
          <cell r="C4101" t="str">
            <v>120624</v>
          </cell>
          <cell r="D4101" t="str">
            <v>西门子开关优雅白全房超值套组（55只装）</v>
          </cell>
          <cell r="E4101" t="str">
            <v>家装建材</v>
          </cell>
          <cell r="F4101" t="str">
            <v>999</v>
          </cell>
          <cell r="G4101" t="str">
            <v>潘 银龙</v>
          </cell>
          <cell r="H4101" t="str">
            <v>傅周</v>
          </cell>
          <cell r="I4101" t="str">
            <v>曹雪晴</v>
          </cell>
          <cell r="J4101">
            <v>19.3</v>
          </cell>
          <cell r="K4101">
            <v>39570</v>
          </cell>
          <cell r="L4101">
            <v>7892</v>
          </cell>
          <cell r="M4101">
            <v>5924</v>
          </cell>
          <cell r="N4101">
            <v>999</v>
          </cell>
          <cell r="O4101">
            <v>1386.16580310881</v>
          </cell>
          <cell r="P4101">
            <v>0.15547067365364001</v>
          </cell>
        </row>
        <row r="4102">
          <cell r="A4102">
            <v>197508</v>
          </cell>
          <cell r="B4102" t="str">
            <v>20160411</v>
          </cell>
          <cell r="C4102" t="str">
            <v>120537</v>
          </cell>
          <cell r="D4102" t="str">
            <v>西门子开关优雅白全房超值套组（55只装）</v>
          </cell>
          <cell r="E4102" t="str">
            <v>家装建材</v>
          </cell>
          <cell r="F4102" t="str">
            <v>999</v>
          </cell>
          <cell r="G4102" t="str">
            <v>潘 银龙</v>
          </cell>
          <cell r="H4102" t="str">
            <v>傅周</v>
          </cell>
          <cell r="I4102" t="str">
            <v>曹雪晴</v>
          </cell>
          <cell r="J4102">
            <v>19.3</v>
          </cell>
          <cell r="K4102">
            <v>66288.850000000006</v>
          </cell>
          <cell r="L4102">
            <v>14925</v>
          </cell>
          <cell r="M4102">
            <v>9940</v>
          </cell>
          <cell r="N4102">
            <v>0</v>
          </cell>
          <cell r="O4102">
            <v>2146.3134715025899</v>
          </cell>
          <cell r="P4102">
            <v>0.19352131898212499</v>
          </cell>
        </row>
        <row r="4103">
          <cell r="A4103">
            <v>197509</v>
          </cell>
          <cell r="B4103" t="str">
            <v>20160725</v>
          </cell>
          <cell r="C4103" t="str">
            <v>113154</v>
          </cell>
          <cell r="D4103" t="str">
            <v>西门子开关豪华金全房超值套组（55只装）</v>
          </cell>
          <cell r="E4103" t="str">
            <v>家装建材</v>
          </cell>
          <cell r="F4103" t="str">
            <v>1399</v>
          </cell>
          <cell r="G4103" t="str">
            <v>潘 银龙</v>
          </cell>
          <cell r="H4103" t="str">
            <v>唐南开</v>
          </cell>
          <cell r="I4103" t="str">
            <v>翟金彪</v>
          </cell>
          <cell r="J4103">
            <v>18.7</v>
          </cell>
          <cell r="K4103">
            <v>100408</v>
          </cell>
          <cell r="L4103">
            <v>8324</v>
          </cell>
          <cell r="M4103">
            <v>12581</v>
          </cell>
          <cell r="N4103">
            <v>0</v>
          </cell>
          <cell r="O4103">
            <v>4251.4973262032099</v>
          </cell>
          <cell r="P4103">
            <v>0.13662525520177199</v>
          </cell>
        </row>
        <row r="4104">
          <cell r="A4104">
            <v>197509</v>
          </cell>
          <cell r="B4104" t="str">
            <v>20160710</v>
          </cell>
          <cell r="C4104" t="str">
            <v>132228</v>
          </cell>
          <cell r="D4104" t="str">
            <v>西门子开关豪华金全房超值套组（55只装）</v>
          </cell>
          <cell r="E4104" t="str">
            <v>家装建材</v>
          </cell>
          <cell r="F4104" t="str">
            <v>1399</v>
          </cell>
          <cell r="G4104" t="str">
            <v>潘 银龙</v>
          </cell>
          <cell r="H4104" t="str">
            <v>石林</v>
          </cell>
          <cell r="I4104" t="str">
            <v>石俊</v>
          </cell>
          <cell r="J4104">
            <v>21</v>
          </cell>
          <cell r="K4104">
            <v>99967</v>
          </cell>
          <cell r="L4104">
            <v>19136</v>
          </cell>
          <cell r="M4104">
            <v>16388</v>
          </cell>
          <cell r="N4104">
            <v>0</v>
          </cell>
          <cell r="O4104">
            <v>3068.7142857142899</v>
          </cell>
          <cell r="P4104">
            <v>0.20274399673392601</v>
          </cell>
        </row>
        <row r="4105">
          <cell r="A4105">
            <v>197509</v>
          </cell>
          <cell r="B4105" t="str">
            <v>20160619</v>
          </cell>
          <cell r="C4105" t="str">
            <v>201602</v>
          </cell>
          <cell r="D4105" t="str">
            <v>西门子开关豪华金全房超值套组（55只装）</v>
          </cell>
          <cell r="E4105" t="str">
            <v>家装建材</v>
          </cell>
          <cell r="F4105" t="str">
            <v>1399</v>
          </cell>
          <cell r="G4105" t="str">
            <v>潘 银龙</v>
          </cell>
          <cell r="H4105" t="str">
            <v>傅周</v>
          </cell>
          <cell r="I4105" t="str">
            <v>曹雪晴</v>
          </cell>
          <cell r="J4105">
            <v>18.600000000000001</v>
          </cell>
          <cell r="K4105">
            <v>255805</v>
          </cell>
          <cell r="L4105">
            <v>20375</v>
          </cell>
          <cell r="M4105">
            <v>54345</v>
          </cell>
          <cell r="N4105">
            <v>2718</v>
          </cell>
          <cell r="O4105">
            <v>9881.8817204301104</v>
          </cell>
          <cell r="P4105">
            <v>0.21928811111583099</v>
          </cell>
        </row>
        <row r="4106">
          <cell r="A4106">
            <v>197509</v>
          </cell>
          <cell r="B4106" t="str">
            <v>20160612</v>
          </cell>
          <cell r="C4106" t="str">
            <v>134433</v>
          </cell>
          <cell r="D4106" t="str">
            <v>西门子开关豪华金全房超值套组（55只装）</v>
          </cell>
          <cell r="E4106" t="str">
            <v>家装建材</v>
          </cell>
          <cell r="F4106" t="str">
            <v>1399</v>
          </cell>
          <cell r="G4106" t="str">
            <v>潘 银龙</v>
          </cell>
          <cell r="H4106" t="str">
            <v>傅周</v>
          </cell>
          <cell r="I4106" t="str">
            <v>曹雪晴</v>
          </cell>
          <cell r="J4106">
            <v>19.5</v>
          </cell>
          <cell r="K4106">
            <v>140709</v>
          </cell>
          <cell r="L4106">
            <v>29209</v>
          </cell>
          <cell r="M4106">
            <v>43199</v>
          </cell>
          <cell r="N4106">
            <v>0</v>
          </cell>
          <cell r="O4106">
            <v>3502.6153846153802</v>
          </cell>
          <cell r="P4106">
            <v>0.387434977578475</v>
          </cell>
        </row>
        <row r="4107">
          <cell r="A4107">
            <v>197509</v>
          </cell>
          <cell r="B4107" t="str">
            <v>20160521</v>
          </cell>
          <cell r="C4107" t="str">
            <v>121334</v>
          </cell>
          <cell r="D4107" t="str">
            <v>西门子开关豪华金全房超值套组（55只装）</v>
          </cell>
          <cell r="E4107" t="str">
            <v>家装建材</v>
          </cell>
          <cell r="F4107" t="str">
            <v>1399</v>
          </cell>
          <cell r="G4107" t="str">
            <v>潘 银龙</v>
          </cell>
          <cell r="H4107" t="str">
            <v>唐南开</v>
          </cell>
          <cell r="I4107" t="str">
            <v>曹雪晴,刘一帆</v>
          </cell>
          <cell r="J4107">
            <v>19.5</v>
          </cell>
          <cell r="K4107">
            <v>107977</v>
          </cell>
          <cell r="L4107">
            <v>13840</v>
          </cell>
          <cell r="M4107">
            <v>23523</v>
          </cell>
          <cell r="N4107">
            <v>0</v>
          </cell>
          <cell r="O4107">
            <v>3621.23076923077</v>
          </cell>
          <cell r="P4107">
            <v>0.24988049332355999</v>
          </cell>
        </row>
        <row r="4108">
          <cell r="A4108">
            <v>197509</v>
          </cell>
          <cell r="B4108" t="str">
            <v>20160512</v>
          </cell>
          <cell r="C4108" t="str">
            <v>201447</v>
          </cell>
          <cell r="D4108" t="str">
            <v>西门子开关豪华金全房超值套组（55只装）</v>
          </cell>
          <cell r="E4108" t="str">
            <v>家装建材</v>
          </cell>
          <cell r="F4108" t="str">
            <v>1399</v>
          </cell>
          <cell r="G4108" t="str">
            <v>潘 银龙</v>
          </cell>
          <cell r="H4108" t="str">
            <v>傅周</v>
          </cell>
          <cell r="I4108" t="str">
            <v>曹雪晴</v>
          </cell>
          <cell r="J4108">
            <v>19.7</v>
          </cell>
          <cell r="K4108">
            <v>254557</v>
          </cell>
          <cell r="L4108">
            <v>45967</v>
          </cell>
          <cell r="M4108">
            <v>41560</v>
          </cell>
          <cell r="N4108">
            <v>1389</v>
          </cell>
          <cell r="O4108">
            <v>8549.1878172588804</v>
          </cell>
          <cell r="P4108">
            <v>0.19258353708231499</v>
          </cell>
        </row>
        <row r="4109">
          <cell r="A4109">
            <v>197509</v>
          </cell>
          <cell r="B4109" t="str">
            <v>20160512</v>
          </cell>
          <cell r="C4109" t="str">
            <v>120624</v>
          </cell>
          <cell r="D4109" t="str">
            <v>西门子开关豪华金全房超值套组（55只装）</v>
          </cell>
          <cell r="E4109" t="str">
            <v>家装建材</v>
          </cell>
          <cell r="F4109" t="str">
            <v>1399</v>
          </cell>
          <cell r="G4109" t="str">
            <v>潘 银龙</v>
          </cell>
          <cell r="H4109" t="str">
            <v>傅周</v>
          </cell>
          <cell r="I4109" t="str">
            <v>曹雪晴</v>
          </cell>
          <cell r="J4109">
            <v>19.3</v>
          </cell>
          <cell r="K4109">
            <v>152910</v>
          </cell>
          <cell r="L4109">
            <v>41600</v>
          </cell>
          <cell r="M4109">
            <v>34715</v>
          </cell>
          <cell r="N4109">
            <v>2798</v>
          </cell>
          <cell r="O4109">
            <v>4113.6269430051798</v>
          </cell>
          <cell r="P4109">
            <v>0.286739735872788</v>
          </cell>
        </row>
        <row r="4110">
          <cell r="A4110">
            <v>197509</v>
          </cell>
          <cell r="B4110" t="str">
            <v>20160411</v>
          </cell>
          <cell r="C4110" t="str">
            <v>120537</v>
          </cell>
          <cell r="D4110" t="str">
            <v>西门子开关豪华金全房超值套组（55只装）</v>
          </cell>
          <cell r="E4110" t="str">
            <v>家装建材</v>
          </cell>
          <cell r="F4110" t="str">
            <v>1399</v>
          </cell>
          <cell r="G4110" t="str">
            <v>潘 银龙</v>
          </cell>
          <cell r="H4110" t="str">
            <v>傅周</v>
          </cell>
          <cell r="I4110" t="str">
            <v>曹雪晴</v>
          </cell>
          <cell r="J4110">
            <v>19.3</v>
          </cell>
          <cell r="K4110">
            <v>145709.15</v>
          </cell>
          <cell r="L4110">
            <v>25052</v>
          </cell>
          <cell r="M4110">
            <v>22344</v>
          </cell>
          <cell r="N4110">
            <v>1399</v>
          </cell>
          <cell r="O4110">
            <v>5166.4326424870496</v>
          </cell>
          <cell r="P4110">
            <v>0.17359103874076301</v>
          </cell>
        </row>
        <row r="4111">
          <cell r="A4111">
            <v>197515</v>
          </cell>
          <cell r="B4111" t="str">
            <v>20160803</v>
          </cell>
          <cell r="C4111" t="str">
            <v>181209</v>
          </cell>
          <cell r="D4111" t="str">
            <v>东菱多功能便携式果汁机（1+2） 组</v>
          </cell>
          <cell r="E4111" t="str">
            <v>厨房</v>
          </cell>
          <cell r="F4111" t="str">
            <v>199</v>
          </cell>
          <cell r="G4111" t="str">
            <v>邬 若海</v>
          </cell>
          <cell r="H4111" t="str">
            <v>王沛</v>
          </cell>
          <cell r="I4111" t="str">
            <v>翟金彪</v>
          </cell>
          <cell r="J4111">
            <v>32</v>
          </cell>
          <cell r="K4111">
            <v>84025</v>
          </cell>
          <cell r="L4111">
            <v>587</v>
          </cell>
          <cell r="M4111">
            <v>4636</v>
          </cell>
          <cell r="N4111">
            <v>179</v>
          </cell>
          <cell r="O4111">
            <v>2468.15625</v>
          </cell>
          <cell r="P4111">
            <v>5.34169083630959E-2</v>
          </cell>
        </row>
        <row r="4112">
          <cell r="A4112">
            <v>197515</v>
          </cell>
          <cell r="B4112" t="str">
            <v>20160801</v>
          </cell>
          <cell r="C4112" t="str">
            <v>121352</v>
          </cell>
          <cell r="D4112" t="str">
            <v>东菱多功能便携式果汁机（1+2） 组</v>
          </cell>
          <cell r="E4112" t="str">
            <v>厨房</v>
          </cell>
          <cell r="F4112" t="str">
            <v>199</v>
          </cell>
          <cell r="G4112" t="str">
            <v>邬 若海</v>
          </cell>
          <cell r="H4112" t="str">
            <v>王沛</v>
          </cell>
          <cell r="I4112" t="str">
            <v>陈佳</v>
          </cell>
          <cell r="J4112">
            <v>35.1</v>
          </cell>
          <cell r="K4112">
            <v>89396</v>
          </cell>
          <cell r="L4112">
            <v>587</v>
          </cell>
          <cell r="M4112">
            <v>5064</v>
          </cell>
          <cell r="N4112">
            <v>0</v>
          </cell>
          <cell r="O4112">
            <v>2385.8974358974401</v>
          </cell>
          <cell r="P4112">
            <v>5.7021247846501998E-2</v>
          </cell>
        </row>
        <row r="4113">
          <cell r="A4113">
            <v>197515</v>
          </cell>
          <cell r="B4113" t="str">
            <v>20160728</v>
          </cell>
          <cell r="C4113" t="str">
            <v>203156</v>
          </cell>
          <cell r="D4113" t="str">
            <v>东菱多功能便携式果汁机（1+2） 组</v>
          </cell>
          <cell r="E4113" t="str">
            <v>厨房</v>
          </cell>
          <cell r="F4113" t="str">
            <v>199</v>
          </cell>
          <cell r="G4113" t="str">
            <v>邬 若海</v>
          </cell>
          <cell r="H4113" t="str">
            <v>唐南开</v>
          </cell>
          <cell r="I4113" t="str">
            <v>翟金彪</v>
          </cell>
          <cell r="J4113">
            <v>27.1</v>
          </cell>
          <cell r="K4113">
            <v>127679</v>
          </cell>
          <cell r="L4113">
            <v>1144</v>
          </cell>
          <cell r="M4113">
            <v>11242</v>
          </cell>
          <cell r="N4113">
            <v>786</v>
          </cell>
          <cell r="O4113">
            <v>4283.3579335793402</v>
          </cell>
          <cell r="P4113">
            <v>8.2633263523926206E-2</v>
          </cell>
        </row>
        <row r="4114">
          <cell r="A4114">
            <v>197515</v>
          </cell>
          <cell r="B4114" t="str">
            <v>20160728</v>
          </cell>
          <cell r="C4114" t="str">
            <v>121056</v>
          </cell>
          <cell r="D4114" t="str">
            <v>东菱多功能便携式果汁机（1+2） 组</v>
          </cell>
          <cell r="E4114" t="str">
            <v>厨房</v>
          </cell>
          <cell r="F4114" t="str">
            <v>199</v>
          </cell>
          <cell r="G4114" t="str">
            <v>邬 若海</v>
          </cell>
          <cell r="H4114" t="str">
            <v>唐南开</v>
          </cell>
          <cell r="I4114" t="str">
            <v>翟金彪</v>
          </cell>
          <cell r="J4114">
            <v>35.4</v>
          </cell>
          <cell r="K4114">
            <v>120458</v>
          </cell>
          <cell r="L4114">
            <v>3701</v>
          </cell>
          <cell r="M4114">
            <v>11750</v>
          </cell>
          <cell r="N4114">
            <v>378</v>
          </cell>
          <cell r="O4114">
            <v>2976.9774011299401</v>
          </cell>
          <cell r="P4114">
            <v>9.7398871159759204E-2</v>
          </cell>
        </row>
        <row r="4115">
          <cell r="A4115">
            <v>197515</v>
          </cell>
          <cell r="B4115" t="str">
            <v>20160723</v>
          </cell>
          <cell r="C4115" t="str">
            <v>170808</v>
          </cell>
          <cell r="D4115" t="str">
            <v>东菱多功能便携式果汁机（1+2） 组</v>
          </cell>
          <cell r="E4115" t="str">
            <v>厨房</v>
          </cell>
          <cell r="F4115" t="str">
            <v>199</v>
          </cell>
          <cell r="G4115" t="str">
            <v>邬 若海</v>
          </cell>
          <cell r="H4115" t="str">
            <v>王沛</v>
          </cell>
          <cell r="I4115" t="str">
            <v>翟金彪,徐丹</v>
          </cell>
          <cell r="J4115">
            <v>35.799999999999997</v>
          </cell>
          <cell r="K4115">
            <v>154914.60999999999</v>
          </cell>
          <cell r="L4115">
            <v>3457.26</v>
          </cell>
          <cell r="M4115">
            <v>17161</v>
          </cell>
          <cell r="N4115">
            <v>1333</v>
          </cell>
          <cell r="O4115">
            <v>3788.5293296089399</v>
          </cell>
          <cell r="P4115">
            <v>0.104504667485599</v>
          </cell>
        </row>
        <row r="4116">
          <cell r="A4116">
            <v>197515</v>
          </cell>
          <cell r="B4116" t="str">
            <v>20160720</v>
          </cell>
          <cell r="C4116" t="str">
            <v>120910</v>
          </cell>
          <cell r="D4116" t="str">
            <v>东菱多功能便携式果汁机（1+2） 组</v>
          </cell>
          <cell r="E4116" t="str">
            <v>厨房</v>
          </cell>
          <cell r="F4116" t="str">
            <v>199</v>
          </cell>
          <cell r="G4116" t="str">
            <v>邬 若海</v>
          </cell>
          <cell r="H4116" t="str">
            <v>王沛</v>
          </cell>
          <cell r="I4116" t="str">
            <v>宋歌</v>
          </cell>
          <cell r="J4116">
            <v>35.200000000000003</v>
          </cell>
          <cell r="K4116">
            <v>115861</v>
          </cell>
          <cell r="L4116">
            <v>2522</v>
          </cell>
          <cell r="M4116">
            <v>15013</v>
          </cell>
          <cell r="N4116">
            <v>1353</v>
          </cell>
          <cell r="O4116">
            <v>2831.7897727272698</v>
          </cell>
          <cell r="P4116">
            <v>0.120523385595426</v>
          </cell>
        </row>
        <row r="4117">
          <cell r="A4117">
            <v>197515</v>
          </cell>
          <cell r="B4117" t="str">
            <v>20160711</v>
          </cell>
          <cell r="C4117" t="str">
            <v>161247</v>
          </cell>
          <cell r="D4117" t="str">
            <v>东菱多功能便携式果汁机（1+2） 组</v>
          </cell>
          <cell r="E4117" t="str">
            <v>厨房</v>
          </cell>
          <cell r="F4117" t="str">
            <v>199</v>
          </cell>
          <cell r="G4117" t="str">
            <v>邬 若海</v>
          </cell>
          <cell r="H4117" t="str">
            <v>王沛</v>
          </cell>
          <cell r="I4117" t="str">
            <v>邓爱萍</v>
          </cell>
          <cell r="J4117">
            <v>36</v>
          </cell>
          <cell r="K4117">
            <v>122413</v>
          </cell>
          <cell r="L4117">
            <v>3651</v>
          </cell>
          <cell r="M4117">
            <v>15819</v>
          </cell>
          <cell r="N4117">
            <v>766</v>
          </cell>
          <cell r="O4117">
            <v>2880.8055555555602</v>
          </cell>
          <cell r="P4117">
            <v>0.12674929691315401</v>
          </cell>
        </row>
        <row r="4118">
          <cell r="A4118">
            <v>197515</v>
          </cell>
          <cell r="B4118" t="str">
            <v>20160711</v>
          </cell>
          <cell r="C4118" t="str">
            <v>105311</v>
          </cell>
          <cell r="D4118" t="str">
            <v>东菱多功能便携式果汁机（1+2） 组</v>
          </cell>
          <cell r="E4118" t="str">
            <v>厨房</v>
          </cell>
          <cell r="F4118" t="str">
            <v>199</v>
          </cell>
          <cell r="G4118" t="str">
            <v>邬 若海</v>
          </cell>
          <cell r="H4118" t="str">
            <v>王沛</v>
          </cell>
          <cell r="I4118" t="str">
            <v>陈航</v>
          </cell>
          <cell r="J4118">
            <v>35.799999999999997</v>
          </cell>
          <cell r="K4118">
            <v>91508</v>
          </cell>
          <cell r="L4118">
            <v>1562</v>
          </cell>
          <cell r="M4118">
            <v>7999</v>
          </cell>
          <cell r="N4118">
            <v>398</v>
          </cell>
          <cell r="O4118">
            <v>2300.1396648044702</v>
          </cell>
          <cell r="P4118">
            <v>8.4506259311142196E-2</v>
          </cell>
        </row>
        <row r="4119">
          <cell r="A4119">
            <v>197515</v>
          </cell>
          <cell r="B4119" t="str">
            <v>20160704</v>
          </cell>
          <cell r="C4119" t="str">
            <v>160904</v>
          </cell>
          <cell r="D4119" t="str">
            <v>东菱多功能便携式果汁机（1+2） 组</v>
          </cell>
          <cell r="E4119" t="str">
            <v>厨房</v>
          </cell>
          <cell r="F4119" t="str">
            <v>199</v>
          </cell>
          <cell r="G4119" t="str">
            <v>邬 若海</v>
          </cell>
          <cell r="H4119" t="str">
            <v>唐南开</v>
          </cell>
          <cell r="I4119" t="str">
            <v>李昀臻,翟金彪</v>
          </cell>
          <cell r="J4119">
            <v>35</v>
          </cell>
          <cell r="K4119">
            <v>107893</v>
          </cell>
          <cell r="L4119">
            <v>3562</v>
          </cell>
          <cell r="M4119">
            <v>11347</v>
          </cell>
          <cell r="N4119">
            <v>199</v>
          </cell>
          <cell r="O4119">
            <v>2662.37142857143</v>
          </cell>
          <cell r="P4119">
            <v>0.10685222992207501</v>
          </cell>
        </row>
        <row r="4120">
          <cell r="A4120">
            <v>197515</v>
          </cell>
          <cell r="B4120" t="str">
            <v>20160704</v>
          </cell>
          <cell r="C4120" t="str">
            <v>121423</v>
          </cell>
          <cell r="D4120" t="str">
            <v>东菱多功能便携式果汁机（1+2） 组</v>
          </cell>
          <cell r="E4120" t="str">
            <v>厨房</v>
          </cell>
          <cell r="F4120" t="str">
            <v>199</v>
          </cell>
          <cell r="G4120" t="str">
            <v>邬 若海</v>
          </cell>
          <cell r="H4120" t="str">
            <v>唐南开</v>
          </cell>
          <cell r="I4120" t="str">
            <v>李昀臻,翟金彪</v>
          </cell>
          <cell r="J4120">
            <v>35.299999999999997</v>
          </cell>
          <cell r="K4120">
            <v>127720</v>
          </cell>
          <cell r="L4120">
            <v>4238</v>
          </cell>
          <cell r="M4120">
            <v>14336</v>
          </cell>
          <cell r="N4120">
            <v>965</v>
          </cell>
          <cell r="O4120">
            <v>3119.2917847025501</v>
          </cell>
          <cell r="P4120">
            <v>0.108282988613725</v>
          </cell>
        </row>
        <row r="4121">
          <cell r="A4121">
            <v>197515</v>
          </cell>
          <cell r="B4121" t="str">
            <v>20160701</v>
          </cell>
          <cell r="C4121" t="str">
            <v>191752</v>
          </cell>
          <cell r="D4121" t="str">
            <v>东菱多功能便携式果汁机（1+2） 组</v>
          </cell>
          <cell r="E4121" t="str">
            <v>厨房</v>
          </cell>
          <cell r="F4121" t="str">
            <v>199</v>
          </cell>
          <cell r="G4121" t="str">
            <v>邬 若海</v>
          </cell>
          <cell r="H4121" t="str">
            <v>唐南开</v>
          </cell>
          <cell r="I4121" t="str">
            <v>翟金彪</v>
          </cell>
          <cell r="J4121">
            <v>32.1</v>
          </cell>
          <cell r="K4121">
            <v>170436</v>
          </cell>
          <cell r="L4121">
            <v>2149</v>
          </cell>
          <cell r="M4121">
            <v>17540</v>
          </cell>
          <cell r="N4121">
            <v>1940</v>
          </cell>
          <cell r="O4121">
            <v>4756.6043613707197</v>
          </cell>
          <cell r="P4121">
            <v>9.2698782437146104E-2</v>
          </cell>
        </row>
        <row r="4122">
          <cell r="A4122">
            <v>197515</v>
          </cell>
          <cell r="B4122" t="str">
            <v>20160701</v>
          </cell>
          <cell r="C4122" t="str">
            <v>112836</v>
          </cell>
          <cell r="D4122" t="str">
            <v>东菱多功能便携式果汁机（1+2） 组</v>
          </cell>
          <cell r="E4122" t="str">
            <v>厨房</v>
          </cell>
          <cell r="F4122" t="str">
            <v>199</v>
          </cell>
          <cell r="G4122" t="str">
            <v>邬 若海</v>
          </cell>
          <cell r="H4122" t="str">
            <v>唐南开</v>
          </cell>
          <cell r="I4122" t="str">
            <v>翟金彪</v>
          </cell>
          <cell r="J4122">
            <v>30.8</v>
          </cell>
          <cell r="K4122">
            <v>108482</v>
          </cell>
          <cell r="L4122">
            <v>2497</v>
          </cell>
          <cell r="M4122">
            <v>12098</v>
          </cell>
          <cell r="N4122">
            <v>1552</v>
          </cell>
          <cell r="O4122">
            <v>3098.6688311688299</v>
          </cell>
          <cell r="P4122">
            <v>9.9504646883993006E-2</v>
          </cell>
        </row>
        <row r="4123">
          <cell r="A4123">
            <v>197515</v>
          </cell>
          <cell r="B4123" t="str">
            <v>20160623</v>
          </cell>
          <cell r="C4123" t="str">
            <v>184148</v>
          </cell>
          <cell r="D4123" t="str">
            <v>东菱多功能便携式果汁机（1+2） 组</v>
          </cell>
          <cell r="E4123" t="str">
            <v>厨房</v>
          </cell>
          <cell r="F4123" t="str">
            <v>199</v>
          </cell>
          <cell r="G4123" t="str">
            <v>邬 若海</v>
          </cell>
          <cell r="H4123" t="str">
            <v>唐南开</v>
          </cell>
          <cell r="I4123" t="str">
            <v>翟金彪</v>
          </cell>
          <cell r="J4123">
            <v>37.200000000000003</v>
          </cell>
          <cell r="K4123">
            <v>128633</v>
          </cell>
          <cell r="L4123">
            <v>3094</v>
          </cell>
          <cell r="M4123">
            <v>15501</v>
          </cell>
          <cell r="N4123">
            <v>1174</v>
          </cell>
          <cell r="O4123">
            <v>2989.56989247312</v>
          </cell>
          <cell r="P4123">
            <v>0.11412389775289</v>
          </cell>
        </row>
        <row r="4124">
          <cell r="A4124">
            <v>197515</v>
          </cell>
          <cell r="B4124" t="str">
            <v>20160623</v>
          </cell>
          <cell r="C4124" t="str">
            <v>134025</v>
          </cell>
          <cell r="D4124" t="str">
            <v>东菱多功能便携式果汁机（1+2） 组</v>
          </cell>
          <cell r="E4124" t="str">
            <v>厨房</v>
          </cell>
          <cell r="F4124" t="str">
            <v>199</v>
          </cell>
          <cell r="G4124" t="str">
            <v>邬 若海</v>
          </cell>
          <cell r="H4124" t="str">
            <v>王沛</v>
          </cell>
          <cell r="I4124" t="str">
            <v>翟金彪</v>
          </cell>
          <cell r="J4124">
            <v>34.6</v>
          </cell>
          <cell r="K4124">
            <v>129888</v>
          </cell>
          <cell r="L4124">
            <v>1572</v>
          </cell>
          <cell r="M4124">
            <v>19192</v>
          </cell>
          <cell r="N4124">
            <v>1781</v>
          </cell>
          <cell r="O4124">
            <v>3205.3468208092499</v>
          </cell>
          <cell r="P4124">
            <v>0.13568845662271301</v>
          </cell>
        </row>
        <row r="4125">
          <cell r="A4125">
            <v>197515</v>
          </cell>
          <cell r="B4125" t="str">
            <v>20160612</v>
          </cell>
          <cell r="C4125" t="str">
            <v>185120</v>
          </cell>
          <cell r="D4125" t="str">
            <v>东菱多功能便携式果汁机（1+2） 组</v>
          </cell>
          <cell r="E4125" t="str">
            <v>厨房</v>
          </cell>
          <cell r="F4125" t="str">
            <v>199</v>
          </cell>
          <cell r="G4125" t="str">
            <v>邬 若海</v>
          </cell>
          <cell r="H4125" t="str">
            <v>张燕</v>
          </cell>
          <cell r="I4125" t="str">
            <v>徐丹,陈佳</v>
          </cell>
          <cell r="J4125">
            <v>35.700000000000003</v>
          </cell>
          <cell r="K4125">
            <v>167341</v>
          </cell>
          <cell r="L4125">
            <v>3890</v>
          </cell>
          <cell r="M4125">
            <v>21141</v>
          </cell>
          <cell r="N4125">
            <v>1552</v>
          </cell>
          <cell r="O4125">
            <v>4029.7478991596599</v>
          </cell>
          <cell r="P4125">
            <v>0.11984631479770699</v>
          </cell>
        </row>
        <row r="4126">
          <cell r="A4126">
            <v>197515</v>
          </cell>
          <cell r="B4126" t="str">
            <v>20160612</v>
          </cell>
          <cell r="C4126" t="str">
            <v>105921</v>
          </cell>
          <cell r="D4126" t="str">
            <v>东菱多功能便携式果汁机（1+2） 组</v>
          </cell>
          <cell r="E4126" t="str">
            <v>厨房</v>
          </cell>
          <cell r="F4126" t="str">
            <v>199</v>
          </cell>
          <cell r="G4126" t="str">
            <v>邬 若海</v>
          </cell>
          <cell r="H4126" t="str">
            <v>傅周</v>
          </cell>
          <cell r="I4126" t="str">
            <v>曹雪晴</v>
          </cell>
          <cell r="J4126">
            <v>35</v>
          </cell>
          <cell r="K4126">
            <v>152162</v>
          </cell>
          <cell r="L4126">
            <v>6039</v>
          </cell>
          <cell r="M4126">
            <v>21559</v>
          </cell>
          <cell r="N4126">
            <v>1741</v>
          </cell>
          <cell r="O4126">
            <v>3608.7142857142899</v>
          </cell>
          <cell r="P4126">
            <v>0.13562546621681701</v>
          </cell>
        </row>
        <row r="4127">
          <cell r="A4127">
            <v>197515</v>
          </cell>
          <cell r="B4127" t="str">
            <v>20160606</v>
          </cell>
          <cell r="C4127" t="str">
            <v>185550</v>
          </cell>
          <cell r="D4127" t="str">
            <v>东菱多功能便携式果汁机（1+2） 组</v>
          </cell>
          <cell r="E4127" t="str">
            <v>厨房</v>
          </cell>
          <cell r="F4127" t="str">
            <v>199</v>
          </cell>
          <cell r="G4127" t="str">
            <v>邬 若海</v>
          </cell>
          <cell r="H4127" t="str">
            <v>龙年</v>
          </cell>
          <cell r="I4127" t="str">
            <v>徐丹,翟金彪</v>
          </cell>
          <cell r="J4127">
            <v>36</v>
          </cell>
          <cell r="K4127">
            <v>144159</v>
          </cell>
          <cell r="L4127">
            <v>6721</v>
          </cell>
          <cell r="M4127">
            <v>16222</v>
          </cell>
          <cell r="N4127">
            <v>199</v>
          </cell>
          <cell r="O4127">
            <v>3372.6388888888901</v>
          </cell>
          <cell r="P4127">
            <v>0.11658347764082699</v>
          </cell>
        </row>
        <row r="4128">
          <cell r="A4128">
            <v>197515</v>
          </cell>
          <cell r="B4128" t="str">
            <v>20160606</v>
          </cell>
          <cell r="C4128" t="str">
            <v>160556</v>
          </cell>
          <cell r="D4128" t="str">
            <v>东菱多功能便携式果汁机（1+2） 组</v>
          </cell>
          <cell r="E4128" t="str">
            <v>厨房</v>
          </cell>
          <cell r="F4128" t="str">
            <v>199</v>
          </cell>
          <cell r="G4128" t="str">
            <v>邬 若海</v>
          </cell>
          <cell r="H4128" t="str">
            <v>龙年</v>
          </cell>
          <cell r="I4128" t="str">
            <v>徐丹,翟金彪</v>
          </cell>
          <cell r="J4128">
            <v>40.799999999999997</v>
          </cell>
          <cell r="K4128">
            <v>179523</v>
          </cell>
          <cell r="L4128">
            <v>7432</v>
          </cell>
          <cell r="M4128">
            <v>23579</v>
          </cell>
          <cell r="N4128">
            <v>776</v>
          </cell>
          <cell r="O4128">
            <v>3659.01960784314</v>
          </cell>
          <cell r="P4128">
            <v>0.13250547675357799</v>
          </cell>
        </row>
        <row r="4129">
          <cell r="A4129">
            <v>197515</v>
          </cell>
          <cell r="B4129" t="str">
            <v>20160606</v>
          </cell>
          <cell r="C4129" t="str">
            <v>121009</v>
          </cell>
          <cell r="D4129" t="str">
            <v>东菱多功能便携式果汁机（1+2） 组</v>
          </cell>
          <cell r="E4129" t="str">
            <v>厨房</v>
          </cell>
          <cell r="F4129" t="str">
            <v>199</v>
          </cell>
          <cell r="G4129" t="str">
            <v>邬 若海</v>
          </cell>
          <cell r="H4129" t="str">
            <v>龙年</v>
          </cell>
          <cell r="I4129" t="str">
            <v>徐丹,翟金彪</v>
          </cell>
          <cell r="J4129">
            <v>33.799999999999997</v>
          </cell>
          <cell r="K4129">
            <v>159082</v>
          </cell>
          <cell r="L4129">
            <v>4910</v>
          </cell>
          <cell r="M4129">
            <v>20803</v>
          </cell>
          <cell r="N4129">
            <v>1731</v>
          </cell>
          <cell r="O4129">
            <v>3997.0414201183398</v>
          </cell>
          <cell r="P4129">
            <v>0.123705990711673</v>
          </cell>
        </row>
        <row r="4130">
          <cell r="A4130">
            <v>197515</v>
          </cell>
          <cell r="B4130" t="str">
            <v>20160529</v>
          </cell>
          <cell r="C4130" t="str">
            <v>160730</v>
          </cell>
          <cell r="D4130" t="str">
            <v>东菱多功能便携式果汁机（1+2） 组</v>
          </cell>
          <cell r="E4130" t="str">
            <v>厨房</v>
          </cell>
          <cell r="F4130" t="str">
            <v>199</v>
          </cell>
          <cell r="G4130" t="str">
            <v>邬 若海</v>
          </cell>
          <cell r="H4130" t="str">
            <v>王沛</v>
          </cell>
          <cell r="I4130" t="str">
            <v>徐丹,翟金彪</v>
          </cell>
          <cell r="J4130">
            <v>40.799999999999997</v>
          </cell>
          <cell r="K4130">
            <v>230267</v>
          </cell>
          <cell r="L4130">
            <v>9292</v>
          </cell>
          <cell r="M4130">
            <v>27811</v>
          </cell>
          <cell r="N4130">
            <v>945</v>
          </cell>
          <cell r="O4130">
            <v>4757.5735294117603</v>
          </cell>
          <cell r="P4130">
            <v>0.121579364181468</v>
          </cell>
        </row>
        <row r="4131">
          <cell r="A4131">
            <v>197515</v>
          </cell>
          <cell r="B4131" t="str">
            <v>20160523</v>
          </cell>
          <cell r="C4131" t="str">
            <v>173239</v>
          </cell>
          <cell r="D4131" t="str">
            <v>东菱多功能便携式果汁机（1+2） 组</v>
          </cell>
          <cell r="E4131" t="str">
            <v>厨房</v>
          </cell>
          <cell r="F4131" t="str">
            <v>199</v>
          </cell>
          <cell r="G4131" t="str">
            <v>邬 若海</v>
          </cell>
          <cell r="H4131" t="str">
            <v>王沛</v>
          </cell>
          <cell r="I4131" t="str">
            <v>翟金彪,徐丹,陈佳</v>
          </cell>
          <cell r="J4131">
            <v>36</v>
          </cell>
          <cell r="K4131">
            <v>163521</v>
          </cell>
          <cell r="L4131">
            <v>5462</v>
          </cell>
          <cell r="M4131">
            <v>20106</v>
          </cell>
          <cell r="N4131">
            <v>1353</v>
          </cell>
          <cell r="O4131">
            <v>3869.6111111111099</v>
          </cell>
          <cell r="P4131">
            <v>0.118645569059655</v>
          </cell>
        </row>
        <row r="4132">
          <cell r="A4132">
            <v>197515</v>
          </cell>
          <cell r="B4132" t="str">
            <v>20160523</v>
          </cell>
          <cell r="C4132" t="str">
            <v>100222</v>
          </cell>
          <cell r="D4132" t="str">
            <v>东菱多功能便携式果汁机（1+2） 组</v>
          </cell>
          <cell r="E4132" t="str">
            <v>厨房</v>
          </cell>
          <cell r="F4132" t="str">
            <v>199</v>
          </cell>
          <cell r="G4132" t="str">
            <v>邬 若海</v>
          </cell>
          <cell r="H4132" t="str">
            <v>王沛</v>
          </cell>
          <cell r="I4132" t="str">
            <v>陈佳</v>
          </cell>
          <cell r="J4132">
            <v>36.4</v>
          </cell>
          <cell r="K4132">
            <v>122110</v>
          </cell>
          <cell r="L4132">
            <v>1885</v>
          </cell>
          <cell r="M4132">
            <v>13854</v>
          </cell>
          <cell r="N4132">
            <v>1154</v>
          </cell>
          <cell r="O4132">
            <v>2953.9835164835199</v>
          </cell>
          <cell r="P4132">
            <v>0.10563526720732</v>
          </cell>
        </row>
        <row r="4133">
          <cell r="A4133">
            <v>197515</v>
          </cell>
          <cell r="B4133" t="str">
            <v>20160514</v>
          </cell>
          <cell r="C4133" t="str">
            <v>121357</v>
          </cell>
          <cell r="D4133" t="str">
            <v>东菱多功能便携式果汁机（1+2） 组</v>
          </cell>
          <cell r="E4133" t="str">
            <v>厨房</v>
          </cell>
          <cell r="F4133" t="str">
            <v>199</v>
          </cell>
          <cell r="G4133" t="str">
            <v>邬 若海</v>
          </cell>
          <cell r="H4133" t="str">
            <v>王沛</v>
          </cell>
          <cell r="I4133" t="str">
            <v>徐丹,翟金彪</v>
          </cell>
          <cell r="J4133">
            <v>35</v>
          </cell>
          <cell r="K4133">
            <v>210250</v>
          </cell>
          <cell r="L4133">
            <v>7432</v>
          </cell>
          <cell r="M4133">
            <v>31592</v>
          </cell>
          <cell r="N4133">
            <v>3129</v>
          </cell>
          <cell r="O4133">
            <v>4981.5714285714303</v>
          </cell>
          <cell r="P4133">
            <v>0.14033764261554699</v>
          </cell>
        </row>
        <row r="4134">
          <cell r="A4134">
            <v>197515</v>
          </cell>
          <cell r="B4134" t="str">
            <v>20160426</v>
          </cell>
          <cell r="C4134" t="str">
            <v>112801</v>
          </cell>
          <cell r="D4134" t="str">
            <v>东菱多功能便携式果汁机（1+2） 组</v>
          </cell>
          <cell r="E4134" t="str">
            <v>厨房</v>
          </cell>
          <cell r="F4134" t="str">
            <v>199</v>
          </cell>
          <cell r="G4134" t="str">
            <v>邬 若海</v>
          </cell>
          <cell r="H4134" t="str">
            <v>王沛</v>
          </cell>
          <cell r="I4134" t="str">
            <v>徐丹,翟金彪</v>
          </cell>
          <cell r="J4134">
            <v>30.8</v>
          </cell>
          <cell r="K4134">
            <v>201018</v>
          </cell>
          <cell r="L4134">
            <v>8824</v>
          </cell>
          <cell r="M4134">
            <v>21803</v>
          </cell>
          <cell r="N4134">
            <v>975</v>
          </cell>
          <cell r="O4134">
            <v>5563.8311688311696</v>
          </cell>
          <cell r="P4134">
            <v>0.108369668147809</v>
          </cell>
        </row>
        <row r="4135">
          <cell r="A4135">
            <v>197515</v>
          </cell>
          <cell r="B4135" t="str">
            <v>20160422</v>
          </cell>
          <cell r="C4135" t="str">
            <v>154858</v>
          </cell>
          <cell r="D4135" t="str">
            <v>东菱多功能便携式果汁机（1+2） 组</v>
          </cell>
          <cell r="E4135" t="str">
            <v>厨房</v>
          </cell>
          <cell r="F4135" t="str">
            <v>199</v>
          </cell>
          <cell r="G4135" t="str">
            <v>邬 若海</v>
          </cell>
          <cell r="H4135" t="str">
            <v>王沛</v>
          </cell>
          <cell r="I4135" t="str">
            <v>徐丹,翟金彪</v>
          </cell>
          <cell r="J4135">
            <v>41.4</v>
          </cell>
          <cell r="K4135">
            <v>226751.25</v>
          </cell>
          <cell r="L4135">
            <v>7402</v>
          </cell>
          <cell r="M4135">
            <v>28265</v>
          </cell>
          <cell r="N4135">
            <v>1930</v>
          </cell>
          <cell r="O4135">
            <v>4662.1799516908204</v>
          </cell>
          <cell r="P4135">
            <v>0.120059676520435</v>
          </cell>
        </row>
        <row r="4136">
          <cell r="A4136">
            <v>197515</v>
          </cell>
          <cell r="B4136" t="str">
            <v>20160422</v>
          </cell>
          <cell r="C4136" t="str">
            <v>112246</v>
          </cell>
          <cell r="D4136" t="str">
            <v>东菱多功能便携式果汁机（1+2） 组</v>
          </cell>
          <cell r="E4136" t="str">
            <v>厨房</v>
          </cell>
          <cell r="F4136" t="str">
            <v>199</v>
          </cell>
          <cell r="G4136" t="str">
            <v>邬 若海</v>
          </cell>
          <cell r="H4136" t="str">
            <v>王沛</v>
          </cell>
          <cell r="I4136" t="str">
            <v>徐丹,翟金彪</v>
          </cell>
          <cell r="J4136">
            <v>36.9</v>
          </cell>
          <cell r="K4136">
            <v>242599.32</v>
          </cell>
          <cell r="L4136">
            <v>10177</v>
          </cell>
          <cell r="M4136">
            <v>25524</v>
          </cell>
          <cell r="N4136">
            <v>1373</v>
          </cell>
          <cell r="O4136">
            <v>5644.2092140921404</v>
          </cell>
          <cell r="P4136">
            <v>0.10390998592561999</v>
          </cell>
        </row>
        <row r="4137">
          <cell r="A4137">
            <v>197515</v>
          </cell>
          <cell r="B4137" t="str">
            <v>20160409</v>
          </cell>
          <cell r="C4137" t="str">
            <v>121723</v>
          </cell>
          <cell r="D4137" t="str">
            <v>东菱多功能便携式果汁机（1+2） 组</v>
          </cell>
          <cell r="E4137" t="str">
            <v>厨房</v>
          </cell>
          <cell r="F4137" t="str">
            <v>199</v>
          </cell>
          <cell r="G4137" t="str">
            <v>邬 若海</v>
          </cell>
          <cell r="H4137" t="str">
            <v>王沛</v>
          </cell>
          <cell r="I4137" t="str">
            <v>翟金彪,徐丹</v>
          </cell>
          <cell r="J4137">
            <v>39.5</v>
          </cell>
          <cell r="K4137">
            <v>229381.45</v>
          </cell>
          <cell r="L4137">
            <v>8038</v>
          </cell>
          <cell r="M4137">
            <v>27936</v>
          </cell>
          <cell r="N4137">
            <v>2129</v>
          </cell>
          <cell r="O4137">
            <v>4950.2898734177197</v>
          </cell>
          <cell r="P4137">
            <v>0.11659256237309</v>
          </cell>
        </row>
        <row r="4138">
          <cell r="A4138">
            <v>197516</v>
          </cell>
          <cell r="B4138" t="str">
            <v>20160701</v>
          </cell>
          <cell r="C4138" t="str">
            <v>093314</v>
          </cell>
          <cell r="D4138" t="str">
            <v>梦洁 芳菲冰丝提花艺术席三件套</v>
          </cell>
          <cell r="E4138" t="str">
            <v>家纺用品</v>
          </cell>
          <cell r="F4138" t="str">
            <v>399</v>
          </cell>
          <cell r="G4138" t="str">
            <v>周 霞</v>
          </cell>
          <cell r="H4138" t="str">
            <v>吴沛霖</v>
          </cell>
          <cell r="I4138" t="str">
            <v>邓爱萍</v>
          </cell>
          <cell r="J4138">
            <v>32.799999999999997</v>
          </cell>
          <cell r="K4138">
            <v>58351</v>
          </cell>
          <cell r="L4138">
            <v>1945</v>
          </cell>
          <cell r="M4138">
            <v>12947</v>
          </cell>
          <cell r="N4138">
            <v>399</v>
          </cell>
          <cell r="O4138">
            <v>1337.1341463414601</v>
          </cell>
          <cell r="P4138">
            <v>0.22245860369464199</v>
          </cell>
        </row>
        <row r="4139">
          <cell r="A4139">
            <v>197516</v>
          </cell>
          <cell r="B4139" t="str">
            <v>20160619</v>
          </cell>
          <cell r="C4139" t="str">
            <v>113316</v>
          </cell>
          <cell r="D4139" t="str">
            <v>梦洁 芳菲冰丝提花艺术席三件套</v>
          </cell>
          <cell r="E4139" t="str">
            <v>家纺用品</v>
          </cell>
          <cell r="F4139" t="str">
            <v>399</v>
          </cell>
          <cell r="G4139" t="str">
            <v>周 霞</v>
          </cell>
          <cell r="H4139" t="str">
            <v>石林</v>
          </cell>
          <cell r="I4139" t="str">
            <v>石俊,王叶霜</v>
          </cell>
          <cell r="J4139">
            <v>35.299999999999997</v>
          </cell>
          <cell r="K4139">
            <v>113379</v>
          </cell>
          <cell r="L4139">
            <v>2782</v>
          </cell>
          <cell r="M4139">
            <v>20170</v>
          </cell>
          <cell r="N4139">
            <v>3241</v>
          </cell>
          <cell r="O4139">
            <v>2653.48441926346</v>
          </cell>
          <cell r="P4139">
            <v>0.15306925142635</v>
          </cell>
        </row>
        <row r="4140">
          <cell r="A4140">
            <v>197521</v>
          </cell>
          <cell r="B4140" t="str">
            <v>20160413</v>
          </cell>
          <cell r="C4140" t="str">
            <v>131952</v>
          </cell>
          <cell r="D4140" t="str">
            <v>汇泽9英寸四核智能视频机</v>
          </cell>
          <cell r="E4140" t="str">
            <v>数码</v>
          </cell>
          <cell r="F4140" t="str">
            <v>599</v>
          </cell>
          <cell r="G4140" t="str">
            <v>李 冕</v>
          </cell>
          <cell r="H4140" t="str">
            <v>石林</v>
          </cell>
          <cell r="I4140" t="str">
            <v>石俊,张静</v>
          </cell>
          <cell r="J4140">
            <v>19.100000000000001</v>
          </cell>
          <cell r="K4140">
            <v>95229</v>
          </cell>
          <cell r="L4140">
            <v>4712</v>
          </cell>
          <cell r="M4140">
            <v>18404</v>
          </cell>
          <cell r="N4140">
            <v>0</v>
          </cell>
          <cell r="O4140">
            <v>3775.5497382199001</v>
          </cell>
          <cell r="P4140">
            <v>0.20332092314150901</v>
          </cell>
        </row>
        <row r="4141">
          <cell r="A4141">
            <v>197521</v>
          </cell>
          <cell r="B4141" t="str">
            <v>20160402</v>
          </cell>
          <cell r="C4141" t="str">
            <v>131125</v>
          </cell>
          <cell r="D4141" t="str">
            <v>汇泽9英寸四核智能视频机</v>
          </cell>
          <cell r="E4141" t="str">
            <v>数码</v>
          </cell>
          <cell r="F4141" t="str">
            <v>599</v>
          </cell>
          <cell r="G4141" t="str">
            <v>李 冕</v>
          </cell>
          <cell r="H4141" t="str">
            <v>石林</v>
          </cell>
          <cell r="I4141" t="str">
            <v>张征南,张佳聃</v>
          </cell>
          <cell r="J4141">
            <v>18</v>
          </cell>
          <cell r="K4141">
            <v>84567</v>
          </cell>
          <cell r="L4141">
            <v>7617</v>
          </cell>
          <cell r="M4141">
            <v>17710</v>
          </cell>
          <cell r="N4141">
            <v>1158</v>
          </cell>
          <cell r="O4141">
            <v>3355.4444444444398</v>
          </cell>
          <cell r="P4141">
            <v>0.215100714749838</v>
          </cell>
        </row>
        <row r="4142">
          <cell r="A4142">
            <v>197523</v>
          </cell>
          <cell r="B4142" t="str">
            <v>20160319</v>
          </cell>
          <cell r="C4142" t="str">
            <v>223453</v>
          </cell>
          <cell r="D4142" t="str">
            <v>华为6.8英寸巨屏八核1300万双4G手机P8max</v>
          </cell>
          <cell r="E4142" t="str">
            <v>手机</v>
          </cell>
          <cell r="F4142" t="str">
            <v>1899</v>
          </cell>
          <cell r="G4142" t="str">
            <v>李 冕</v>
          </cell>
          <cell r="H4142" t="str">
            <v>马强</v>
          </cell>
          <cell r="I4142" t="str">
            <v>石俊</v>
          </cell>
          <cell r="J4142">
            <v>37.200000000000003</v>
          </cell>
          <cell r="K4142">
            <v>1054955</v>
          </cell>
          <cell r="L4142">
            <v>186520</v>
          </cell>
          <cell r="M4142">
            <v>197186</v>
          </cell>
          <cell r="N4142">
            <v>13273</v>
          </cell>
          <cell r="O4142">
            <v>18401.129032258101</v>
          </cell>
          <cell r="P4142">
            <v>0.21177520482246801</v>
          </cell>
        </row>
        <row r="4143">
          <cell r="A4143">
            <v>197539</v>
          </cell>
          <cell r="B4143" t="str">
            <v>20160629</v>
          </cell>
          <cell r="C4143" t="str">
            <v>123457</v>
          </cell>
          <cell r="D4143" t="str">
            <v>Merefa 重工刺绣真丝连衣裙</v>
          </cell>
          <cell r="E4143" t="str">
            <v>服装</v>
          </cell>
          <cell r="F4143" t="str">
            <v>498</v>
          </cell>
          <cell r="G4143" t="str">
            <v>黄 翙</v>
          </cell>
          <cell r="H4143" t="str">
            <v>吴沛霖,杨思思,王娟</v>
          </cell>
          <cell r="I4143" t="str">
            <v>张征南,孙姣,赵姬</v>
          </cell>
          <cell r="J4143">
            <v>28.5</v>
          </cell>
          <cell r="K4143">
            <v>262643</v>
          </cell>
          <cell r="L4143">
            <v>9570</v>
          </cell>
          <cell r="M4143">
            <v>117515</v>
          </cell>
          <cell r="N4143">
            <v>4396</v>
          </cell>
          <cell r="O4143">
            <v>4910.6666666666697</v>
          </cell>
          <cell r="P4143">
            <v>0.44698170093214201</v>
          </cell>
        </row>
        <row r="4144">
          <cell r="A4144">
            <v>197539</v>
          </cell>
          <cell r="B4144" t="str">
            <v>20160528</v>
          </cell>
          <cell r="C4144" t="str">
            <v>193630</v>
          </cell>
          <cell r="D4144" t="str">
            <v>Merefa 重工刺绣真丝连衣裙</v>
          </cell>
          <cell r="E4144" t="str">
            <v>服装</v>
          </cell>
          <cell r="F4144" t="str">
            <v>498</v>
          </cell>
          <cell r="G4144" t="str">
            <v>黄 翙</v>
          </cell>
          <cell r="H4144" t="str">
            <v>吴沛霖,杨思思,王娟</v>
          </cell>
          <cell r="I4144" t="str">
            <v>张征南,孙姣,赵姬</v>
          </cell>
          <cell r="J4144">
            <v>31.5</v>
          </cell>
          <cell r="K4144">
            <v>494139.33</v>
          </cell>
          <cell r="L4144">
            <v>28623.94</v>
          </cell>
          <cell r="M4144">
            <v>215192.39</v>
          </cell>
          <cell r="N4144">
            <v>8088</v>
          </cell>
          <cell r="O4144">
            <v>8203.5238095238092</v>
          </cell>
          <cell r="P4144">
            <v>0.44489268120652298</v>
          </cell>
        </row>
        <row r="4145">
          <cell r="A4145">
            <v>197544</v>
          </cell>
          <cell r="B4145" t="str">
            <v>20160708</v>
          </cell>
          <cell r="C4145" t="str">
            <v>165508</v>
          </cell>
          <cell r="D4145" t="str">
            <v>德国原装进口 亨利水果麦片+原味玉米片健康组</v>
          </cell>
          <cell r="E4145" t="str">
            <v>食品</v>
          </cell>
          <cell r="F4145" t="str">
            <v>199</v>
          </cell>
          <cell r="G4145" t="str">
            <v>赵 宇森</v>
          </cell>
          <cell r="H4145" t="str">
            <v>唐南开</v>
          </cell>
          <cell r="I4145" t="str">
            <v>杨洋,王浩</v>
          </cell>
          <cell r="J4145">
            <v>34.9</v>
          </cell>
          <cell r="K4145">
            <v>173979</v>
          </cell>
          <cell r="L4145">
            <v>1343</v>
          </cell>
          <cell r="M4145">
            <v>7640</v>
          </cell>
          <cell r="N4145">
            <v>368</v>
          </cell>
          <cell r="O4145">
            <v>4738.22349570201</v>
          </cell>
          <cell r="P4145">
            <v>4.2123311476169503E-2</v>
          </cell>
        </row>
        <row r="4146">
          <cell r="A4146">
            <v>197544</v>
          </cell>
          <cell r="B4146" t="str">
            <v>20160629</v>
          </cell>
          <cell r="C4146" t="str">
            <v>164030</v>
          </cell>
          <cell r="D4146" t="str">
            <v>德国原装进口 亨利水果麦片+原味玉米片健康组</v>
          </cell>
          <cell r="E4146" t="str">
            <v>食品</v>
          </cell>
          <cell r="F4146" t="str">
            <v>199</v>
          </cell>
          <cell r="G4146" t="str">
            <v>赵 宇森</v>
          </cell>
          <cell r="H4146" t="str">
            <v>龙年</v>
          </cell>
          <cell r="I4146" t="str">
            <v>陈航</v>
          </cell>
          <cell r="J4146">
            <v>26.8</v>
          </cell>
          <cell r="K4146">
            <v>59103.19</v>
          </cell>
          <cell r="L4146">
            <v>776</v>
          </cell>
          <cell r="M4146">
            <v>5064</v>
          </cell>
          <cell r="N4146">
            <v>1164</v>
          </cell>
          <cell r="O4146">
            <v>2030.86529850746</v>
          </cell>
          <cell r="P4146">
            <v>6.6864184610985006E-2</v>
          </cell>
        </row>
        <row r="4147">
          <cell r="A4147">
            <v>197544</v>
          </cell>
          <cell r="B4147" t="str">
            <v>20160601</v>
          </cell>
          <cell r="C4147" t="str">
            <v>112657</v>
          </cell>
          <cell r="D4147" t="str">
            <v>德国原装进口 亨利水果麦片+原味玉米片健康组</v>
          </cell>
          <cell r="E4147" t="str">
            <v>食品</v>
          </cell>
          <cell r="F4147" t="str">
            <v>199</v>
          </cell>
          <cell r="G4147" t="str">
            <v>赵 宇森</v>
          </cell>
          <cell r="H4147" t="str">
            <v>龙年</v>
          </cell>
          <cell r="I4147" t="str">
            <v>俞洋</v>
          </cell>
          <cell r="J4147">
            <v>31.7</v>
          </cell>
          <cell r="K4147">
            <v>124392.73</v>
          </cell>
          <cell r="L4147">
            <v>4542</v>
          </cell>
          <cell r="M4147">
            <v>9212.73</v>
          </cell>
          <cell r="N4147">
            <v>1174</v>
          </cell>
          <cell r="O4147">
            <v>3527.19242902208</v>
          </cell>
          <cell r="P4147">
            <v>6.70728497022922E-2</v>
          </cell>
        </row>
        <row r="4148">
          <cell r="A4148">
            <v>197544</v>
          </cell>
          <cell r="B4148" t="str">
            <v>20160518</v>
          </cell>
          <cell r="C4148" t="str">
            <v>100521</v>
          </cell>
          <cell r="D4148" t="str">
            <v>德国原装进口 亨利水果麦片+原味玉米片健康组</v>
          </cell>
          <cell r="E4148" t="str">
            <v>食品</v>
          </cell>
          <cell r="F4148" t="str">
            <v>199</v>
          </cell>
          <cell r="G4148" t="str">
            <v>赵 宇森</v>
          </cell>
          <cell r="H4148" t="str">
            <v>余斌</v>
          </cell>
          <cell r="I4148" t="str">
            <v>杨洋,陈航</v>
          </cell>
          <cell r="J4148">
            <v>33.200000000000003</v>
          </cell>
          <cell r="K4148">
            <v>85264</v>
          </cell>
          <cell r="L4148">
            <v>1164</v>
          </cell>
          <cell r="M4148">
            <v>5228</v>
          </cell>
          <cell r="N4148">
            <v>567</v>
          </cell>
          <cell r="O4148">
            <v>2392.74096385542</v>
          </cell>
          <cell r="P4148">
            <v>5.5422116527942898E-2</v>
          </cell>
        </row>
        <row r="4149">
          <cell r="A4149">
            <v>197544</v>
          </cell>
          <cell r="B4149" t="str">
            <v>20160513</v>
          </cell>
          <cell r="C4149" t="str">
            <v>172549</v>
          </cell>
          <cell r="D4149" t="str">
            <v>德国原装进口 亨利水果麦片+原味玉米片健康组</v>
          </cell>
          <cell r="E4149" t="str">
            <v>食品</v>
          </cell>
          <cell r="F4149" t="str">
            <v>199</v>
          </cell>
          <cell r="G4149" t="str">
            <v>赵 宇森</v>
          </cell>
          <cell r="H4149" t="str">
            <v>赵文英</v>
          </cell>
          <cell r="I4149" t="str">
            <v>杨洋</v>
          </cell>
          <cell r="J4149">
            <v>27.7</v>
          </cell>
          <cell r="K4149">
            <v>103926</v>
          </cell>
          <cell r="L4149">
            <v>4138</v>
          </cell>
          <cell r="M4149">
            <v>6730</v>
          </cell>
          <cell r="N4149">
            <v>1164</v>
          </cell>
          <cell r="O4149">
            <v>3401.5162454873598</v>
          </cell>
          <cell r="P4149">
            <v>5.5778249889766297E-2</v>
          </cell>
        </row>
        <row r="4150">
          <cell r="A4150">
            <v>197544</v>
          </cell>
          <cell r="B4150" t="str">
            <v>20160513</v>
          </cell>
          <cell r="C4150" t="str">
            <v>093050</v>
          </cell>
          <cell r="D4150" t="str">
            <v>德国原装进口 亨利水果麦片+原味玉米片健康组</v>
          </cell>
          <cell r="E4150" t="str">
            <v>食品</v>
          </cell>
          <cell r="F4150" t="str">
            <v>199</v>
          </cell>
          <cell r="G4150" t="str">
            <v>赵 宇森</v>
          </cell>
          <cell r="H4150" t="str">
            <v>余斌</v>
          </cell>
          <cell r="I4150" t="str">
            <v>俞洋</v>
          </cell>
          <cell r="J4150">
            <v>28</v>
          </cell>
          <cell r="K4150">
            <v>79773</v>
          </cell>
          <cell r="L4150">
            <v>2109</v>
          </cell>
          <cell r="M4150">
            <v>4855</v>
          </cell>
          <cell r="N4150">
            <v>388</v>
          </cell>
          <cell r="O4150">
            <v>2614.1785714285702</v>
          </cell>
          <cell r="P4150">
            <v>5.7516996291718199E-2</v>
          </cell>
        </row>
        <row r="4151">
          <cell r="A4151">
            <v>197544</v>
          </cell>
          <cell r="B4151" t="str">
            <v>20160509</v>
          </cell>
          <cell r="C4151" t="str">
            <v>112505</v>
          </cell>
          <cell r="D4151" t="str">
            <v>德国原装进口 亨利水果麦片+原味玉米片健康组</v>
          </cell>
          <cell r="E4151" t="str">
            <v>食品</v>
          </cell>
          <cell r="F4151" t="str">
            <v>199</v>
          </cell>
          <cell r="G4151" t="str">
            <v>赵 宇森</v>
          </cell>
          <cell r="H4151" t="str">
            <v>吴沛霖</v>
          </cell>
          <cell r="I4151" t="str">
            <v>宋歌,杨洋</v>
          </cell>
          <cell r="J4151">
            <v>29.1</v>
          </cell>
          <cell r="K4151">
            <v>112393.2</v>
          </cell>
          <cell r="L4151">
            <v>2298</v>
          </cell>
          <cell r="M4151">
            <v>5054</v>
          </cell>
          <cell r="N4151">
            <v>0</v>
          </cell>
          <cell r="O4151">
            <v>3609.6632302405501</v>
          </cell>
          <cell r="P4151">
            <v>4.5905725226894498E-2</v>
          </cell>
        </row>
        <row r="4152">
          <cell r="A4152">
            <v>197544</v>
          </cell>
          <cell r="B4152" t="str">
            <v>20160504</v>
          </cell>
          <cell r="C4152" t="str">
            <v>180845</v>
          </cell>
          <cell r="D4152" t="str">
            <v>德国原装进口 亨利水果麦片+原味玉米片健康组</v>
          </cell>
          <cell r="E4152" t="str">
            <v>食品</v>
          </cell>
          <cell r="F4152" t="str">
            <v>199</v>
          </cell>
          <cell r="G4152" t="str">
            <v>赵 宇森</v>
          </cell>
          <cell r="H4152" t="str">
            <v>赵文英</v>
          </cell>
          <cell r="I4152" t="str">
            <v>杨洋,王浩</v>
          </cell>
          <cell r="J4152">
            <v>36.799999999999997</v>
          </cell>
          <cell r="K4152">
            <v>182444</v>
          </cell>
          <cell r="L4152">
            <v>6382</v>
          </cell>
          <cell r="M4152">
            <v>10371</v>
          </cell>
          <cell r="N4152">
            <v>368</v>
          </cell>
          <cell r="O4152">
            <v>4512.4728260869597</v>
          </cell>
          <cell r="P4152">
            <v>5.6815212822755597E-2</v>
          </cell>
        </row>
        <row r="4153">
          <cell r="A4153">
            <v>197544</v>
          </cell>
          <cell r="B4153" t="str">
            <v>20160504</v>
          </cell>
          <cell r="C4153" t="str">
            <v>144812</v>
          </cell>
          <cell r="D4153" t="str">
            <v>德国原装进口 亨利水果麦片+原味玉米片健康组</v>
          </cell>
          <cell r="E4153" t="str">
            <v>食品</v>
          </cell>
          <cell r="F4153" t="str">
            <v>199</v>
          </cell>
          <cell r="G4153" t="str">
            <v>赵 宇森</v>
          </cell>
          <cell r="H4153" t="str">
            <v>余斌</v>
          </cell>
          <cell r="I4153" t="str">
            <v>俞洋,关雨薇</v>
          </cell>
          <cell r="J4153">
            <v>38.700000000000003</v>
          </cell>
          <cell r="K4153">
            <v>117585</v>
          </cell>
          <cell r="L4153">
            <v>2885</v>
          </cell>
          <cell r="M4153">
            <v>5208</v>
          </cell>
          <cell r="N4153">
            <v>398</v>
          </cell>
          <cell r="O4153">
            <v>2839.5348837209299</v>
          </cell>
          <cell r="P4153">
            <v>4.1935483870967703E-2</v>
          </cell>
        </row>
        <row r="4154">
          <cell r="A4154">
            <v>197544</v>
          </cell>
          <cell r="B4154" t="str">
            <v>20160504</v>
          </cell>
          <cell r="C4154" t="str">
            <v>103924</v>
          </cell>
          <cell r="D4154" t="str">
            <v>德国原装进口 亨利水果麦片+原味玉米片健康组</v>
          </cell>
          <cell r="E4154" t="str">
            <v>食品</v>
          </cell>
          <cell r="F4154" t="str">
            <v>199</v>
          </cell>
          <cell r="G4154" t="str">
            <v>赵 宇森</v>
          </cell>
          <cell r="H4154" t="str">
            <v>余斌</v>
          </cell>
          <cell r="I4154" t="str">
            <v>俞洋,关雨薇</v>
          </cell>
          <cell r="J4154">
            <v>37.1</v>
          </cell>
          <cell r="K4154">
            <v>160186</v>
          </cell>
          <cell r="L4154">
            <v>3034</v>
          </cell>
          <cell r="M4154">
            <v>9973</v>
          </cell>
          <cell r="N4154">
            <v>945</v>
          </cell>
          <cell r="O4154">
            <v>3992.5606469002701</v>
          </cell>
          <cell r="P4154">
            <v>5.7447566687029099E-2</v>
          </cell>
        </row>
        <row r="4155">
          <cell r="A4155">
            <v>197544</v>
          </cell>
          <cell r="B4155" t="str">
            <v>20160419</v>
          </cell>
          <cell r="C4155" t="str">
            <v>163322</v>
          </cell>
          <cell r="D4155" t="str">
            <v>德国原装进口 亨利水果麦片+原味玉米片健康组</v>
          </cell>
          <cell r="E4155" t="str">
            <v>食品</v>
          </cell>
          <cell r="F4155" t="str">
            <v>199</v>
          </cell>
          <cell r="G4155" t="str">
            <v>赵 宇森</v>
          </cell>
          <cell r="H4155" t="str">
            <v>余斌</v>
          </cell>
          <cell r="I4155" t="str">
            <v>杨洋,王浩</v>
          </cell>
          <cell r="J4155">
            <v>27.7</v>
          </cell>
          <cell r="K4155">
            <v>139582.99</v>
          </cell>
          <cell r="L4155">
            <v>3402</v>
          </cell>
          <cell r="M4155">
            <v>8292</v>
          </cell>
          <cell r="N4155">
            <v>1333</v>
          </cell>
          <cell r="O4155">
            <v>4665.0537906137197</v>
          </cell>
          <cell r="P4155">
            <v>5.1101111836534603E-2</v>
          </cell>
        </row>
        <row r="4156">
          <cell r="A4156">
            <v>197544</v>
          </cell>
          <cell r="B4156" t="str">
            <v>20160414</v>
          </cell>
          <cell r="C4156" t="str">
            <v>161435</v>
          </cell>
          <cell r="D4156" t="str">
            <v>德国原装进口 亨利水果麦片+原味玉米片健康组</v>
          </cell>
          <cell r="E4156" t="str">
            <v>食品</v>
          </cell>
          <cell r="F4156" t="str">
            <v>199</v>
          </cell>
          <cell r="G4156" t="str">
            <v>赵 宇森</v>
          </cell>
          <cell r="H4156" t="str">
            <v>余斌,赵文英</v>
          </cell>
          <cell r="I4156" t="str">
            <v>杨洋,潘丹</v>
          </cell>
          <cell r="J4156">
            <v>32.9</v>
          </cell>
          <cell r="K4156">
            <v>154202</v>
          </cell>
          <cell r="L4156">
            <v>5183</v>
          </cell>
          <cell r="M4156">
            <v>10058</v>
          </cell>
          <cell r="N4156">
            <v>398</v>
          </cell>
          <cell r="O4156">
            <v>4235.8358662614</v>
          </cell>
          <cell r="P4156">
            <v>6.4823948624000996E-2</v>
          </cell>
        </row>
        <row r="4157">
          <cell r="A4157">
            <v>197549</v>
          </cell>
          <cell r="B4157" t="str">
            <v>20160629</v>
          </cell>
          <cell r="C4157" t="str">
            <v>152918</v>
          </cell>
          <cell r="D4157" t="str">
            <v>台湾森田锁水保湿面膜特惠组</v>
          </cell>
          <cell r="E4157" t="str">
            <v>美容美体</v>
          </cell>
          <cell r="F4157" t="str">
            <v>298</v>
          </cell>
          <cell r="G4157" t="str">
            <v>庄 婷</v>
          </cell>
          <cell r="H4157" t="str">
            <v>田宇慧</v>
          </cell>
          <cell r="I4157" t="str">
            <v>游珊</v>
          </cell>
          <cell r="J4157">
            <v>32.1</v>
          </cell>
          <cell r="K4157">
            <v>69781</v>
          </cell>
          <cell r="L4157">
            <v>2284</v>
          </cell>
          <cell r="M4157">
            <v>7368</v>
          </cell>
          <cell r="N4157">
            <v>2194</v>
          </cell>
          <cell r="O4157">
            <v>1941.52647975078</v>
          </cell>
          <cell r="P4157">
            <v>7.6655258752240801E-2</v>
          </cell>
        </row>
        <row r="4158">
          <cell r="A4158">
            <v>197549</v>
          </cell>
          <cell r="B4158" t="str">
            <v>20160629</v>
          </cell>
          <cell r="C4158" t="str">
            <v>110156</v>
          </cell>
          <cell r="D4158" t="str">
            <v>台湾森田锁水保湿面膜特惠组</v>
          </cell>
          <cell r="E4158" t="str">
            <v>美容美体</v>
          </cell>
          <cell r="F4158" t="str">
            <v>298</v>
          </cell>
          <cell r="G4158" t="str">
            <v>庄 婷</v>
          </cell>
          <cell r="H4158" t="str">
            <v>高莹</v>
          </cell>
          <cell r="I4158" t="str">
            <v>游珊</v>
          </cell>
          <cell r="J4158">
            <v>25.6</v>
          </cell>
          <cell r="K4158">
            <v>80039</v>
          </cell>
          <cell r="L4158">
            <v>2830</v>
          </cell>
          <cell r="M4158">
            <v>8728</v>
          </cell>
          <cell r="N4158">
            <v>496</v>
          </cell>
          <cell r="O4158">
            <v>2694.4140625</v>
          </cell>
          <cell r="P4158">
            <v>0.10661969459519</v>
          </cell>
        </row>
        <row r="4159">
          <cell r="A4159">
            <v>197549</v>
          </cell>
          <cell r="B4159" t="str">
            <v>20160413</v>
          </cell>
          <cell r="C4159" t="str">
            <v>144200</v>
          </cell>
          <cell r="D4159" t="str">
            <v>台湾森田锁水保湿面膜特惠组</v>
          </cell>
          <cell r="E4159" t="str">
            <v>美容美体</v>
          </cell>
          <cell r="F4159" t="str">
            <v>298</v>
          </cell>
          <cell r="G4159" t="str">
            <v>庄 婷</v>
          </cell>
          <cell r="H4159" t="str">
            <v>田宇慧</v>
          </cell>
          <cell r="I4159" t="str">
            <v>赵姬,游珊</v>
          </cell>
          <cell r="J4159">
            <v>36.700000000000003</v>
          </cell>
          <cell r="K4159">
            <v>77802</v>
          </cell>
          <cell r="L4159">
            <v>3406</v>
          </cell>
          <cell r="M4159">
            <v>6862</v>
          </cell>
          <cell r="N4159">
            <v>844</v>
          </cell>
          <cell r="O4159">
            <v>1863.1607629427799</v>
          </cell>
          <cell r="P4159">
            <v>8.0891445776654705E-2</v>
          </cell>
        </row>
        <row r="4160">
          <cell r="A4160">
            <v>197553</v>
          </cell>
          <cell r="B4160" t="str">
            <v>20160530</v>
          </cell>
          <cell r="C4160" t="str">
            <v>183636</v>
          </cell>
          <cell r="D4160" t="str">
            <v>徽羚羊户外休闲带帽拉绳自动帐篷(2016夏折盛惠)</v>
          </cell>
          <cell r="E4160" t="str">
            <v>运动休闲</v>
          </cell>
          <cell r="F4160" t="str">
            <v>199</v>
          </cell>
          <cell r="G4160" t="str">
            <v>赵 宇森</v>
          </cell>
          <cell r="H4160" t="str">
            <v>马强</v>
          </cell>
          <cell r="I4160" t="str">
            <v>俞洋,刘一帆</v>
          </cell>
          <cell r="J4160">
            <v>17</v>
          </cell>
          <cell r="K4160">
            <v>79937</v>
          </cell>
          <cell r="L4160">
            <v>1905</v>
          </cell>
          <cell r="M4160">
            <v>7327</v>
          </cell>
          <cell r="N4160">
            <v>189</v>
          </cell>
          <cell r="O4160">
            <v>4170.2352941176496</v>
          </cell>
          <cell r="P4160">
            <v>9.1475292187820398E-2</v>
          </cell>
        </row>
        <row r="4161">
          <cell r="A4161">
            <v>197553</v>
          </cell>
          <cell r="B4161" t="str">
            <v>20160409</v>
          </cell>
          <cell r="C4161" t="str">
            <v>125911</v>
          </cell>
          <cell r="D4161" t="str">
            <v>徽羚羊户外休闲带帽拉绳自动帐篷(2016夏折盛惠)</v>
          </cell>
          <cell r="E4161" t="str">
            <v>运动休闲</v>
          </cell>
          <cell r="F4161" t="str">
            <v>298</v>
          </cell>
          <cell r="G4161" t="str">
            <v>赵 宇森</v>
          </cell>
          <cell r="H4161" t="str">
            <v>王沛</v>
          </cell>
          <cell r="I4161" t="str">
            <v>俞洋,关雨薇</v>
          </cell>
          <cell r="J4161">
            <v>34.799999999999997</v>
          </cell>
          <cell r="K4161">
            <v>44695</v>
          </cell>
          <cell r="L4161">
            <v>1495</v>
          </cell>
          <cell r="M4161">
            <v>5214</v>
          </cell>
          <cell r="N4161">
            <v>1480</v>
          </cell>
          <cell r="O4161">
            <v>1134.0804597701199</v>
          </cell>
          <cell r="P4161">
            <v>8.6435185185185198E-2</v>
          </cell>
        </row>
        <row r="4162">
          <cell r="A4162">
            <v>197556</v>
          </cell>
          <cell r="B4162" t="str">
            <v>20160413</v>
          </cell>
          <cell r="C4162" t="str">
            <v>193041</v>
          </cell>
          <cell r="D4162" t="str">
            <v>日本川慈金酵素原液超值组(2016超级折扣日)</v>
          </cell>
          <cell r="E4162" t="str">
            <v>美容美体</v>
          </cell>
          <cell r="F4162" t="str">
            <v>398</v>
          </cell>
          <cell r="G4162" t="str">
            <v>庄 婷</v>
          </cell>
          <cell r="H4162" t="str">
            <v>王娟</v>
          </cell>
          <cell r="I4162" t="str">
            <v>赵姬</v>
          </cell>
          <cell r="J4162">
            <v>29.4</v>
          </cell>
          <cell r="K4162">
            <v>98501</v>
          </cell>
          <cell r="L4162">
            <v>4606</v>
          </cell>
          <cell r="M4162">
            <v>12639</v>
          </cell>
          <cell r="N4162">
            <v>786</v>
          </cell>
          <cell r="O4162">
            <v>2790.5442176870802</v>
          </cell>
          <cell r="P4162">
            <v>0.126236753820757</v>
          </cell>
        </row>
        <row r="4163">
          <cell r="A4163">
            <v>197556</v>
          </cell>
          <cell r="B4163" t="str">
            <v>20160405</v>
          </cell>
          <cell r="C4163" t="str">
            <v>120208</v>
          </cell>
          <cell r="D4163" t="str">
            <v>日本川慈金酵素原液超值组(2016超级折扣日)</v>
          </cell>
          <cell r="E4163" t="str">
            <v>美容美体</v>
          </cell>
          <cell r="F4163" t="str">
            <v>398</v>
          </cell>
          <cell r="G4163" t="str">
            <v>庄 婷</v>
          </cell>
          <cell r="H4163" t="str">
            <v>马静</v>
          </cell>
          <cell r="I4163" t="str">
            <v>赵姬</v>
          </cell>
          <cell r="J4163">
            <v>35.1</v>
          </cell>
          <cell r="K4163">
            <v>85575</v>
          </cell>
          <cell r="L4163">
            <v>6989</v>
          </cell>
          <cell r="M4163">
            <v>12516</v>
          </cell>
          <cell r="N4163">
            <v>0</v>
          </cell>
          <cell r="O4163">
            <v>1882.3361823361799</v>
          </cell>
          <cell r="P4163">
            <v>0.15926500903468799</v>
          </cell>
        </row>
        <row r="4164">
          <cell r="A4164">
            <v>197556</v>
          </cell>
          <cell r="B4164" t="str">
            <v>20160329</v>
          </cell>
          <cell r="C4164" t="str">
            <v>114629</v>
          </cell>
          <cell r="D4164" t="str">
            <v>日本川慈金酵素原液超值组(2016超级折扣日)</v>
          </cell>
          <cell r="E4164" t="str">
            <v>美容美体</v>
          </cell>
          <cell r="F4164" t="str">
            <v>398</v>
          </cell>
          <cell r="G4164" t="str">
            <v>庄 婷</v>
          </cell>
          <cell r="H4164" t="str">
            <v>田宇慧,高莹</v>
          </cell>
          <cell r="I4164" t="str">
            <v>赵姬</v>
          </cell>
          <cell r="J4164">
            <v>37</v>
          </cell>
          <cell r="K4164">
            <v>120515</v>
          </cell>
          <cell r="L4164">
            <v>5192</v>
          </cell>
          <cell r="M4164">
            <v>10894</v>
          </cell>
          <cell r="N4164">
            <v>398</v>
          </cell>
          <cell r="O4164">
            <v>2833.1621621621598</v>
          </cell>
          <cell r="P4164">
            <v>9.1013934774502897E-2</v>
          </cell>
        </row>
        <row r="4165">
          <cell r="A4165">
            <v>197556</v>
          </cell>
          <cell r="B4165" t="str">
            <v>20160321</v>
          </cell>
          <cell r="C4165" t="str">
            <v>201152</v>
          </cell>
          <cell r="D4165" t="str">
            <v>日本川慈金酵素原液超值组(2016超级折扣日)</v>
          </cell>
          <cell r="E4165" t="str">
            <v>美容美体</v>
          </cell>
          <cell r="F4165" t="str">
            <v>398</v>
          </cell>
          <cell r="G4165" t="str">
            <v>庄 婷</v>
          </cell>
          <cell r="H4165" t="str">
            <v>王娟</v>
          </cell>
          <cell r="I4165" t="str">
            <v>赵姬</v>
          </cell>
          <cell r="J4165">
            <v>37.6</v>
          </cell>
          <cell r="K4165">
            <v>274656</v>
          </cell>
          <cell r="L4165">
            <v>15635</v>
          </cell>
          <cell r="M4165">
            <v>34439</v>
          </cell>
          <cell r="N4165">
            <v>1542</v>
          </cell>
          <cell r="O4165">
            <v>6013.9361702127699</v>
          </cell>
          <cell r="P4165">
            <v>0.127005146300879</v>
          </cell>
        </row>
        <row r="4166">
          <cell r="A4166">
            <v>197556</v>
          </cell>
          <cell r="B4166" t="str">
            <v>20160321</v>
          </cell>
          <cell r="C4166" t="str">
            <v>164651</v>
          </cell>
          <cell r="D4166" t="str">
            <v>日本川慈金酵素原液超值组(2016超级折扣日)</v>
          </cell>
          <cell r="E4166" t="str">
            <v>美容美体</v>
          </cell>
          <cell r="F4166" t="str">
            <v>398</v>
          </cell>
          <cell r="G4166" t="str">
            <v>庄 婷</v>
          </cell>
          <cell r="H4166" t="str">
            <v>田宇慧,王娟</v>
          </cell>
          <cell r="I4166" t="str">
            <v>赵姬</v>
          </cell>
          <cell r="J4166">
            <v>36.700000000000003</v>
          </cell>
          <cell r="K4166">
            <v>143419</v>
          </cell>
          <cell r="L4166">
            <v>9362</v>
          </cell>
          <cell r="M4166">
            <v>18604</v>
          </cell>
          <cell r="N4166">
            <v>786</v>
          </cell>
          <cell r="O4166">
            <v>3167.2752043596702</v>
          </cell>
          <cell r="P4166">
            <v>0.13291361137426599</v>
          </cell>
        </row>
        <row r="4167">
          <cell r="A4167">
            <v>197786</v>
          </cell>
          <cell r="B4167" t="str">
            <v>20160407</v>
          </cell>
          <cell r="C4167" t="str">
            <v>222213</v>
          </cell>
          <cell r="D4167" t="str">
            <v>泰源“蓝色妖姬”金群镶蓝宝石套组</v>
          </cell>
          <cell r="E4167" t="str">
            <v>珠宝首饰</v>
          </cell>
          <cell r="F4167" t="str">
            <v>8560</v>
          </cell>
          <cell r="G4167" t="str">
            <v>冯 玺谕</v>
          </cell>
          <cell r="H4167" t="str">
            <v>杨思思,曾嵘</v>
          </cell>
          <cell r="I4167" t="str">
            <v>王文亮</v>
          </cell>
          <cell r="J4167">
            <v>15.3</v>
          </cell>
          <cell r="K4167">
            <v>76840</v>
          </cell>
          <cell r="L4167">
            <v>17100</v>
          </cell>
          <cell r="M4167">
            <v>34170</v>
          </cell>
          <cell r="N4167">
            <v>0</v>
          </cell>
          <cell r="O4167">
            <v>1671.2418300653601</v>
          </cell>
          <cell r="P4167">
            <v>0.57197857381988604</v>
          </cell>
        </row>
        <row r="4168">
          <cell r="A4168">
            <v>197794</v>
          </cell>
          <cell r="B4168" t="str">
            <v>20160422</v>
          </cell>
          <cell r="C4168" t="str">
            <v>124153</v>
          </cell>
          <cell r="D4168" t="str">
            <v>乐途男士经典牛剖层绒面跑鞋时尚运动套组</v>
          </cell>
          <cell r="E4168" t="str">
            <v>鞋类</v>
          </cell>
          <cell r="F4168" t="str">
            <v>298</v>
          </cell>
          <cell r="G4168" t="str">
            <v>邱 雄光</v>
          </cell>
          <cell r="H4168" t="str">
            <v>王娟</v>
          </cell>
          <cell r="I4168" t="str">
            <v>张佳聃,孙娇</v>
          </cell>
          <cell r="J4168">
            <v>35.9</v>
          </cell>
          <cell r="K4168">
            <v>128118</v>
          </cell>
          <cell r="L4168">
            <v>13769</v>
          </cell>
          <cell r="M4168">
            <v>26899</v>
          </cell>
          <cell r="N4168">
            <v>496</v>
          </cell>
          <cell r="O4168">
            <v>2449.7493036211699</v>
          </cell>
          <cell r="P4168">
            <v>0.23089839001652801</v>
          </cell>
        </row>
        <row r="4169">
          <cell r="A4169">
            <v>197795</v>
          </cell>
          <cell r="B4169" t="str">
            <v>20160522</v>
          </cell>
          <cell r="C4169" t="str">
            <v>132328</v>
          </cell>
          <cell r="D4169" t="str">
            <v>乐途女士后跟杯款经典跑鞋1+1件组</v>
          </cell>
          <cell r="E4169" t="str">
            <v>鞋类</v>
          </cell>
          <cell r="F4169" t="str">
            <v>298</v>
          </cell>
          <cell r="G4169" t="str">
            <v>邱 雄光</v>
          </cell>
          <cell r="H4169" t="str">
            <v>罗园</v>
          </cell>
          <cell r="I4169" t="str">
            <v>孙姣</v>
          </cell>
          <cell r="J4169">
            <v>35.700000000000003</v>
          </cell>
          <cell r="K4169">
            <v>72865</v>
          </cell>
          <cell r="L4169">
            <v>7458</v>
          </cell>
          <cell r="M4169">
            <v>12329</v>
          </cell>
          <cell r="N4169">
            <v>298</v>
          </cell>
          <cell r="O4169">
            <v>1495.12605042017</v>
          </cell>
          <cell r="P4169">
            <v>0.183940556821135</v>
          </cell>
        </row>
        <row r="4170">
          <cell r="A4170">
            <v>197795</v>
          </cell>
          <cell r="B4170" t="str">
            <v>20160422</v>
          </cell>
          <cell r="C4170" t="str">
            <v>132000</v>
          </cell>
          <cell r="D4170" t="str">
            <v>乐途女士后跟杯款经典跑鞋1+1件组</v>
          </cell>
          <cell r="E4170" t="str">
            <v>鞋类</v>
          </cell>
          <cell r="F4170" t="str">
            <v>298</v>
          </cell>
          <cell r="G4170" t="str">
            <v>邱 雄光</v>
          </cell>
          <cell r="H4170" t="str">
            <v>王娟</v>
          </cell>
          <cell r="I4170" t="str">
            <v>张佳聃,孙娇</v>
          </cell>
          <cell r="J4170">
            <v>38.1</v>
          </cell>
          <cell r="K4170">
            <v>177266</v>
          </cell>
          <cell r="L4170">
            <v>23486</v>
          </cell>
          <cell r="M4170">
            <v>42962</v>
          </cell>
          <cell r="N4170">
            <v>1162</v>
          </cell>
          <cell r="O4170">
            <v>2939.1076115485598</v>
          </cell>
          <cell r="P4170">
            <v>0.27181688125894099</v>
          </cell>
        </row>
        <row r="4171">
          <cell r="A4171">
            <v>197798</v>
          </cell>
          <cell r="B4171" t="str">
            <v>20160622</v>
          </cell>
          <cell r="C4171" t="str">
            <v>160211</v>
          </cell>
          <cell r="D4171" t="str">
            <v>韩国优上便携膳食机家庭套组</v>
          </cell>
          <cell r="E4171" t="str">
            <v>厨房</v>
          </cell>
          <cell r="F4171" t="str">
            <v>199</v>
          </cell>
          <cell r="G4171" t="str">
            <v>张 志华</v>
          </cell>
          <cell r="H4171" t="str">
            <v>王沛</v>
          </cell>
          <cell r="I4171" t="str">
            <v>翟金彪</v>
          </cell>
          <cell r="J4171">
            <v>27.1</v>
          </cell>
          <cell r="K4171">
            <v>83069</v>
          </cell>
          <cell r="L4171">
            <v>1363</v>
          </cell>
          <cell r="M4171">
            <v>10586</v>
          </cell>
          <cell r="N4171">
            <v>1562</v>
          </cell>
          <cell r="O4171">
            <v>2681.9926199261999</v>
          </cell>
          <cell r="P4171">
            <v>0.110444765378308</v>
          </cell>
        </row>
        <row r="4172">
          <cell r="A4172">
            <v>197798</v>
          </cell>
          <cell r="B4172" t="str">
            <v>20160622</v>
          </cell>
          <cell r="C4172" t="str">
            <v>120056</v>
          </cell>
          <cell r="D4172" t="str">
            <v>韩国优上便携膳食机家庭套组</v>
          </cell>
          <cell r="E4172" t="str">
            <v>厨房</v>
          </cell>
          <cell r="F4172" t="str">
            <v>199</v>
          </cell>
          <cell r="G4172" t="str">
            <v>张 志华</v>
          </cell>
          <cell r="H4172" t="str">
            <v>毛祥宇</v>
          </cell>
          <cell r="I4172" t="str">
            <v>陈航</v>
          </cell>
          <cell r="J4172">
            <v>32.1</v>
          </cell>
          <cell r="K4172">
            <v>71036</v>
          </cell>
          <cell r="L4172">
            <v>766</v>
          </cell>
          <cell r="M4172">
            <v>8009</v>
          </cell>
          <cell r="N4172">
            <v>1363</v>
          </cell>
          <cell r="O4172">
            <v>1982.0560747663601</v>
          </cell>
          <cell r="P4172">
            <v>9.4578056069446401E-2</v>
          </cell>
        </row>
        <row r="4173">
          <cell r="A4173">
            <v>197798</v>
          </cell>
          <cell r="B4173" t="str">
            <v>20160615</v>
          </cell>
          <cell r="C4173" t="str">
            <v>154207</v>
          </cell>
          <cell r="D4173" t="str">
            <v>韩国优上便携膳食机家庭套组</v>
          </cell>
          <cell r="E4173" t="str">
            <v>厨房</v>
          </cell>
          <cell r="F4173" t="str">
            <v>199</v>
          </cell>
          <cell r="G4173" t="str">
            <v>张 志华</v>
          </cell>
          <cell r="H4173" t="str">
            <v>龙年</v>
          </cell>
          <cell r="I4173" t="str">
            <v>陈佳</v>
          </cell>
          <cell r="J4173">
            <v>26.6</v>
          </cell>
          <cell r="K4173">
            <v>79463</v>
          </cell>
          <cell r="L4173">
            <v>1751</v>
          </cell>
          <cell r="M4173">
            <v>10447</v>
          </cell>
          <cell r="N4173">
            <v>1363</v>
          </cell>
          <cell r="O4173">
            <v>2580</v>
          </cell>
          <cell r="P4173">
            <v>0.116893143915998</v>
          </cell>
        </row>
        <row r="4174">
          <cell r="A4174">
            <v>197798</v>
          </cell>
          <cell r="B4174" t="str">
            <v>20160615</v>
          </cell>
          <cell r="C4174" t="str">
            <v>113656</v>
          </cell>
          <cell r="D4174" t="str">
            <v>韩国优上便携膳食机家庭套组</v>
          </cell>
          <cell r="E4174" t="str">
            <v>厨房</v>
          </cell>
          <cell r="F4174" t="str">
            <v>199</v>
          </cell>
          <cell r="G4174" t="str">
            <v>张 志华</v>
          </cell>
          <cell r="H4174" t="str">
            <v>龙年</v>
          </cell>
          <cell r="I4174" t="str">
            <v>翟金彪</v>
          </cell>
          <cell r="J4174">
            <v>26.3</v>
          </cell>
          <cell r="K4174">
            <v>81581</v>
          </cell>
          <cell r="L4174">
            <v>2184</v>
          </cell>
          <cell r="M4174">
            <v>11899</v>
          </cell>
          <cell r="N4174">
            <v>786</v>
          </cell>
          <cell r="O4174">
            <v>2596.34980988593</v>
          </cell>
          <cell r="P4174">
            <v>0.13996750506946101</v>
          </cell>
        </row>
        <row r="4175">
          <cell r="A4175">
            <v>197798</v>
          </cell>
          <cell r="B4175" t="str">
            <v>20160608</v>
          </cell>
          <cell r="C4175" t="str">
            <v>184243</v>
          </cell>
          <cell r="D4175" t="str">
            <v>韩国优上便携膳食机家庭套组</v>
          </cell>
          <cell r="E4175" t="str">
            <v>厨房</v>
          </cell>
          <cell r="F4175" t="str">
            <v>199</v>
          </cell>
          <cell r="G4175" t="str">
            <v>张 志华</v>
          </cell>
          <cell r="H4175" t="str">
            <v>龙年</v>
          </cell>
          <cell r="I4175" t="str">
            <v>陈佳</v>
          </cell>
          <cell r="J4175">
            <v>30.5</v>
          </cell>
          <cell r="K4175">
            <v>127546</v>
          </cell>
          <cell r="L4175">
            <v>3910</v>
          </cell>
          <cell r="M4175">
            <v>12133</v>
          </cell>
          <cell r="N4175">
            <v>975</v>
          </cell>
          <cell r="O4175">
            <v>3687.8032786885201</v>
          </cell>
          <cell r="P4175">
            <v>9.0248794849396602E-2</v>
          </cell>
        </row>
        <row r="4176">
          <cell r="A4176">
            <v>197798</v>
          </cell>
          <cell r="B4176" t="str">
            <v>20160608</v>
          </cell>
          <cell r="C4176" t="str">
            <v>160707</v>
          </cell>
          <cell r="D4176" t="str">
            <v>韩国优上便携膳食机家庭套组</v>
          </cell>
          <cell r="E4176" t="str">
            <v>厨房</v>
          </cell>
          <cell r="F4176" t="str">
            <v>199</v>
          </cell>
          <cell r="G4176" t="str">
            <v>张 志华</v>
          </cell>
          <cell r="H4176" t="str">
            <v>唐南开</v>
          </cell>
          <cell r="I4176" t="str">
            <v>翟金彪</v>
          </cell>
          <cell r="J4176">
            <v>35.1</v>
          </cell>
          <cell r="K4176">
            <v>113843</v>
          </cell>
          <cell r="L4176">
            <v>3472</v>
          </cell>
          <cell r="M4176">
            <v>16406</v>
          </cell>
          <cell r="N4176">
            <v>1164</v>
          </cell>
          <cell r="O4176">
            <v>2710.2279202279201</v>
          </cell>
          <cell r="P4176">
            <v>0.13809786991147999</v>
          </cell>
        </row>
        <row r="4177">
          <cell r="A4177">
            <v>197798</v>
          </cell>
          <cell r="B4177" t="str">
            <v>20160608</v>
          </cell>
          <cell r="C4177" t="str">
            <v>120430</v>
          </cell>
          <cell r="D4177" t="str">
            <v>韩国优上便携膳食机家庭套组</v>
          </cell>
          <cell r="E4177" t="str">
            <v>厨房</v>
          </cell>
          <cell r="F4177" t="str">
            <v>199</v>
          </cell>
          <cell r="G4177" t="str">
            <v>张 志华</v>
          </cell>
          <cell r="H4177" t="str">
            <v>余斌</v>
          </cell>
          <cell r="I4177" t="str">
            <v>陈佳</v>
          </cell>
          <cell r="J4177">
            <v>36.9</v>
          </cell>
          <cell r="K4177">
            <v>120218</v>
          </cell>
          <cell r="L4177">
            <v>2527</v>
          </cell>
          <cell r="M4177">
            <v>13839</v>
          </cell>
          <cell r="N4177">
            <v>766</v>
          </cell>
          <cell r="O4177">
            <v>2835.17615176152</v>
          </cell>
          <cell r="P4177">
            <v>0.11107901198902199</v>
          </cell>
        </row>
        <row r="4178">
          <cell r="A4178">
            <v>197798</v>
          </cell>
          <cell r="B4178" t="str">
            <v>20160601</v>
          </cell>
          <cell r="C4178" t="str">
            <v>185327</v>
          </cell>
          <cell r="D4178" t="str">
            <v>韩国优上便携膳食机家庭套组</v>
          </cell>
          <cell r="E4178" t="str">
            <v>厨房</v>
          </cell>
          <cell r="F4178" t="str">
            <v>199</v>
          </cell>
          <cell r="G4178" t="str">
            <v>张 志华</v>
          </cell>
          <cell r="H4178" t="str">
            <v>王沛</v>
          </cell>
          <cell r="I4178" t="str">
            <v>陈佳</v>
          </cell>
          <cell r="J4178">
            <v>35.299999999999997</v>
          </cell>
          <cell r="K4178">
            <v>103456</v>
          </cell>
          <cell r="L4178">
            <v>2885</v>
          </cell>
          <cell r="M4178">
            <v>9740</v>
          </cell>
          <cell r="N4178">
            <v>388</v>
          </cell>
          <cell r="O4178">
            <v>2584.1076487252099</v>
          </cell>
          <cell r="P4178">
            <v>9.2989032623718604E-2</v>
          </cell>
        </row>
        <row r="4179">
          <cell r="A4179">
            <v>197798</v>
          </cell>
          <cell r="B4179" t="str">
            <v>20160601</v>
          </cell>
          <cell r="C4179" t="str">
            <v>160330</v>
          </cell>
          <cell r="D4179" t="str">
            <v>韩国优上便携膳食机家庭套组</v>
          </cell>
          <cell r="E4179" t="str">
            <v>厨房</v>
          </cell>
          <cell r="F4179" t="str">
            <v>199</v>
          </cell>
          <cell r="G4179" t="str">
            <v>张 志华</v>
          </cell>
          <cell r="H4179" t="str">
            <v>王沛</v>
          </cell>
          <cell r="I4179" t="str">
            <v>陈佳</v>
          </cell>
          <cell r="J4179">
            <v>35.5</v>
          </cell>
          <cell r="K4179">
            <v>121013</v>
          </cell>
          <cell r="L4179">
            <v>2940</v>
          </cell>
          <cell r="M4179">
            <v>18167</v>
          </cell>
          <cell r="N4179">
            <v>786</v>
          </cell>
          <cell r="O4179">
            <v>2836.3943661971798</v>
          </cell>
          <cell r="P4179">
            <v>0.14720554233398001</v>
          </cell>
        </row>
        <row r="4180">
          <cell r="A4180">
            <v>197798</v>
          </cell>
          <cell r="B4180" t="str">
            <v>20160601</v>
          </cell>
          <cell r="C4180" t="str">
            <v>120320</v>
          </cell>
          <cell r="D4180" t="str">
            <v>韩国优上便携膳食机家庭套组</v>
          </cell>
          <cell r="E4180" t="str">
            <v>厨房</v>
          </cell>
          <cell r="F4180" t="str">
            <v>199</v>
          </cell>
          <cell r="G4180" t="str">
            <v>张 志华</v>
          </cell>
          <cell r="H4180" t="str">
            <v>马强</v>
          </cell>
          <cell r="I4180" t="str">
            <v>石俊</v>
          </cell>
          <cell r="J4180">
            <v>34.5</v>
          </cell>
          <cell r="K4180">
            <v>153623</v>
          </cell>
          <cell r="L4180">
            <v>4636</v>
          </cell>
          <cell r="M4180">
            <v>16973</v>
          </cell>
          <cell r="N4180">
            <v>577</v>
          </cell>
          <cell r="O4180">
            <v>3843.2173913043498</v>
          </cell>
          <cell r="P4180">
            <v>0.11004987012289701</v>
          </cell>
        </row>
        <row r="4181">
          <cell r="A4181">
            <v>197798</v>
          </cell>
          <cell r="B4181" t="str">
            <v>20160519</v>
          </cell>
          <cell r="C4181" t="str">
            <v>174224</v>
          </cell>
          <cell r="D4181" t="str">
            <v>韩国优上便携膳食机家庭套组</v>
          </cell>
          <cell r="E4181" t="str">
            <v>厨房</v>
          </cell>
          <cell r="F4181" t="str">
            <v>199</v>
          </cell>
          <cell r="G4181" t="str">
            <v>张 志华</v>
          </cell>
          <cell r="H4181" t="str">
            <v>王沛,楚令</v>
          </cell>
          <cell r="I4181" t="str">
            <v>陈佳,李琦</v>
          </cell>
          <cell r="J4181">
            <v>31.9</v>
          </cell>
          <cell r="K4181">
            <v>158713</v>
          </cell>
          <cell r="L4181">
            <v>4576</v>
          </cell>
          <cell r="M4181">
            <v>14759</v>
          </cell>
          <cell r="N4181">
            <v>975</v>
          </cell>
          <cell r="O4181">
            <v>4399.7805642633202</v>
          </cell>
          <cell r="P4181">
            <v>8.9426938373005804E-2</v>
          </cell>
        </row>
        <row r="4182">
          <cell r="A4182">
            <v>197798</v>
          </cell>
          <cell r="B4182" t="str">
            <v>20160519</v>
          </cell>
          <cell r="C4182" t="str">
            <v>120313</v>
          </cell>
          <cell r="D4182" t="str">
            <v>韩国优上便携膳食机家庭套组</v>
          </cell>
          <cell r="E4182" t="str">
            <v>厨房</v>
          </cell>
          <cell r="F4182" t="str">
            <v>199</v>
          </cell>
          <cell r="G4182" t="str">
            <v>张 志华</v>
          </cell>
          <cell r="H4182" t="str">
            <v>王沛</v>
          </cell>
          <cell r="I4182" t="str">
            <v>陈佳</v>
          </cell>
          <cell r="J4182">
            <v>30.5</v>
          </cell>
          <cell r="K4182">
            <v>161080</v>
          </cell>
          <cell r="L4182">
            <v>3681</v>
          </cell>
          <cell r="M4182">
            <v>18380</v>
          </cell>
          <cell r="N4182">
            <v>2497</v>
          </cell>
          <cell r="O4182">
            <v>4639.8688524590198</v>
          </cell>
          <cell r="P4182">
            <v>0.10090915444189601</v>
          </cell>
        </row>
        <row r="4183">
          <cell r="A4183">
            <v>197798</v>
          </cell>
          <cell r="B4183" t="str">
            <v>20160515</v>
          </cell>
          <cell r="C4183" t="str">
            <v>165216</v>
          </cell>
          <cell r="D4183" t="str">
            <v>韩国优上便携膳食机家庭套组</v>
          </cell>
          <cell r="E4183" t="str">
            <v>厨房</v>
          </cell>
          <cell r="F4183" t="str">
            <v>199</v>
          </cell>
          <cell r="G4183" t="str">
            <v>张 志华</v>
          </cell>
          <cell r="H4183" t="str">
            <v>唐南开</v>
          </cell>
          <cell r="I4183" t="str">
            <v>刘一帆</v>
          </cell>
          <cell r="J4183">
            <v>37</v>
          </cell>
          <cell r="K4183">
            <v>186268</v>
          </cell>
          <cell r="L4183">
            <v>5949</v>
          </cell>
          <cell r="M4183">
            <v>20160</v>
          </cell>
          <cell r="N4183">
            <v>1134</v>
          </cell>
          <cell r="O4183">
            <v>4359.27027027027</v>
          </cell>
          <cell r="P4183">
            <v>0.10551300750336901</v>
          </cell>
        </row>
        <row r="4184">
          <cell r="A4184">
            <v>197798</v>
          </cell>
          <cell r="B4184" t="str">
            <v>20160511</v>
          </cell>
          <cell r="C4184" t="str">
            <v>173353</v>
          </cell>
          <cell r="D4184" t="str">
            <v>韩国优上便携膳食机家庭套组</v>
          </cell>
          <cell r="E4184" t="str">
            <v>厨房</v>
          </cell>
          <cell r="F4184" t="str">
            <v>199</v>
          </cell>
          <cell r="G4184" t="str">
            <v>张 志华</v>
          </cell>
          <cell r="H4184" t="str">
            <v>唐南开</v>
          </cell>
          <cell r="I4184" t="str">
            <v>刘一帆</v>
          </cell>
          <cell r="J4184">
            <v>35.299999999999997</v>
          </cell>
          <cell r="K4184">
            <v>132096</v>
          </cell>
          <cell r="L4184">
            <v>5392</v>
          </cell>
          <cell r="M4184">
            <v>12062</v>
          </cell>
          <cell r="N4184">
            <v>945</v>
          </cell>
          <cell r="O4184">
            <v>3274.41926345609</v>
          </cell>
          <cell r="P4184">
            <v>8.7739929284000498E-2</v>
          </cell>
        </row>
        <row r="4185">
          <cell r="A4185">
            <v>197798</v>
          </cell>
          <cell r="B4185" t="str">
            <v>20160511</v>
          </cell>
          <cell r="C4185" t="str">
            <v>142216</v>
          </cell>
          <cell r="D4185" t="str">
            <v>韩国优上便携膳食机家庭套组</v>
          </cell>
          <cell r="E4185" t="str">
            <v>厨房</v>
          </cell>
          <cell r="F4185" t="str">
            <v>199</v>
          </cell>
          <cell r="G4185" t="str">
            <v>张 志华</v>
          </cell>
          <cell r="H4185" t="str">
            <v>唐南开</v>
          </cell>
          <cell r="I4185" t="str">
            <v>刘一帆</v>
          </cell>
          <cell r="J4185">
            <v>31.3</v>
          </cell>
          <cell r="K4185">
            <v>110259</v>
          </cell>
          <cell r="L4185">
            <v>3074</v>
          </cell>
          <cell r="M4185">
            <v>13022</v>
          </cell>
          <cell r="N4185">
            <v>945</v>
          </cell>
          <cell r="O4185">
            <v>3038.59424920128</v>
          </cell>
          <cell r="P4185">
            <v>0.11267434808975101</v>
          </cell>
        </row>
        <row r="4186">
          <cell r="A4186">
            <v>197798</v>
          </cell>
          <cell r="B4186" t="str">
            <v>20160511</v>
          </cell>
          <cell r="C4186" t="str">
            <v>093507</v>
          </cell>
          <cell r="D4186" t="str">
            <v>韩国优上便携膳食机家庭套组</v>
          </cell>
          <cell r="E4186" t="str">
            <v>厨房</v>
          </cell>
          <cell r="F4186" t="str">
            <v>199</v>
          </cell>
          <cell r="G4186" t="str">
            <v>张 志华</v>
          </cell>
          <cell r="H4186" t="str">
            <v>唐南开</v>
          </cell>
          <cell r="I4186" t="str">
            <v>刘一帆</v>
          </cell>
          <cell r="J4186">
            <v>34.1</v>
          </cell>
          <cell r="K4186">
            <v>124974</v>
          </cell>
          <cell r="L4186">
            <v>4636</v>
          </cell>
          <cell r="M4186">
            <v>16097</v>
          </cell>
          <cell r="N4186">
            <v>1721</v>
          </cell>
          <cell r="O4186">
            <v>3107.3900293255101</v>
          </cell>
          <cell r="P4186">
            <v>0.119463511110372</v>
          </cell>
        </row>
        <row r="4187">
          <cell r="A4187">
            <v>197798</v>
          </cell>
          <cell r="B4187" t="str">
            <v>20160508</v>
          </cell>
          <cell r="C4187" t="str">
            <v>133224</v>
          </cell>
          <cell r="D4187" t="str">
            <v>韩国优上便携膳食机家庭套组</v>
          </cell>
          <cell r="E4187" t="str">
            <v>厨房</v>
          </cell>
          <cell r="F4187" t="str">
            <v>199</v>
          </cell>
          <cell r="G4187" t="str">
            <v>张 志华</v>
          </cell>
          <cell r="H4187" t="str">
            <v>王沛</v>
          </cell>
          <cell r="I4187" t="str">
            <v>陈佳,王浩</v>
          </cell>
          <cell r="J4187">
            <v>37.700000000000003</v>
          </cell>
          <cell r="K4187">
            <v>233815</v>
          </cell>
          <cell r="L4187">
            <v>8595</v>
          </cell>
          <cell r="M4187">
            <v>24154</v>
          </cell>
          <cell r="N4187">
            <v>2417</v>
          </cell>
          <cell r="O4187">
            <v>5397.4270557029204</v>
          </cell>
          <cell r="P4187">
            <v>9.6514519136844001E-2</v>
          </cell>
        </row>
        <row r="4188">
          <cell r="A4188">
            <v>197798</v>
          </cell>
          <cell r="B4188" t="str">
            <v>20160502</v>
          </cell>
          <cell r="C4188" t="str">
            <v>170826</v>
          </cell>
          <cell r="D4188" t="str">
            <v>韩国优上便携膳食机家庭套组</v>
          </cell>
          <cell r="E4188" t="str">
            <v>厨房</v>
          </cell>
          <cell r="F4188" t="str">
            <v>199</v>
          </cell>
          <cell r="G4188" t="str">
            <v>张 志华</v>
          </cell>
          <cell r="H4188" t="str">
            <v>唐南开</v>
          </cell>
          <cell r="I4188" t="str">
            <v>翟金彪</v>
          </cell>
          <cell r="J4188">
            <v>34.299999999999997</v>
          </cell>
          <cell r="K4188">
            <v>144606</v>
          </cell>
          <cell r="L4188">
            <v>10257</v>
          </cell>
          <cell r="M4188">
            <v>19868</v>
          </cell>
          <cell r="N4188">
            <v>1363</v>
          </cell>
          <cell r="O4188">
            <v>3377.3760932944601</v>
          </cell>
          <cell r="P4188">
            <v>0.13773827866228999</v>
          </cell>
        </row>
        <row r="4189">
          <cell r="A4189">
            <v>197798</v>
          </cell>
          <cell r="B4189" t="str">
            <v>20160502</v>
          </cell>
          <cell r="C4189" t="str">
            <v>131345</v>
          </cell>
          <cell r="D4189" t="str">
            <v>韩国优上便携膳食机家庭套组</v>
          </cell>
          <cell r="E4189" t="str">
            <v>厨房</v>
          </cell>
          <cell r="F4189" t="str">
            <v>199</v>
          </cell>
          <cell r="G4189" t="str">
            <v>张 志华</v>
          </cell>
          <cell r="H4189" t="str">
            <v>唐南开</v>
          </cell>
          <cell r="I4189" t="str">
            <v>翟金彪</v>
          </cell>
          <cell r="J4189">
            <v>37.299999999999997</v>
          </cell>
          <cell r="K4189">
            <v>240568</v>
          </cell>
          <cell r="L4189">
            <v>7854</v>
          </cell>
          <cell r="M4189">
            <v>28862</v>
          </cell>
          <cell r="N4189">
            <v>3104</v>
          </cell>
          <cell r="O4189">
            <v>5548.4182305630002</v>
          </cell>
          <cell r="P4189">
            <v>0.110685218766383</v>
          </cell>
        </row>
        <row r="4190">
          <cell r="A4190">
            <v>197813</v>
          </cell>
          <cell r="B4190" t="str">
            <v>20160804</v>
          </cell>
          <cell r="C4190" t="str">
            <v>145254</v>
          </cell>
          <cell r="D4190" t="str">
            <v>羽西净萃悦白祛斑精华组</v>
          </cell>
          <cell r="E4190" t="str">
            <v>美容美体</v>
          </cell>
          <cell r="F4190" t="str">
            <v>498</v>
          </cell>
          <cell r="G4190" t="str">
            <v>杨 媛</v>
          </cell>
          <cell r="H4190" t="str">
            <v>张小寒</v>
          </cell>
          <cell r="I4190" t="str">
            <v>郑庆子,陈莹</v>
          </cell>
          <cell r="J4190">
            <v>34</v>
          </cell>
          <cell r="K4190">
            <v>60021</v>
          </cell>
          <cell r="L4190">
            <v>0</v>
          </cell>
          <cell r="M4190">
            <v>4442</v>
          </cell>
          <cell r="N4190">
            <v>0</v>
          </cell>
          <cell r="O4190">
            <v>1634.6764705882399</v>
          </cell>
          <cell r="P4190">
            <v>7.4007430732576901E-2</v>
          </cell>
        </row>
        <row r="4191">
          <cell r="A4191">
            <v>197813</v>
          </cell>
          <cell r="B4191" t="str">
            <v>20160717</v>
          </cell>
          <cell r="C4191" t="str">
            <v>165354</v>
          </cell>
          <cell r="D4191" t="str">
            <v>羽西净萃悦白祛斑精华组</v>
          </cell>
          <cell r="E4191" t="str">
            <v>美容美体</v>
          </cell>
          <cell r="F4191" t="str">
            <v>498</v>
          </cell>
          <cell r="G4191" t="str">
            <v>杨 媛</v>
          </cell>
          <cell r="H4191" t="str">
            <v>田宇慧</v>
          </cell>
          <cell r="I4191" t="str">
            <v>游珊</v>
          </cell>
          <cell r="J4191">
            <v>36.6</v>
          </cell>
          <cell r="K4191">
            <v>120664</v>
          </cell>
          <cell r="L4191">
            <v>5861</v>
          </cell>
          <cell r="M4191">
            <v>11692</v>
          </cell>
          <cell r="N4191">
            <v>0</v>
          </cell>
          <cell r="O4191">
            <v>2817.2404371584698</v>
          </cell>
          <cell r="P4191">
            <v>0.10184402846615501</v>
          </cell>
        </row>
        <row r="4192">
          <cell r="A4192">
            <v>197813</v>
          </cell>
          <cell r="B4192" t="str">
            <v>20160620</v>
          </cell>
          <cell r="C4192" t="str">
            <v>190632</v>
          </cell>
          <cell r="D4192" t="str">
            <v>羽西净萃悦白祛斑精华组</v>
          </cell>
          <cell r="E4192" t="str">
            <v>美容美体</v>
          </cell>
          <cell r="F4192" t="str">
            <v>498</v>
          </cell>
          <cell r="G4192" t="str">
            <v>杨 媛</v>
          </cell>
          <cell r="H4192" t="str">
            <v>张小寒</v>
          </cell>
          <cell r="I4192" t="str">
            <v>余琛</v>
          </cell>
          <cell r="J4192">
            <v>35.4</v>
          </cell>
          <cell r="K4192">
            <v>80559.44</v>
          </cell>
          <cell r="L4192">
            <v>2470</v>
          </cell>
          <cell r="M4192">
            <v>10363</v>
          </cell>
          <cell r="N4192">
            <v>986</v>
          </cell>
          <cell r="O4192">
            <v>1941.0293785310701</v>
          </cell>
          <cell r="P4192">
            <v>0.120080256690277</v>
          </cell>
        </row>
        <row r="4193">
          <cell r="A4193">
            <v>197830</v>
          </cell>
          <cell r="B4193" t="str">
            <v>20160604</v>
          </cell>
          <cell r="C4193" t="str">
            <v>223330</v>
          </cell>
          <cell r="D4193" t="str">
            <v>星星便洁宝智能马桶盖</v>
          </cell>
          <cell r="E4193" t="str">
            <v>家装建材</v>
          </cell>
          <cell r="F4193" t="str">
            <v>1299</v>
          </cell>
          <cell r="G4193" t="str">
            <v>张 志华</v>
          </cell>
          <cell r="H4193" t="str">
            <v>唐南开</v>
          </cell>
          <cell r="I4193" t="str">
            <v>翟金彪,关雨薇</v>
          </cell>
          <cell r="J4193">
            <v>35.5</v>
          </cell>
          <cell r="K4193">
            <v>94364</v>
          </cell>
          <cell r="L4193">
            <v>11651</v>
          </cell>
          <cell r="M4193">
            <v>24621</v>
          </cell>
          <cell r="N4193">
            <v>1299</v>
          </cell>
          <cell r="O4193">
            <v>1672.98591549296</v>
          </cell>
          <cell r="P4193">
            <v>0.28196293206630202</v>
          </cell>
        </row>
        <row r="4194">
          <cell r="A4194">
            <v>197830</v>
          </cell>
          <cell r="B4194" t="str">
            <v>20160514</v>
          </cell>
          <cell r="C4194" t="str">
            <v>220415</v>
          </cell>
          <cell r="D4194" t="str">
            <v>星星便洁宝智能马桶盖</v>
          </cell>
          <cell r="E4194" t="str">
            <v>家装建材</v>
          </cell>
          <cell r="F4194" t="str">
            <v>1299</v>
          </cell>
          <cell r="G4194" t="str">
            <v>张 志华</v>
          </cell>
          <cell r="H4194" t="str">
            <v>唐南开</v>
          </cell>
          <cell r="I4194" t="str">
            <v>刘一帆</v>
          </cell>
          <cell r="J4194">
            <v>37.1</v>
          </cell>
          <cell r="K4194">
            <v>201624</v>
          </cell>
          <cell r="L4194">
            <v>11651</v>
          </cell>
          <cell r="M4194">
            <v>40124</v>
          </cell>
          <cell r="N4194">
            <v>2598</v>
          </cell>
          <cell r="O4194">
            <v>4109.0835579514796</v>
          </cell>
          <cell r="P4194">
            <v>0.19753333368425999</v>
          </cell>
        </row>
        <row r="4195">
          <cell r="A4195">
            <v>197830</v>
          </cell>
          <cell r="B4195" t="str">
            <v>20160425</v>
          </cell>
          <cell r="C4195" t="str">
            <v>223826</v>
          </cell>
          <cell r="D4195" t="str">
            <v>星星便洁宝智能马桶盖</v>
          </cell>
          <cell r="E4195" t="str">
            <v>家装建材</v>
          </cell>
          <cell r="F4195" t="str">
            <v>1299</v>
          </cell>
          <cell r="G4195" t="str">
            <v>张 志华</v>
          </cell>
          <cell r="H4195" t="str">
            <v>唐南开</v>
          </cell>
          <cell r="I4195" t="str">
            <v>刘一帆</v>
          </cell>
          <cell r="J4195">
            <v>40.1</v>
          </cell>
          <cell r="K4195">
            <v>255052</v>
          </cell>
          <cell r="L4195">
            <v>20499</v>
          </cell>
          <cell r="M4195">
            <v>69926</v>
          </cell>
          <cell r="N4195">
            <v>5086</v>
          </cell>
          <cell r="O4195">
            <v>4232.2443890274299</v>
          </cell>
          <cell r="P4195">
            <v>0.276440719155159</v>
          </cell>
        </row>
        <row r="4196">
          <cell r="A4196">
            <v>197832</v>
          </cell>
          <cell r="B4196" t="str">
            <v>20160701</v>
          </cell>
          <cell r="C4196" t="str">
            <v>155624</v>
          </cell>
          <cell r="D4196" t="str">
            <v>贝壳妈咪防滑舒适室内拖鞋套组</v>
          </cell>
          <cell r="E4196" t="str">
            <v>生活用品</v>
          </cell>
          <cell r="F4196" t="str">
            <v>298</v>
          </cell>
          <cell r="G4196" t="str">
            <v>陈 刚</v>
          </cell>
          <cell r="H4196" t="str">
            <v>张燕</v>
          </cell>
          <cell r="I4196" t="str">
            <v>邓爱萍</v>
          </cell>
          <cell r="J4196">
            <v>31.7</v>
          </cell>
          <cell r="K4196">
            <v>84273</v>
          </cell>
          <cell r="L4196">
            <v>2858</v>
          </cell>
          <cell r="M4196">
            <v>10430</v>
          </cell>
          <cell r="N4196">
            <v>258</v>
          </cell>
          <cell r="O4196">
            <v>2247.4132492113599</v>
          </cell>
          <cell r="P4196">
            <v>0.124940121599214</v>
          </cell>
        </row>
        <row r="4197">
          <cell r="A4197">
            <v>197832</v>
          </cell>
          <cell r="B4197" t="str">
            <v>20160606</v>
          </cell>
          <cell r="C4197" t="str">
            <v>181355</v>
          </cell>
          <cell r="D4197" t="str">
            <v>贝壳妈咪防滑舒适室内拖鞋套组</v>
          </cell>
          <cell r="E4197" t="str">
            <v>生活用品</v>
          </cell>
          <cell r="F4197" t="str">
            <v>298</v>
          </cell>
          <cell r="G4197" t="str">
            <v>陈 刚</v>
          </cell>
          <cell r="H4197" t="str">
            <v>张燕</v>
          </cell>
          <cell r="I4197" t="str">
            <v>邓爱萍</v>
          </cell>
          <cell r="J4197">
            <v>38.1</v>
          </cell>
          <cell r="K4197">
            <v>95383</v>
          </cell>
          <cell r="L4197">
            <v>1708</v>
          </cell>
          <cell r="M4197">
            <v>10633</v>
          </cell>
          <cell r="N4197">
            <v>576</v>
          </cell>
          <cell r="O4197">
            <v>2194.69816272966</v>
          </cell>
          <cell r="P4197">
            <v>0.107360555110755</v>
          </cell>
        </row>
        <row r="4198">
          <cell r="A4198">
            <v>197832</v>
          </cell>
          <cell r="B4198" t="str">
            <v>20160522</v>
          </cell>
          <cell r="C4198" t="str">
            <v>105150</v>
          </cell>
          <cell r="D4198" t="str">
            <v>贝壳妈咪防滑舒适室内拖鞋套组</v>
          </cell>
          <cell r="E4198" t="str">
            <v>生活用品</v>
          </cell>
          <cell r="F4198" t="str">
            <v>298</v>
          </cell>
          <cell r="G4198" t="str">
            <v>陈 刚</v>
          </cell>
          <cell r="H4198" t="str">
            <v>张燕</v>
          </cell>
          <cell r="I4198" t="str">
            <v>邓爱萍</v>
          </cell>
          <cell r="J4198">
            <v>36.799999999999997</v>
          </cell>
          <cell r="K4198">
            <v>112607</v>
          </cell>
          <cell r="L4198">
            <v>2234</v>
          </cell>
          <cell r="M4198">
            <v>13844</v>
          </cell>
          <cell r="N4198">
            <v>894</v>
          </cell>
          <cell r="O4198">
            <v>2647.3641304347798</v>
          </cell>
          <cell r="P4198">
            <v>0.117329419332627</v>
          </cell>
        </row>
        <row r="4199">
          <cell r="A4199">
            <v>197832</v>
          </cell>
          <cell r="B4199" t="str">
            <v>20160517</v>
          </cell>
          <cell r="C4199" t="str">
            <v>153523</v>
          </cell>
          <cell r="D4199" t="str">
            <v>贝壳妈咪防滑舒适室内拖鞋套组</v>
          </cell>
          <cell r="E4199" t="str">
            <v>生活用品</v>
          </cell>
          <cell r="F4199" t="str">
            <v>298</v>
          </cell>
          <cell r="G4199" t="str">
            <v>陈 刚</v>
          </cell>
          <cell r="H4199" t="str">
            <v>张燕</v>
          </cell>
          <cell r="I4199" t="str">
            <v>邓爱萍,张静</v>
          </cell>
          <cell r="J4199">
            <v>37.5</v>
          </cell>
          <cell r="K4199">
            <v>139735.79999999999</v>
          </cell>
          <cell r="L4199">
            <v>5082</v>
          </cell>
          <cell r="M4199">
            <v>30497.8</v>
          </cell>
          <cell r="N4199">
            <v>536</v>
          </cell>
          <cell r="O4199">
            <v>2791.78666666667</v>
          </cell>
          <cell r="P4199">
            <v>0.22250987346810899</v>
          </cell>
        </row>
        <row r="4200">
          <cell r="A4200">
            <v>197832</v>
          </cell>
          <cell r="B4200" t="str">
            <v>20160510</v>
          </cell>
          <cell r="C4200" t="str">
            <v>101100</v>
          </cell>
          <cell r="D4200" t="str">
            <v>贝壳妈咪防滑舒适室内拖鞋套组</v>
          </cell>
          <cell r="E4200" t="str">
            <v>生活用品</v>
          </cell>
          <cell r="F4200" t="str">
            <v>298</v>
          </cell>
          <cell r="G4200" t="str">
            <v>陈 刚</v>
          </cell>
          <cell r="H4200" t="str">
            <v>张燕</v>
          </cell>
          <cell r="I4200" t="str">
            <v>邓爱萍</v>
          </cell>
          <cell r="J4200">
            <v>37.6</v>
          </cell>
          <cell r="K4200">
            <v>133067</v>
          </cell>
          <cell r="L4200">
            <v>4866</v>
          </cell>
          <cell r="M4200">
            <v>23736</v>
          </cell>
          <cell r="N4200">
            <v>1182</v>
          </cell>
          <cell r="O4200">
            <v>2809.7606382978702</v>
          </cell>
          <cell r="P4200">
            <v>0.17592686484504799</v>
          </cell>
        </row>
        <row r="4201">
          <cell r="A4201">
            <v>197857</v>
          </cell>
          <cell r="B4201" t="str">
            <v>20160723</v>
          </cell>
          <cell r="C4201" t="str">
            <v>110011</v>
          </cell>
          <cell r="D4201" t="str">
            <v>TCL巧克力智能钛金变频大1P冷暖空调</v>
          </cell>
          <cell r="E4201" t="str">
            <v>大家电</v>
          </cell>
          <cell r="F4201" t="str">
            <v>1999</v>
          </cell>
          <cell r="G4201" t="str">
            <v>马 升伟</v>
          </cell>
          <cell r="H4201" t="str">
            <v>傅周</v>
          </cell>
          <cell r="I4201" t="str">
            <v>曹雪晴</v>
          </cell>
          <cell r="J4201">
            <v>9.9</v>
          </cell>
          <cell r="K4201">
            <v>118950</v>
          </cell>
          <cell r="L4201">
            <v>17781</v>
          </cell>
          <cell r="M4201">
            <v>53563</v>
          </cell>
          <cell r="N4201">
            <v>0</v>
          </cell>
          <cell r="O4201">
            <v>4808.6868686868702</v>
          </cell>
          <cell r="P4201">
            <v>0.52944083661991304</v>
          </cell>
        </row>
        <row r="4202">
          <cell r="A4202">
            <v>197857</v>
          </cell>
          <cell r="B4202" t="str">
            <v>20160617</v>
          </cell>
          <cell r="C4202" t="str">
            <v>225324</v>
          </cell>
          <cell r="D4202" t="str">
            <v>TCL巧克力智能钛金变频大1P冷暖空调</v>
          </cell>
          <cell r="E4202" t="str">
            <v>大家电</v>
          </cell>
          <cell r="F4202" t="str">
            <v>1999</v>
          </cell>
          <cell r="G4202" t="str">
            <v>马 升伟</v>
          </cell>
          <cell r="H4202" t="str">
            <v>傅周,马强,石林</v>
          </cell>
          <cell r="I4202" t="str">
            <v>赵姬,曹雪晴</v>
          </cell>
          <cell r="J4202">
            <v>7.2</v>
          </cell>
          <cell r="K4202">
            <v>98570</v>
          </cell>
          <cell r="L4202">
            <v>11794</v>
          </cell>
          <cell r="M4202">
            <v>41069</v>
          </cell>
          <cell r="N4202">
            <v>3928</v>
          </cell>
          <cell r="O4202">
            <v>6893.75</v>
          </cell>
          <cell r="P4202">
            <v>0.42801004886143601</v>
          </cell>
        </row>
        <row r="4203">
          <cell r="A4203">
            <v>197857</v>
          </cell>
          <cell r="B4203" t="str">
            <v>20160511</v>
          </cell>
          <cell r="C4203" t="str">
            <v>215738</v>
          </cell>
          <cell r="D4203" t="str">
            <v>TCL巧克力智能钛金变频大1P冷暖空调</v>
          </cell>
          <cell r="E4203" t="str">
            <v>大家电</v>
          </cell>
          <cell r="F4203" t="str">
            <v>1999</v>
          </cell>
          <cell r="G4203" t="str">
            <v>马 升伟</v>
          </cell>
          <cell r="H4203" t="str">
            <v>傅周</v>
          </cell>
          <cell r="I4203" t="str">
            <v>曹雪晴</v>
          </cell>
          <cell r="J4203">
            <v>8.8000000000000007</v>
          </cell>
          <cell r="K4203">
            <v>81769</v>
          </cell>
          <cell r="L4203">
            <v>5987</v>
          </cell>
          <cell r="M4203">
            <v>23958</v>
          </cell>
          <cell r="N4203">
            <v>0</v>
          </cell>
          <cell r="O4203">
            <v>5889.0909090909099</v>
          </cell>
          <cell r="P4203">
            <v>0.31614367527908999</v>
          </cell>
        </row>
        <row r="4204">
          <cell r="A4204">
            <v>197857</v>
          </cell>
          <cell r="B4204" t="str">
            <v>20160418</v>
          </cell>
          <cell r="C4204" t="str">
            <v>202901</v>
          </cell>
          <cell r="D4204" t="str">
            <v>TCL巧克力智能钛金变频大1P冷暖空调</v>
          </cell>
          <cell r="E4204" t="str">
            <v>大家电</v>
          </cell>
          <cell r="F4204" t="str">
            <v>1999</v>
          </cell>
          <cell r="G4204" t="str">
            <v>马 升伟</v>
          </cell>
          <cell r="H4204" t="str">
            <v>石林</v>
          </cell>
          <cell r="I4204" t="str">
            <v>石俊</v>
          </cell>
          <cell r="J4204">
            <v>10.1</v>
          </cell>
          <cell r="K4204">
            <v>117591</v>
          </cell>
          <cell r="L4204">
            <v>21989</v>
          </cell>
          <cell r="M4204">
            <v>13993</v>
          </cell>
          <cell r="N4204">
            <v>0</v>
          </cell>
          <cell r="O4204">
            <v>8080.0990099009896</v>
          </cell>
          <cell r="P4204">
            <v>0.146367230811071</v>
          </cell>
        </row>
        <row r="4205">
          <cell r="A4205">
            <v>197857</v>
          </cell>
          <cell r="B4205" t="str">
            <v>20160411</v>
          </cell>
          <cell r="C4205" t="str">
            <v>223439</v>
          </cell>
          <cell r="D4205" t="str">
            <v>TCL巧克力智能钛金变频大1P冷暖空调</v>
          </cell>
          <cell r="E4205" t="str">
            <v>大家电</v>
          </cell>
          <cell r="F4205" t="str">
            <v>1999</v>
          </cell>
          <cell r="G4205" t="str">
            <v>马 升伟</v>
          </cell>
          <cell r="H4205" t="str">
            <v>石林</v>
          </cell>
          <cell r="I4205" t="str">
            <v>石俊</v>
          </cell>
          <cell r="J4205">
            <v>11.4</v>
          </cell>
          <cell r="K4205">
            <v>87656</v>
          </cell>
          <cell r="L4205">
            <v>3988</v>
          </cell>
          <cell r="M4205">
            <v>23958</v>
          </cell>
          <cell r="N4205">
            <v>0</v>
          </cell>
          <cell r="O4205">
            <v>5237.7192982456099</v>
          </cell>
          <cell r="P4205">
            <v>0.28634603432614603</v>
          </cell>
        </row>
        <row r="4206">
          <cell r="A4206">
            <v>197857</v>
          </cell>
          <cell r="B4206" t="str">
            <v>20160326</v>
          </cell>
          <cell r="C4206" t="str">
            <v>223706</v>
          </cell>
          <cell r="D4206" t="str">
            <v>TCL巧克力智能钛金变频大1P冷暖空调</v>
          </cell>
          <cell r="E4206" t="str">
            <v>大家电</v>
          </cell>
          <cell r="F4206" t="str">
            <v>1999</v>
          </cell>
          <cell r="G4206" t="str">
            <v>马 升伟</v>
          </cell>
          <cell r="H4206" t="str">
            <v>龙年,傅周,石林</v>
          </cell>
          <cell r="I4206" t="str">
            <v>张征南,石俊,曹雪晴</v>
          </cell>
          <cell r="J4206">
            <v>10.199999999999999</v>
          </cell>
          <cell r="K4206">
            <v>155552</v>
          </cell>
          <cell r="L4206">
            <v>45777</v>
          </cell>
          <cell r="M4206">
            <v>45937</v>
          </cell>
          <cell r="N4206">
            <v>0</v>
          </cell>
          <cell r="O4206">
            <v>6258.6274509803898</v>
          </cell>
          <cell r="P4206">
            <v>0.41846504213163299</v>
          </cell>
        </row>
        <row r="4207">
          <cell r="A4207">
            <v>197857</v>
          </cell>
          <cell r="B4207" t="str">
            <v>20160326</v>
          </cell>
          <cell r="C4207" t="str">
            <v>214507</v>
          </cell>
          <cell r="D4207" t="str">
            <v>TCL巧克力智能钛金变频大1P冷暖空调</v>
          </cell>
          <cell r="E4207" t="str">
            <v>大家电</v>
          </cell>
          <cell r="F4207" t="str">
            <v>1999</v>
          </cell>
          <cell r="G4207" t="str">
            <v>马 升伟</v>
          </cell>
          <cell r="H4207" t="str">
            <v>龙年,傅周,石林</v>
          </cell>
          <cell r="I4207" t="str">
            <v>张征南,石俊,曹雪晴</v>
          </cell>
          <cell r="J4207">
            <v>10.8</v>
          </cell>
          <cell r="K4207">
            <v>231474</v>
          </cell>
          <cell r="L4207">
            <v>41809</v>
          </cell>
          <cell r="M4207">
            <v>73953</v>
          </cell>
          <cell r="N4207">
            <v>0</v>
          </cell>
          <cell r="O4207">
            <v>10714.0740740741</v>
          </cell>
          <cell r="P4207">
            <v>0.38991379537605803</v>
          </cell>
        </row>
        <row r="4208">
          <cell r="A4208">
            <v>197857</v>
          </cell>
          <cell r="B4208" t="str">
            <v>20160326</v>
          </cell>
          <cell r="C4208" t="str">
            <v>204459</v>
          </cell>
          <cell r="D4208" t="str">
            <v>TCL巧克力智能钛金变频大1P冷暖空调</v>
          </cell>
          <cell r="E4208" t="str">
            <v>大家电</v>
          </cell>
          <cell r="F4208" t="str">
            <v>1999</v>
          </cell>
          <cell r="G4208" t="str">
            <v>马 升伟</v>
          </cell>
          <cell r="H4208" t="str">
            <v>龙年,傅周,石林</v>
          </cell>
          <cell r="I4208" t="str">
            <v>张征南,石俊,曹雪晴</v>
          </cell>
          <cell r="J4208">
            <v>11.3</v>
          </cell>
          <cell r="K4208">
            <v>317231</v>
          </cell>
          <cell r="L4208">
            <v>65757</v>
          </cell>
          <cell r="M4208">
            <v>65937</v>
          </cell>
          <cell r="N4208">
            <v>5997</v>
          </cell>
          <cell r="O4208">
            <v>16949.911504424799</v>
          </cell>
          <cell r="P4208">
            <v>0.23835466091922</v>
          </cell>
        </row>
        <row r="4209">
          <cell r="A4209">
            <v>197857</v>
          </cell>
          <cell r="B4209" t="str">
            <v>20160326</v>
          </cell>
          <cell r="C4209" t="str">
            <v>131513</v>
          </cell>
          <cell r="D4209" t="str">
            <v>TCL巧克力智能钛金变频大1P冷暖空调</v>
          </cell>
          <cell r="E4209" t="str">
            <v>大家电</v>
          </cell>
          <cell r="F4209" t="str">
            <v>1999</v>
          </cell>
          <cell r="G4209" t="str">
            <v>马 升伟</v>
          </cell>
          <cell r="H4209" t="str">
            <v>龙年,傅周,石林</v>
          </cell>
          <cell r="I4209" t="str">
            <v>张征南,石俊,曹雪晴</v>
          </cell>
          <cell r="J4209">
            <v>10.7</v>
          </cell>
          <cell r="K4209">
            <v>141459</v>
          </cell>
          <cell r="L4209">
            <v>33823</v>
          </cell>
          <cell r="M4209">
            <v>15972</v>
          </cell>
          <cell r="N4209">
            <v>1979</v>
          </cell>
          <cell r="O4209">
            <v>8751.6822429906606</v>
          </cell>
          <cell r="P4209">
            <v>0.130002972983017</v>
          </cell>
        </row>
        <row r="4210">
          <cell r="A4210">
            <v>197857</v>
          </cell>
          <cell r="B4210" t="str">
            <v>20160326</v>
          </cell>
          <cell r="C4210" t="str">
            <v>115022</v>
          </cell>
          <cell r="D4210" t="str">
            <v>TCL巧克力智能钛金变频大1P冷暖空调</v>
          </cell>
          <cell r="E4210" t="str">
            <v>大家电</v>
          </cell>
          <cell r="F4210" t="str">
            <v>1999</v>
          </cell>
          <cell r="G4210" t="str">
            <v>马 升伟</v>
          </cell>
          <cell r="H4210" t="str">
            <v>龙年,傅周,石林</v>
          </cell>
          <cell r="I4210" t="str">
            <v>张征南,石俊,曹雪晴</v>
          </cell>
          <cell r="J4210">
            <v>8.9</v>
          </cell>
          <cell r="K4210">
            <v>111899</v>
          </cell>
          <cell r="L4210">
            <v>18006</v>
          </cell>
          <cell r="M4210">
            <v>25977</v>
          </cell>
          <cell r="N4210">
            <v>3998</v>
          </cell>
          <cell r="O4210">
            <v>8080.2247191011202</v>
          </cell>
          <cell r="P4210">
            <v>0.23408560808580001</v>
          </cell>
        </row>
        <row r="4211">
          <cell r="A4211">
            <v>197858</v>
          </cell>
          <cell r="B4211" t="str">
            <v>20160723</v>
          </cell>
          <cell r="C4211" t="str">
            <v>110011</v>
          </cell>
          <cell r="D4211" t="str">
            <v>TCL巧克力智能钛金变频1.5P冷暖空调</v>
          </cell>
          <cell r="E4211" t="str">
            <v>大家电</v>
          </cell>
          <cell r="F4211" t="str">
            <v>2499</v>
          </cell>
          <cell r="G4211" t="str">
            <v>马 升伟</v>
          </cell>
          <cell r="H4211" t="str">
            <v>傅周</v>
          </cell>
          <cell r="I4211" t="str">
            <v>曹雪晴</v>
          </cell>
          <cell r="J4211">
            <v>9.9</v>
          </cell>
          <cell r="K4211">
            <v>121821</v>
          </cell>
          <cell r="L4211">
            <v>24930</v>
          </cell>
          <cell r="M4211">
            <v>42263</v>
          </cell>
          <cell r="N4211">
            <v>0</v>
          </cell>
          <cell r="O4211">
            <v>5517.9797979798004</v>
          </cell>
          <cell r="P4211">
            <v>0.43619118390769002</v>
          </cell>
        </row>
        <row r="4212">
          <cell r="A4212">
            <v>197858</v>
          </cell>
          <cell r="B4212" t="str">
            <v>20160617</v>
          </cell>
          <cell r="C4212" t="str">
            <v>225324</v>
          </cell>
          <cell r="D4212" t="str">
            <v>TCL巧克力智能钛金变频1.5P冷暖空调</v>
          </cell>
          <cell r="E4212" t="str">
            <v>大家电</v>
          </cell>
          <cell r="F4212" t="str">
            <v>2499</v>
          </cell>
          <cell r="G4212" t="str">
            <v>马 升伟</v>
          </cell>
          <cell r="H4212" t="str">
            <v>傅周,马强,石林</v>
          </cell>
          <cell r="I4212" t="str">
            <v>赵姬,曹雪晴</v>
          </cell>
          <cell r="J4212">
            <v>7.2</v>
          </cell>
          <cell r="K4212">
            <v>136025</v>
          </cell>
          <cell r="L4212">
            <v>19762</v>
          </cell>
          <cell r="M4212">
            <v>41893</v>
          </cell>
          <cell r="N4212">
            <v>12215</v>
          </cell>
          <cell r="O4212">
            <v>12025.6944444444</v>
          </cell>
          <cell r="P4212">
            <v>0.25526607777194799</v>
          </cell>
        </row>
        <row r="4213">
          <cell r="A4213">
            <v>197858</v>
          </cell>
          <cell r="B4213" t="str">
            <v>20160511</v>
          </cell>
          <cell r="C4213" t="str">
            <v>215738</v>
          </cell>
          <cell r="D4213" t="str">
            <v>TCL巧克力智能钛金变频1.5P冷暖空调</v>
          </cell>
          <cell r="E4213" t="str">
            <v>大家电</v>
          </cell>
          <cell r="F4213" t="str">
            <v>2499</v>
          </cell>
          <cell r="G4213" t="str">
            <v>马 升伟</v>
          </cell>
          <cell r="H4213" t="str">
            <v>傅周</v>
          </cell>
          <cell r="I4213" t="str">
            <v>曹雪晴</v>
          </cell>
          <cell r="J4213">
            <v>8.8000000000000007</v>
          </cell>
          <cell r="K4213">
            <v>94762</v>
          </cell>
          <cell r="L4213">
            <v>4978</v>
          </cell>
          <cell r="M4213">
            <v>32487</v>
          </cell>
          <cell r="N4213">
            <v>0</v>
          </cell>
          <cell r="O4213">
            <v>6511.0227272727298</v>
          </cell>
          <cell r="P4213">
            <v>0.36183507083667499</v>
          </cell>
        </row>
        <row r="4214">
          <cell r="A4214">
            <v>197858</v>
          </cell>
          <cell r="B4214" t="str">
            <v>20160418</v>
          </cell>
          <cell r="C4214" t="str">
            <v>202901</v>
          </cell>
          <cell r="D4214" t="str">
            <v>TCL巧克力智能钛金变频1.5P冷暖空调</v>
          </cell>
          <cell r="E4214" t="str">
            <v>大家电</v>
          </cell>
          <cell r="F4214" t="str">
            <v>2499</v>
          </cell>
          <cell r="G4214" t="str">
            <v>马 升伟</v>
          </cell>
          <cell r="H4214" t="str">
            <v>石林</v>
          </cell>
          <cell r="I4214" t="str">
            <v>石俊</v>
          </cell>
          <cell r="J4214">
            <v>10.1</v>
          </cell>
          <cell r="K4214">
            <v>204318</v>
          </cell>
          <cell r="L4214">
            <v>19992</v>
          </cell>
          <cell r="M4214">
            <v>64899</v>
          </cell>
          <cell r="N4214">
            <v>0</v>
          </cell>
          <cell r="O4214">
            <v>11824.4554455446</v>
          </cell>
          <cell r="P4214">
            <v>0.35208814817225997</v>
          </cell>
        </row>
        <row r="4215">
          <cell r="A4215">
            <v>197858</v>
          </cell>
          <cell r="B4215" t="str">
            <v>20160411</v>
          </cell>
          <cell r="C4215" t="str">
            <v>223439</v>
          </cell>
          <cell r="D4215" t="str">
            <v>TCL巧克力智能钛金变频1.5P冷暖空调</v>
          </cell>
          <cell r="E4215" t="str">
            <v>大家电</v>
          </cell>
          <cell r="F4215" t="str">
            <v>2499</v>
          </cell>
          <cell r="G4215" t="str">
            <v>马 升伟</v>
          </cell>
          <cell r="H4215" t="str">
            <v>石林</v>
          </cell>
          <cell r="I4215" t="str">
            <v>石俊</v>
          </cell>
          <cell r="J4215">
            <v>11.4</v>
          </cell>
          <cell r="K4215">
            <v>94712</v>
          </cell>
          <cell r="L4215">
            <v>19932</v>
          </cell>
          <cell r="M4215">
            <v>24970</v>
          </cell>
          <cell r="N4215">
            <v>0</v>
          </cell>
          <cell r="O4215">
            <v>4369.2982456140398</v>
          </cell>
          <cell r="P4215">
            <v>0.33391281091200897</v>
          </cell>
        </row>
        <row r="4216">
          <cell r="A4216">
            <v>197858</v>
          </cell>
          <cell r="B4216" t="str">
            <v>20160326</v>
          </cell>
          <cell r="C4216" t="str">
            <v>223706</v>
          </cell>
          <cell r="D4216" t="str">
            <v>TCL巧克力智能钛金变频1.5P冷暖空调</v>
          </cell>
          <cell r="E4216" t="str">
            <v>大家电</v>
          </cell>
          <cell r="F4216" t="str">
            <v>2499</v>
          </cell>
          <cell r="G4216" t="str">
            <v>马 升伟</v>
          </cell>
          <cell r="H4216" t="str">
            <v>龙年,傅周,石林</v>
          </cell>
          <cell r="I4216" t="str">
            <v>张征南,石俊,曹雪晴</v>
          </cell>
          <cell r="J4216">
            <v>10.199999999999999</v>
          </cell>
          <cell r="K4216">
            <v>169747</v>
          </cell>
          <cell r="L4216">
            <v>39899</v>
          </cell>
          <cell r="M4216">
            <v>32487</v>
          </cell>
          <cell r="N4216">
            <v>2499</v>
          </cell>
          <cell r="O4216">
            <v>9790.1960784313706</v>
          </cell>
          <cell r="P4216">
            <v>0.230946953360853</v>
          </cell>
        </row>
        <row r="4217">
          <cell r="A4217">
            <v>197858</v>
          </cell>
          <cell r="B4217" t="str">
            <v>20160326</v>
          </cell>
          <cell r="C4217" t="str">
            <v>214507</v>
          </cell>
          <cell r="D4217" t="str">
            <v>TCL巧克力智能钛金变频1.5P冷暖空调</v>
          </cell>
          <cell r="E4217" t="str">
            <v>大家电</v>
          </cell>
          <cell r="F4217" t="str">
            <v>2499</v>
          </cell>
          <cell r="G4217" t="str">
            <v>马 升伟</v>
          </cell>
          <cell r="H4217" t="str">
            <v>龙年,傅周,石林</v>
          </cell>
          <cell r="I4217" t="str">
            <v>张征南,石俊,曹雪晴</v>
          </cell>
          <cell r="J4217">
            <v>10.8</v>
          </cell>
          <cell r="K4217">
            <v>252069</v>
          </cell>
          <cell r="L4217">
            <v>34986</v>
          </cell>
          <cell r="M4217">
            <v>62395</v>
          </cell>
          <cell r="N4217">
            <v>0</v>
          </cell>
          <cell r="O4217">
            <v>14322.962962963</v>
          </cell>
          <cell r="P4217">
            <v>0.28742462560403198</v>
          </cell>
        </row>
        <row r="4218">
          <cell r="A4218">
            <v>197858</v>
          </cell>
          <cell r="B4218" t="str">
            <v>20160326</v>
          </cell>
          <cell r="C4218" t="str">
            <v>204459</v>
          </cell>
          <cell r="D4218" t="str">
            <v>TCL巧克力智能钛金变频1.5P冷暖空调</v>
          </cell>
          <cell r="E4218" t="str">
            <v>大家电</v>
          </cell>
          <cell r="F4218" t="str">
            <v>2499</v>
          </cell>
          <cell r="G4218" t="str">
            <v>马 升伟</v>
          </cell>
          <cell r="H4218" t="str">
            <v>龙年,傅周,石林</v>
          </cell>
          <cell r="I4218" t="str">
            <v>张征南,石俊,曹雪晴</v>
          </cell>
          <cell r="J4218">
            <v>11.3</v>
          </cell>
          <cell r="K4218">
            <v>426724</v>
          </cell>
          <cell r="L4218">
            <v>87255</v>
          </cell>
          <cell r="M4218">
            <v>109901</v>
          </cell>
          <cell r="N4218">
            <v>12435</v>
          </cell>
          <cell r="O4218">
            <v>21416.1946902655</v>
          </cell>
          <cell r="P4218">
            <v>0.28711310900258902</v>
          </cell>
        </row>
        <row r="4219">
          <cell r="A4219">
            <v>197858</v>
          </cell>
          <cell r="B4219" t="str">
            <v>20160326</v>
          </cell>
          <cell r="C4219" t="str">
            <v>131513</v>
          </cell>
          <cell r="D4219" t="str">
            <v>TCL巧克力智能钛金变频1.5P冷暖空调</v>
          </cell>
          <cell r="E4219" t="str">
            <v>大家电</v>
          </cell>
          <cell r="F4219" t="str">
            <v>2499</v>
          </cell>
          <cell r="G4219" t="str">
            <v>马 升伟</v>
          </cell>
          <cell r="H4219" t="str">
            <v>龙年,傅周,石林</v>
          </cell>
          <cell r="I4219" t="str">
            <v>张征南,石俊,曹雪晴</v>
          </cell>
          <cell r="J4219">
            <v>10.7</v>
          </cell>
          <cell r="K4219">
            <v>187300</v>
          </cell>
          <cell r="L4219">
            <v>37500</v>
          </cell>
          <cell r="M4219">
            <v>34996</v>
          </cell>
          <cell r="N4219">
            <v>0</v>
          </cell>
          <cell r="O4219">
            <v>10729.3457943925</v>
          </cell>
          <cell r="P4219">
            <v>0.23361815754339099</v>
          </cell>
        </row>
        <row r="4220">
          <cell r="A4220">
            <v>197858</v>
          </cell>
          <cell r="B4220" t="str">
            <v>20160326</v>
          </cell>
          <cell r="C4220" t="str">
            <v>115022</v>
          </cell>
          <cell r="D4220" t="str">
            <v>TCL巧克力智能钛金变频1.5P冷暖空调</v>
          </cell>
          <cell r="E4220" t="str">
            <v>大家电</v>
          </cell>
          <cell r="F4220" t="str">
            <v>2499</v>
          </cell>
          <cell r="G4220" t="str">
            <v>马 升伟</v>
          </cell>
          <cell r="H4220" t="str">
            <v>龙年,傅周,石林</v>
          </cell>
          <cell r="I4220" t="str">
            <v>张征南,石俊,曹雪晴</v>
          </cell>
          <cell r="J4220">
            <v>8.9</v>
          </cell>
          <cell r="K4220">
            <v>134746</v>
          </cell>
          <cell r="L4220">
            <v>24940</v>
          </cell>
          <cell r="M4220">
            <v>49980</v>
          </cell>
          <cell r="N4220">
            <v>7497</v>
          </cell>
          <cell r="O4220">
            <v>7564.3820224719102</v>
          </cell>
          <cell r="P4220">
            <v>0.38689142669799498</v>
          </cell>
        </row>
        <row r="4221">
          <cell r="A4221">
            <v>197863</v>
          </cell>
          <cell r="B4221" t="str">
            <v>20160415</v>
          </cell>
          <cell r="C4221" t="str">
            <v>122323</v>
          </cell>
          <cell r="D4221" t="str">
            <v>三星全新聚惠美拍手机Galaxy J5（2016）（十周年特供）</v>
          </cell>
          <cell r="E4221" t="str">
            <v>手机</v>
          </cell>
          <cell r="F4221" t="str">
            <v>1398</v>
          </cell>
          <cell r="G4221" t="str">
            <v>李 冕</v>
          </cell>
          <cell r="H4221" t="str">
            <v>石林</v>
          </cell>
          <cell r="I4221" t="str">
            <v>刘一帆,张征南</v>
          </cell>
          <cell r="J4221">
            <v>19.899999999999999</v>
          </cell>
          <cell r="K4221">
            <v>32024</v>
          </cell>
          <cell r="L4221">
            <v>2796</v>
          </cell>
          <cell r="M4221">
            <v>8328</v>
          </cell>
          <cell r="N4221">
            <v>0</v>
          </cell>
          <cell r="O4221">
            <v>1050.25125628141</v>
          </cell>
          <cell r="P4221">
            <v>0.28493225674011202</v>
          </cell>
        </row>
        <row r="4222">
          <cell r="A4222">
            <v>197864</v>
          </cell>
          <cell r="B4222" t="str">
            <v>20160415</v>
          </cell>
          <cell r="C4222" t="str">
            <v>122323</v>
          </cell>
          <cell r="D4222" t="str">
            <v>三星5.5英寸屏八核美拍手机Galaxy J7 (2016)（十周年特供）</v>
          </cell>
          <cell r="E4222" t="str">
            <v>手机</v>
          </cell>
          <cell r="F4222" t="str">
            <v>1898</v>
          </cell>
          <cell r="G4222" t="str">
            <v>李 冕</v>
          </cell>
          <cell r="H4222" t="str">
            <v>石林</v>
          </cell>
          <cell r="I4222" t="str">
            <v>刘一帆,张征南</v>
          </cell>
          <cell r="J4222">
            <v>19.899999999999999</v>
          </cell>
          <cell r="K4222">
            <v>185386</v>
          </cell>
          <cell r="L4222">
            <v>9480</v>
          </cell>
          <cell r="M4222">
            <v>11080</v>
          </cell>
          <cell r="N4222">
            <v>1898</v>
          </cell>
          <cell r="O4222">
            <v>8378.0904522613091</v>
          </cell>
          <cell r="P4222">
            <v>5.2198333200686703E-2</v>
          </cell>
        </row>
        <row r="4223">
          <cell r="A4223">
            <v>197868</v>
          </cell>
          <cell r="B4223" t="str">
            <v>20160609</v>
          </cell>
          <cell r="C4223" t="str">
            <v>192006</v>
          </cell>
          <cell r="D4223" t="str">
            <v>瑞兹“镜花水月”彩绘牛皮席（十周年特供）</v>
          </cell>
          <cell r="E4223" t="str">
            <v>家纺用品</v>
          </cell>
          <cell r="F4223" t="str">
            <v>2980</v>
          </cell>
          <cell r="G4223" t="str">
            <v>胡 超</v>
          </cell>
          <cell r="H4223" t="str">
            <v>傅周</v>
          </cell>
          <cell r="I4223" t="str">
            <v>曹雪晴</v>
          </cell>
          <cell r="J4223">
            <v>38.799999999999997</v>
          </cell>
          <cell r="K4223">
            <v>205110</v>
          </cell>
          <cell r="L4223">
            <v>11040</v>
          </cell>
          <cell r="M4223">
            <v>38840</v>
          </cell>
          <cell r="N4223">
            <v>0</v>
          </cell>
          <cell r="O4223">
            <v>4000.7731958762902</v>
          </cell>
          <cell r="P4223">
            <v>0.200133972278044</v>
          </cell>
        </row>
        <row r="4224">
          <cell r="A4224">
            <v>197868</v>
          </cell>
          <cell r="B4224" t="str">
            <v>20160527</v>
          </cell>
          <cell r="C4224" t="str">
            <v>211623</v>
          </cell>
          <cell r="D4224" t="str">
            <v>瑞兹“镜花水月”彩绘牛皮席（十周年特供）</v>
          </cell>
          <cell r="E4224" t="str">
            <v>家纺用品</v>
          </cell>
          <cell r="F4224" t="str">
            <v>2980</v>
          </cell>
          <cell r="G4224" t="str">
            <v>胡 超</v>
          </cell>
          <cell r="H4224" t="str">
            <v>傅周</v>
          </cell>
          <cell r="I4224" t="str">
            <v>曹雪晴</v>
          </cell>
          <cell r="J4224">
            <v>33</v>
          </cell>
          <cell r="K4224">
            <v>281442</v>
          </cell>
          <cell r="L4224">
            <v>28642</v>
          </cell>
          <cell r="M4224">
            <v>60380</v>
          </cell>
          <cell r="N4224">
            <v>0</v>
          </cell>
          <cell r="O4224">
            <v>5830.9090909090901</v>
          </cell>
          <cell r="P4224">
            <v>0.23884493670886101</v>
          </cell>
        </row>
        <row r="4225">
          <cell r="A4225">
            <v>197868</v>
          </cell>
          <cell r="B4225" t="str">
            <v>20160527</v>
          </cell>
          <cell r="C4225" t="str">
            <v>124147</v>
          </cell>
          <cell r="D4225" t="str">
            <v>瑞兹“镜花水月”彩绘牛皮席（十周年特供）</v>
          </cell>
          <cell r="E4225" t="str">
            <v>家纺用品</v>
          </cell>
          <cell r="F4225" t="str">
            <v>2980</v>
          </cell>
          <cell r="G4225" t="str">
            <v>胡 超</v>
          </cell>
          <cell r="H4225" t="str">
            <v>石林</v>
          </cell>
          <cell r="I4225" t="str">
            <v>曹雪晴</v>
          </cell>
          <cell r="J4225">
            <v>41.7</v>
          </cell>
          <cell r="K4225">
            <v>85950</v>
          </cell>
          <cell r="L4225">
            <v>2870</v>
          </cell>
          <cell r="M4225">
            <v>17200</v>
          </cell>
          <cell r="N4225">
            <v>0</v>
          </cell>
          <cell r="O4225">
            <v>1579.85611510791</v>
          </cell>
          <cell r="P4225">
            <v>0.207029369282619</v>
          </cell>
        </row>
        <row r="4226">
          <cell r="A4226">
            <v>197868</v>
          </cell>
          <cell r="B4226" t="str">
            <v>20160522</v>
          </cell>
          <cell r="C4226" t="str">
            <v>213838</v>
          </cell>
          <cell r="D4226" t="str">
            <v>瑞兹“镜花水月”彩绘牛皮席（十周年特供）</v>
          </cell>
          <cell r="E4226" t="str">
            <v>家纺用品</v>
          </cell>
          <cell r="F4226" t="str">
            <v>2980</v>
          </cell>
          <cell r="G4226" t="str">
            <v>胡 超</v>
          </cell>
          <cell r="H4226" t="str">
            <v>马强</v>
          </cell>
          <cell r="I4226" t="str">
            <v>刘一帆</v>
          </cell>
          <cell r="J4226">
            <v>45</v>
          </cell>
          <cell r="K4226">
            <v>100965</v>
          </cell>
          <cell r="L4226">
            <v>8910</v>
          </cell>
          <cell r="M4226">
            <v>17850</v>
          </cell>
          <cell r="N4226">
            <v>0</v>
          </cell>
          <cell r="O4226">
            <v>1649</v>
          </cell>
          <cell r="P4226">
            <v>0.19390581717451499</v>
          </cell>
        </row>
        <row r="4227">
          <cell r="A4227">
            <v>197868</v>
          </cell>
          <cell r="B4227" t="str">
            <v>20160517</v>
          </cell>
          <cell r="C4227" t="str">
            <v>215244</v>
          </cell>
          <cell r="D4227" t="str">
            <v>瑞兹“镜花水月”彩绘牛皮席（十周年特供）</v>
          </cell>
          <cell r="E4227" t="str">
            <v>家纺用品</v>
          </cell>
          <cell r="F4227" t="str">
            <v>2980</v>
          </cell>
          <cell r="G4227" t="str">
            <v>胡 超</v>
          </cell>
          <cell r="H4227" t="str">
            <v>傅周</v>
          </cell>
          <cell r="I4227" t="str">
            <v>曹雪晴</v>
          </cell>
          <cell r="J4227">
            <v>36.700000000000003</v>
          </cell>
          <cell r="K4227">
            <v>240045</v>
          </cell>
          <cell r="L4227">
            <v>11665</v>
          </cell>
          <cell r="M4227">
            <v>70150</v>
          </cell>
          <cell r="N4227">
            <v>5860</v>
          </cell>
          <cell r="O4227">
            <v>4471.1171662125298</v>
          </cell>
          <cell r="P4227">
            <v>0.28150451002714799</v>
          </cell>
        </row>
        <row r="4228">
          <cell r="A4228">
            <v>197868</v>
          </cell>
          <cell r="B4228" t="str">
            <v>20160417</v>
          </cell>
          <cell r="C4228" t="str">
            <v>214418</v>
          </cell>
          <cell r="D4228" t="str">
            <v>瑞兹“镜花水月”彩绘牛皮席（十周年特供）</v>
          </cell>
          <cell r="E4228" t="str">
            <v>家纺用品</v>
          </cell>
          <cell r="F4228" t="str">
            <v>2980</v>
          </cell>
          <cell r="G4228" t="str">
            <v>胡 超</v>
          </cell>
          <cell r="H4228" t="str">
            <v>傅周</v>
          </cell>
          <cell r="I4228" t="str">
            <v>曹雪晴</v>
          </cell>
          <cell r="J4228">
            <v>42.2</v>
          </cell>
          <cell r="K4228">
            <v>528880</v>
          </cell>
          <cell r="L4228">
            <v>35030</v>
          </cell>
          <cell r="M4228">
            <v>128685</v>
          </cell>
          <cell r="N4228">
            <v>14675</v>
          </cell>
          <cell r="O4228">
            <v>9000.9478672985806</v>
          </cell>
          <cell r="P4228">
            <v>0.23085957274476099</v>
          </cell>
        </row>
        <row r="4229">
          <cell r="A4229">
            <v>197869</v>
          </cell>
          <cell r="B4229" t="str">
            <v>20160602</v>
          </cell>
          <cell r="C4229" t="str">
            <v>120525</v>
          </cell>
          <cell r="D4229" t="str">
            <v>意大利瑞兹“拉蒂”冰丝床单席套组</v>
          </cell>
          <cell r="E4229" t="str">
            <v>家纺用品</v>
          </cell>
          <cell r="F4229" t="str">
            <v>298</v>
          </cell>
          <cell r="G4229" t="str">
            <v>胡 超</v>
          </cell>
          <cell r="H4229" t="str">
            <v>马强</v>
          </cell>
          <cell r="I4229" t="str">
            <v>刘一帆</v>
          </cell>
          <cell r="J4229">
            <v>33.5</v>
          </cell>
          <cell r="K4229">
            <v>66527.37</v>
          </cell>
          <cell r="L4229">
            <v>2444</v>
          </cell>
          <cell r="M4229">
            <v>6724</v>
          </cell>
          <cell r="N4229">
            <v>804</v>
          </cell>
          <cell r="O4229">
            <v>1736.22</v>
          </cell>
          <cell r="P4229">
            <v>9.2379661057150994E-2</v>
          </cell>
        </row>
        <row r="4230">
          <cell r="A4230">
            <v>197869</v>
          </cell>
          <cell r="B4230" t="str">
            <v>20160527</v>
          </cell>
          <cell r="C4230" t="str">
            <v>161105</v>
          </cell>
          <cell r="D4230" t="str">
            <v>意大利瑞兹“拉蒂”冰丝床单席套组</v>
          </cell>
          <cell r="E4230" t="str">
            <v>家纺用品</v>
          </cell>
          <cell r="F4230" t="str">
            <v>298</v>
          </cell>
          <cell r="G4230" t="str">
            <v>胡 超</v>
          </cell>
          <cell r="H4230" t="str">
            <v>马强</v>
          </cell>
          <cell r="I4230" t="str">
            <v>陈航,关雨薇</v>
          </cell>
          <cell r="J4230">
            <v>37.799999999999997</v>
          </cell>
          <cell r="K4230">
            <v>63060</v>
          </cell>
          <cell r="L4230">
            <v>1916</v>
          </cell>
          <cell r="M4230">
            <v>6832</v>
          </cell>
          <cell r="N4230">
            <v>556</v>
          </cell>
          <cell r="O4230">
            <v>1451.5343915343899</v>
          </cell>
          <cell r="P4230">
            <v>0.102642941253435</v>
          </cell>
        </row>
        <row r="4231">
          <cell r="A4231">
            <v>197869</v>
          </cell>
          <cell r="B4231" t="str">
            <v>20160517</v>
          </cell>
          <cell r="C4231" t="str">
            <v>145901</v>
          </cell>
          <cell r="D4231" t="str">
            <v>意大利瑞兹“拉蒂”冰丝床单席套组</v>
          </cell>
          <cell r="E4231" t="str">
            <v>家纺用品</v>
          </cell>
          <cell r="F4231" t="str">
            <v>298</v>
          </cell>
          <cell r="G4231" t="str">
            <v>胡 超</v>
          </cell>
          <cell r="H4231" t="str">
            <v>傅周</v>
          </cell>
          <cell r="I4231" t="str">
            <v>曹雪晴,廖若如</v>
          </cell>
          <cell r="J4231">
            <v>34.4</v>
          </cell>
          <cell r="K4231">
            <v>144775</v>
          </cell>
          <cell r="L4231">
            <v>5956</v>
          </cell>
          <cell r="M4231">
            <v>17062</v>
          </cell>
          <cell r="N4231">
            <v>1067</v>
          </cell>
          <cell r="O4231">
            <v>3570.4651162790701</v>
          </cell>
          <cell r="P4231">
            <v>0.115221979700185</v>
          </cell>
        </row>
        <row r="4232">
          <cell r="A4232">
            <v>197869</v>
          </cell>
          <cell r="B4232" t="str">
            <v>20160511</v>
          </cell>
          <cell r="C4232" t="str">
            <v>101302</v>
          </cell>
          <cell r="D4232" t="str">
            <v>意大利瑞兹“拉蒂”冰丝床单席套组</v>
          </cell>
          <cell r="E4232" t="str">
            <v>家纺用品</v>
          </cell>
          <cell r="F4232" t="str">
            <v>298</v>
          </cell>
          <cell r="G4232" t="str">
            <v>胡 超</v>
          </cell>
          <cell r="H4232" t="str">
            <v>傅周</v>
          </cell>
          <cell r="I4232" t="str">
            <v>曹雪晴</v>
          </cell>
          <cell r="J4232">
            <v>35.9</v>
          </cell>
          <cell r="K4232">
            <v>82812</v>
          </cell>
          <cell r="L4232">
            <v>4310</v>
          </cell>
          <cell r="M4232">
            <v>12692</v>
          </cell>
          <cell r="N4232">
            <v>1192</v>
          </cell>
          <cell r="O4232">
            <v>1866.3509749303601</v>
          </cell>
          <cell r="P4232">
            <v>0.146493082978778</v>
          </cell>
        </row>
        <row r="4233">
          <cell r="A4233">
            <v>197869</v>
          </cell>
          <cell r="B4233" t="str">
            <v>20160505</v>
          </cell>
          <cell r="C4233" t="str">
            <v>132326</v>
          </cell>
          <cell r="D4233" t="str">
            <v>意大利瑞兹“拉蒂”冰丝床单席套组</v>
          </cell>
          <cell r="E4233" t="str">
            <v>家纺用品</v>
          </cell>
          <cell r="F4233" t="str">
            <v>298</v>
          </cell>
          <cell r="G4233" t="str">
            <v>胡 超</v>
          </cell>
          <cell r="H4233" t="str">
            <v>傅周</v>
          </cell>
          <cell r="I4233" t="str">
            <v>张征南,曹雪晴</v>
          </cell>
          <cell r="J4233">
            <v>32.700000000000003</v>
          </cell>
          <cell r="K4233">
            <v>156609</v>
          </cell>
          <cell r="L4233">
            <v>6912</v>
          </cell>
          <cell r="M4233">
            <v>16566</v>
          </cell>
          <cell r="N4233">
            <v>2006</v>
          </cell>
          <cell r="O4233">
            <v>4132.6299694189602</v>
          </cell>
          <cell r="P4233">
            <v>9.7263138205842495E-2</v>
          </cell>
        </row>
        <row r="4234">
          <cell r="A4234">
            <v>197869</v>
          </cell>
          <cell r="B4234" t="str">
            <v>20160501</v>
          </cell>
          <cell r="C4234" t="str">
            <v>232151</v>
          </cell>
          <cell r="D4234" t="str">
            <v>意大利瑞兹“拉蒂”冰丝床单席套组</v>
          </cell>
          <cell r="E4234" t="str">
            <v>家纺用品</v>
          </cell>
          <cell r="F4234" t="str">
            <v>298</v>
          </cell>
          <cell r="G4234" t="str">
            <v>胡 超</v>
          </cell>
          <cell r="H4234" t="str">
            <v>杨思思</v>
          </cell>
          <cell r="I4234" t="str">
            <v>邓爱萍</v>
          </cell>
          <cell r="J4234">
            <v>36.200000000000003</v>
          </cell>
          <cell r="K4234">
            <v>104480</v>
          </cell>
          <cell r="L4234">
            <v>2700</v>
          </cell>
          <cell r="M4234">
            <v>12754</v>
          </cell>
          <cell r="N4234">
            <v>1365</v>
          </cell>
          <cell r="O4234">
            <v>2496.9889502762398</v>
          </cell>
          <cell r="P4234">
            <v>0.111898211829436</v>
          </cell>
        </row>
        <row r="4235">
          <cell r="A4235">
            <v>197869</v>
          </cell>
          <cell r="B4235" t="str">
            <v>20160501</v>
          </cell>
          <cell r="C4235" t="str">
            <v>173741</v>
          </cell>
          <cell r="D4235" t="str">
            <v>意大利瑞兹“拉蒂”冰丝床单席套组</v>
          </cell>
          <cell r="E4235" t="str">
            <v>家纺用品</v>
          </cell>
          <cell r="F4235" t="str">
            <v>298</v>
          </cell>
          <cell r="G4235" t="str">
            <v>胡 超</v>
          </cell>
          <cell r="H4235" t="str">
            <v>杨思思</v>
          </cell>
          <cell r="I4235" t="str">
            <v>邓爱萍</v>
          </cell>
          <cell r="J4235">
            <v>35.6</v>
          </cell>
          <cell r="K4235">
            <v>125896</v>
          </cell>
          <cell r="L4235">
            <v>3259</v>
          </cell>
          <cell r="M4235">
            <v>18960</v>
          </cell>
          <cell r="N4235">
            <v>1305</v>
          </cell>
          <cell r="O4235">
            <v>2948.9325842696599</v>
          </cell>
          <cell r="P4235">
            <v>0.143961447197828</v>
          </cell>
        </row>
        <row r="4236">
          <cell r="A4236">
            <v>197869</v>
          </cell>
          <cell r="B4236" t="str">
            <v>20160501</v>
          </cell>
          <cell r="C4236" t="str">
            <v>105220</v>
          </cell>
          <cell r="D4236" t="str">
            <v>意大利瑞兹“拉蒂”冰丝床单席套组</v>
          </cell>
          <cell r="E4236" t="str">
            <v>家纺用品</v>
          </cell>
          <cell r="F4236" t="str">
            <v>298</v>
          </cell>
          <cell r="G4236" t="str">
            <v>胡 超</v>
          </cell>
          <cell r="H4236" t="str">
            <v>马强</v>
          </cell>
          <cell r="I4236" t="str">
            <v>石俊</v>
          </cell>
          <cell r="J4236">
            <v>35.799999999999997</v>
          </cell>
          <cell r="K4236">
            <v>134265</v>
          </cell>
          <cell r="L4236">
            <v>6221</v>
          </cell>
          <cell r="M4236">
            <v>14945</v>
          </cell>
          <cell r="N4236">
            <v>1385</v>
          </cell>
          <cell r="O4236">
            <v>3197.8770949720702</v>
          </cell>
          <cell r="P4236">
            <v>0.10590109649807899</v>
          </cell>
        </row>
        <row r="4237">
          <cell r="A4237">
            <v>197869</v>
          </cell>
          <cell r="B4237" t="str">
            <v>20160424</v>
          </cell>
          <cell r="C4237" t="str">
            <v>132339</v>
          </cell>
          <cell r="D4237" t="str">
            <v>意大利瑞兹“拉蒂”冰丝床单席套组</v>
          </cell>
          <cell r="E4237" t="str">
            <v>家纺用品</v>
          </cell>
          <cell r="F4237" t="str">
            <v>298</v>
          </cell>
          <cell r="G4237" t="str">
            <v>胡 超</v>
          </cell>
          <cell r="H4237" t="str">
            <v>傅周</v>
          </cell>
          <cell r="I4237" t="str">
            <v>曹雪晴</v>
          </cell>
          <cell r="J4237">
            <v>40.1</v>
          </cell>
          <cell r="K4237">
            <v>110372</v>
          </cell>
          <cell r="L4237">
            <v>5164</v>
          </cell>
          <cell r="M4237">
            <v>14918</v>
          </cell>
          <cell r="N4237">
            <v>596</v>
          </cell>
          <cell r="O4237">
            <v>2266.48379052369</v>
          </cell>
          <cell r="P4237">
            <v>0.136130332294122</v>
          </cell>
        </row>
        <row r="4238">
          <cell r="A4238">
            <v>197869</v>
          </cell>
          <cell r="B4238" t="str">
            <v>20160424</v>
          </cell>
          <cell r="C4238" t="str">
            <v>101455</v>
          </cell>
          <cell r="D4238" t="str">
            <v>意大利瑞兹“拉蒂”冰丝床单席套组</v>
          </cell>
          <cell r="E4238" t="str">
            <v>家纺用品</v>
          </cell>
          <cell r="F4238" t="str">
            <v>298</v>
          </cell>
          <cell r="G4238" t="str">
            <v>胡 超</v>
          </cell>
          <cell r="H4238" t="str">
            <v>傅周</v>
          </cell>
          <cell r="I4238" t="str">
            <v>曹雪晴,廖若如</v>
          </cell>
          <cell r="J4238">
            <v>34.799999999999997</v>
          </cell>
          <cell r="K4238">
            <v>122847</v>
          </cell>
          <cell r="L4238">
            <v>2359</v>
          </cell>
          <cell r="M4238">
            <v>13398</v>
          </cell>
          <cell r="N4238">
            <v>1172</v>
          </cell>
          <cell r="O4238">
            <v>3110.9770114942498</v>
          </cell>
          <cell r="P4238">
            <v>0.10147068587743199</v>
          </cell>
        </row>
        <row r="4239">
          <cell r="A4239">
            <v>197869</v>
          </cell>
          <cell r="B4239" t="str">
            <v>20160418</v>
          </cell>
          <cell r="C4239" t="str">
            <v>104945</v>
          </cell>
          <cell r="D4239" t="str">
            <v>意大利瑞兹“拉蒂”冰丝床单席套组</v>
          </cell>
          <cell r="E4239" t="str">
            <v>家纺用品</v>
          </cell>
          <cell r="F4239" t="str">
            <v>298</v>
          </cell>
          <cell r="G4239" t="str">
            <v>胡 超</v>
          </cell>
          <cell r="H4239" t="str">
            <v>傅周</v>
          </cell>
          <cell r="I4239" t="str">
            <v>曹雪晴,廖若如</v>
          </cell>
          <cell r="J4239">
            <v>35.1</v>
          </cell>
          <cell r="K4239">
            <v>148752</v>
          </cell>
          <cell r="L4239">
            <v>4713</v>
          </cell>
          <cell r="M4239">
            <v>19964</v>
          </cell>
          <cell r="N4239">
            <v>1152</v>
          </cell>
          <cell r="O4239">
            <v>3567.7207977208</v>
          </cell>
          <cell r="P4239">
            <v>0.13060351710300699</v>
          </cell>
        </row>
        <row r="4240">
          <cell r="A4240">
            <v>197869</v>
          </cell>
          <cell r="B4240" t="str">
            <v>20160413</v>
          </cell>
          <cell r="C4240" t="str">
            <v>124349</v>
          </cell>
          <cell r="D4240" t="str">
            <v>意大利瑞兹“拉蒂”冰丝床单席套组</v>
          </cell>
          <cell r="E4240" t="str">
            <v>家纺用品</v>
          </cell>
          <cell r="F4240" t="str">
            <v>298</v>
          </cell>
          <cell r="G4240" t="str">
            <v>胡 超</v>
          </cell>
          <cell r="H4240" t="str">
            <v>石林</v>
          </cell>
          <cell r="I4240" t="str">
            <v>石俊,张静</v>
          </cell>
          <cell r="J4240">
            <v>35.299999999999997</v>
          </cell>
          <cell r="K4240">
            <v>150977</v>
          </cell>
          <cell r="L4240">
            <v>6644</v>
          </cell>
          <cell r="M4240">
            <v>15697</v>
          </cell>
          <cell r="N4240">
            <v>2359</v>
          </cell>
          <cell r="O4240">
            <v>3710.9065155807398</v>
          </cell>
          <cell r="P4240">
            <v>9.2411298871360001E-2</v>
          </cell>
        </row>
        <row r="4241">
          <cell r="A4241">
            <v>197895</v>
          </cell>
          <cell r="B4241" t="str">
            <v>20160604</v>
          </cell>
          <cell r="C4241" t="str">
            <v>150508</v>
          </cell>
          <cell r="D4241" t="str">
            <v>润友神奇管道疏通剂家庭超值组</v>
          </cell>
          <cell r="E4241" t="str">
            <v>生活用品</v>
          </cell>
          <cell r="F4241" t="str">
            <v>199</v>
          </cell>
          <cell r="G4241" t="str">
            <v>陈 刚</v>
          </cell>
          <cell r="H4241" t="str">
            <v>余斌</v>
          </cell>
          <cell r="I4241" t="str">
            <v>陈航</v>
          </cell>
          <cell r="J4241">
            <v>32.799999999999997</v>
          </cell>
          <cell r="K4241">
            <v>62547</v>
          </cell>
          <cell r="L4241">
            <v>1512</v>
          </cell>
          <cell r="M4241">
            <v>3472</v>
          </cell>
          <cell r="N4241">
            <v>378</v>
          </cell>
          <cell r="O4241">
            <v>1766.4939024390201</v>
          </cell>
          <cell r="P4241">
            <v>5.0692225772097997E-2</v>
          </cell>
        </row>
        <row r="4242">
          <cell r="A4242">
            <v>197928</v>
          </cell>
          <cell r="B4242" t="str">
            <v>20160531</v>
          </cell>
          <cell r="C4242" t="str">
            <v>135623</v>
          </cell>
          <cell r="D4242" t="str">
            <v>瑞士优佳Ultrasun防晒喷雾组(2016夏折盛惠)</v>
          </cell>
          <cell r="E4242" t="str">
            <v>美容美体</v>
          </cell>
          <cell r="F4242" t="str">
            <v>368</v>
          </cell>
          <cell r="G4242" t="str">
            <v>甘 甜</v>
          </cell>
          <cell r="H4242" t="str">
            <v>张小寒</v>
          </cell>
          <cell r="I4242" t="str">
            <v>余琛</v>
          </cell>
          <cell r="J4242">
            <v>14.1</v>
          </cell>
          <cell r="K4242">
            <v>30670</v>
          </cell>
          <cell r="L4242">
            <v>1074</v>
          </cell>
          <cell r="M4242">
            <v>4266</v>
          </cell>
          <cell r="N4242">
            <v>0</v>
          </cell>
          <cell r="O4242">
            <v>1796.4539007092201</v>
          </cell>
          <cell r="P4242">
            <v>0.14414110014866899</v>
          </cell>
        </row>
        <row r="4243">
          <cell r="A4243">
            <v>198032</v>
          </cell>
          <cell r="B4243" t="str">
            <v>20160327</v>
          </cell>
          <cell r="C4243" t="str">
            <v>211159</v>
          </cell>
          <cell r="D4243" t="str">
            <v>Merefa 浪漫东方印花真丝绡风衣</v>
          </cell>
          <cell r="E4243" t="str">
            <v>服装</v>
          </cell>
          <cell r="F4243" t="str">
            <v>358</v>
          </cell>
          <cell r="G4243" t="str">
            <v>黄 翙</v>
          </cell>
          <cell r="H4243"/>
          <cell r="I4243"/>
          <cell r="J4243">
            <v>8.4</v>
          </cell>
          <cell r="K4243">
            <v>96530</v>
          </cell>
          <cell r="L4243">
            <v>2834</v>
          </cell>
          <cell r="M4243">
            <v>51408</v>
          </cell>
          <cell r="N4243">
            <v>1750</v>
          </cell>
          <cell r="O4243">
            <v>5242.6190476190504</v>
          </cell>
          <cell r="P4243">
            <v>0.52999060792349695</v>
          </cell>
        </row>
        <row r="4244">
          <cell r="A4244">
            <v>198032</v>
          </cell>
          <cell r="B4244" t="str">
            <v>20160327</v>
          </cell>
          <cell r="C4244" t="str">
            <v>195045</v>
          </cell>
          <cell r="D4244" t="str">
            <v>Merefa 浪漫东方印花真丝绡风衣</v>
          </cell>
          <cell r="E4244" t="str">
            <v>服装</v>
          </cell>
          <cell r="F4244" t="str">
            <v>358</v>
          </cell>
          <cell r="G4244" t="str">
            <v>黄 翙</v>
          </cell>
          <cell r="H4244" t="str">
            <v>罗园,王娟</v>
          </cell>
          <cell r="I4244" t="str">
            <v>段鸿</v>
          </cell>
          <cell r="J4244">
            <v>29.6</v>
          </cell>
          <cell r="K4244">
            <v>180715</v>
          </cell>
          <cell r="L4244">
            <v>13792</v>
          </cell>
          <cell r="M4244">
            <v>89044</v>
          </cell>
          <cell r="N4244">
            <v>1730</v>
          </cell>
          <cell r="O4244">
            <v>2689.4932432432402</v>
          </cell>
          <cell r="P4244">
            <v>0.52307950372327405</v>
          </cell>
        </row>
        <row r="4245">
          <cell r="A4245">
            <v>198033</v>
          </cell>
          <cell r="B4245" t="str">
            <v>20160327</v>
          </cell>
          <cell r="C4245" t="str">
            <v>202354</v>
          </cell>
          <cell r="D4245" t="str">
            <v>Merefa碧潭秋色真丝绡风衣</v>
          </cell>
          <cell r="E4245" t="str">
            <v>服装</v>
          </cell>
          <cell r="F4245" t="str">
            <v>398</v>
          </cell>
          <cell r="G4245" t="str">
            <v>黄 翙</v>
          </cell>
          <cell r="H4245" t="str">
            <v>罗园,王娟</v>
          </cell>
          <cell r="I4245" t="str">
            <v>段鸿</v>
          </cell>
          <cell r="J4245">
            <v>25</v>
          </cell>
          <cell r="K4245">
            <v>290184</v>
          </cell>
          <cell r="L4245">
            <v>20594</v>
          </cell>
          <cell r="M4245">
            <v>142039</v>
          </cell>
          <cell r="N4245">
            <v>6656</v>
          </cell>
          <cell r="O4245">
            <v>5368.28</v>
          </cell>
          <cell r="P4245">
            <v>0.502181089803034</v>
          </cell>
        </row>
        <row r="4246">
          <cell r="A4246">
            <v>198098</v>
          </cell>
          <cell r="B4246" t="str">
            <v>20160505</v>
          </cell>
          <cell r="C4246" t="str">
            <v>202157</v>
          </cell>
          <cell r="D4246" t="str">
            <v>达米尼518升WIFI智能变频吧台豪华对开门冰箱</v>
          </cell>
          <cell r="E4246" t="str">
            <v>大家电</v>
          </cell>
          <cell r="F4246" t="str">
            <v>4999</v>
          </cell>
          <cell r="G4246" t="str">
            <v>周 紫妍</v>
          </cell>
          <cell r="H4246" t="str">
            <v>石林</v>
          </cell>
          <cell r="I4246" t="str">
            <v>石俊</v>
          </cell>
          <cell r="J4246">
            <v>42</v>
          </cell>
          <cell r="K4246">
            <v>441276</v>
          </cell>
          <cell r="L4246">
            <v>89241</v>
          </cell>
          <cell r="M4246">
            <v>154887</v>
          </cell>
          <cell r="N4246">
            <v>4689</v>
          </cell>
          <cell r="O4246">
            <v>4805.6428571428596</v>
          </cell>
          <cell r="P4246">
            <v>0.42665644041075501</v>
          </cell>
        </row>
        <row r="4247">
          <cell r="A4247">
            <v>198098</v>
          </cell>
          <cell r="B4247" t="str">
            <v>20160425</v>
          </cell>
          <cell r="C4247" t="str">
            <v>210949</v>
          </cell>
          <cell r="D4247" t="str">
            <v>达米尼518升WIFI智能变频吧台豪华对开门冰箱</v>
          </cell>
          <cell r="E4247" t="str">
            <v>大家电</v>
          </cell>
          <cell r="F4247" t="str">
            <v>4699</v>
          </cell>
          <cell r="G4247" t="str">
            <v>周 紫妍</v>
          </cell>
          <cell r="H4247" t="str">
            <v>石林</v>
          </cell>
          <cell r="I4247" t="str">
            <v>石俊</v>
          </cell>
          <cell r="J4247">
            <v>39</v>
          </cell>
          <cell r="K4247">
            <v>505852</v>
          </cell>
          <cell r="L4247">
            <v>51479</v>
          </cell>
          <cell r="M4247">
            <v>126543</v>
          </cell>
          <cell r="N4247">
            <v>0</v>
          </cell>
          <cell r="O4247">
            <v>8405.8974358974392</v>
          </cell>
          <cell r="P4247">
            <v>0.27850026299978198</v>
          </cell>
        </row>
        <row r="4248">
          <cell r="A4248">
            <v>198105</v>
          </cell>
          <cell r="B4248" t="str">
            <v>20160722</v>
          </cell>
          <cell r="C4248" t="str">
            <v>232421</v>
          </cell>
          <cell r="D4248" t="str">
            <v>华为5.5英寸八核1300万像素双4G MATE S 64G版</v>
          </cell>
          <cell r="E4248" t="str">
            <v>手机</v>
          </cell>
          <cell r="F4248" t="str">
            <v>2999</v>
          </cell>
          <cell r="G4248" t="str">
            <v>李 冕</v>
          </cell>
          <cell r="H4248" t="str">
            <v>傅周</v>
          </cell>
          <cell r="I4248" t="str">
            <v>曹雪晴</v>
          </cell>
          <cell r="J4248">
            <v>34.1</v>
          </cell>
          <cell r="K4248">
            <v>122892</v>
          </cell>
          <cell r="L4248">
            <v>4948</v>
          </cell>
          <cell r="M4248">
            <v>25630</v>
          </cell>
          <cell r="N4248">
            <v>0</v>
          </cell>
          <cell r="O4248">
            <v>2707.1554252199398</v>
          </cell>
          <cell r="P4248">
            <v>0.21730651834768999</v>
          </cell>
        </row>
        <row r="4249">
          <cell r="A4249">
            <v>198105</v>
          </cell>
          <cell r="B4249" t="str">
            <v>20160614</v>
          </cell>
          <cell r="C4249" t="str">
            <v>210612</v>
          </cell>
          <cell r="D4249" t="str">
            <v>华为5.5英寸八核1300万像素双4G MATE S 64G版</v>
          </cell>
          <cell r="E4249" t="str">
            <v>手机</v>
          </cell>
          <cell r="F4249" t="str">
            <v>2999</v>
          </cell>
          <cell r="G4249" t="str">
            <v>李 冕</v>
          </cell>
          <cell r="H4249" t="str">
            <v>傅周</v>
          </cell>
          <cell r="I4249" t="str">
            <v>张征南,曹雪晴</v>
          </cell>
          <cell r="J4249">
            <v>38.799999999999997</v>
          </cell>
          <cell r="K4249">
            <v>289307</v>
          </cell>
          <cell r="L4249">
            <v>49173</v>
          </cell>
          <cell r="M4249">
            <v>63615</v>
          </cell>
          <cell r="N4249">
            <v>2899</v>
          </cell>
          <cell r="O4249">
            <v>4624.1752577319603</v>
          </cell>
          <cell r="P4249">
            <v>0.25284216312558799</v>
          </cell>
        </row>
        <row r="4250">
          <cell r="A4250">
            <v>198105</v>
          </cell>
          <cell r="B4250" t="str">
            <v>20160519</v>
          </cell>
          <cell r="C4250" t="str">
            <v>211357</v>
          </cell>
          <cell r="D4250" t="str">
            <v>华为5.5英寸八核1300万像素双4G MATE S 64G版</v>
          </cell>
          <cell r="E4250" t="str">
            <v>手机</v>
          </cell>
          <cell r="F4250" t="str">
            <v>2999</v>
          </cell>
          <cell r="G4250" t="str">
            <v>李 冕</v>
          </cell>
          <cell r="H4250" t="str">
            <v>傅周</v>
          </cell>
          <cell r="I4250" t="str">
            <v>曹雪晴,廖若如</v>
          </cell>
          <cell r="J4250">
            <v>40.1</v>
          </cell>
          <cell r="K4250">
            <v>326386</v>
          </cell>
          <cell r="L4250">
            <v>185848</v>
          </cell>
          <cell r="M4250">
            <v>62849</v>
          </cell>
          <cell r="N4250">
            <v>0</v>
          </cell>
          <cell r="O4250">
            <v>1937.3815461346601</v>
          </cell>
          <cell r="P4250">
            <v>0.447202891744582</v>
          </cell>
        </row>
        <row r="4251">
          <cell r="A4251">
            <v>198105</v>
          </cell>
          <cell r="B4251" t="str">
            <v>20160513</v>
          </cell>
          <cell r="C4251" t="str">
            <v>214105</v>
          </cell>
          <cell r="D4251" t="str">
            <v>华为5.5英寸八核1300万像素双4G MATE S 64G版</v>
          </cell>
          <cell r="E4251" t="str">
            <v>手机</v>
          </cell>
          <cell r="F4251" t="str">
            <v>2999</v>
          </cell>
          <cell r="G4251" t="str">
            <v>李 冕</v>
          </cell>
          <cell r="H4251" t="str">
            <v>傅周</v>
          </cell>
          <cell r="I4251" t="str">
            <v>曹雪晴</v>
          </cell>
          <cell r="J4251">
            <v>42.7</v>
          </cell>
          <cell r="K4251">
            <v>524275</v>
          </cell>
          <cell r="L4251">
            <v>35928</v>
          </cell>
          <cell r="M4251">
            <v>50938</v>
          </cell>
          <cell r="N4251">
            <v>0</v>
          </cell>
          <cell r="O4251">
            <v>10243.7704918033</v>
          </cell>
          <cell r="P4251">
            <v>0.10430697843951101</v>
          </cell>
        </row>
        <row r="4252">
          <cell r="A4252">
            <v>198105</v>
          </cell>
          <cell r="B4252" t="str">
            <v>20160429</v>
          </cell>
          <cell r="C4252" t="str">
            <v>232336</v>
          </cell>
          <cell r="D4252" t="str">
            <v>华为5.5英寸八核1300万像素双4G MATE S 64G版</v>
          </cell>
          <cell r="E4252" t="str">
            <v>手机</v>
          </cell>
          <cell r="F4252" t="str">
            <v>2999</v>
          </cell>
          <cell r="G4252" t="str">
            <v>李 冕</v>
          </cell>
          <cell r="H4252" t="str">
            <v>楚令</v>
          </cell>
          <cell r="I4252" t="str">
            <v>李琦</v>
          </cell>
          <cell r="J4252">
            <v>39.200000000000003</v>
          </cell>
          <cell r="K4252">
            <v>271809</v>
          </cell>
          <cell r="L4252">
            <v>17774</v>
          </cell>
          <cell r="M4252">
            <v>59870</v>
          </cell>
          <cell r="N4252">
            <v>2969</v>
          </cell>
          <cell r="O4252">
            <v>5028.9285714285697</v>
          </cell>
          <cell r="P4252">
            <v>0.22398882043812901</v>
          </cell>
        </row>
        <row r="4253">
          <cell r="A4253">
            <v>198105</v>
          </cell>
          <cell r="B4253" t="str">
            <v>20160427</v>
          </cell>
          <cell r="C4253" t="str">
            <v>210451</v>
          </cell>
          <cell r="D4253" t="str">
            <v>华为5.5英寸八核1300万像素双4G MATE S 64G版</v>
          </cell>
          <cell r="E4253" t="str">
            <v>手机</v>
          </cell>
          <cell r="F4253" t="str">
            <v>2999</v>
          </cell>
          <cell r="G4253" t="str">
            <v>李 冕</v>
          </cell>
          <cell r="H4253" t="str">
            <v>龙年</v>
          </cell>
          <cell r="I4253" t="str">
            <v>石俊</v>
          </cell>
          <cell r="J4253">
            <v>18.5</v>
          </cell>
          <cell r="K4253">
            <v>570459</v>
          </cell>
          <cell r="L4253">
            <v>86811</v>
          </cell>
          <cell r="M4253">
            <v>158037</v>
          </cell>
          <cell r="N4253">
            <v>11886</v>
          </cell>
          <cell r="O4253">
            <v>18243.081081081102</v>
          </cell>
          <cell r="P4253">
            <v>0.30218464668519301</v>
          </cell>
        </row>
        <row r="4254">
          <cell r="A4254">
            <v>198105</v>
          </cell>
          <cell r="B4254" t="str">
            <v>20160420</v>
          </cell>
          <cell r="C4254" t="str">
            <v>215420</v>
          </cell>
          <cell r="D4254" t="str">
            <v>华为5.5英寸八核1300万像素双4G MATE S 64G版</v>
          </cell>
          <cell r="E4254" t="str">
            <v>手机</v>
          </cell>
          <cell r="F4254" t="str">
            <v>2999</v>
          </cell>
          <cell r="G4254" t="str">
            <v>李 冕</v>
          </cell>
          <cell r="H4254" t="str">
            <v>傅周</v>
          </cell>
          <cell r="I4254" t="str">
            <v>曹雪晴,张征南</v>
          </cell>
          <cell r="J4254">
            <v>42.7</v>
          </cell>
          <cell r="K4254">
            <v>559343</v>
          </cell>
          <cell r="L4254">
            <v>47894</v>
          </cell>
          <cell r="M4254">
            <v>143562</v>
          </cell>
          <cell r="N4254">
            <v>8977</v>
          </cell>
          <cell r="O4254">
            <v>8825.8548009367696</v>
          </cell>
          <cell r="P4254">
            <v>0.26314451685309798</v>
          </cell>
        </row>
        <row r="4255">
          <cell r="A4255">
            <v>198105</v>
          </cell>
          <cell r="B4255" t="str">
            <v>20160415</v>
          </cell>
          <cell r="C4255" t="str">
            <v>231229</v>
          </cell>
          <cell r="D4255" t="str">
            <v>华为5.5英寸八核1300万像素双4G MATE S 64G版</v>
          </cell>
          <cell r="E4255" t="str">
            <v>手机</v>
          </cell>
          <cell r="F4255" t="str">
            <v>2999</v>
          </cell>
          <cell r="G4255" t="str">
            <v>李 冕</v>
          </cell>
          <cell r="H4255" t="str">
            <v>傅周,石林</v>
          </cell>
          <cell r="I4255" t="str">
            <v>赵姬,曹雪晴</v>
          </cell>
          <cell r="J4255">
            <v>46.8</v>
          </cell>
          <cell r="K4255">
            <v>439473</v>
          </cell>
          <cell r="L4255">
            <v>59765</v>
          </cell>
          <cell r="M4255">
            <v>92844</v>
          </cell>
          <cell r="N4255">
            <v>2999</v>
          </cell>
          <cell r="O4255">
            <v>6193.6538461538503</v>
          </cell>
          <cell r="P4255">
            <v>0.23661603126613101</v>
          </cell>
        </row>
        <row r="4256">
          <cell r="A4256">
            <v>198105</v>
          </cell>
          <cell r="B4256" t="str">
            <v>20160412</v>
          </cell>
          <cell r="C4256" t="str">
            <v>210414</v>
          </cell>
          <cell r="D4256" t="str">
            <v>华为5.5英寸八核1300万像素双4G MATE S 64G版</v>
          </cell>
          <cell r="E4256" t="str">
            <v>手机</v>
          </cell>
          <cell r="F4256" t="str">
            <v>2999</v>
          </cell>
          <cell r="G4256" t="str">
            <v>李 冕</v>
          </cell>
          <cell r="H4256" t="str">
            <v>石林</v>
          </cell>
          <cell r="I4256" t="str">
            <v>赵姬</v>
          </cell>
          <cell r="J4256">
            <v>44.3</v>
          </cell>
          <cell r="K4256">
            <v>1088256</v>
          </cell>
          <cell r="L4256">
            <v>191406</v>
          </cell>
          <cell r="M4256">
            <v>239305</v>
          </cell>
          <cell r="N4256">
            <v>2999</v>
          </cell>
          <cell r="O4256">
            <v>14910.699774266401</v>
          </cell>
          <cell r="P4256">
            <v>0.26348441768411701</v>
          </cell>
        </row>
        <row r="4257">
          <cell r="A4257">
            <v>198111</v>
          </cell>
          <cell r="B4257" t="str">
            <v>20160623</v>
          </cell>
          <cell r="C4257" t="str">
            <v>093052</v>
          </cell>
          <cell r="D4257" t="str">
            <v>沃隆每日坚果健康分享组</v>
          </cell>
          <cell r="E4257" t="str">
            <v>食品</v>
          </cell>
          <cell r="F4257" t="str">
            <v>298</v>
          </cell>
          <cell r="G4257" t="str">
            <v>莫 伏星</v>
          </cell>
          <cell r="H4257" t="str">
            <v>毛祥宇</v>
          </cell>
          <cell r="I4257" t="str">
            <v>王叶霜,陈航</v>
          </cell>
          <cell r="J4257">
            <v>32.4</v>
          </cell>
          <cell r="K4257">
            <v>65766</v>
          </cell>
          <cell r="L4257">
            <v>288</v>
          </cell>
          <cell r="M4257">
            <v>3982</v>
          </cell>
          <cell r="N4257">
            <v>516</v>
          </cell>
          <cell r="O4257">
            <v>1913.9506172839499</v>
          </cell>
          <cell r="P4257">
            <v>5.29338098292556E-2</v>
          </cell>
        </row>
        <row r="4258">
          <cell r="A4258">
            <v>198111</v>
          </cell>
          <cell r="B4258" t="str">
            <v>20160614</v>
          </cell>
          <cell r="C4258" t="str">
            <v>151551</v>
          </cell>
          <cell r="D4258" t="str">
            <v>沃隆每日坚果健康分享组</v>
          </cell>
          <cell r="E4258" t="str">
            <v>食品</v>
          </cell>
          <cell r="F4258" t="str">
            <v>298</v>
          </cell>
          <cell r="G4258" t="str">
            <v>莫 伏星</v>
          </cell>
          <cell r="H4258" t="str">
            <v>毛祥宇,赵文英</v>
          </cell>
          <cell r="I4258" t="str">
            <v>杨洋,陈航</v>
          </cell>
          <cell r="J4258">
            <v>37.6</v>
          </cell>
          <cell r="K4258">
            <v>109163</v>
          </cell>
          <cell r="L4258">
            <v>2900</v>
          </cell>
          <cell r="M4258">
            <v>9256</v>
          </cell>
          <cell r="N4258">
            <v>864</v>
          </cell>
          <cell r="O4258">
            <v>2602.9521276595701</v>
          </cell>
          <cell r="P4258">
            <v>7.8973866726894604E-2</v>
          </cell>
        </row>
        <row r="4259">
          <cell r="A4259">
            <v>198111</v>
          </cell>
          <cell r="B4259" t="str">
            <v>20160521</v>
          </cell>
          <cell r="C4259" t="str">
            <v>170727</v>
          </cell>
          <cell r="D4259" t="str">
            <v>沃隆每日坚果健康分享组</v>
          </cell>
          <cell r="E4259" t="str">
            <v>食品</v>
          </cell>
          <cell r="F4259" t="str">
            <v>298</v>
          </cell>
          <cell r="G4259" t="str">
            <v>莫 伏星</v>
          </cell>
          <cell r="H4259" t="str">
            <v>吴沛霖</v>
          </cell>
          <cell r="I4259" t="str">
            <v>王叶霜</v>
          </cell>
          <cell r="J4259">
            <v>35.9</v>
          </cell>
          <cell r="K4259">
            <v>140929.67000000001</v>
          </cell>
          <cell r="L4259">
            <v>4956</v>
          </cell>
          <cell r="M4259">
            <v>6604</v>
          </cell>
          <cell r="N4259">
            <v>576</v>
          </cell>
          <cell r="O4259">
            <v>3619.6565459610001</v>
          </cell>
          <cell r="P4259">
            <v>4.4332112239082802E-2</v>
          </cell>
        </row>
        <row r="4260">
          <cell r="A4260">
            <v>198131</v>
          </cell>
          <cell r="B4260" t="str">
            <v>20160427</v>
          </cell>
          <cell r="C4260" t="str">
            <v>170116</v>
          </cell>
          <cell r="D4260" t="str">
            <v>CosBeauty IPL光子脱毛居家美容仪定制组</v>
          </cell>
          <cell r="E4260" t="str">
            <v>美容器械</v>
          </cell>
          <cell r="F4260" t="str">
            <v>998</v>
          </cell>
          <cell r="G4260" t="str">
            <v>甘 甜</v>
          </cell>
          <cell r="H4260" t="str">
            <v>田宇慧</v>
          </cell>
          <cell r="I4260" t="str">
            <v>游珊,郑庆子</v>
          </cell>
          <cell r="J4260">
            <v>37.200000000000003</v>
          </cell>
          <cell r="K4260">
            <v>66450</v>
          </cell>
          <cell r="L4260">
            <v>2895</v>
          </cell>
          <cell r="M4260">
            <v>9690</v>
          </cell>
          <cell r="N4260">
            <v>1936</v>
          </cell>
          <cell r="O4260">
            <v>1500.0268817204301</v>
          </cell>
          <cell r="P4260">
            <v>0.122004562976949</v>
          </cell>
        </row>
        <row r="4261">
          <cell r="A4261">
            <v>198132</v>
          </cell>
          <cell r="B4261" t="str">
            <v>20160731</v>
          </cell>
          <cell r="C4261" t="str">
            <v>175428</v>
          </cell>
          <cell r="D4261" t="str">
            <v>锁甲隐形智能门锁</v>
          </cell>
          <cell r="E4261" t="str">
            <v>生活用品</v>
          </cell>
          <cell r="F4261" t="str">
            <v>998</v>
          </cell>
          <cell r="G4261" t="str">
            <v>陈 刚</v>
          </cell>
          <cell r="H4261" t="str">
            <v>余斌</v>
          </cell>
          <cell r="I4261" t="str">
            <v>翟金彪</v>
          </cell>
          <cell r="J4261">
            <v>44</v>
          </cell>
          <cell r="K4261">
            <v>227276</v>
          </cell>
          <cell r="L4261">
            <v>14460</v>
          </cell>
          <cell r="M4261">
            <v>27187</v>
          </cell>
          <cell r="N4261">
            <v>0</v>
          </cell>
          <cell r="O4261">
            <v>4218.8409090909099</v>
          </cell>
          <cell r="P4261">
            <v>0.127748853469664</v>
          </cell>
        </row>
        <row r="4262">
          <cell r="A4262">
            <v>198132</v>
          </cell>
          <cell r="B4262" t="str">
            <v>20160722</v>
          </cell>
          <cell r="C4262" t="str">
            <v>224450</v>
          </cell>
          <cell r="D4262" t="str">
            <v>锁甲隐形智能门锁</v>
          </cell>
          <cell r="E4262" t="str">
            <v>生活用品</v>
          </cell>
          <cell r="F4262" t="str">
            <v>998</v>
          </cell>
          <cell r="G4262" t="str">
            <v>陈 刚</v>
          </cell>
          <cell r="H4262" t="str">
            <v>余斌</v>
          </cell>
          <cell r="I4262" t="str">
            <v>翟金彪</v>
          </cell>
          <cell r="J4262">
            <v>34.799999999999997</v>
          </cell>
          <cell r="K4262">
            <v>183000</v>
          </cell>
          <cell r="L4262">
            <v>4830</v>
          </cell>
          <cell r="M4262">
            <v>32742</v>
          </cell>
          <cell r="N4262">
            <v>1996</v>
          </cell>
          <cell r="O4262">
            <v>4236.3218390804604</v>
          </cell>
          <cell r="P4262">
            <v>0.17256552730538199</v>
          </cell>
        </row>
        <row r="4263">
          <cell r="A4263">
            <v>198132</v>
          </cell>
          <cell r="B4263" t="str">
            <v>20160717</v>
          </cell>
          <cell r="C4263" t="str">
            <v>232126</v>
          </cell>
          <cell r="D4263" t="str">
            <v>锁甲隐形智能门锁</v>
          </cell>
          <cell r="E4263" t="str">
            <v>生活用品</v>
          </cell>
          <cell r="F4263" t="str">
            <v>998</v>
          </cell>
          <cell r="G4263" t="str">
            <v>陈 刚</v>
          </cell>
          <cell r="H4263" t="str">
            <v>余斌</v>
          </cell>
          <cell r="I4263" t="str">
            <v>陈航,邓爱萍</v>
          </cell>
          <cell r="J4263">
            <v>36.4</v>
          </cell>
          <cell r="K4263">
            <v>140998</v>
          </cell>
          <cell r="L4263">
            <v>6936</v>
          </cell>
          <cell r="M4263">
            <v>24650</v>
          </cell>
          <cell r="N4263">
            <v>998</v>
          </cell>
          <cell r="O4263">
            <v>3033.2417582417602</v>
          </cell>
          <cell r="P4263">
            <v>0.17642583282361901</v>
          </cell>
        </row>
        <row r="4264">
          <cell r="A4264">
            <v>198132</v>
          </cell>
          <cell r="B4264" t="str">
            <v>20160707</v>
          </cell>
          <cell r="C4264" t="str">
            <v>223345</v>
          </cell>
          <cell r="D4264" t="str">
            <v>锁甲隐形智能门锁</v>
          </cell>
          <cell r="E4264" t="str">
            <v>生活用品</v>
          </cell>
          <cell r="F4264" t="str">
            <v>998</v>
          </cell>
          <cell r="G4264" t="str">
            <v>陈 刚</v>
          </cell>
          <cell r="H4264" t="str">
            <v>余斌</v>
          </cell>
          <cell r="I4264" t="str">
            <v>俞洋</v>
          </cell>
          <cell r="J4264">
            <v>36.799999999999997</v>
          </cell>
          <cell r="K4264">
            <v>290891</v>
          </cell>
          <cell r="L4264">
            <v>16841</v>
          </cell>
          <cell r="M4264">
            <v>91304</v>
          </cell>
          <cell r="N4264">
            <v>3892</v>
          </cell>
          <cell r="O4264">
            <v>5071.6847826086996</v>
          </cell>
          <cell r="P4264">
            <v>0.31896369275679598</v>
          </cell>
        </row>
        <row r="4265">
          <cell r="A4265">
            <v>198132</v>
          </cell>
          <cell r="B4265" t="str">
            <v>20160622</v>
          </cell>
          <cell r="C4265" t="str">
            <v>223824</v>
          </cell>
          <cell r="D4265" t="str">
            <v>锁甲隐形智能门锁</v>
          </cell>
          <cell r="E4265" t="str">
            <v>生活用品</v>
          </cell>
          <cell r="F4265" t="str">
            <v>998</v>
          </cell>
          <cell r="G4265" t="str">
            <v>陈 刚</v>
          </cell>
          <cell r="H4265" t="str">
            <v>余斌</v>
          </cell>
          <cell r="I4265" t="str">
            <v>俞洋</v>
          </cell>
          <cell r="J4265">
            <v>38.799999999999997</v>
          </cell>
          <cell r="K4265">
            <v>370342</v>
          </cell>
          <cell r="L4265">
            <v>13922</v>
          </cell>
          <cell r="M4265">
            <v>63429</v>
          </cell>
          <cell r="N4265">
            <v>3982</v>
          </cell>
          <cell r="O4265">
            <v>7653.9432989690704</v>
          </cell>
          <cell r="P4265">
            <v>0.166789181302957</v>
          </cell>
        </row>
        <row r="4266">
          <cell r="A4266">
            <v>198144</v>
          </cell>
          <cell r="B4266" t="str">
            <v>20160426</v>
          </cell>
          <cell r="C4266" t="str">
            <v>151627</v>
          </cell>
          <cell r="D4266" t="str">
            <v>传承美味靖江猪肉脯家庭分享组</v>
          </cell>
          <cell r="E4266" t="str">
            <v>食品</v>
          </cell>
          <cell r="F4266" t="str">
            <v>199</v>
          </cell>
          <cell r="G4266" t="str">
            <v>莫 伏星</v>
          </cell>
          <cell r="H4266" t="str">
            <v>龙年</v>
          </cell>
          <cell r="I4266" t="str">
            <v>杨洋,王浩</v>
          </cell>
          <cell r="J4266">
            <v>37.5</v>
          </cell>
          <cell r="K4266">
            <v>101578</v>
          </cell>
          <cell r="L4266">
            <v>5412</v>
          </cell>
          <cell r="M4266">
            <v>5074</v>
          </cell>
          <cell r="N4266">
            <v>398</v>
          </cell>
          <cell r="O4266">
            <v>2439.7333333333299</v>
          </cell>
          <cell r="P4266">
            <v>4.8624253894307801E-2</v>
          </cell>
        </row>
        <row r="4267">
          <cell r="A4267">
            <v>198145</v>
          </cell>
          <cell r="B4267" t="str">
            <v>20160415</v>
          </cell>
          <cell r="C4267" t="str">
            <v>193608</v>
          </cell>
          <cell r="D4267" t="str">
            <v>名鼎 花开盛世双面全真丝套件限量组(十周年特供）</v>
          </cell>
          <cell r="E4267" t="str">
            <v>家纺用品</v>
          </cell>
          <cell r="F4267" t="str">
            <v>1999</v>
          </cell>
          <cell r="G4267" t="str">
            <v>周 霞</v>
          </cell>
          <cell r="H4267" t="str">
            <v>张燕,王娟</v>
          </cell>
          <cell r="I4267" t="str">
            <v>孙娇</v>
          </cell>
          <cell r="J4267">
            <v>43.6</v>
          </cell>
          <cell r="K4267">
            <v>323247</v>
          </cell>
          <cell r="L4267">
            <v>13973</v>
          </cell>
          <cell r="M4267">
            <v>114902</v>
          </cell>
          <cell r="N4267">
            <v>7946</v>
          </cell>
          <cell r="O4267">
            <v>4640.3211009174302</v>
          </cell>
          <cell r="P4267">
            <v>0.34582926466498998</v>
          </cell>
        </row>
        <row r="4268">
          <cell r="A4268">
            <v>198147</v>
          </cell>
          <cell r="B4268" t="str">
            <v>20160801</v>
          </cell>
          <cell r="C4268" t="str">
            <v>161827</v>
          </cell>
          <cell r="D4268" t="str">
            <v>哈尔斯 迪士尼夏季便携杯特供组</v>
          </cell>
          <cell r="E4268" t="str">
            <v>生活用品</v>
          </cell>
          <cell r="F4268" t="str">
            <v>199</v>
          </cell>
          <cell r="G4268" t="str">
            <v>周 紫妍</v>
          </cell>
          <cell r="H4268" t="str">
            <v>王沛</v>
          </cell>
          <cell r="I4268" t="str">
            <v>陈佳</v>
          </cell>
          <cell r="J4268">
            <v>35.9</v>
          </cell>
          <cell r="K4268">
            <v>110984.3</v>
          </cell>
          <cell r="L4268">
            <v>1651</v>
          </cell>
          <cell r="M4268">
            <v>8802</v>
          </cell>
          <cell r="N4268">
            <v>358</v>
          </cell>
          <cell r="O4268">
            <v>2810.2869080779901</v>
          </cell>
          <cell r="P4268">
            <v>7.7231730863332598E-2</v>
          </cell>
        </row>
        <row r="4269">
          <cell r="A4269">
            <v>198147</v>
          </cell>
          <cell r="B4269" t="str">
            <v>20160722</v>
          </cell>
          <cell r="C4269" t="str">
            <v>144403</v>
          </cell>
          <cell r="D4269" t="str">
            <v>哈尔斯 迪士尼夏季便携杯特供组</v>
          </cell>
          <cell r="E4269" t="str">
            <v>生活用品</v>
          </cell>
          <cell r="F4269" t="str">
            <v>199</v>
          </cell>
          <cell r="G4269" t="str">
            <v>周 紫妍</v>
          </cell>
          <cell r="H4269" t="str">
            <v>王沛,王娟</v>
          </cell>
          <cell r="I4269" t="str">
            <v>陈佳,孙姣</v>
          </cell>
          <cell r="J4269">
            <v>35</v>
          </cell>
          <cell r="K4269">
            <v>83308</v>
          </cell>
          <cell r="L4269">
            <v>2676</v>
          </cell>
          <cell r="M4269">
            <v>9113</v>
          </cell>
          <cell r="N4269">
            <v>1383</v>
          </cell>
          <cell r="O4269">
            <v>2082.9142857142901</v>
          </cell>
          <cell r="P4269">
            <v>9.5867645599761894E-2</v>
          </cell>
        </row>
        <row r="4270">
          <cell r="A4270">
            <v>198147</v>
          </cell>
          <cell r="B4270" t="str">
            <v>20160718</v>
          </cell>
          <cell r="C4270" t="str">
            <v>161606</v>
          </cell>
          <cell r="D4270" t="str">
            <v>哈尔斯 迪士尼夏季便携杯特供组</v>
          </cell>
          <cell r="E4270" t="str">
            <v>生活用品</v>
          </cell>
          <cell r="F4270" t="str">
            <v>199</v>
          </cell>
          <cell r="G4270" t="str">
            <v>周 紫妍</v>
          </cell>
          <cell r="H4270" t="str">
            <v>马强</v>
          </cell>
          <cell r="I4270" t="str">
            <v>刘一帆</v>
          </cell>
          <cell r="J4270">
            <v>31.4</v>
          </cell>
          <cell r="K4270">
            <v>119153</v>
          </cell>
          <cell r="L4270">
            <v>1910</v>
          </cell>
          <cell r="M4270">
            <v>11590</v>
          </cell>
          <cell r="N4270">
            <v>587</v>
          </cell>
          <cell r="O4270">
            <v>3383.43949044586</v>
          </cell>
          <cell r="P4270">
            <v>9.3847820338954099E-2</v>
          </cell>
        </row>
        <row r="4271">
          <cell r="A4271">
            <v>198147</v>
          </cell>
          <cell r="B4271" t="str">
            <v>20160718</v>
          </cell>
          <cell r="C4271" t="str">
            <v>105249</v>
          </cell>
          <cell r="D4271" t="str">
            <v>哈尔斯 迪士尼夏季便携杯特供组</v>
          </cell>
          <cell r="E4271" t="str">
            <v>生活用品</v>
          </cell>
          <cell r="F4271" t="str">
            <v>199</v>
          </cell>
          <cell r="G4271" t="str">
            <v>周 紫妍</v>
          </cell>
          <cell r="H4271" t="str">
            <v>王沛</v>
          </cell>
          <cell r="I4271" t="str">
            <v>陈佳</v>
          </cell>
          <cell r="J4271">
            <v>36.299999999999997</v>
          </cell>
          <cell r="K4271">
            <v>121578.52</v>
          </cell>
          <cell r="L4271">
            <v>3054</v>
          </cell>
          <cell r="M4271">
            <v>15957</v>
          </cell>
          <cell r="N4271">
            <v>1343</v>
          </cell>
          <cell r="O4271">
            <v>2862.5487603305801</v>
          </cell>
          <cell r="P4271">
            <v>0.123299381427573</v>
          </cell>
        </row>
        <row r="4272">
          <cell r="A4272">
            <v>198147</v>
          </cell>
          <cell r="B4272" t="str">
            <v>20160714</v>
          </cell>
          <cell r="C4272" t="str">
            <v>105209</v>
          </cell>
          <cell r="D4272" t="str">
            <v>哈尔斯 迪士尼夏季便携杯特供组</v>
          </cell>
          <cell r="E4272" t="str">
            <v>生活用品</v>
          </cell>
          <cell r="F4272" t="str">
            <v>199</v>
          </cell>
          <cell r="G4272" t="str">
            <v>周 紫妍</v>
          </cell>
          <cell r="H4272" t="str">
            <v>石林</v>
          </cell>
          <cell r="I4272" t="str">
            <v>石俊</v>
          </cell>
          <cell r="J4272">
            <v>32</v>
          </cell>
          <cell r="K4272">
            <v>70195</v>
          </cell>
          <cell r="L4272">
            <v>1552</v>
          </cell>
          <cell r="M4272">
            <v>6029</v>
          </cell>
          <cell r="N4272">
            <v>199</v>
          </cell>
          <cell r="O4272">
            <v>1962.90625</v>
          </cell>
          <cell r="P4272">
            <v>8.4932185364858803E-2</v>
          </cell>
        </row>
        <row r="4273">
          <cell r="A4273">
            <v>198147</v>
          </cell>
          <cell r="B4273" t="str">
            <v>20160630</v>
          </cell>
          <cell r="C4273" t="str">
            <v>195022</v>
          </cell>
          <cell r="D4273" t="str">
            <v>哈尔斯 迪士尼夏季便携杯特供组</v>
          </cell>
          <cell r="E4273" t="str">
            <v>生活用品</v>
          </cell>
          <cell r="F4273" t="str">
            <v>199</v>
          </cell>
          <cell r="G4273" t="str">
            <v>周 紫妍</v>
          </cell>
          <cell r="H4273" t="str">
            <v>王沛</v>
          </cell>
          <cell r="I4273" t="str">
            <v>翟金彪</v>
          </cell>
          <cell r="J4273">
            <v>25.6</v>
          </cell>
          <cell r="K4273">
            <v>145494</v>
          </cell>
          <cell r="L4273">
            <v>2865</v>
          </cell>
          <cell r="M4273">
            <v>15491</v>
          </cell>
          <cell r="N4273">
            <v>1363</v>
          </cell>
          <cell r="O4273">
            <v>5019.5703125</v>
          </cell>
          <cell r="P4273">
            <v>9.9054189540696502E-2</v>
          </cell>
        </row>
        <row r="4274">
          <cell r="A4274">
            <v>198147</v>
          </cell>
          <cell r="B4274" t="str">
            <v>20160630</v>
          </cell>
          <cell r="C4274" t="str">
            <v>160611</v>
          </cell>
          <cell r="D4274" t="str">
            <v>哈尔斯 迪士尼夏季便携杯特供组</v>
          </cell>
          <cell r="E4274" t="str">
            <v>生活用品</v>
          </cell>
          <cell r="F4274" t="str">
            <v>199</v>
          </cell>
          <cell r="G4274" t="str">
            <v>周 紫妍</v>
          </cell>
          <cell r="H4274" t="str">
            <v>余斌</v>
          </cell>
          <cell r="I4274" t="str">
            <v>宋歌</v>
          </cell>
          <cell r="J4274">
            <v>26.4</v>
          </cell>
          <cell r="K4274">
            <v>72577</v>
          </cell>
          <cell r="L4274">
            <v>2686</v>
          </cell>
          <cell r="M4274">
            <v>9387</v>
          </cell>
          <cell r="N4274">
            <v>776</v>
          </cell>
          <cell r="O4274">
            <v>2321.2121212121201</v>
          </cell>
          <cell r="P4274">
            <v>0.12320613526777401</v>
          </cell>
        </row>
        <row r="4275">
          <cell r="A4275">
            <v>198147</v>
          </cell>
          <cell r="B4275" t="str">
            <v>20160630</v>
          </cell>
          <cell r="C4275" t="str">
            <v>121244</v>
          </cell>
          <cell r="D4275" t="str">
            <v>哈尔斯 迪士尼夏季便携杯特供组</v>
          </cell>
          <cell r="E4275" t="str">
            <v>生活用品</v>
          </cell>
          <cell r="F4275" t="str">
            <v>199</v>
          </cell>
          <cell r="G4275" t="str">
            <v>周 紫妍</v>
          </cell>
          <cell r="H4275" t="str">
            <v>余斌</v>
          </cell>
          <cell r="I4275" t="str">
            <v>宋歌</v>
          </cell>
          <cell r="J4275">
            <v>25.5</v>
          </cell>
          <cell r="K4275">
            <v>60706</v>
          </cell>
          <cell r="L4275">
            <v>1144</v>
          </cell>
          <cell r="M4275">
            <v>6636</v>
          </cell>
          <cell r="N4275">
            <v>199</v>
          </cell>
          <cell r="O4275">
            <v>2083.3333333333298</v>
          </cell>
          <cell r="P4275">
            <v>0.108072260837447</v>
          </cell>
        </row>
        <row r="4276">
          <cell r="A4276">
            <v>198147</v>
          </cell>
          <cell r="B4276" t="str">
            <v>20160624</v>
          </cell>
          <cell r="C4276" t="str">
            <v>120311</v>
          </cell>
          <cell r="D4276" t="str">
            <v>哈尔斯 迪士尼夏季便携杯特供组</v>
          </cell>
          <cell r="E4276" t="str">
            <v>生活用品</v>
          </cell>
          <cell r="F4276" t="str">
            <v>199</v>
          </cell>
          <cell r="G4276" t="str">
            <v>周 紫妍</v>
          </cell>
          <cell r="H4276" t="str">
            <v>余斌</v>
          </cell>
          <cell r="I4276" t="str">
            <v>陈佳</v>
          </cell>
          <cell r="J4276">
            <v>31.4</v>
          </cell>
          <cell r="K4276">
            <v>103579</v>
          </cell>
          <cell r="L4276">
            <v>1184</v>
          </cell>
          <cell r="M4276">
            <v>9695</v>
          </cell>
          <cell r="N4276">
            <v>1144</v>
          </cell>
          <cell r="O4276">
            <v>2988.6624203821698</v>
          </cell>
          <cell r="P4276">
            <v>8.3509937008642995E-2</v>
          </cell>
        </row>
        <row r="4277">
          <cell r="A4277">
            <v>198147</v>
          </cell>
          <cell r="B4277" t="str">
            <v>20160616</v>
          </cell>
          <cell r="C4277" t="str">
            <v>155320</v>
          </cell>
          <cell r="D4277" t="str">
            <v>哈尔斯 迪士尼夏季便携杯特供组</v>
          </cell>
          <cell r="E4277" t="str">
            <v>生活用品</v>
          </cell>
          <cell r="F4277" t="str">
            <v>199</v>
          </cell>
          <cell r="G4277" t="str">
            <v>周 紫妍</v>
          </cell>
          <cell r="H4277" t="str">
            <v>马强</v>
          </cell>
          <cell r="I4277" t="str">
            <v>刘一帆</v>
          </cell>
          <cell r="J4277">
            <v>26.2</v>
          </cell>
          <cell r="K4277">
            <v>116460</v>
          </cell>
          <cell r="L4277">
            <v>2696</v>
          </cell>
          <cell r="M4277">
            <v>12660</v>
          </cell>
          <cell r="N4277">
            <v>1930</v>
          </cell>
          <cell r="O4277">
            <v>3932.59541984733</v>
          </cell>
          <cell r="P4277">
            <v>9.43180619528146E-2</v>
          </cell>
        </row>
        <row r="4278">
          <cell r="A4278">
            <v>198147</v>
          </cell>
          <cell r="B4278" t="str">
            <v>20160616</v>
          </cell>
          <cell r="C4278" t="str">
            <v>122349</v>
          </cell>
          <cell r="D4278" t="str">
            <v>哈尔斯 迪士尼夏季便携杯特供组</v>
          </cell>
          <cell r="E4278" t="str">
            <v>生活用品</v>
          </cell>
          <cell r="F4278" t="str">
            <v>199</v>
          </cell>
          <cell r="G4278" t="str">
            <v>周 紫妍</v>
          </cell>
          <cell r="H4278"/>
          <cell r="I4278"/>
          <cell r="J4278">
            <v>4.8</v>
          </cell>
          <cell r="K4278">
            <v>16947</v>
          </cell>
          <cell r="L4278">
            <v>368</v>
          </cell>
          <cell r="M4278">
            <v>3452</v>
          </cell>
          <cell r="N4278">
            <v>199</v>
          </cell>
          <cell r="O4278">
            <v>2776.25</v>
          </cell>
          <cell r="P4278">
            <v>0.196212075517221</v>
          </cell>
        </row>
        <row r="4279">
          <cell r="A4279">
            <v>198147</v>
          </cell>
          <cell r="B4279" t="str">
            <v>20160616</v>
          </cell>
          <cell r="C4279" t="str">
            <v>112426</v>
          </cell>
          <cell r="D4279" t="str">
            <v>哈尔斯 迪士尼夏季便携杯特供组</v>
          </cell>
          <cell r="E4279" t="str">
            <v>生活用品</v>
          </cell>
          <cell r="F4279" t="str">
            <v>199</v>
          </cell>
          <cell r="G4279" t="str">
            <v>周 紫妍</v>
          </cell>
          <cell r="H4279" t="str">
            <v>余斌</v>
          </cell>
          <cell r="I4279" t="str">
            <v>徐丹,陈佳</v>
          </cell>
          <cell r="J4279">
            <v>24</v>
          </cell>
          <cell r="K4279">
            <v>109623</v>
          </cell>
          <cell r="L4279">
            <v>5392</v>
          </cell>
          <cell r="M4279">
            <v>11968</v>
          </cell>
          <cell r="N4279">
            <v>736</v>
          </cell>
          <cell r="O4279">
            <v>3874.9583333333298</v>
          </cell>
          <cell r="P4279">
            <v>0.107760647024398</v>
          </cell>
        </row>
        <row r="4280">
          <cell r="A4280">
            <v>198286</v>
          </cell>
          <cell r="B4280" t="str">
            <v>20160614</v>
          </cell>
          <cell r="C4280" t="str">
            <v>214932</v>
          </cell>
          <cell r="D4280" t="str">
            <v>金富源“盛世典藏”奢华天然大溪地海水黑珍珠项链套组</v>
          </cell>
          <cell r="E4280" t="str">
            <v>珠宝首饰</v>
          </cell>
          <cell r="F4280" t="str">
            <v>39800</v>
          </cell>
          <cell r="G4280" t="str">
            <v>范 平</v>
          </cell>
          <cell r="H4280" t="str">
            <v>龙年</v>
          </cell>
          <cell r="I4280" t="str">
            <v>赵姬</v>
          </cell>
          <cell r="J4280">
            <v>44.8</v>
          </cell>
          <cell r="K4280">
            <v>358130</v>
          </cell>
          <cell r="L4280">
            <v>238740</v>
          </cell>
          <cell r="M4280">
            <v>39800</v>
          </cell>
          <cell r="N4280">
            <v>0</v>
          </cell>
          <cell r="O4280">
            <v>1776.5625</v>
          </cell>
          <cell r="P4280">
            <v>0.33336125303626801</v>
          </cell>
        </row>
        <row r="4281">
          <cell r="A4281">
            <v>198286</v>
          </cell>
          <cell r="B4281" t="str">
            <v>20160528</v>
          </cell>
          <cell r="C4281" t="str">
            <v>222746</v>
          </cell>
          <cell r="D4281" t="str">
            <v>金富源“盛世典藏”奢华天然大溪地海水黑珍珠项链套组</v>
          </cell>
          <cell r="E4281" t="str">
            <v>珠宝首饰</v>
          </cell>
          <cell r="F4281" t="str">
            <v>39800</v>
          </cell>
          <cell r="G4281" t="str">
            <v>范 平</v>
          </cell>
          <cell r="H4281" t="str">
            <v>吴沛霖</v>
          </cell>
          <cell r="I4281" t="str">
            <v>李琦</v>
          </cell>
          <cell r="J4281">
            <v>33.200000000000003</v>
          </cell>
          <cell r="K4281">
            <v>636585</v>
          </cell>
          <cell r="L4281">
            <v>159190</v>
          </cell>
          <cell r="M4281">
            <v>358120</v>
          </cell>
          <cell r="N4281">
            <v>0</v>
          </cell>
          <cell r="O4281">
            <v>3592.62048192771</v>
          </cell>
          <cell r="P4281">
            <v>0.75015448423213504</v>
          </cell>
        </row>
        <row r="4282">
          <cell r="A4282">
            <v>198286</v>
          </cell>
          <cell r="B4282" t="str">
            <v>20160405</v>
          </cell>
          <cell r="C4282" t="str">
            <v>214939</v>
          </cell>
          <cell r="D4282" t="str">
            <v>金富源“盛世典藏”奢华天然大溪地海水黑珍珠项链套组</v>
          </cell>
          <cell r="E4282" t="str">
            <v>珠宝首饰</v>
          </cell>
          <cell r="F4282" t="str">
            <v>39800</v>
          </cell>
          <cell r="G4282" t="str">
            <v>范 平</v>
          </cell>
          <cell r="H4282" t="str">
            <v>李琰,石林</v>
          </cell>
          <cell r="I4282" t="str">
            <v>赵姬</v>
          </cell>
          <cell r="J4282">
            <v>50.1</v>
          </cell>
          <cell r="K4282">
            <v>437765</v>
          </cell>
          <cell r="L4282">
            <v>198980</v>
          </cell>
          <cell r="M4282">
            <v>119405</v>
          </cell>
          <cell r="N4282">
            <v>0</v>
          </cell>
          <cell r="O4282">
            <v>2382.8343313373298</v>
          </cell>
          <cell r="P4282">
            <v>0.50005234834683898</v>
          </cell>
        </row>
        <row r="4283">
          <cell r="A4283">
            <v>198294</v>
          </cell>
          <cell r="B4283" t="str">
            <v>20160425</v>
          </cell>
          <cell r="C4283" t="str">
            <v>132502</v>
          </cell>
          <cell r="D4283" t="str">
            <v>乐途男士经典跑鞋1+1时尚休闲套组</v>
          </cell>
          <cell r="E4283" t="str">
            <v>鞋类</v>
          </cell>
          <cell r="F4283" t="str">
            <v>258</v>
          </cell>
          <cell r="G4283" t="str">
            <v>邱 雄光</v>
          </cell>
          <cell r="H4283" t="str">
            <v>罗园</v>
          </cell>
          <cell r="I4283" t="str">
            <v>孙娇</v>
          </cell>
          <cell r="J4283">
            <v>18.3</v>
          </cell>
          <cell r="K4283">
            <v>45422</v>
          </cell>
          <cell r="L4283">
            <v>4514</v>
          </cell>
          <cell r="M4283">
            <v>7202</v>
          </cell>
          <cell r="N4283">
            <v>258</v>
          </cell>
          <cell r="O4283">
            <v>1855.9562841530101</v>
          </cell>
          <cell r="P4283">
            <v>0.16974674880219001</v>
          </cell>
        </row>
        <row r="4284">
          <cell r="A4284">
            <v>198294</v>
          </cell>
          <cell r="B4284" t="str">
            <v>20160425</v>
          </cell>
          <cell r="C4284" t="str">
            <v>103505</v>
          </cell>
          <cell r="D4284" t="str">
            <v>乐途男士经典跑鞋1+1时尚休闲套组</v>
          </cell>
          <cell r="E4284" t="str">
            <v>鞋类</v>
          </cell>
          <cell r="F4284" t="str">
            <v>258</v>
          </cell>
          <cell r="G4284" t="str">
            <v>邱 雄光</v>
          </cell>
          <cell r="H4284" t="str">
            <v>王娟</v>
          </cell>
          <cell r="I4284" t="str">
            <v>段鸿,潘丹</v>
          </cell>
          <cell r="J4284">
            <v>19.3</v>
          </cell>
          <cell r="K4284">
            <v>49112</v>
          </cell>
          <cell r="L4284">
            <v>6884</v>
          </cell>
          <cell r="M4284">
            <v>9246</v>
          </cell>
          <cell r="N4284">
            <v>258</v>
          </cell>
          <cell r="O4284">
            <v>1722.2797927461099</v>
          </cell>
          <cell r="P4284">
            <v>0.21284455811309999</v>
          </cell>
        </row>
        <row r="4285">
          <cell r="A4285">
            <v>198294</v>
          </cell>
          <cell r="B4285" t="str">
            <v>20160415</v>
          </cell>
          <cell r="C4285" t="str">
            <v>165239</v>
          </cell>
          <cell r="D4285" t="str">
            <v>乐途男士经典跑鞋1+1时尚休闲套组</v>
          </cell>
          <cell r="E4285" t="str">
            <v>鞋类</v>
          </cell>
          <cell r="F4285" t="str">
            <v>258</v>
          </cell>
          <cell r="G4285" t="str">
            <v>邱 雄光</v>
          </cell>
          <cell r="H4285" t="str">
            <v>杨思思,王娟</v>
          </cell>
          <cell r="I4285" t="str">
            <v>段鸿</v>
          </cell>
          <cell r="J4285">
            <v>15.8</v>
          </cell>
          <cell r="K4285">
            <v>75553.62</v>
          </cell>
          <cell r="L4285">
            <v>10355</v>
          </cell>
          <cell r="M4285">
            <v>11877.54</v>
          </cell>
          <cell r="N4285">
            <v>659</v>
          </cell>
          <cell r="O4285">
            <v>3416.4607594936701</v>
          </cell>
          <cell r="P4285">
            <v>0.17206713884434999</v>
          </cell>
        </row>
        <row r="4286">
          <cell r="A4286">
            <v>198295</v>
          </cell>
          <cell r="B4286" t="str">
            <v>20160425</v>
          </cell>
          <cell r="C4286" t="str">
            <v>132502</v>
          </cell>
          <cell r="D4286" t="str">
            <v>乐途女士经典跑鞋1+1时尚休闲套组</v>
          </cell>
          <cell r="E4286" t="str">
            <v>鞋类</v>
          </cell>
          <cell r="F4286" t="str">
            <v>258</v>
          </cell>
          <cell r="G4286" t="str">
            <v>邱 雄光</v>
          </cell>
          <cell r="H4286" t="str">
            <v>罗园</v>
          </cell>
          <cell r="I4286" t="str">
            <v>孙娇</v>
          </cell>
          <cell r="J4286">
            <v>18.3</v>
          </cell>
          <cell r="K4286">
            <v>71472</v>
          </cell>
          <cell r="L4286">
            <v>6368</v>
          </cell>
          <cell r="M4286">
            <v>19326</v>
          </cell>
          <cell r="N4286">
            <v>674</v>
          </cell>
          <cell r="O4286">
            <v>2538.3606557377002</v>
          </cell>
          <cell r="P4286">
            <v>0.28649545342836102</v>
          </cell>
        </row>
        <row r="4287">
          <cell r="A4287">
            <v>198295</v>
          </cell>
          <cell r="B4287" t="str">
            <v>20160425</v>
          </cell>
          <cell r="C4287" t="str">
            <v>103505</v>
          </cell>
          <cell r="D4287" t="str">
            <v>乐途女士经典跑鞋1+1时尚休闲套组</v>
          </cell>
          <cell r="E4287" t="str">
            <v>鞋类</v>
          </cell>
          <cell r="F4287" t="str">
            <v>258</v>
          </cell>
          <cell r="G4287" t="str">
            <v>邱 雄光</v>
          </cell>
          <cell r="H4287" t="str">
            <v>王娟</v>
          </cell>
          <cell r="I4287" t="str">
            <v>段鸿,潘丹</v>
          </cell>
          <cell r="J4287">
            <v>19.3</v>
          </cell>
          <cell r="K4287">
            <v>62644</v>
          </cell>
          <cell r="L4287">
            <v>4422</v>
          </cell>
          <cell r="M4287">
            <v>15301</v>
          </cell>
          <cell r="N4287">
            <v>754</v>
          </cell>
          <cell r="O4287">
            <v>2262.9533678756502</v>
          </cell>
          <cell r="P4287">
            <v>0.24985400707636299</v>
          </cell>
        </row>
        <row r="4288">
          <cell r="A4288">
            <v>198295</v>
          </cell>
          <cell r="B4288" t="str">
            <v>20160415</v>
          </cell>
          <cell r="C4288" t="str">
            <v>165239</v>
          </cell>
          <cell r="D4288" t="str">
            <v>乐途女士经典跑鞋1+1时尚休闲套组</v>
          </cell>
          <cell r="E4288" t="str">
            <v>鞋类</v>
          </cell>
          <cell r="F4288" t="str">
            <v>258</v>
          </cell>
          <cell r="G4288" t="str">
            <v>邱 雄光</v>
          </cell>
          <cell r="H4288" t="str">
            <v>杨思思,王娟</v>
          </cell>
          <cell r="I4288" t="str">
            <v>段鸿</v>
          </cell>
          <cell r="J4288">
            <v>15.8</v>
          </cell>
          <cell r="K4288">
            <v>93136.38</v>
          </cell>
          <cell r="L4288">
            <v>9188</v>
          </cell>
          <cell r="M4288">
            <v>16496.46</v>
          </cell>
          <cell r="N4288">
            <v>228</v>
          </cell>
          <cell r="O4288">
            <v>4283.5392405063303</v>
          </cell>
          <cell r="P4288">
            <v>0.193791232183397</v>
          </cell>
        </row>
        <row r="4289">
          <cell r="A4289">
            <v>198296</v>
          </cell>
          <cell r="B4289" t="str">
            <v>20160620</v>
          </cell>
          <cell r="C4289" t="str">
            <v>112800</v>
          </cell>
          <cell r="D4289" t="str">
            <v>美国康宁白色玻璃锅特惠组（原装进口）十周年特供</v>
          </cell>
          <cell r="E4289" t="str">
            <v>厨房</v>
          </cell>
          <cell r="F4289" t="str">
            <v>688</v>
          </cell>
          <cell r="G4289" t="str">
            <v>潘 银龙</v>
          </cell>
          <cell r="H4289" t="str">
            <v>王沛</v>
          </cell>
          <cell r="I4289" t="str">
            <v>陈佳</v>
          </cell>
          <cell r="J4289">
            <v>37.799999999999997</v>
          </cell>
          <cell r="K4289">
            <v>64590</v>
          </cell>
          <cell r="L4289">
            <v>1366</v>
          </cell>
          <cell r="M4289">
            <v>12952</v>
          </cell>
          <cell r="N4289">
            <v>2044</v>
          </cell>
          <cell r="O4289">
            <v>1384.0211640211601</v>
          </cell>
          <cell r="P4289">
            <v>0.172529419207896</v>
          </cell>
        </row>
        <row r="4290">
          <cell r="A4290">
            <v>198296</v>
          </cell>
          <cell r="B4290" t="str">
            <v>20160516</v>
          </cell>
          <cell r="C4290" t="str">
            <v>120002</v>
          </cell>
          <cell r="D4290" t="str">
            <v>美国康宁白色玻璃锅特惠组（原装进口）十周年特供</v>
          </cell>
          <cell r="E4290" t="str">
            <v>厨房</v>
          </cell>
          <cell r="F4290" t="str">
            <v>688</v>
          </cell>
          <cell r="G4290" t="str">
            <v>潘 银龙</v>
          </cell>
          <cell r="H4290" t="str">
            <v>唐南开</v>
          </cell>
          <cell r="I4290" t="str">
            <v>翟金彪</v>
          </cell>
          <cell r="J4290">
            <v>35.4</v>
          </cell>
          <cell r="K4290">
            <v>122348</v>
          </cell>
          <cell r="L4290">
            <v>9567</v>
          </cell>
          <cell r="M4290">
            <v>18944</v>
          </cell>
          <cell r="N4290">
            <v>1366</v>
          </cell>
          <cell r="O4290">
            <v>2689.3502824858801</v>
          </cell>
          <cell r="P4290">
            <v>0.15585958627783</v>
          </cell>
        </row>
        <row r="4291">
          <cell r="A4291">
            <v>198296</v>
          </cell>
          <cell r="B4291" t="str">
            <v>20160422</v>
          </cell>
          <cell r="C4291" t="str">
            <v>223916</v>
          </cell>
          <cell r="D4291" t="str">
            <v>美国康宁白色玻璃锅特惠组（原装进口）十周年特供</v>
          </cell>
          <cell r="E4291" t="str">
            <v>厨房</v>
          </cell>
          <cell r="F4291" t="str">
            <v>688</v>
          </cell>
          <cell r="G4291" t="str">
            <v>潘 银龙</v>
          </cell>
          <cell r="H4291" t="str">
            <v>王沛</v>
          </cell>
          <cell r="I4291" t="str">
            <v>刘一帆</v>
          </cell>
          <cell r="J4291">
            <v>39.9</v>
          </cell>
          <cell r="K4291">
            <v>99886</v>
          </cell>
          <cell r="L4291">
            <v>6177</v>
          </cell>
          <cell r="M4291">
            <v>16247</v>
          </cell>
          <cell r="N4291">
            <v>688</v>
          </cell>
          <cell r="O4291">
            <v>1958.6466165413501</v>
          </cell>
          <cell r="P4291">
            <v>0.16603527942887</v>
          </cell>
        </row>
        <row r="4292">
          <cell r="A4292">
            <v>198296</v>
          </cell>
          <cell r="B4292" t="str">
            <v>20160416</v>
          </cell>
          <cell r="C4292" t="str">
            <v>115820</v>
          </cell>
          <cell r="D4292" t="str">
            <v>美国康宁白色玻璃锅特惠组（原装进口）十周年特供</v>
          </cell>
          <cell r="E4292" t="str">
            <v>厨房</v>
          </cell>
          <cell r="F4292" t="str">
            <v>688</v>
          </cell>
          <cell r="G4292" t="str">
            <v>潘 银龙</v>
          </cell>
          <cell r="H4292" t="str">
            <v>王沛</v>
          </cell>
          <cell r="I4292" t="str">
            <v>刘一帆</v>
          </cell>
          <cell r="J4292">
            <v>38.700000000000003</v>
          </cell>
          <cell r="K4292">
            <v>108530</v>
          </cell>
          <cell r="L4292">
            <v>6490</v>
          </cell>
          <cell r="M4292">
            <v>21026</v>
          </cell>
          <cell r="N4292">
            <v>0</v>
          </cell>
          <cell r="O4292">
            <v>2093.3850129199</v>
          </cell>
          <cell r="P4292">
            <v>0.20605644845158799</v>
          </cell>
        </row>
        <row r="4293">
          <cell r="A4293">
            <v>198302</v>
          </cell>
          <cell r="B4293" t="str">
            <v>20160526</v>
          </cell>
          <cell r="C4293" t="str">
            <v>154625</v>
          </cell>
          <cell r="D4293" t="str">
            <v>CLARA新一代空气循环烹饪锅（环保无烟型）</v>
          </cell>
          <cell r="E4293" t="str">
            <v>厨房</v>
          </cell>
          <cell r="F4293" t="str">
            <v>399</v>
          </cell>
          <cell r="G4293" t="str">
            <v>邬 若海</v>
          </cell>
          <cell r="H4293" t="str">
            <v>杨思思</v>
          </cell>
          <cell r="I4293" t="str">
            <v>徐丹</v>
          </cell>
          <cell r="J4293">
            <v>37</v>
          </cell>
          <cell r="K4293">
            <v>112170</v>
          </cell>
          <cell r="L4293">
            <v>6056</v>
          </cell>
          <cell r="M4293">
            <v>18657</v>
          </cell>
          <cell r="N4293">
            <v>1197</v>
          </cell>
          <cell r="O4293">
            <v>2396.0540540540501</v>
          </cell>
          <cell r="P4293">
            <v>0.164540022994138</v>
          </cell>
        </row>
        <row r="4294">
          <cell r="A4294">
            <v>198302</v>
          </cell>
          <cell r="B4294" t="str">
            <v>20160513</v>
          </cell>
          <cell r="C4294" t="str">
            <v>112230</v>
          </cell>
          <cell r="D4294" t="str">
            <v>CLARA新一代空气循环烹饪锅（环保无烟型）</v>
          </cell>
          <cell r="E4294" t="str">
            <v>厨房</v>
          </cell>
          <cell r="F4294" t="str">
            <v>399</v>
          </cell>
          <cell r="G4294" t="str">
            <v>邬 若海</v>
          </cell>
          <cell r="H4294" t="str">
            <v>马强</v>
          </cell>
          <cell r="I4294" t="str">
            <v>刘一帆</v>
          </cell>
          <cell r="J4294">
            <v>35.700000000000003</v>
          </cell>
          <cell r="K4294">
            <v>114119</v>
          </cell>
          <cell r="L4294">
            <v>5097</v>
          </cell>
          <cell r="M4294">
            <v>19974</v>
          </cell>
          <cell r="N4294">
            <v>768</v>
          </cell>
          <cell r="O4294">
            <v>2515.85434173669</v>
          </cell>
          <cell r="P4294">
            <v>0.17616627836583401</v>
          </cell>
        </row>
        <row r="4295">
          <cell r="A4295">
            <v>198306</v>
          </cell>
          <cell r="B4295" t="str">
            <v>20160608</v>
          </cell>
          <cell r="C4295" t="str">
            <v>180456</v>
          </cell>
          <cell r="D4295" t="str">
            <v>茅台股份国博十二生肖酒全套珍藏组</v>
          </cell>
          <cell r="E4295" t="str">
            <v>食品</v>
          </cell>
          <cell r="F4295" t="str">
            <v>1980</v>
          </cell>
          <cell r="G4295" t="str">
            <v>莫 伏星</v>
          </cell>
          <cell r="H4295" t="str">
            <v>马强</v>
          </cell>
          <cell r="I4295" t="str">
            <v>刘一帆</v>
          </cell>
          <cell r="J4295">
            <v>33.9</v>
          </cell>
          <cell r="K4295">
            <v>94575</v>
          </cell>
          <cell r="L4295">
            <v>3935</v>
          </cell>
          <cell r="M4295">
            <v>5870</v>
          </cell>
          <cell r="N4295">
            <v>0</v>
          </cell>
          <cell r="O4295">
            <v>2500.5899705014699</v>
          </cell>
          <cell r="P4295">
            <v>6.47616946160635E-2</v>
          </cell>
        </row>
        <row r="4296">
          <cell r="A4296">
            <v>198306</v>
          </cell>
          <cell r="B4296" t="str">
            <v>20160529</v>
          </cell>
          <cell r="C4296" t="str">
            <v>181614</v>
          </cell>
          <cell r="D4296" t="str">
            <v>茅台股份国博十二生肖酒全套珍藏组</v>
          </cell>
          <cell r="E4296" t="str">
            <v>食品</v>
          </cell>
          <cell r="F4296" t="str">
            <v>1980</v>
          </cell>
          <cell r="G4296" t="str">
            <v>莫 伏星</v>
          </cell>
          <cell r="H4296" t="str">
            <v>赵文英</v>
          </cell>
          <cell r="I4296" t="str">
            <v>曹雪晴</v>
          </cell>
          <cell r="J4296">
            <v>42.3</v>
          </cell>
          <cell r="K4296">
            <v>202547</v>
          </cell>
          <cell r="L4296">
            <v>5920</v>
          </cell>
          <cell r="M4296">
            <v>29595</v>
          </cell>
          <cell r="N4296">
            <v>0</v>
          </cell>
          <cell r="O4296">
            <v>3948.7470449172602</v>
          </cell>
          <cell r="P4296">
            <v>0.15051340863665699</v>
          </cell>
        </row>
        <row r="4297">
          <cell r="A4297">
            <v>198308</v>
          </cell>
          <cell r="B4297" t="str">
            <v>20160705</v>
          </cell>
          <cell r="C4297" t="str">
            <v>104125</v>
          </cell>
          <cell r="D4297" t="str">
            <v>快乐购自营五常金方田无公害黑土香米</v>
          </cell>
          <cell r="E4297" t="str">
            <v>食品</v>
          </cell>
          <cell r="F4297" t="str">
            <v>298</v>
          </cell>
          <cell r="G4297" t="str">
            <v>莫 伏星</v>
          </cell>
          <cell r="H4297" t="str">
            <v>余斌</v>
          </cell>
          <cell r="I4297" t="str">
            <v>杨洋,王浩</v>
          </cell>
          <cell r="J4297">
            <v>22.3</v>
          </cell>
          <cell r="K4297">
            <v>86777</v>
          </cell>
          <cell r="L4297">
            <v>1032</v>
          </cell>
          <cell r="M4297">
            <v>5090</v>
          </cell>
          <cell r="N4297">
            <v>258</v>
          </cell>
          <cell r="O4297">
            <v>3628.3856502242202</v>
          </cell>
          <cell r="P4297">
            <v>5.6353140124788599E-2</v>
          </cell>
        </row>
        <row r="4298">
          <cell r="A4298">
            <v>198308</v>
          </cell>
          <cell r="B4298" t="str">
            <v>20160609</v>
          </cell>
          <cell r="C4298" t="str">
            <v>155336</v>
          </cell>
          <cell r="D4298" t="str">
            <v>快乐购自营五常金方田无公害黑土香米</v>
          </cell>
          <cell r="E4298" t="str">
            <v>食品</v>
          </cell>
          <cell r="F4298" t="str">
            <v>298</v>
          </cell>
          <cell r="G4298" t="str">
            <v>莫 伏星</v>
          </cell>
          <cell r="H4298" t="str">
            <v>吴沛霖</v>
          </cell>
          <cell r="I4298" t="str">
            <v>俞洋,关雨薇</v>
          </cell>
          <cell r="J4298">
            <v>34.5</v>
          </cell>
          <cell r="K4298">
            <v>109816</v>
          </cell>
          <cell r="L4298">
            <v>3362</v>
          </cell>
          <cell r="M4298">
            <v>5792</v>
          </cell>
          <cell r="N4298">
            <v>466</v>
          </cell>
          <cell r="O4298">
            <v>2931.2463768115899</v>
          </cell>
          <cell r="P4298">
            <v>5.0030999304864099E-2</v>
          </cell>
        </row>
        <row r="4299">
          <cell r="A4299">
            <v>198308</v>
          </cell>
          <cell r="B4299" t="str">
            <v>20160609</v>
          </cell>
          <cell r="C4299" t="str">
            <v>093255</v>
          </cell>
          <cell r="D4299" t="str">
            <v>快乐购自营五常金方田无公害黑土香米</v>
          </cell>
          <cell r="E4299" t="str">
            <v>食品</v>
          </cell>
          <cell r="F4299" t="str">
            <v>298</v>
          </cell>
          <cell r="G4299" t="str">
            <v>莫 伏星</v>
          </cell>
          <cell r="H4299" t="str">
            <v>吴沛霖</v>
          </cell>
          <cell r="I4299" t="str">
            <v>王叶霜,陈航</v>
          </cell>
          <cell r="J4299">
            <v>40</v>
          </cell>
          <cell r="K4299">
            <v>96035</v>
          </cell>
          <cell r="L4299">
            <v>2608</v>
          </cell>
          <cell r="M4299">
            <v>7210</v>
          </cell>
          <cell r="N4299">
            <v>714</v>
          </cell>
          <cell r="O4299">
            <v>2173.2750000000001</v>
          </cell>
          <cell r="P4299">
            <v>6.9530221456324204E-2</v>
          </cell>
        </row>
        <row r="4300">
          <cell r="A4300">
            <v>198308</v>
          </cell>
          <cell r="B4300" t="str">
            <v>20160527</v>
          </cell>
          <cell r="C4300" t="str">
            <v>173055</v>
          </cell>
          <cell r="D4300" t="str">
            <v>快乐购自营五常金方田无公害黑土香米</v>
          </cell>
          <cell r="E4300" t="str">
            <v>食品</v>
          </cell>
          <cell r="F4300" t="str">
            <v>298</v>
          </cell>
          <cell r="G4300" t="str">
            <v>莫 伏星</v>
          </cell>
          <cell r="H4300" t="str">
            <v>龙年</v>
          </cell>
          <cell r="I4300" t="str">
            <v>俞洋</v>
          </cell>
          <cell r="J4300">
            <v>27.7</v>
          </cell>
          <cell r="K4300">
            <v>101758</v>
          </cell>
          <cell r="L4300">
            <v>4942</v>
          </cell>
          <cell r="M4300">
            <v>5022</v>
          </cell>
          <cell r="N4300">
            <v>476</v>
          </cell>
          <cell r="O4300">
            <v>3331.0469314079401</v>
          </cell>
          <cell r="P4300">
            <v>4.6955048752272403E-2</v>
          </cell>
        </row>
        <row r="4301">
          <cell r="A4301">
            <v>198308</v>
          </cell>
          <cell r="B4301" t="str">
            <v>20160511</v>
          </cell>
          <cell r="C4301" t="str">
            <v>181251</v>
          </cell>
          <cell r="D4301" t="str">
            <v>快乐购自营五常金方田无公害黑土香米</v>
          </cell>
          <cell r="E4301" t="str">
            <v>食品</v>
          </cell>
          <cell r="F4301" t="str">
            <v>298</v>
          </cell>
          <cell r="G4301" t="str">
            <v>莫 伏星</v>
          </cell>
          <cell r="H4301" t="str">
            <v>龙年</v>
          </cell>
          <cell r="I4301" t="str">
            <v>宋歌,俞洋</v>
          </cell>
          <cell r="J4301">
            <v>30.2</v>
          </cell>
          <cell r="K4301">
            <v>94056</v>
          </cell>
          <cell r="L4301">
            <v>2322</v>
          </cell>
          <cell r="M4301">
            <v>4564</v>
          </cell>
          <cell r="N4301">
            <v>1012</v>
          </cell>
          <cell r="O4301">
            <v>2919.9337748344401</v>
          </cell>
          <cell r="P4301">
            <v>3.8720648832494001E-2</v>
          </cell>
        </row>
        <row r="4302">
          <cell r="A4302">
            <v>198308</v>
          </cell>
          <cell r="B4302" t="str">
            <v>20160511</v>
          </cell>
          <cell r="C4302" t="str">
            <v>153536</v>
          </cell>
          <cell r="D4302" t="str">
            <v>快乐购自营五常金方田无公害黑土香米</v>
          </cell>
          <cell r="E4302" t="str">
            <v>食品</v>
          </cell>
          <cell r="F4302" t="str">
            <v>298</v>
          </cell>
          <cell r="G4302" t="str">
            <v>莫 伏星</v>
          </cell>
          <cell r="H4302" t="str">
            <v>赵文英</v>
          </cell>
          <cell r="I4302" t="str">
            <v>俞洋,关雨薇</v>
          </cell>
          <cell r="J4302">
            <v>37.700000000000003</v>
          </cell>
          <cell r="K4302">
            <v>75724</v>
          </cell>
          <cell r="L4302">
            <v>3121</v>
          </cell>
          <cell r="M4302">
            <v>3364</v>
          </cell>
          <cell r="N4302">
            <v>268</v>
          </cell>
          <cell r="O4302">
            <v>1843.6870026525201</v>
          </cell>
          <cell r="P4302">
            <v>4.2642865997272801E-2</v>
          </cell>
        </row>
        <row r="4303">
          <cell r="A4303">
            <v>198308</v>
          </cell>
          <cell r="B4303" t="str">
            <v>20160511</v>
          </cell>
          <cell r="C4303" t="str">
            <v>113016</v>
          </cell>
          <cell r="D4303" t="str">
            <v>快乐购自营五常金方田无公害黑土香米</v>
          </cell>
          <cell r="E4303" t="str">
            <v>食品</v>
          </cell>
          <cell r="F4303" t="str">
            <v>298</v>
          </cell>
          <cell r="G4303" t="str">
            <v>莫 伏星</v>
          </cell>
          <cell r="H4303" t="str">
            <v>赵文英</v>
          </cell>
          <cell r="I4303" t="str">
            <v>宋歌,杨洋</v>
          </cell>
          <cell r="J4303">
            <v>38.299999999999997</v>
          </cell>
          <cell r="K4303">
            <v>129437</v>
          </cell>
          <cell r="L4303">
            <v>4907</v>
          </cell>
          <cell r="M4303">
            <v>6004</v>
          </cell>
          <cell r="N4303">
            <v>536</v>
          </cell>
          <cell r="O4303">
            <v>3108.6684073107099</v>
          </cell>
          <cell r="P4303">
            <v>4.3909098209266799E-2</v>
          </cell>
        </row>
        <row r="4304">
          <cell r="A4304">
            <v>198309</v>
          </cell>
          <cell r="B4304" t="str">
            <v>20160724</v>
          </cell>
          <cell r="C4304" t="str">
            <v>192505</v>
          </cell>
          <cell r="D4304" t="str">
            <v>雪完美 男士竹纤维平角内裤12条超值组</v>
          </cell>
          <cell r="E4304" t="str">
            <v>内衣</v>
          </cell>
          <cell r="F4304" t="str">
            <v>199</v>
          </cell>
          <cell r="G4304" t="str">
            <v>喻 冰</v>
          </cell>
          <cell r="H4304" t="str">
            <v>王娟</v>
          </cell>
          <cell r="I4304" t="str">
            <v>张征南,孙姣</v>
          </cell>
          <cell r="J4304">
            <v>35.5</v>
          </cell>
          <cell r="K4304">
            <v>122634</v>
          </cell>
          <cell r="L4304">
            <v>746</v>
          </cell>
          <cell r="M4304">
            <v>7531</v>
          </cell>
          <cell r="N4304">
            <v>368</v>
          </cell>
          <cell r="O4304">
            <v>3231.6901408450699</v>
          </cell>
          <cell r="P4304">
            <v>5.8767064846416403E-2</v>
          </cell>
        </row>
        <row r="4305">
          <cell r="A4305">
            <v>198309</v>
          </cell>
          <cell r="B4305" t="str">
            <v>20160724</v>
          </cell>
          <cell r="C4305" t="str">
            <v>161253</v>
          </cell>
          <cell r="D4305" t="str">
            <v>雪完美 男士竹纤维平角内裤12条超值组</v>
          </cell>
          <cell r="E4305" t="str">
            <v>内衣</v>
          </cell>
          <cell r="F4305" t="str">
            <v>199</v>
          </cell>
          <cell r="G4305" t="str">
            <v>喻 冰</v>
          </cell>
          <cell r="H4305" t="str">
            <v>王娟</v>
          </cell>
          <cell r="I4305" t="str">
            <v>王叶霜,段鸿</v>
          </cell>
          <cell r="J4305">
            <v>29.8</v>
          </cell>
          <cell r="K4305">
            <v>157071</v>
          </cell>
          <cell r="L4305">
            <v>3487</v>
          </cell>
          <cell r="M4305">
            <v>10267</v>
          </cell>
          <cell r="N4305">
            <v>1154</v>
          </cell>
          <cell r="O4305">
            <v>4848.0201342281898</v>
          </cell>
          <cell r="P4305">
            <v>5.9335607875820401E-2</v>
          </cell>
        </row>
        <row r="4306">
          <cell r="A4306">
            <v>198309</v>
          </cell>
          <cell r="B4306" t="str">
            <v>20160724</v>
          </cell>
          <cell r="C4306" t="str">
            <v>101137</v>
          </cell>
          <cell r="D4306" t="str">
            <v>雪完美 男士竹纤维平角内裤12条超值组</v>
          </cell>
          <cell r="E4306" t="str">
            <v>内衣</v>
          </cell>
          <cell r="F4306" t="str">
            <v>199</v>
          </cell>
          <cell r="G4306" t="str">
            <v>喻 冰</v>
          </cell>
          <cell r="H4306" t="str">
            <v>王娟</v>
          </cell>
          <cell r="I4306" t="str">
            <v>孙姣</v>
          </cell>
          <cell r="J4306">
            <v>33.799999999999997</v>
          </cell>
          <cell r="K4306">
            <v>144938</v>
          </cell>
          <cell r="L4306">
            <v>1542</v>
          </cell>
          <cell r="M4306">
            <v>9476</v>
          </cell>
          <cell r="N4306">
            <v>736</v>
          </cell>
          <cell r="O4306">
            <v>3983.9053254437899</v>
          </cell>
          <cell r="P4306">
            <v>6.09500962369941E-2</v>
          </cell>
        </row>
        <row r="4307">
          <cell r="A4307">
            <v>198309</v>
          </cell>
          <cell r="B4307" t="str">
            <v>20160720</v>
          </cell>
          <cell r="C4307" t="str">
            <v>232255</v>
          </cell>
          <cell r="D4307" t="str">
            <v>雪完美 男士竹纤维平角内裤12条超值组</v>
          </cell>
          <cell r="E4307" t="str">
            <v>内衣</v>
          </cell>
          <cell r="F4307" t="str">
            <v>199</v>
          </cell>
          <cell r="G4307" t="str">
            <v>喻 冰</v>
          </cell>
          <cell r="H4307" t="str">
            <v>吴沛霖</v>
          </cell>
          <cell r="I4307" t="str">
            <v>孙姣</v>
          </cell>
          <cell r="J4307">
            <v>36.200000000000003</v>
          </cell>
          <cell r="K4307">
            <v>80179</v>
          </cell>
          <cell r="L4307">
            <v>1144</v>
          </cell>
          <cell r="M4307">
            <v>7093</v>
          </cell>
          <cell r="N4307">
            <v>1333</v>
          </cell>
          <cell r="O4307">
            <v>2024.1712707182301</v>
          </cell>
          <cell r="P4307">
            <v>7.2879104194344305E-2</v>
          </cell>
        </row>
        <row r="4308">
          <cell r="A4308">
            <v>198309</v>
          </cell>
          <cell r="B4308" t="str">
            <v>20160710</v>
          </cell>
          <cell r="C4308" t="str">
            <v>180647</v>
          </cell>
          <cell r="D4308" t="str">
            <v>雪完美 男士竹纤维平角内裤12条超值组</v>
          </cell>
          <cell r="E4308" t="str">
            <v>内衣</v>
          </cell>
          <cell r="F4308" t="str">
            <v>199</v>
          </cell>
          <cell r="G4308" t="str">
            <v>喻 冰</v>
          </cell>
          <cell r="H4308" t="str">
            <v>杨波,吴沛霖</v>
          </cell>
          <cell r="I4308" t="str">
            <v>段鸿,孙姣</v>
          </cell>
          <cell r="J4308">
            <v>39.4</v>
          </cell>
          <cell r="K4308">
            <v>96963</v>
          </cell>
          <cell r="L4308">
            <v>1542</v>
          </cell>
          <cell r="M4308">
            <v>6775</v>
          </cell>
          <cell r="N4308">
            <v>597</v>
          </cell>
          <cell r="O4308">
            <v>2265.0507614213202</v>
          </cell>
          <cell r="P4308">
            <v>6.4744657884532694E-2</v>
          </cell>
        </row>
        <row r="4309">
          <cell r="A4309">
            <v>198309</v>
          </cell>
          <cell r="B4309" t="str">
            <v>20160710</v>
          </cell>
          <cell r="C4309" t="str">
            <v>140749</v>
          </cell>
          <cell r="D4309" t="str">
            <v>雪完美 男士竹纤维平角内裤12条超值组</v>
          </cell>
          <cell r="E4309" t="str">
            <v>内衣</v>
          </cell>
          <cell r="F4309" t="str">
            <v>199</v>
          </cell>
          <cell r="G4309" t="str">
            <v>喻 冰</v>
          </cell>
          <cell r="H4309" t="str">
            <v>杨波,王娟</v>
          </cell>
          <cell r="I4309" t="str">
            <v>李琦,孙姣</v>
          </cell>
          <cell r="J4309">
            <v>38.6</v>
          </cell>
          <cell r="K4309">
            <v>101156</v>
          </cell>
          <cell r="L4309">
            <v>1900</v>
          </cell>
          <cell r="M4309">
            <v>8232</v>
          </cell>
          <cell r="N4309">
            <v>398</v>
          </cell>
          <cell r="O4309">
            <v>2368.4455958549202</v>
          </cell>
          <cell r="P4309">
            <v>7.8927218505682295E-2</v>
          </cell>
        </row>
        <row r="4310">
          <cell r="A4310">
            <v>198309</v>
          </cell>
          <cell r="B4310" t="str">
            <v>20160710</v>
          </cell>
          <cell r="C4310" t="str">
            <v>093231</v>
          </cell>
          <cell r="D4310" t="str">
            <v>雪完美 男士竹纤维平角内裤12条超值组</v>
          </cell>
          <cell r="E4310" t="str">
            <v>内衣</v>
          </cell>
          <cell r="F4310" t="str">
            <v>199</v>
          </cell>
          <cell r="G4310" t="str">
            <v>喻 冰</v>
          </cell>
          <cell r="H4310" t="str">
            <v>杨波,王娟</v>
          </cell>
          <cell r="I4310" t="str">
            <v>李琦,张征南,王叶霜</v>
          </cell>
          <cell r="J4310">
            <v>35.200000000000003</v>
          </cell>
          <cell r="K4310">
            <v>124675</v>
          </cell>
          <cell r="L4310">
            <v>2288</v>
          </cell>
          <cell r="M4310">
            <v>9710</v>
          </cell>
          <cell r="N4310">
            <v>776</v>
          </cell>
          <cell r="O4310">
            <v>3223.0965909090901</v>
          </cell>
          <cell r="P4310">
            <v>7.29979491285839E-2</v>
          </cell>
        </row>
        <row r="4311">
          <cell r="A4311">
            <v>198309</v>
          </cell>
          <cell r="B4311" t="str">
            <v>20160706</v>
          </cell>
          <cell r="C4311" t="str">
            <v>192732</v>
          </cell>
          <cell r="D4311" t="str">
            <v>雪完美 男士竹纤维平角内裤12条超值组</v>
          </cell>
          <cell r="E4311" t="str">
            <v>内衣</v>
          </cell>
          <cell r="F4311" t="str">
            <v>199</v>
          </cell>
          <cell r="G4311" t="str">
            <v>喻 冰</v>
          </cell>
          <cell r="H4311" t="str">
            <v>王娟</v>
          </cell>
          <cell r="I4311" t="str">
            <v>孙姣,张佳聃</v>
          </cell>
          <cell r="J4311">
            <v>35.1</v>
          </cell>
          <cell r="K4311">
            <v>144658</v>
          </cell>
          <cell r="L4311">
            <v>1159</v>
          </cell>
          <cell r="M4311">
            <v>9073</v>
          </cell>
          <cell r="N4311">
            <v>1154</v>
          </cell>
          <cell r="O4311">
            <v>3862.6780626780601</v>
          </cell>
          <cell r="P4311">
            <v>5.5185053554380199E-2</v>
          </cell>
        </row>
        <row r="4312">
          <cell r="A4312">
            <v>198309</v>
          </cell>
          <cell r="B4312" t="str">
            <v>20160706</v>
          </cell>
          <cell r="C4312" t="str">
            <v>120219</v>
          </cell>
          <cell r="D4312" t="str">
            <v>雪完美 男士竹纤维平角内裤12条超值组</v>
          </cell>
          <cell r="E4312" t="str">
            <v>内衣</v>
          </cell>
          <cell r="F4312" t="str">
            <v>199</v>
          </cell>
          <cell r="G4312" t="str">
            <v>喻 冰</v>
          </cell>
          <cell r="H4312" t="str">
            <v>王娟</v>
          </cell>
          <cell r="I4312" t="str">
            <v>陈思闽,孙姣</v>
          </cell>
          <cell r="J4312">
            <v>35</v>
          </cell>
          <cell r="K4312">
            <v>118015</v>
          </cell>
          <cell r="L4312">
            <v>2547</v>
          </cell>
          <cell r="M4312">
            <v>6009</v>
          </cell>
          <cell r="N4312">
            <v>1950</v>
          </cell>
          <cell r="O4312">
            <v>3183.11428571429</v>
          </cell>
          <cell r="P4312">
            <v>3.5152596390341899E-2</v>
          </cell>
        </row>
        <row r="4313">
          <cell r="A4313">
            <v>198309</v>
          </cell>
          <cell r="B4313" t="str">
            <v>20160702</v>
          </cell>
          <cell r="C4313" t="str">
            <v>190636</v>
          </cell>
          <cell r="D4313" t="str">
            <v>雪完美 男士竹纤维平角内裤12条超值组</v>
          </cell>
          <cell r="E4313" t="str">
            <v>内衣</v>
          </cell>
          <cell r="F4313" t="str">
            <v>199</v>
          </cell>
          <cell r="G4313" t="str">
            <v>喻 冰</v>
          </cell>
          <cell r="H4313" t="str">
            <v>罗园,杨思思</v>
          </cell>
          <cell r="I4313" t="str">
            <v>潘丹,段鸿,孙姣</v>
          </cell>
          <cell r="J4313">
            <v>35.6</v>
          </cell>
          <cell r="K4313">
            <v>123887.76</v>
          </cell>
          <cell r="L4313">
            <v>1472</v>
          </cell>
          <cell r="M4313">
            <v>9073</v>
          </cell>
          <cell r="N4313">
            <v>975</v>
          </cell>
          <cell r="O4313">
            <v>3211.1730337078602</v>
          </cell>
          <cell r="P4313">
            <v>6.6151613158305797E-2</v>
          </cell>
        </row>
        <row r="4314">
          <cell r="A4314">
            <v>198309</v>
          </cell>
          <cell r="B4314" t="str">
            <v>20160702</v>
          </cell>
          <cell r="C4314" t="str">
            <v>162604</v>
          </cell>
          <cell r="D4314" t="str">
            <v>雪完美 男士竹纤维平角内裤12条超值组</v>
          </cell>
          <cell r="E4314" t="str">
            <v>内衣</v>
          </cell>
          <cell r="F4314" t="str">
            <v>199</v>
          </cell>
          <cell r="G4314" t="str">
            <v>喻 冰</v>
          </cell>
          <cell r="H4314" t="str">
            <v>罗园</v>
          </cell>
          <cell r="I4314" t="str">
            <v>段鸿</v>
          </cell>
          <cell r="J4314">
            <v>32.700000000000003</v>
          </cell>
          <cell r="K4314">
            <v>95521</v>
          </cell>
          <cell r="L4314">
            <v>3342</v>
          </cell>
          <cell r="M4314">
            <v>7436</v>
          </cell>
          <cell r="N4314">
            <v>1721</v>
          </cell>
          <cell r="O4314">
            <v>2644.1590214067301</v>
          </cell>
          <cell r="P4314">
            <v>6.1998936851126597E-2</v>
          </cell>
        </row>
        <row r="4315">
          <cell r="A4315">
            <v>198309</v>
          </cell>
          <cell r="B4315" t="str">
            <v>20160702</v>
          </cell>
          <cell r="C4315" t="str">
            <v>140652</v>
          </cell>
          <cell r="D4315" t="str">
            <v>雪完美 男士竹纤维平角内裤12条超值组</v>
          </cell>
          <cell r="E4315" t="str">
            <v>内衣</v>
          </cell>
          <cell r="F4315" t="str">
            <v>199</v>
          </cell>
          <cell r="G4315" t="str">
            <v>喻 冰</v>
          </cell>
          <cell r="H4315" t="str">
            <v>杨思思</v>
          </cell>
          <cell r="I4315" t="str">
            <v>孙姣</v>
          </cell>
          <cell r="J4315">
            <v>25.3</v>
          </cell>
          <cell r="K4315">
            <v>66010</v>
          </cell>
          <cell r="L4315">
            <v>597</v>
          </cell>
          <cell r="M4315">
            <v>4497</v>
          </cell>
          <cell r="N4315">
            <v>577</v>
          </cell>
          <cell r="O4315">
            <v>2430.5533596837899</v>
          </cell>
          <cell r="P4315">
            <v>5.9926925840429301E-2</v>
          </cell>
        </row>
        <row r="4316">
          <cell r="A4316">
            <v>198309</v>
          </cell>
          <cell r="B4316" t="str">
            <v>20160702</v>
          </cell>
          <cell r="C4316" t="str">
            <v>093211</v>
          </cell>
          <cell r="D4316" t="str">
            <v>雪完美 男士竹纤维平角内裤12条超值组</v>
          </cell>
          <cell r="E4316" t="str">
            <v>内衣</v>
          </cell>
          <cell r="F4316" t="str">
            <v>199</v>
          </cell>
          <cell r="G4316" t="str">
            <v>喻 冰</v>
          </cell>
          <cell r="H4316" t="str">
            <v>杨思思</v>
          </cell>
          <cell r="I4316" t="str">
            <v>孙姣</v>
          </cell>
          <cell r="J4316">
            <v>30.1</v>
          </cell>
          <cell r="K4316">
            <v>102358</v>
          </cell>
          <cell r="L4316">
            <v>1343</v>
          </cell>
          <cell r="M4316">
            <v>7113</v>
          </cell>
          <cell r="N4316">
            <v>1363</v>
          </cell>
          <cell r="O4316">
            <v>3164.9501661129598</v>
          </cell>
          <cell r="P4316">
            <v>5.6922239271395302E-2</v>
          </cell>
        </row>
        <row r="4317">
          <cell r="A4317">
            <v>198309</v>
          </cell>
          <cell r="B4317" t="str">
            <v>20160626</v>
          </cell>
          <cell r="C4317" t="str">
            <v>104637</v>
          </cell>
          <cell r="D4317" t="str">
            <v>雪完美 男士竹纤维平角内裤12条超值组</v>
          </cell>
          <cell r="E4317" t="str">
            <v>内衣</v>
          </cell>
          <cell r="F4317" t="str">
            <v>199</v>
          </cell>
          <cell r="G4317" t="str">
            <v>喻 冰</v>
          </cell>
          <cell r="H4317" t="str">
            <v>楚令</v>
          </cell>
          <cell r="I4317" t="str">
            <v>李琦</v>
          </cell>
          <cell r="J4317">
            <v>34</v>
          </cell>
          <cell r="K4317">
            <v>118391</v>
          </cell>
          <cell r="L4317">
            <v>2537</v>
          </cell>
          <cell r="M4317">
            <v>8317</v>
          </cell>
          <cell r="N4317">
            <v>766</v>
          </cell>
          <cell r="O4317">
            <v>3185.3823529411802</v>
          </cell>
          <cell r="P4317">
            <v>6.5176860531358405E-2</v>
          </cell>
        </row>
        <row r="4318">
          <cell r="A4318">
            <v>198309</v>
          </cell>
          <cell r="B4318" t="str">
            <v>20160623</v>
          </cell>
          <cell r="C4318" t="str">
            <v>172807</v>
          </cell>
          <cell r="D4318" t="str">
            <v>雪完美 男士竹纤维平角内裤12条超值组</v>
          </cell>
          <cell r="E4318" t="str">
            <v>内衣</v>
          </cell>
          <cell r="F4318" t="str">
            <v>199</v>
          </cell>
          <cell r="G4318" t="str">
            <v>喻 冰</v>
          </cell>
          <cell r="H4318" t="str">
            <v>杨思思</v>
          </cell>
          <cell r="I4318" t="str">
            <v>张征南,孙姣</v>
          </cell>
          <cell r="J4318">
            <v>32.200000000000003</v>
          </cell>
          <cell r="K4318">
            <v>102763</v>
          </cell>
          <cell r="L4318">
            <v>1930</v>
          </cell>
          <cell r="M4318">
            <v>9382</v>
          </cell>
          <cell r="N4318">
            <v>786</v>
          </cell>
          <cell r="O4318">
            <v>2864.5031055900599</v>
          </cell>
          <cell r="P4318">
            <v>8.5249868594606898E-2</v>
          </cell>
        </row>
        <row r="4319">
          <cell r="A4319">
            <v>198309</v>
          </cell>
          <cell r="B4319" t="str">
            <v>20160620</v>
          </cell>
          <cell r="C4319" t="str">
            <v>140237</v>
          </cell>
          <cell r="D4319" t="str">
            <v>雪完美 男士竹纤维平角内裤12条超值组</v>
          </cell>
          <cell r="E4319" t="str">
            <v>内衣</v>
          </cell>
          <cell r="F4319" t="str">
            <v>199</v>
          </cell>
          <cell r="G4319" t="str">
            <v>喻 冰</v>
          </cell>
          <cell r="H4319" t="str">
            <v>楚令</v>
          </cell>
          <cell r="I4319" t="str">
            <v>李琦</v>
          </cell>
          <cell r="J4319">
            <v>38.200000000000003</v>
          </cell>
          <cell r="K4319">
            <v>104982</v>
          </cell>
          <cell r="L4319">
            <v>1761</v>
          </cell>
          <cell r="M4319">
            <v>6646</v>
          </cell>
          <cell r="N4319">
            <v>388</v>
          </cell>
          <cell r="O4319">
            <v>2538.2984293193699</v>
          </cell>
          <cell r="P4319">
            <v>6.0627197953904699E-2</v>
          </cell>
        </row>
        <row r="4320">
          <cell r="A4320">
            <v>198309</v>
          </cell>
          <cell r="B4320" t="str">
            <v>20160619</v>
          </cell>
          <cell r="C4320" t="str">
            <v>231454</v>
          </cell>
          <cell r="D4320" t="str">
            <v>雪完美 男士竹纤维平角内裤12条超值组</v>
          </cell>
          <cell r="E4320" t="str">
            <v>内衣</v>
          </cell>
          <cell r="F4320" t="str">
            <v>199</v>
          </cell>
          <cell r="G4320" t="str">
            <v>喻 冰</v>
          </cell>
          <cell r="H4320" t="str">
            <v>楚令</v>
          </cell>
          <cell r="I4320" t="str">
            <v>李琦</v>
          </cell>
          <cell r="J4320">
            <v>42.2</v>
          </cell>
          <cell r="K4320">
            <v>136185</v>
          </cell>
          <cell r="L4320">
            <v>2656</v>
          </cell>
          <cell r="M4320">
            <v>11541</v>
          </cell>
          <cell r="N4320">
            <v>2776</v>
          </cell>
          <cell r="O4320">
            <v>2956.49289099526</v>
          </cell>
          <cell r="P4320">
            <v>6.5641171580705301E-2</v>
          </cell>
        </row>
        <row r="4321">
          <cell r="A4321">
            <v>198309</v>
          </cell>
          <cell r="B4321" t="str">
            <v>20160619</v>
          </cell>
          <cell r="C4321" t="str">
            <v>180903</v>
          </cell>
          <cell r="D4321" t="str">
            <v>雪完美 男士竹纤维平角内裤12条超值组</v>
          </cell>
          <cell r="E4321" t="str">
            <v>内衣</v>
          </cell>
          <cell r="F4321" t="str">
            <v>199</v>
          </cell>
          <cell r="G4321" t="str">
            <v>喻 冰</v>
          </cell>
          <cell r="H4321" t="str">
            <v>楚令</v>
          </cell>
          <cell r="I4321" t="str">
            <v>李琦</v>
          </cell>
          <cell r="J4321">
            <v>36.6</v>
          </cell>
          <cell r="K4321">
            <v>133947</v>
          </cell>
          <cell r="L4321">
            <v>4228</v>
          </cell>
          <cell r="M4321">
            <v>9979</v>
          </cell>
          <cell r="N4321">
            <v>597</v>
          </cell>
          <cell r="O4321">
            <v>3287.8961748633901</v>
          </cell>
          <cell r="P4321">
            <v>7.2325565260293406E-2</v>
          </cell>
        </row>
        <row r="4322">
          <cell r="A4322">
            <v>198309</v>
          </cell>
          <cell r="B4322" t="str">
            <v>20160619</v>
          </cell>
          <cell r="C4322" t="str">
            <v>121403</v>
          </cell>
          <cell r="D4322" t="str">
            <v>雪完美 男士竹纤维平角内裤12条超值组</v>
          </cell>
          <cell r="E4322" t="str">
            <v>内衣</v>
          </cell>
          <cell r="F4322" t="str">
            <v>199</v>
          </cell>
          <cell r="G4322" t="str">
            <v>喻 冰</v>
          </cell>
          <cell r="H4322" t="str">
            <v>楚令</v>
          </cell>
          <cell r="I4322" t="str">
            <v>李琦</v>
          </cell>
          <cell r="J4322">
            <v>35.1</v>
          </cell>
          <cell r="K4322">
            <v>164471</v>
          </cell>
          <cell r="L4322">
            <v>4059</v>
          </cell>
          <cell r="M4322">
            <v>12988</v>
          </cell>
          <cell r="N4322">
            <v>1731</v>
          </cell>
          <cell r="O4322">
            <v>4249.4301994302004</v>
          </cell>
          <cell r="P4322">
            <v>7.0175547963992696E-2</v>
          </cell>
        </row>
        <row r="4323">
          <cell r="A4323">
            <v>198309</v>
          </cell>
          <cell r="B4323" t="str">
            <v>20160617</v>
          </cell>
          <cell r="C4323" t="str">
            <v>191945</v>
          </cell>
          <cell r="D4323" t="str">
            <v>雪完美 男士竹纤维平角内裤12条超值组</v>
          </cell>
          <cell r="E4323" t="str">
            <v>内衣</v>
          </cell>
          <cell r="F4323" t="str">
            <v>199</v>
          </cell>
          <cell r="G4323" t="str">
            <v>喻 冰</v>
          </cell>
          <cell r="H4323" t="str">
            <v>杨思思</v>
          </cell>
          <cell r="I4323" t="str">
            <v>段鸿</v>
          </cell>
          <cell r="J4323">
            <v>41.2</v>
          </cell>
          <cell r="K4323">
            <v>181314</v>
          </cell>
          <cell r="L4323">
            <v>3537</v>
          </cell>
          <cell r="M4323">
            <v>12401</v>
          </cell>
          <cell r="N4323">
            <v>2159</v>
          </cell>
          <cell r="O4323">
            <v>4066.3834951456301</v>
          </cell>
          <cell r="P4323">
            <v>5.7611502050321499E-2</v>
          </cell>
        </row>
        <row r="4324">
          <cell r="A4324">
            <v>198309</v>
          </cell>
          <cell r="B4324" t="str">
            <v>20160611</v>
          </cell>
          <cell r="C4324" t="str">
            <v>144510</v>
          </cell>
          <cell r="D4324" t="str">
            <v>雪完美 男士竹纤维平角内裤12条超值组</v>
          </cell>
          <cell r="E4324" t="str">
            <v>内衣</v>
          </cell>
          <cell r="F4324" t="str">
            <v>199</v>
          </cell>
          <cell r="G4324" t="str">
            <v>喻 冰</v>
          </cell>
          <cell r="H4324" t="str">
            <v>王娟</v>
          </cell>
          <cell r="I4324" t="str">
            <v>张佳聃,孙姣</v>
          </cell>
          <cell r="J4324">
            <v>36.9</v>
          </cell>
          <cell r="K4324">
            <v>190627</v>
          </cell>
          <cell r="L4324">
            <v>7531</v>
          </cell>
          <cell r="M4324">
            <v>12198</v>
          </cell>
          <cell r="N4324">
            <v>1209</v>
          </cell>
          <cell r="O4324">
            <v>4664.14634146341</v>
          </cell>
          <cell r="P4324">
            <v>6.0017695635076702E-2</v>
          </cell>
        </row>
        <row r="4325">
          <cell r="A4325">
            <v>198309</v>
          </cell>
          <cell r="B4325" t="str">
            <v>20160611</v>
          </cell>
          <cell r="C4325" t="str">
            <v>101058</v>
          </cell>
          <cell r="D4325" t="str">
            <v>雪完美 男士竹纤维平角内裤12条超值组</v>
          </cell>
          <cell r="E4325" t="str">
            <v>内衣</v>
          </cell>
          <cell r="F4325" t="str">
            <v>199</v>
          </cell>
          <cell r="G4325" t="str">
            <v>喻 冰</v>
          </cell>
          <cell r="H4325" t="str">
            <v>王娟</v>
          </cell>
          <cell r="I4325" t="str">
            <v>张佳聃,孙姣</v>
          </cell>
          <cell r="J4325">
            <v>36.200000000000003</v>
          </cell>
          <cell r="K4325">
            <v>249969</v>
          </cell>
          <cell r="L4325">
            <v>9586</v>
          </cell>
          <cell r="M4325">
            <v>13639</v>
          </cell>
          <cell r="N4325">
            <v>1114</v>
          </cell>
          <cell r="O4325">
            <v>6294.4198895027603</v>
          </cell>
          <cell r="P4325">
            <v>5.2104350141232901E-2</v>
          </cell>
        </row>
        <row r="4326">
          <cell r="A4326">
            <v>198312</v>
          </cell>
          <cell r="B4326" t="str">
            <v>20160402</v>
          </cell>
          <cell r="C4326" t="str">
            <v>210506</v>
          </cell>
          <cell r="D4326" t="str">
            <v>华为 Mate8 双卡双待移动4G手机(3RAM+32ROM)（十周年特供）</v>
          </cell>
          <cell r="E4326" t="str">
            <v>手机</v>
          </cell>
          <cell r="F4326" t="str">
            <v>2999</v>
          </cell>
          <cell r="G4326" t="str">
            <v>李 冕</v>
          </cell>
          <cell r="H4326" t="str">
            <v>石林</v>
          </cell>
          <cell r="I4326" t="str">
            <v>曹雪晴,张佳聃</v>
          </cell>
          <cell r="J4326">
            <v>42.6</v>
          </cell>
          <cell r="K4326">
            <v>299075</v>
          </cell>
          <cell r="L4326">
            <v>41866</v>
          </cell>
          <cell r="M4326">
            <v>56771</v>
          </cell>
          <cell r="N4326">
            <v>0</v>
          </cell>
          <cell r="O4326">
            <v>4705.1173708920196</v>
          </cell>
          <cell r="P4326">
            <v>0.220719337192711</v>
          </cell>
        </row>
        <row r="4327">
          <cell r="A4327">
            <v>198316</v>
          </cell>
          <cell r="B4327" t="str">
            <v>20160524</v>
          </cell>
          <cell r="C4327" t="str">
            <v>155509</v>
          </cell>
          <cell r="D4327" t="str">
            <v>CHAHONG多功能卷发烫发梳组合</v>
          </cell>
          <cell r="E4327" t="str">
            <v>美容器械</v>
          </cell>
          <cell r="F4327" t="str">
            <v>299</v>
          </cell>
          <cell r="G4327" t="str">
            <v>庄 婷</v>
          </cell>
          <cell r="H4327" t="str">
            <v>高莹</v>
          </cell>
          <cell r="I4327" t="str">
            <v>赵姬,游珊</v>
          </cell>
          <cell r="J4327">
            <v>36.6</v>
          </cell>
          <cell r="K4327">
            <v>43614</v>
          </cell>
          <cell r="L4327">
            <v>2013</v>
          </cell>
          <cell r="M4327">
            <v>4355</v>
          </cell>
          <cell r="N4327">
            <v>299</v>
          </cell>
          <cell r="O4327">
            <v>1025.8196721311499</v>
          </cell>
          <cell r="P4327">
            <v>9.7497656306338804E-2</v>
          </cell>
        </row>
        <row r="4328">
          <cell r="A4328">
            <v>198319</v>
          </cell>
          <cell r="B4328" t="str">
            <v>20160518</v>
          </cell>
          <cell r="C4328" t="str">
            <v>124805</v>
          </cell>
          <cell r="D4328" t="str">
            <v>奥克斯1.25P自动水洗超静音变频空调</v>
          </cell>
          <cell r="E4328" t="str">
            <v>大家电</v>
          </cell>
          <cell r="F4328" t="str">
            <v>2099</v>
          </cell>
          <cell r="G4328" t="str">
            <v>马 升伟</v>
          </cell>
          <cell r="H4328" t="str">
            <v>傅周</v>
          </cell>
          <cell r="I4328" t="str">
            <v>石俊</v>
          </cell>
          <cell r="J4328">
            <v>10.199999999999999</v>
          </cell>
          <cell r="K4328">
            <v>33354</v>
          </cell>
          <cell r="L4328">
            <v>2099</v>
          </cell>
          <cell r="M4328">
            <v>10495</v>
          </cell>
          <cell r="N4328">
            <v>0</v>
          </cell>
          <cell r="O4328">
            <v>2035.2941176470599</v>
          </cell>
          <cell r="P4328">
            <v>0.335786274196129</v>
          </cell>
        </row>
        <row r="4329">
          <cell r="A4329">
            <v>198319</v>
          </cell>
          <cell r="B4329" t="str">
            <v>20160502</v>
          </cell>
          <cell r="C4329" t="str">
            <v>220535</v>
          </cell>
          <cell r="D4329" t="str">
            <v>奥克斯1.25P自动水洗超静音变频空调</v>
          </cell>
          <cell r="E4329" t="str">
            <v>大家电</v>
          </cell>
          <cell r="F4329" t="str">
            <v>2099</v>
          </cell>
          <cell r="G4329" t="str">
            <v>马 升伟</v>
          </cell>
          <cell r="H4329" t="str">
            <v>龙年,傅周,石林</v>
          </cell>
          <cell r="I4329" t="str">
            <v>张征南,赵姬,曹雪晴</v>
          </cell>
          <cell r="J4329">
            <v>8.1</v>
          </cell>
          <cell r="K4329">
            <v>165717</v>
          </cell>
          <cell r="L4329">
            <v>13953</v>
          </cell>
          <cell r="M4329">
            <v>49955</v>
          </cell>
          <cell r="N4329">
            <v>5997</v>
          </cell>
          <cell r="O4329">
            <v>13309.3827160494</v>
          </cell>
          <cell r="P4329">
            <v>0.28964708362984598</v>
          </cell>
        </row>
        <row r="4330">
          <cell r="A4330">
            <v>198319</v>
          </cell>
          <cell r="B4330" t="str">
            <v>20160502</v>
          </cell>
          <cell r="C4330" t="str">
            <v>195019</v>
          </cell>
          <cell r="D4330" t="str">
            <v>奥克斯1.25P自动水洗超静音变频空调</v>
          </cell>
          <cell r="E4330" t="str">
            <v>大家电</v>
          </cell>
          <cell r="F4330" t="str">
            <v>2099</v>
          </cell>
          <cell r="G4330" t="str">
            <v>马 升伟</v>
          </cell>
          <cell r="H4330" t="str">
            <v>龙年,傅周,石林</v>
          </cell>
          <cell r="I4330" t="str">
            <v>张征南,赵姬,曹雪晴</v>
          </cell>
          <cell r="J4330">
            <v>11.3</v>
          </cell>
          <cell r="K4330">
            <v>179730</v>
          </cell>
          <cell r="L4330">
            <v>25957</v>
          </cell>
          <cell r="M4330">
            <v>25987</v>
          </cell>
          <cell r="N4330">
            <v>0</v>
          </cell>
          <cell r="O4330">
            <v>11308.495575221201</v>
          </cell>
          <cell r="P4330">
            <v>0.16899585753025601</v>
          </cell>
        </row>
        <row r="4331">
          <cell r="A4331">
            <v>198319</v>
          </cell>
          <cell r="B4331" t="str">
            <v>20160502</v>
          </cell>
          <cell r="C4331" t="str">
            <v>101536</v>
          </cell>
          <cell r="D4331" t="str">
            <v>奥克斯1.25P自动水洗超静音变频空调</v>
          </cell>
          <cell r="E4331" t="str">
            <v>大家电</v>
          </cell>
          <cell r="F4331" t="str">
            <v>2099</v>
          </cell>
          <cell r="G4331" t="str">
            <v>马 升伟</v>
          </cell>
          <cell r="H4331" t="str">
            <v>龙年,傅周,石林</v>
          </cell>
          <cell r="I4331" t="str">
            <v>张征南,赵姬,曹雪晴</v>
          </cell>
          <cell r="J4331">
            <v>10.9</v>
          </cell>
          <cell r="K4331">
            <v>201489</v>
          </cell>
          <cell r="L4331">
            <v>25887</v>
          </cell>
          <cell r="M4331">
            <v>43898</v>
          </cell>
          <cell r="N4331">
            <v>5997</v>
          </cell>
          <cell r="O4331">
            <v>12633.119266055</v>
          </cell>
          <cell r="P4331">
            <v>0.21583467158688399</v>
          </cell>
        </row>
        <row r="4332">
          <cell r="A4332">
            <v>198329</v>
          </cell>
          <cell r="B4332" t="str">
            <v>20160508</v>
          </cell>
          <cell r="C4332" t="str">
            <v>141346</v>
          </cell>
          <cell r="D4332" t="str">
            <v>美国康宁田园玫瑰餐具超值劲爆组（原装进口）</v>
          </cell>
          <cell r="E4332" t="str">
            <v>厨房</v>
          </cell>
          <cell r="F4332" t="str">
            <v>888</v>
          </cell>
          <cell r="G4332" t="str">
            <v>潘 银龙</v>
          </cell>
          <cell r="H4332" t="str">
            <v>王沛</v>
          </cell>
          <cell r="I4332" t="str">
            <v>刘一帆,潘丹</v>
          </cell>
          <cell r="J4332">
            <v>35.4</v>
          </cell>
          <cell r="K4332">
            <v>93059.08</v>
          </cell>
          <cell r="L4332">
            <v>6963</v>
          </cell>
          <cell r="M4332">
            <v>14728</v>
          </cell>
          <cell r="N4332">
            <v>868</v>
          </cell>
          <cell r="O4332">
            <v>2040.56723163842</v>
          </cell>
          <cell r="P4332">
            <v>0.16098293906064001</v>
          </cell>
        </row>
        <row r="4333">
          <cell r="A4333">
            <v>198331</v>
          </cell>
          <cell r="B4333" t="str">
            <v>20160731</v>
          </cell>
          <cell r="C4333" t="str">
            <v>200959</v>
          </cell>
          <cell r="D4333" t="str">
            <v>ROVOS荣耀全方位智能太空舱按摩椅</v>
          </cell>
          <cell r="E4333" t="str">
            <v>健康用品</v>
          </cell>
          <cell r="F4333" t="str">
            <v>3980</v>
          </cell>
          <cell r="G4333" t="str">
            <v>莫 伏星</v>
          </cell>
          <cell r="H4333" t="str">
            <v>马强</v>
          </cell>
          <cell r="I4333" t="str">
            <v>刘一帆</v>
          </cell>
          <cell r="J4333">
            <v>39.299999999999997</v>
          </cell>
          <cell r="K4333">
            <v>538810</v>
          </cell>
          <cell r="L4333">
            <v>51265</v>
          </cell>
          <cell r="M4333">
            <v>98485</v>
          </cell>
          <cell r="N4333">
            <v>0</v>
          </cell>
          <cell r="O4333">
            <v>9899.7455470737896</v>
          </cell>
          <cell r="P4333">
            <v>0.20200186649437499</v>
          </cell>
        </row>
        <row r="4334">
          <cell r="A4334">
            <v>198331</v>
          </cell>
          <cell r="B4334" t="str">
            <v>20160727</v>
          </cell>
          <cell r="C4334" t="str">
            <v>194137</v>
          </cell>
          <cell r="D4334" t="str">
            <v>ROVOS荣耀全方位智能太空舱按摩椅</v>
          </cell>
          <cell r="E4334" t="str">
            <v>健康用品</v>
          </cell>
          <cell r="F4334" t="str">
            <v>3980</v>
          </cell>
          <cell r="G4334" t="str">
            <v>莫 伏星</v>
          </cell>
          <cell r="H4334" t="str">
            <v>马强</v>
          </cell>
          <cell r="I4334" t="str">
            <v>刘一帆</v>
          </cell>
          <cell r="J4334">
            <v>42.6</v>
          </cell>
          <cell r="K4334">
            <v>503820</v>
          </cell>
          <cell r="L4334">
            <v>71480</v>
          </cell>
          <cell r="M4334">
            <v>111100</v>
          </cell>
          <cell r="N4334">
            <v>0</v>
          </cell>
          <cell r="O4334">
            <v>7540.8450704225397</v>
          </cell>
          <cell r="P4334">
            <v>0.25697367812369898</v>
          </cell>
        </row>
        <row r="4335">
          <cell r="A4335">
            <v>198331</v>
          </cell>
          <cell r="B4335" t="str">
            <v>20160720</v>
          </cell>
          <cell r="C4335" t="str">
            <v>192318</v>
          </cell>
          <cell r="D4335" t="str">
            <v>ROVOS荣耀全方位智能太空舱按摩椅</v>
          </cell>
          <cell r="E4335" t="str">
            <v>健康用品</v>
          </cell>
          <cell r="F4335" t="str">
            <v>3980</v>
          </cell>
          <cell r="G4335" t="str">
            <v>莫 伏星</v>
          </cell>
          <cell r="H4335" t="str">
            <v>张燕</v>
          </cell>
          <cell r="I4335" t="str">
            <v>刘一帆</v>
          </cell>
          <cell r="J4335">
            <v>45</v>
          </cell>
          <cell r="K4335">
            <v>273900</v>
          </cell>
          <cell r="L4335">
            <v>31785</v>
          </cell>
          <cell r="M4335">
            <v>87480</v>
          </cell>
          <cell r="N4335">
            <v>11920</v>
          </cell>
          <cell r="O4335">
            <v>3701.2222222222199</v>
          </cell>
          <cell r="P4335">
            <v>0.31208310100572001</v>
          </cell>
        </row>
        <row r="4336">
          <cell r="A4336">
            <v>198331</v>
          </cell>
          <cell r="B4336" t="str">
            <v>20160706</v>
          </cell>
          <cell r="C4336" t="str">
            <v>214024</v>
          </cell>
          <cell r="D4336" t="str">
            <v>ROVOS荣耀全方位智能太空舱按摩椅</v>
          </cell>
          <cell r="E4336" t="str">
            <v>健康用品</v>
          </cell>
          <cell r="F4336" t="str">
            <v>3980</v>
          </cell>
          <cell r="G4336" t="str">
            <v>莫 伏星</v>
          </cell>
          <cell r="H4336" t="str">
            <v>马强</v>
          </cell>
          <cell r="I4336" t="str">
            <v>刘一帆</v>
          </cell>
          <cell r="J4336">
            <v>43.9</v>
          </cell>
          <cell r="K4336">
            <v>762810</v>
          </cell>
          <cell r="L4336">
            <v>55560</v>
          </cell>
          <cell r="M4336">
            <v>218345</v>
          </cell>
          <cell r="N4336">
            <v>3950</v>
          </cell>
          <cell r="O4336">
            <v>11226.7653758542</v>
          </cell>
          <cell r="P4336">
            <v>0.303138918345705</v>
          </cell>
        </row>
        <row r="4337">
          <cell r="A4337">
            <v>198331</v>
          </cell>
          <cell r="B4337" t="str">
            <v>20160629</v>
          </cell>
          <cell r="C4337" t="str">
            <v>223414</v>
          </cell>
          <cell r="D4337" t="str">
            <v>ROVOS荣耀全方位智能太空舱按摩椅</v>
          </cell>
          <cell r="E4337" t="str">
            <v>健康用品</v>
          </cell>
          <cell r="F4337" t="str">
            <v>3980</v>
          </cell>
          <cell r="G4337" t="str">
            <v>莫 伏星</v>
          </cell>
          <cell r="H4337" t="str">
            <v>马强</v>
          </cell>
          <cell r="I4337" t="str">
            <v>刘一帆</v>
          </cell>
          <cell r="J4337">
            <v>41.1</v>
          </cell>
          <cell r="K4337">
            <v>687730</v>
          </cell>
          <cell r="L4337">
            <v>75480</v>
          </cell>
          <cell r="M4337">
            <v>230660</v>
          </cell>
          <cell r="N4337">
            <v>3970</v>
          </cell>
          <cell r="O4337">
            <v>9381.0218978102203</v>
          </cell>
          <cell r="P4337">
            <v>0.37025724785626801</v>
          </cell>
        </row>
        <row r="4338">
          <cell r="A4338">
            <v>198331</v>
          </cell>
          <cell r="B4338" t="str">
            <v>20160609</v>
          </cell>
          <cell r="C4338" t="str">
            <v>222704</v>
          </cell>
          <cell r="D4338" t="str">
            <v>ROVOS荣耀全方位智能太空舱按摩椅</v>
          </cell>
          <cell r="E4338" t="str">
            <v>健康用品</v>
          </cell>
          <cell r="F4338" t="str">
            <v>3980</v>
          </cell>
          <cell r="G4338" t="str">
            <v>莫 伏星</v>
          </cell>
          <cell r="H4338" t="str">
            <v>傅周</v>
          </cell>
          <cell r="I4338" t="str">
            <v>曹雪晴</v>
          </cell>
          <cell r="J4338">
            <v>47</v>
          </cell>
          <cell r="K4338">
            <v>528670</v>
          </cell>
          <cell r="L4338">
            <v>31805</v>
          </cell>
          <cell r="M4338">
            <v>166975</v>
          </cell>
          <cell r="N4338">
            <v>7940</v>
          </cell>
          <cell r="O4338">
            <v>7187.8723404255297</v>
          </cell>
          <cell r="P4338">
            <v>0.32007688205045598</v>
          </cell>
        </row>
        <row r="4339">
          <cell r="A4339">
            <v>198336</v>
          </cell>
          <cell r="B4339" t="str">
            <v>20160530</v>
          </cell>
          <cell r="C4339" t="str">
            <v>104240</v>
          </cell>
          <cell r="D4339" t="str">
            <v>景德镇62头白金孔雀青花瓷餐具尊享组(2016夏折盛惠)</v>
          </cell>
          <cell r="E4339" t="str">
            <v>厨房</v>
          </cell>
          <cell r="F4339" t="str">
            <v>469</v>
          </cell>
          <cell r="G4339" t="str">
            <v>张 志华</v>
          </cell>
          <cell r="H4339" t="str">
            <v>王沛</v>
          </cell>
          <cell r="I4339" t="str">
            <v>陈佳</v>
          </cell>
          <cell r="J4339">
            <v>13.4</v>
          </cell>
          <cell r="K4339">
            <v>24921</v>
          </cell>
          <cell r="L4339">
            <v>913</v>
          </cell>
          <cell r="M4339">
            <v>7389</v>
          </cell>
          <cell r="N4339">
            <v>0</v>
          </cell>
          <cell r="O4339">
            <v>1240.2238805970101</v>
          </cell>
          <cell r="P4339">
            <v>0.30777240919693399</v>
          </cell>
        </row>
        <row r="4340">
          <cell r="A4340">
            <v>198336</v>
          </cell>
          <cell r="B4340" t="str">
            <v>20160504</v>
          </cell>
          <cell r="C4340" t="str">
            <v>112116</v>
          </cell>
          <cell r="D4340" t="str">
            <v>景德镇62头白金孔雀青花瓷餐具尊享组(2016夏折盛惠)</v>
          </cell>
          <cell r="E4340" t="str">
            <v>厨房</v>
          </cell>
          <cell r="F4340" t="str">
            <v>599</v>
          </cell>
          <cell r="G4340" t="str">
            <v>张 志华</v>
          </cell>
          <cell r="H4340" t="str">
            <v>唐南开</v>
          </cell>
          <cell r="I4340" t="str">
            <v>刘一帆,潘丹</v>
          </cell>
          <cell r="J4340">
            <v>36.6</v>
          </cell>
          <cell r="K4340">
            <v>112072</v>
          </cell>
          <cell r="L4340">
            <v>1797</v>
          </cell>
          <cell r="M4340">
            <v>10103</v>
          </cell>
          <cell r="N4340">
            <v>1188</v>
          </cell>
          <cell r="O4340">
            <v>2769.39890710382</v>
          </cell>
          <cell r="P4340">
            <v>8.0843346180004494E-2</v>
          </cell>
        </row>
        <row r="4341">
          <cell r="A4341">
            <v>198336</v>
          </cell>
          <cell r="B4341" t="str">
            <v>20160427</v>
          </cell>
          <cell r="C4341" t="str">
            <v>104237</v>
          </cell>
          <cell r="D4341" t="str">
            <v>景德镇62头白金孔雀青花瓷餐具尊享组(2016夏折盛惠)</v>
          </cell>
          <cell r="E4341" t="str">
            <v>厨房</v>
          </cell>
          <cell r="F4341" t="str">
            <v>599</v>
          </cell>
          <cell r="G4341" t="str">
            <v>张 志华</v>
          </cell>
          <cell r="H4341" t="str">
            <v>唐南开</v>
          </cell>
          <cell r="I4341" t="str">
            <v>刘一帆</v>
          </cell>
          <cell r="J4341">
            <v>36.5</v>
          </cell>
          <cell r="K4341">
            <v>111532</v>
          </cell>
          <cell r="L4341">
            <v>7587</v>
          </cell>
          <cell r="M4341">
            <v>15743</v>
          </cell>
          <cell r="N4341">
            <v>0</v>
          </cell>
          <cell r="O4341">
            <v>2416.4931506849298</v>
          </cell>
          <cell r="P4341">
            <v>0.151455096445235</v>
          </cell>
        </row>
        <row r="4342">
          <cell r="A4342">
            <v>198339</v>
          </cell>
          <cell r="B4342" t="str">
            <v>20160613</v>
          </cell>
          <cell r="C4342" t="str">
            <v>120304</v>
          </cell>
          <cell r="D4342" t="str">
            <v>格力·TOSOT静音大风量智能落地扇</v>
          </cell>
          <cell r="E4342" t="str">
            <v>生活家电</v>
          </cell>
          <cell r="F4342" t="str">
            <v>299</v>
          </cell>
          <cell r="G4342" t="str">
            <v>马 升伟</v>
          </cell>
          <cell r="H4342" t="str">
            <v>石林</v>
          </cell>
          <cell r="I4342" t="str">
            <v>石俊</v>
          </cell>
          <cell r="J4342">
            <v>28.1</v>
          </cell>
          <cell r="K4342">
            <v>99770</v>
          </cell>
          <cell r="L4342">
            <v>2860</v>
          </cell>
          <cell r="M4342">
            <v>8870</v>
          </cell>
          <cell r="N4342">
            <v>1465</v>
          </cell>
          <cell r="O4342">
            <v>3185.2313167259799</v>
          </cell>
          <cell r="P4342">
            <v>7.6411103085336898E-2</v>
          </cell>
        </row>
        <row r="4343">
          <cell r="A4343">
            <v>198339</v>
          </cell>
          <cell r="B4343" t="str">
            <v>20160608</v>
          </cell>
          <cell r="C4343" t="str">
            <v>164534</v>
          </cell>
          <cell r="D4343" t="str">
            <v>格力·TOSOT静音大风量智能落地扇</v>
          </cell>
          <cell r="E4343" t="str">
            <v>生活家电</v>
          </cell>
          <cell r="F4343" t="str">
            <v>299</v>
          </cell>
          <cell r="G4343" t="str">
            <v>马 升伟</v>
          </cell>
          <cell r="H4343" t="str">
            <v>傅周,杨思思</v>
          </cell>
          <cell r="I4343" t="str">
            <v>曹雪晴,徐丹</v>
          </cell>
          <cell r="J4343">
            <v>34.6</v>
          </cell>
          <cell r="K4343">
            <v>194931</v>
          </cell>
          <cell r="L4343">
            <v>4050</v>
          </cell>
          <cell r="M4343">
            <v>14667</v>
          </cell>
          <cell r="N4343">
            <v>2990</v>
          </cell>
          <cell r="O4343">
            <v>5179.3063583815001</v>
          </cell>
          <cell r="P4343">
            <v>6.1174239447614E-2</v>
          </cell>
        </row>
        <row r="4344">
          <cell r="A4344">
            <v>198339</v>
          </cell>
          <cell r="B4344" t="str">
            <v>20160606</v>
          </cell>
          <cell r="C4344" t="str">
            <v>140809</v>
          </cell>
          <cell r="D4344" t="str">
            <v>格力·TOSOT静音大风量智能落地扇</v>
          </cell>
          <cell r="E4344" t="str">
            <v>生活家电</v>
          </cell>
          <cell r="F4344" t="str">
            <v>299</v>
          </cell>
          <cell r="G4344" t="str">
            <v>马 升伟</v>
          </cell>
          <cell r="H4344" t="str">
            <v>傅周</v>
          </cell>
          <cell r="I4344" t="str">
            <v>曹雪晴</v>
          </cell>
          <cell r="J4344">
            <v>33.299999999999997</v>
          </cell>
          <cell r="K4344">
            <v>186397</v>
          </cell>
          <cell r="L4344">
            <v>5661</v>
          </cell>
          <cell r="M4344">
            <v>14428</v>
          </cell>
          <cell r="N4344">
            <v>299</v>
          </cell>
          <cell r="O4344">
            <v>5003.2132132132101</v>
          </cell>
          <cell r="P4344">
            <v>7.8174796388102E-2</v>
          </cell>
        </row>
        <row r="4345">
          <cell r="A4345">
            <v>198339</v>
          </cell>
          <cell r="B4345" t="str">
            <v>20160606</v>
          </cell>
          <cell r="C4345" t="str">
            <v>101611</v>
          </cell>
          <cell r="D4345" t="str">
            <v>格力·TOSOT静音大风量智能落地扇</v>
          </cell>
          <cell r="E4345" t="str">
            <v>生活家电</v>
          </cell>
          <cell r="F4345" t="str">
            <v>299</v>
          </cell>
          <cell r="G4345" t="str">
            <v>马 升伟</v>
          </cell>
          <cell r="H4345" t="str">
            <v>傅周</v>
          </cell>
          <cell r="I4345" t="str">
            <v>曹雪晴</v>
          </cell>
          <cell r="J4345">
            <v>33.4</v>
          </cell>
          <cell r="K4345">
            <v>174475</v>
          </cell>
          <cell r="L4345">
            <v>3166</v>
          </cell>
          <cell r="M4345">
            <v>13225</v>
          </cell>
          <cell r="N4345">
            <v>1774</v>
          </cell>
          <cell r="O4345">
            <v>4786.1676646706601</v>
          </cell>
          <cell r="P4345">
            <v>6.6844123776334002E-2</v>
          </cell>
        </row>
        <row r="4346">
          <cell r="A4346">
            <v>198339</v>
          </cell>
          <cell r="B4346" t="str">
            <v>20160525</v>
          </cell>
          <cell r="C4346" t="str">
            <v>232529</v>
          </cell>
          <cell r="D4346" t="str">
            <v>格力·TOSOT静音大风量智能落地扇</v>
          </cell>
          <cell r="E4346" t="str">
            <v>生活家电</v>
          </cell>
          <cell r="F4346" t="str">
            <v>299</v>
          </cell>
          <cell r="G4346" t="str">
            <v>马 升伟</v>
          </cell>
          <cell r="H4346" t="str">
            <v>马强</v>
          </cell>
          <cell r="I4346" t="str">
            <v>刘一帆</v>
          </cell>
          <cell r="J4346">
            <v>32.1</v>
          </cell>
          <cell r="K4346">
            <v>63103</v>
          </cell>
          <cell r="L4346">
            <v>3769</v>
          </cell>
          <cell r="M4346">
            <v>3209</v>
          </cell>
          <cell r="N4346">
            <v>289</v>
          </cell>
          <cell r="O4346">
            <v>1757.44548286604</v>
          </cell>
          <cell r="P4346">
            <v>4.9212930191795602E-2</v>
          </cell>
        </row>
        <row r="4347">
          <cell r="A4347">
            <v>198339</v>
          </cell>
          <cell r="B4347" t="str">
            <v>20160525</v>
          </cell>
          <cell r="C4347" t="str">
            <v>203023</v>
          </cell>
          <cell r="D4347" t="str">
            <v>格力·TOSOT静音大风量智能落地扇</v>
          </cell>
          <cell r="E4347" t="str">
            <v>生活家电</v>
          </cell>
          <cell r="F4347" t="str">
            <v>299</v>
          </cell>
          <cell r="G4347" t="str">
            <v>马 升伟</v>
          </cell>
          <cell r="H4347" t="str">
            <v>马强</v>
          </cell>
          <cell r="I4347" t="str">
            <v>刘一帆</v>
          </cell>
          <cell r="J4347">
            <v>34.700000000000003</v>
          </cell>
          <cell r="K4347">
            <v>163740</v>
          </cell>
          <cell r="L4347">
            <v>3149</v>
          </cell>
          <cell r="M4347">
            <v>9993</v>
          </cell>
          <cell r="N4347">
            <v>1176</v>
          </cell>
          <cell r="O4347">
            <v>4373.8904899135396</v>
          </cell>
          <cell r="P4347">
            <v>5.49034503801583E-2</v>
          </cell>
        </row>
        <row r="4348">
          <cell r="A4348">
            <v>198339</v>
          </cell>
          <cell r="B4348" t="str">
            <v>20160525</v>
          </cell>
          <cell r="C4348" t="str">
            <v>140819</v>
          </cell>
          <cell r="D4348" t="str">
            <v>格力·TOSOT静音大风量智能落地扇</v>
          </cell>
          <cell r="E4348" t="str">
            <v>生活家电</v>
          </cell>
          <cell r="F4348" t="str">
            <v>299</v>
          </cell>
          <cell r="G4348" t="str">
            <v>马 升伟</v>
          </cell>
          <cell r="H4348" t="str">
            <v>石林</v>
          </cell>
          <cell r="I4348" t="str">
            <v>石俊</v>
          </cell>
          <cell r="J4348">
            <v>35.299999999999997</v>
          </cell>
          <cell r="K4348">
            <v>77279</v>
          </cell>
          <cell r="L4348">
            <v>4604</v>
          </cell>
          <cell r="M4348">
            <v>6679</v>
          </cell>
          <cell r="N4348">
            <v>1465</v>
          </cell>
          <cell r="O4348">
            <v>1911.0764872521199</v>
          </cell>
          <cell r="P4348">
            <v>7.1744066047471605E-2</v>
          </cell>
        </row>
        <row r="4349">
          <cell r="A4349">
            <v>198339</v>
          </cell>
          <cell r="B4349" t="str">
            <v>20160525</v>
          </cell>
          <cell r="C4349" t="str">
            <v>100202</v>
          </cell>
          <cell r="D4349" t="str">
            <v>格力·TOSOT静音大风量智能落地扇</v>
          </cell>
          <cell r="E4349" t="str">
            <v>生活家电</v>
          </cell>
          <cell r="F4349" t="str">
            <v>299</v>
          </cell>
          <cell r="G4349" t="str">
            <v>马 升伟</v>
          </cell>
          <cell r="H4349" t="str">
            <v>石林</v>
          </cell>
          <cell r="I4349" t="str">
            <v>石俊</v>
          </cell>
          <cell r="J4349">
            <v>36.299999999999997</v>
          </cell>
          <cell r="K4349">
            <v>70910</v>
          </cell>
          <cell r="L4349">
            <v>2314</v>
          </cell>
          <cell r="M4349">
            <v>5523</v>
          </cell>
          <cell r="N4349">
            <v>1457</v>
          </cell>
          <cell r="O4349">
            <v>1777.6859504132201</v>
          </cell>
          <cell r="P4349">
            <v>5.9274593270744601E-2</v>
          </cell>
        </row>
        <row r="4350">
          <cell r="A4350">
            <v>198339</v>
          </cell>
          <cell r="B4350" t="str">
            <v>20160521</v>
          </cell>
          <cell r="C4350" t="str">
            <v>223355</v>
          </cell>
          <cell r="D4350" t="str">
            <v>格力·TOSOT静音大风量智能落地扇</v>
          </cell>
          <cell r="E4350" t="str">
            <v>生活家电</v>
          </cell>
          <cell r="F4350" t="str">
            <v>299</v>
          </cell>
          <cell r="G4350" t="str">
            <v>马 升伟</v>
          </cell>
          <cell r="H4350" t="str">
            <v>石林</v>
          </cell>
          <cell r="I4350" t="str">
            <v>石俊</v>
          </cell>
          <cell r="J4350">
            <v>34.9</v>
          </cell>
          <cell r="K4350">
            <v>138520</v>
          </cell>
          <cell r="L4350">
            <v>2870</v>
          </cell>
          <cell r="M4350">
            <v>11197</v>
          </cell>
          <cell r="N4350">
            <v>1754</v>
          </cell>
          <cell r="O4350">
            <v>3616.2464183381098</v>
          </cell>
          <cell r="P4350">
            <v>6.9612974566900104E-2</v>
          </cell>
        </row>
        <row r="4351">
          <cell r="A4351">
            <v>198339</v>
          </cell>
          <cell r="B4351" t="str">
            <v>20160521</v>
          </cell>
          <cell r="C4351" t="str">
            <v>185818</v>
          </cell>
          <cell r="D4351" t="str">
            <v>格力·TOSOT静音大风量智能落地扇</v>
          </cell>
          <cell r="E4351" t="str">
            <v>生活家电</v>
          </cell>
          <cell r="F4351" t="str">
            <v>299</v>
          </cell>
          <cell r="G4351" t="str">
            <v>马 升伟</v>
          </cell>
          <cell r="H4351" t="str">
            <v>石林</v>
          </cell>
          <cell r="I4351" t="str">
            <v>石俊</v>
          </cell>
          <cell r="J4351">
            <v>34.4</v>
          </cell>
          <cell r="K4351">
            <v>120977</v>
          </cell>
          <cell r="L4351">
            <v>1435</v>
          </cell>
          <cell r="M4351">
            <v>6802</v>
          </cell>
          <cell r="N4351">
            <v>578</v>
          </cell>
          <cell r="O4351">
            <v>3294.1279069767402</v>
          </cell>
          <cell r="P4351">
            <v>5.2065382877984297E-2</v>
          </cell>
        </row>
        <row r="4352">
          <cell r="A4352">
            <v>198339</v>
          </cell>
          <cell r="B4352" t="str">
            <v>20160521</v>
          </cell>
          <cell r="C4352" t="str">
            <v>100304</v>
          </cell>
          <cell r="D4352" t="str">
            <v>格力·TOSOT静音大风量智能落地扇</v>
          </cell>
          <cell r="E4352" t="str">
            <v>生活家电</v>
          </cell>
          <cell r="F4352" t="str">
            <v>299</v>
          </cell>
          <cell r="G4352" t="str">
            <v>马 升伟</v>
          </cell>
          <cell r="H4352" t="str">
            <v>马强</v>
          </cell>
          <cell r="I4352" t="str">
            <v>刘一帆</v>
          </cell>
          <cell r="J4352">
            <v>35.299999999999997</v>
          </cell>
          <cell r="K4352">
            <v>152177</v>
          </cell>
          <cell r="L4352">
            <v>5581</v>
          </cell>
          <cell r="M4352">
            <v>7280</v>
          </cell>
          <cell r="N4352">
            <v>0</v>
          </cell>
          <cell r="O4352">
            <v>3946.6288951841402</v>
          </cell>
          <cell r="P4352">
            <v>4.9660290867417897E-2</v>
          </cell>
        </row>
        <row r="4353">
          <cell r="A4353">
            <v>198339</v>
          </cell>
          <cell r="B4353" t="str">
            <v>20160518</v>
          </cell>
          <cell r="C4353" t="str">
            <v>211423</v>
          </cell>
          <cell r="D4353" t="str">
            <v>格力·TOSOT静音大风量智能落地扇</v>
          </cell>
          <cell r="E4353" t="str">
            <v>生活家电</v>
          </cell>
          <cell r="F4353" t="str">
            <v>299</v>
          </cell>
          <cell r="G4353" t="str">
            <v>马 升伟</v>
          </cell>
          <cell r="H4353" t="str">
            <v>傅周</v>
          </cell>
          <cell r="I4353" t="str">
            <v>曹雪晴</v>
          </cell>
          <cell r="J4353">
            <v>34.1</v>
          </cell>
          <cell r="K4353">
            <v>227416</v>
          </cell>
          <cell r="L4353">
            <v>4704</v>
          </cell>
          <cell r="M4353">
            <v>11889</v>
          </cell>
          <cell r="N4353">
            <v>877</v>
          </cell>
          <cell r="O4353">
            <v>6208.2111436950099</v>
          </cell>
          <cell r="P4353">
            <v>4.9445023168935703E-2</v>
          </cell>
        </row>
        <row r="4354">
          <cell r="A4354">
            <v>198339</v>
          </cell>
          <cell r="B4354" t="str">
            <v>20160510</v>
          </cell>
          <cell r="C4354" t="str">
            <v>202525</v>
          </cell>
          <cell r="D4354" t="str">
            <v>格力·TOSOT静音大风量智能落地扇</v>
          </cell>
          <cell r="E4354" t="str">
            <v>生活家电</v>
          </cell>
          <cell r="F4354" t="str">
            <v>299</v>
          </cell>
          <cell r="G4354" t="str">
            <v>马 升伟</v>
          </cell>
          <cell r="H4354" t="str">
            <v>傅周</v>
          </cell>
          <cell r="I4354" t="str">
            <v>曹雪晴</v>
          </cell>
          <cell r="J4354">
            <v>40.299999999999997</v>
          </cell>
          <cell r="K4354">
            <v>309334</v>
          </cell>
          <cell r="L4354">
            <v>10195</v>
          </cell>
          <cell r="M4354">
            <v>16632</v>
          </cell>
          <cell r="N4354">
            <v>2800</v>
          </cell>
          <cell r="O4354">
            <v>7079.57816377171</v>
          </cell>
          <cell r="P4354">
            <v>4.6239373669097E-2</v>
          </cell>
        </row>
        <row r="4355">
          <cell r="A4355">
            <v>198339</v>
          </cell>
          <cell r="B4355" t="str">
            <v>20160510</v>
          </cell>
          <cell r="C4355" t="str">
            <v>170904</v>
          </cell>
          <cell r="D4355" t="str">
            <v>格力·TOSOT静音大风量智能落地扇</v>
          </cell>
          <cell r="E4355" t="str">
            <v>生活家电</v>
          </cell>
          <cell r="F4355" t="str">
            <v>299</v>
          </cell>
          <cell r="G4355" t="str">
            <v>马 升伟</v>
          </cell>
          <cell r="H4355" t="str">
            <v>傅周</v>
          </cell>
          <cell r="I4355" t="str">
            <v>曹雪晴</v>
          </cell>
          <cell r="J4355">
            <v>30</v>
          </cell>
          <cell r="K4355">
            <v>93464</v>
          </cell>
          <cell r="L4355">
            <v>1724</v>
          </cell>
          <cell r="M4355">
            <v>6398</v>
          </cell>
          <cell r="N4355">
            <v>0</v>
          </cell>
          <cell r="O4355">
            <v>2844.7333333333299</v>
          </cell>
          <cell r="P4355">
            <v>6.9740571179420105E-2</v>
          </cell>
        </row>
        <row r="4356">
          <cell r="A4356">
            <v>198339</v>
          </cell>
          <cell r="B4356" t="str">
            <v>20160510</v>
          </cell>
          <cell r="C4356" t="str">
            <v>125404</v>
          </cell>
          <cell r="D4356" t="str">
            <v>格力·TOSOT静音大风量智能落地扇</v>
          </cell>
          <cell r="E4356" t="str">
            <v>生活家电</v>
          </cell>
          <cell r="F4356" t="str">
            <v>299</v>
          </cell>
          <cell r="G4356" t="str">
            <v>马 升伟</v>
          </cell>
          <cell r="H4356" t="str">
            <v>傅周</v>
          </cell>
          <cell r="I4356" t="str">
            <v>曹雪晴</v>
          </cell>
          <cell r="J4356">
            <v>34.5</v>
          </cell>
          <cell r="K4356">
            <v>211310</v>
          </cell>
          <cell r="L4356">
            <v>5770</v>
          </cell>
          <cell r="M4356">
            <v>12278</v>
          </cell>
          <cell r="N4356">
            <v>2093</v>
          </cell>
          <cell r="O4356">
            <v>5662.4637681159402</v>
          </cell>
          <cell r="P4356">
            <v>4.9552398559890999E-2</v>
          </cell>
        </row>
        <row r="4357">
          <cell r="A4357">
            <v>198339</v>
          </cell>
          <cell r="B4357" t="str">
            <v>20160510</v>
          </cell>
          <cell r="C4357" t="str">
            <v>093342</v>
          </cell>
          <cell r="D4357" t="str">
            <v>格力·TOSOT静音大风量智能落地扇</v>
          </cell>
          <cell r="E4357" t="str">
            <v>生活家电</v>
          </cell>
          <cell r="F4357" t="str">
            <v>299</v>
          </cell>
          <cell r="G4357" t="str">
            <v>马 升伟</v>
          </cell>
          <cell r="H4357" t="str">
            <v>傅周</v>
          </cell>
          <cell r="I4357" t="str">
            <v>曹雪晴</v>
          </cell>
          <cell r="J4357">
            <v>35.1</v>
          </cell>
          <cell r="K4357">
            <v>107477</v>
          </cell>
          <cell r="L4357">
            <v>3239</v>
          </cell>
          <cell r="M4357">
            <v>4385</v>
          </cell>
          <cell r="N4357">
            <v>289</v>
          </cell>
          <cell r="O4357">
            <v>2853.0484330484301</v>
          </cell>
          <cell r="P4357">
            <v>3.9294690995606202E-2</v>
          </cell>
        </row>
        <row r="4358">
          <cell r="A4358">
            <v>198339</v>
          </cell>
          <cell r="B4358" t="str">
            <v>20160505</v>
          </cell>
          <cell r="C4358" t="str">
            <v>100058</v>
          </cell>
          <cell r="D4358" t="str">
            <v>格力·TOSOT静音大风量智能落地扇</v>
          </cell>
          <cell r="E4358" t="str">
            <v>生活家电</v>
          </cell>
          <cell r="F4358" t="str">
            <v>299</v>
          </cell>
          <cell r="G4358" t="str">
            <v>马 升伟</v>
          </cell>
          <cell r="H4358" t="str">
            <v>傅周</v>
          </cell>
          <cell r="I4358" t="str">
            <v>张征南,曹雪晴</v>
          </cell>
          <cell r="J4358">
            <v>35.9</v>
          </cell>
          <cell r="K4358">
            <v>132929</v>
          </cell>
          <cell r="L4358">
            <v>3109</v>
          </cell>
          <cell r="M4358">
            <v>7365</v>
          </cell>
          <cell r="N4358">
            <v>1754</v>
          </cell>
          <cell r="O4358">
            <v>3459.8607242339799</v>
          </cell>
          <cell r="P4358">
            <v>4.3221383454013197E-2</v>
          </cell>
        </row>
        <row r="4359">
          <cell r="A4359">
            <v>198339</v>
          </cell>
          <cell r="B4359" t="str">
            <v>20160503</v>
          </cell>
          <cell r="C4359" t="str">
            <v>201908</v>
          </cell>
          <cell r="D4359" t="str">
            <v>格力·TOSOT静音大风量智能落地扇</v>
          </cell>
          <cell r="E4359" t="str">
            <v>生活家电</v>
          </cell>
          <cell r="F4359" t="str">
            <v>299</v>
          </cell>
          <cell r="G4359" t="str">
            <v>马 升伟</v>
          </cell>
          <cell r="H4359" t="str">
            <v>傅周</v>
          </cell>
          <cell r="I4359" t="str">
            <v>曹雪晴</v>
          </cell>
          <cell r="J4359">
            <v>39</v>
          </cell>
          <cell r="K4359">
            <v>313503</v>
          </cell>
          <cell r="L4359">
            <v>8531</v>
          </cell>
          <cell r="M4359">
            <v>20191</v>
          </cell>
          <cell r="N4359">
            <v>2262</v>
          </cell>
          <cell r="O4359">
            <v>7360.0769230769201</v>
          </cell>
          <cell r="P4359">
            <v>5.8789003580656599E-2</v>
          </cell>
        </row>
        <row r="4360">
          <cell r="A4360">
            <v>198339</v>
          </cell>
          <cell r="B4360" t="str">
            <v>20160503</v>
          </cell>
          <cell r="C4360" t="str">
            <v>162127</v>
          </cell>
          <cell r="D4360" t="str">
            <v>格力·TOSOT静音大风量智能落地扇</v>
          </cell>
          <cell r="E4360" t="str">
            <v>生活家电</v>
          </cell>
          <cell r="F4360" t="str">
            <v>299</v>
          </cell>
          <cell r="G4360" t="str">
            <v>马 升伟</v>
          </cell>
          <cell r="H4360" t="str">
            <v>马强</v>
          </cell>
          <cell r="I4360" t="str">
            <v>刘一帆</v>
          </cell>
          <cell r="J4360">
            <v>41.9</v>
          </cell>
          <cell r="K4360">
            <v>178840</v>
          </cell>
          <cell r="L4360">
            <v>7101</v>
          </cell>
          <cell r="M4360">
            <v>8371</v>
          </cell>
          <cell r="N4360">
            <v>1714</v>
          </cell>
          <cell r="O4360">
            <v>3939.9045346062098</v>
          </cell>
          <cell r="P4360">
            <v>3.8762307920740202E-2</v>
          </cell>
        </row>
        <row r="4361">
          <cell r="A4361">
            <v>198339</v>
          </cell>
          <cell r="B4361" t="str">
            <v>20160503</v>
          </cell>
          <cell r="C4361" t="str">
            <v>134037</v>
          </cell>
          <cell r="D4361" t="str">
            <v>格力·TOSOT静音大风量智能落地扇</v>
          </cell>
          <cell r="E4361" t="str">
            <v>生活家电</v>
          </cell>
          <cell r="F4361" t="str">
            <v>299</v>
          </cell>
          <cell r="G4361" t="str">
            <v>马 升伟</v>
          </cell>
          <cell r="H4361" t="str">
            <v>马强</v>
          </cell>
          <cell r="I4361" t="str">
            <v>刘一帆</v>
          </cell>
          <cell r="J4361">
            <v>36</v>
          </cell>
          <cell r="K4361">
            <v>181762</v>
          </cell>
          <cell r="L4361">
            <v>5850</v>
          </cell>
          <cell r="M4361">
            <v>9099</v>
          </cell>
          <cell r="N4361">
            <v>867</v>
          </cell>
          <cell r="O4361">
            <v>4657.7777777777801</v>
          </cell>
          <cell r="P4361">
            <v>4.6796125335394997E-2</v>
          </cell>
        </row>
        <row r="4362">
          <cell r="A4362">
            <v>198339</v>
          </cell>
          <cell r="B4362" t="str">
            <v>20160503</v>
          </cell>
          <cell r="C4362" t="str">
            <v>093146</v>
          </cell>
          <cell r="D4362" t="str">
            <v>格力·TOSOT静音大风量智能落地扇</v>
          </cell>
          <cell r="E4362" t="str">
            <v>生活家电</v>
          </cell>
          <cell r="F4362" t="str">
            <v>299</v>
          </cell>
          <cell r="G4362" t="str">
            <v>马 升伟</v>
          </cell>
          <cell r="H4362" t="str">
            <v>马强</v>
          </cell>
          <cell r="I4362" t="str">
            <v>刘一帆</v>
          </cell>
          <cell r="J4362">
            <v>36.9</v>
          </cell>
          <cell r="K4362">
            <v>84318</v>
          </cell>
          <cell r="L4362">
            <v>2641</v>
          </cell>
          <cell r="M4362">
            <v>2691</v>
          </cell>
          <cell r="N4362">
            <v>299</v>
          </cell>
          <cell r="O4362">
            <v>2148.64498644986</v>
          </cell>
          <cell r="P4362">
            <v>2.9286090331427501E-2</v>
          </cell>
        </row>
        <row r="4363">
          <cell r="A4363">
            <v>198339</v>
          </cell>
          <cell r="B4363" t="str">
            <v>20160501</v>
          </cell>
          <cell r="C4363" t="str">
            <v>190009</v>
          </cell>
          <cell r="D4363" t="str">
            <v>格力·TOSOT静音大风量智能落地扇</v>
          </cell>
          <cell r="E4363" t="str">
            <v>生活家电</v>
          </cell>
          <cell r="F4363" t="str">
            <v>299</v>
          </cell>
          <cell r="G4363" t="str">
            <v>马 升伟</v>
          </cell>
          <cell r="H4363" t="str">
            <v>马强</v>
          </cell>
          <cell r="I4363" t="str">
            <v>刘一帆</v>
          </cell>
          <cell r="J4363">
            <v>40.9</v>
          </cell>
          <cell r="K4363">
            <v>175505</v>
          </cell>
          <cell r="L4363">
            <v>7743</v>
          </cell>
          <cell r="M4363">
            <v>11471</v>
          </cell>
          <cell r="N4363">
            <v>2033</v>
          </cell>
          <cell r="O4363">
            <v>3871.0024449877801</v>
          </cell>
          <cell r="P4363">
            <v>5.6258270645318999E-2</v>
          </cell>
        </row>
        <row r="4364">
          <cell r="A4364">
            <v>198339</v>
          </cell>
          <cell r="B4364" t="str">
            <v>20160426</v>
          </cell>
          <cell r="C4364" t="str">
            <v>194005</v>
          </cell>
          <cell r="D4364" t="str">
            <v>格力·TOSOT静音大风量智能落地扇</v>
          </cell>
          <cell r="E4364" t="str">
            <v>生活家电</v>
          </cell>
          <cell r="F4364" t="str">
            <v>299</v>
          </cell>
          <cell r="G4364" t="str">
            <v>马 升伟</v>
          </cell>
          <cell r="H4364" t="str">
            <v>傅周</v>
          </cell>
          <cell r="I4364" t="str">
            <v>曹雪晴</v>
          </cell>
          <cell r="J4364">
            <v>35.6</v>
          </cell>
          <cell r="K4364">
            <v>242081</v>
          </cell>
          <cell r="L4364">
            <v>9725</v>
          </cell>
          <cell r="M4364">
            <v>14101</v>
          </cell>
          <cell r="N4364">
            <v>837</v>
          </cell>
          <cell r="O4364">
            <v>6154.2696629213497</v>
          </cell>
          <cell r="P4364">
            <v>5.7084818123913299E-2</v>
          </cell>
        </row>
        <row r="4365">
          <cell r="A4365">
            <v>198339</v>
          </cell>
          <cell r="B4365" t="str">
            <v>20160426</v>
          </cell>
          <cell r="C4365" t="str">
            <v>155905</v>
          </cell>
          <cell r="D4365" t="str">
            <v>格力·TOSOT静音大风量智能落地扇</v>
          </cell>
          <cell r="E4365" t="str">
            <v>生活家电</v>
          </cell>
          <cell r="F4365" t="str">
            <v>299</v>
          </cell>
          <cell r="G4365" t="str">
            <v>马 升伟</v>
          </cell>
          <cell r="H4365" t="str">
            <v>傅周</v>
          </cell>
          <cell r="I4365" t="str">
            <v>曹雪晴</v>
          </cell>
          <cell r="J4365">
            <v>35.6</v>
          </cell>
          <cell r="K4365">
            <v>190488</v>
          </cell>
          <cell r="L4365">
            <v>7878</v>
          </cell>
          <cell r="M4365">
            <v>10918</v>
          </cell>
          <cell r="N4365">
            <v>1166</v>
          </cell>
          <cell r="O4365">
            <v>4855.56179775281</v>
          </cell>
          <cell r="P4365">
            <v>5.34034280707519E-2</v>
          </cell>
        </row>
        <row r="4366">
          <cell r="A4366">
            <v>198339</v>
          </cell>
          <cell r="B4366" t="str">
            <v>20160426</v>
          </cell>
          <cell r="C4366" t="str">
            <v>104616</v>
          </cell>
          <cell r="D4366" t="str">
            <v>格力·TOSOT静音大风量智能落地扇</v>
          </cell>
          <cell r="E4366" t="str">
            <v>生活家电</v>
          </cell>
          <cell r="F4366" t="str">
            <v>299</v>
          </cell>
          <cell r="G4366" t="str">
            <v>马 升伟</v>
          </cell>
          <cell r="H4366" t="str">
            <v>傅周</v>
          </cell>
          <cell r="I4366" t="str">
            <v>曹雪晴</v>
          </cell>
          <cell r="J4366">
            <v>37.799999999999997</v>
          </cell>
          <cell r="K4366">
            <v>244246</v>
          </cell>
          <cell r="L4366">
            <v>4385</v>
          </cell>
          <cell r="M4366">
            <v>17628</v>
          </cell>
          <cell r="N4366">
            <v>1714</v>
          </cell>
          <cell r="O4366">
            <v>5924.5238095238101</v>
          </cell>
          <cell r="P4366">
            <v>6.6346759164682897E-2</v>
          </cell>
        </row>
        <row r="4367">
          <cell r="A4367">
            <v>198339</v>
          </cell>
          <cell r="B4367" t="str">
            <v>20160417</v>
          </cell>
          <cell r="C4367" t="str">
            <v>193236</v>
          </cell>
          <cell r="D4367" t="str">
            <v>格力·TOSOT静音大风量智能落地扇</v>
          </cell>
          <cell r="E4367" t="str">
            <v>生活家电</v>
          </cell>
          <cell r="F4367" t="str">
            <v>299</v>
          </cell>
          <cell r="G4367" t="str">
            <v>马 升伟</v>
          </cell>
          <cell r="H4367" t="str">
            <v>傅周</v>
          </cell>
          <cell r="I4367" t="str">
            <v>曹雪晴</v>
          </cell>
          <cell r="J4367">
            <v>39.799999999999997</v>
          </cell>
          <cell r="K4367">
            <v>546936</v>
          </cell>
          <cell r="L4367">
            <v>24057</v>
          </cell>
          <cell r="M4367">
            <v>28896</v>
          </cell>
          <cell r="N4367">
            <v>2930</v>
          </cell>
          <cell r="O4367">
            <v>12485.251256281401</v>
          </cell>
          <cell r="P4367">
            <v>4.9659672696742499E-2</v>
          </cell>
        </row>
        <row r="4368">
          <cell r="A4368">
            <v>198339</v>
          </cell>
          <cell r="B4368" t="str">
            <v>20160417</v>
          </cell>
          <cell r="C4368" t="str">
            <v>134340</v>
          </cell>
          <cell r="D4368" t="str">
            <v>格力·TOSOT静音大风量智能落地扇</v>
          </cell>
          <cell r="E4368" t="str">
            <v>生活家电</v>
          </cell>
          <cell r="F4368" t="str">
            <v>299</v>
          </cell>
          <cell r="G4368" t="str">
            <v>马 升伟</v>
          </cell>
          <cell r="H4368" t="str">
            <v>傅周,石林</v>
          </cell>
          <cell r="I4368" t="str">
            <v>曹雪晴</v>
          </cell>
          <cell r="J4368">
            <v>42.7</v>
          </cell>
          <cell r="K4368">
            <v>341276.94</v>
          </cell>
          <cell r="L4368">
            <v>14440</v>
          </cell>
          <cell r="M4368">
            <v>16404.939999999999</v>
          </cell>
          <cell r="N4368">
            <v>1714</v>
          </cell>
          <cell r="O4368">
            <v>7310.2107728337196</v>
          </cell>
          <cell r="P4368">
            <v>4.4948835954711802E-2</v>
          </cell>
        </row>
        <row r="4369">
          <cell r="A4369">
            <v>198341</v>
          </cell>
          <cell r="B4369" t="str">
            <v>20160518</v>
          </cell>
          <cell r="C4369" t="str">
            <v>124805</v>
          </cell>
          <cell r="D4369" t="str">
            <v>奥克斯大1.5P自动水洗超静音变频空调</v>
          </cell>
          <cell r="E4369" t="str">
            <v>大家电</v>
          </cell>
          <cell r="F4369" t="str">
            <v>2399</v>
          </cell>
          <cell r="G4369" t="str">
            <v>马 升伟</v>
          </cell>
          <cell r="H4369" t="str">
            <v>傅周</v>
          </cell>
          <cell r="I4369" t="str">
            <v>石俊</v>
          </cell>
          <cell r="J4369">
            <v>10.199999999999999</v>
          </cell>
          <cell r="K4369">
            <v>40653</v>
          </cell>
          <cell r="L4369">
            <v>14334</v>
          </cell>
          <cell r="M4369">
            <v>9586</v>
          </cell>
          <cell r="N4369">
            <v>0</v>
          </cell>
          <cell r="O4369">
            <v>1640.49019607843</v>
          </cell>
          <cell r="P4369">
            <v>0.36422356472510398</v>
          </cell>
        </row>
        <row r="4370">
          <cell r="A4370">
            <v>198341</v>
          </cell>
          <cell r="B4370" t="str">
            <v>20160502</v>
          </cell>
          <cell r="C4370" t="str">
            <v>220535</v>
          </cell>
          <cell r="D4370" t="str">
            <v>奥克斯大1.5P自动水洗超静音变频空调</v>
          </cell>
          <cell r="E4370" t="str">
            <v>大家电</v>
          </cell>
          <cell r="F4370" t="str">
            <v>2399</v>
          </cell>
          <cell r="G4370" t="str">
            <v>马 升伟</v>
          </cell>
          <cell r="H4370" t="str">
            <v>龙年,傅周,石林</v>
          </cell>
          <cell r="I4370" t="str">
            <v>张征南,赵姬,曹雪晴</v>
          </cell>
          <cell r="J4370">
            <v>8.1</v>
          </cell>
          <cell r="K4370">
            <v>204411</v>
          </cell>
          <cell r="L4370">
            <v>32166</v>
          </cell>
          <cell r="M4370">
            <v>52877</v>
          </cell>
          <cell r="N4370">
            <v>2299</v>
          </cell>
          <cell r="O4370">
            <v>15020.6172839506</v>
          </cell>
          <cell r="P4370">
            <v>0.29363987343609399</v>
          </cell>
        </row>
        <row r="4371">
          <cell r="A4371">
            <v>198341</v>
          </cell>
          <cell r="B4371" t="str">
            <v>20160502</v>
          </cell>
          <cell r="C4371" t="str">
            <v>195019</v>
          </cell>
          <cell r="D4371" t="str">
            <v>奥克斯大1.5P自动水洗超静音变频空调</v>
          </cell>
          <cell r="E4371" t="str">
            <v>大家电</v>
          </cell>
          <cell r="F4371" t="str">
            <v>2399</v>
          </cell>
          <cell r="G4371" t="str">
            <v>马 升伟</v>
          </cell>
          <cell r="H4371" t="str">
            <v>龙年,傅周,石林</v>
          </cell>
          <cell r="I4371" t="str">
            <v>张征南,赵姬,曹雪晴</v>
          </cell>
          <cell r="J4371">
            <v>11.3</v>
          </cell>
          <cell r="K4371">
            <v>367470</v>
          </cell>
          <cell r="L4371">
            <v>84913</v>
          </cell>
          <cell r="M4371">
            <v>45970</v>
          </cell>
          <cell r="N4371">
            <v>2289</v>
          </cell>
          <cell r="O4371">
            <v>21139.469026548701</v>
          </cell>
          <cell r="P4371">
            <v>0.15459181687234799</v>
          </cell>
        </row>
        <row r="4372">
          <cell r="A4372">
            <v>198341</v>
          </cell>
          <cell r="B4372" t="str">
            <v>20160502</v>
          </cell>
          <cell r="C4372" t="str">
            <v>101536</v>
          </cell>
          <cell r="D4372" t="str">
            <v>奥克斯大1.5P自动水洗超静音变频空调</v>
          </cell>
          <cell r="E4372" t="str">
            <v>大家电</v>
          </cell>
          <cell r="F4372" t="str">
            <v>2399</v>
          </cell>
          <cell r="G4372" t="str">
            <v>马 升伟</v>
          </cell>
          <cell r="H4372" t="str">
            <v>龙年,傅周,石林</v>
          </cell>
          <cell r="I4372" t="str">
            <v>张征南,赵姬,曹雪晴</v>
          </cell>
          <cell r="J4372">
            <v>10.9</v>
          </cell>
          <cell r="K4372">
            <v>211308</v>
          </cell>
          <cell r="L4372">
            <v>39033</v>
          </cell>
          <cell r="M4372">
            <v>52857</v>
          </cell>
          <cell r="N4372">
            <v>6897</v>
          </cell>
          <cell r="O4372">
            <v>11588.532110091701</v>
          </cell>
          <cell r="P4372">
            <v>0.266782760121898</v>
          </cell>
        </row>
        <row r="4373">
          <cell r="A4373">
            <v>198342</v>
          </cell>
          <cell r="B4373" t="str">
            <v>20160424</v>
          </cell>
          <cell r="C4373" t="str">
            <v>210026</v>
          </cell>
          <cell r="D4373" t="str">
            <v>奥克斯大1.5P自动水洗超静音直流变频空调</v>
          </cell>
          <cell r="E4373" t="str">
            <v>大家电</v>
          </cell>
          <cell r="F4373" t="str">
            <v>2799</v>
          </cell>
          <cell r="G4373" t="str">
            <v>马 升伟</v>
          </cell>
          <cell r="H4373" t="str">
            <v>傅周</v>
          </cell>
          <cell r="I4373" t="str">
            <v>曹雪晴</v>
          </cell>
          <cell r="J4373">
            <v>10.7</v>
          </cell>
          <cell r="K4373">
            <v>125725</v>
          </cell>
          <cell r="L4373">
            <v>8397</v>
          </cell>
          <cell r="M4373">
            <v>67176</v>
          </cell>
          <cell r="N4373">
            <v>0</v>
          </cell>
          <cell r="O4373">
            <v>4687.1028037383203</v>
          </cell>
          <cell r="P4373">
            <v>0.57254875221600998</v>
          </cell>
        </row>
        <row r="4374">
          <cell r="A4374">
            <v>198343</v>
          </cell>
          <cell r="B4374" t="str">
            <v>20160502</v>
          </cell>
          <cell r="C4374" t="str">
            <v>114239</v>
          </cell>
          <cell r="D4374" t="str">
            <v>奥克斯1.25P自动水洗超静音WIFI直流变频空调</v>
          </cell>
          <cell r="E4374" t="str">
            <v>大家电</v>
          </cell>
          <cell r="F4374" t="str">
            <v>2699</v>
          </cell>
          <cell r="G4374" t="str">
            <v>马 升伟</v>
          </cell>
          <cell r="H4374" t="str">
            <v>龙年,傅周,石林</v>
          </cell>
          <cell r="I4374" t="str">
            <v>张征南,赵姬,曹雪晴</v>
          </cell>
          <cell r="J4374">
            <v>7.1</v>
          </cell>
          <cell r="K4374">
            <v>10386</v>
          </cell>
          <cell r="L4374">
            <v>2589</v>
          </cell>
          <cell r="M4374">
            <v>0</v>
          </cell>
          <cell r="N4374">
            <v>0</v>
          </cell>
          <cell r="O4374">
            <v>1098.1690140845101</v>
          </cell>
          <cell r="P4374">
            <v>0</v>
          </cell>
        </row>
        <row r="4375">
          <cell r="A4375">
            <v>198344</v>
          </cell>
          <cell r="B4375" t="str">
            <v>20160502</v>
          </cell>
          <cell r="C4375" t="str">
            <v>114239</v>
          </cell>
          <cell r="D4375" t="str">
            <v>奥克斯大1.5P自动水洗超静音WIFI直流变频空调</v>
          </cell>
          <cell r="E4375" t="str">
            <v>大家电</v>
          </cell>
          <cell r="F4375" t="str">
            <v>2899</v>
          </cell>
          <cell r="G4375" t="str">
            <v>马 升伟</v>
          </cell>
          <cell r="H4375" t="str">
            <v>龙年,傅周,石林</v>
          </cell>
          <cell r="I4375" t="str">
            <v>张征南,赵姬,曹雪晴</v>
          </cell>
          <cell r="J4375">
            <v>7.1</v>
          </cell>
          <cell r="K4375">
            <v>58729</v>
          </cell>
          <cell r="L4375">
            <v>27990</v>
          </cell>
          <cell r="M4375">
            <v>11196</v>
          </cell>
          <cell r="N4375">
            <v>0</v>
          </cell>
          <cell r="O4375">
            <v>2752.5352112676101</v>
          </cell>
          <cell r="P4375">
            <v>0.36422785386642398</v>
          </cell>
        </row>
        <row r="4376">
          <cell r="A4376">
            <v>198345</v>
          </cell>
          <cell r="B4376" t="str">
            <v>20160424</v>
          </cell>
          <cell r="C4376" t="str">
            <v>210026</v>
          </cell>
          <cell r="D4376" t="str">
            <v>奥克斯1.25P自动水洗超静音直流变频空调</v>
          </cell>
          <cell r="E4376" t="str">
            <v>大家电</v>
          </cell>
          <cell r="F4376" t="str">
            <v>2599</v>
          </cell>
          <cell r="G4376" t="str">
            <v>马 升伟</v>
          </cell>
          <cell r="H4376" t="str">
            <v>傅周</v>
          </cell>
          <cell r="I4376" t="str">
            <v>曹雪晴</v>
          </cell>
          <cell r="J4376">
            <v>10.7</v>
          </cell>
          <cell r="K4376">
            <v>64885</v>
          </cell>
          <cell r="L4376">
            <v>18163</v>
          </cell>
          <cell r="M4376">
            <v>23331</v>
          </cell>
          <cell r="N4376">
            <v>0</v>
          </cell>
          <cell r="O4376">
            <v>2186.0747663551401</v>
          </cell>
          <cell r="P4376">
            <v>0.49935790419930698</v>
          </cell>
        </row>
        <row r="4377">
          <cell r="A4377">
            <v>198346</v>
          </cell>
          <cell r="B4377" t="str">
            <v>20160518</v>
          </cell>
          <cell r="C4377" t="str">
            <v>124805</v>
          </cell>
          <cell r="D4377" t="str">
            <v>奥克斯大3P超静音大风量圆柱空调</v>
          </cell>
          <cell r="E4377" t="str">
            <v>大家电</v>
          </cell>
          <cell r="F4377" t="str">
            <v>5399</v>
          </cell>
          <cell r="G4377" t="str">
            <v>马 升伟</v>
          </cell>
          <cell r="H4377" t="str">
            <v>傅周</v>
          </cell>
          <cell r="I4377" t="str">
            <v>石俊</v>
          </cell>
          <cell r="J4377">
            <v>10.199999999999999</v>
          </cell>
          <cell r="K4377">
            <v>37653</v>
          </cell>
          <cell r="L4377">
            <v>0</v>
          </cell>
          <cell r="M4377">
            <v>16197</v>
          </cell>
          <cell r="N4377">
            <v>0</v>
          </cell>
          <cell r="O4377">
            <v>2103.5294117647099</v>
          </cell>
          <cell r="P4377">
            <v>0.43016492709744197</v>
          </cell>
        </row>
        <row r="4378">
          <cell r="A4378">
            <v>198346</v>
          </cell>
          <cell r="B4378" t="str">
            <v>20160502</v>
          </cell>
          <cell r="C4378" t="str">
            <v>220535</v>
          </cell>
          <cell r="D4378" t="str">
            <v>奥克斯大3P超静音大风量圆柱空调</v>
          </cell>
          <cell r="E4378" t="str">
            <v>大家电</v>
          </cell>
          <cell r="F4378" t="str">
            <v>5399</v>
          </cell>
          <cell r="G4378" t="str">
            <v>马 升伟</v>
          </cell>
          <cell r="H4378" t="str">
            <v>龙年,傅周,石林</v>
          </cell>
          <cell r="I4378" t="str">
            <v>张征南,赵姬,曹雪晴</v>
          </cell>
          <cell r="J4378">
            <v>8.1</v>
          </cell>
          <cell r="K4378">
            <v>244293</v>
          </cell>
          <cell r="L4378">
            <v>51960</v>
          </cell>
          <cell r="M4378">
            <v>51970</v>
          </cell>
          <cell r="N4378">
            <v>5179</v>
          </cell>
          <cell r="O4378">
            <v>17968.148148148099</v>
          </cell>
          <cell r="P4378">
            <v>0.24328118419615999</v>
          </cell>
        </row>
        <row r="4379">
          <cell r="A4379">
            <v>198346</v>
          </cell>
          <cell r="B4379" t="str">
            <v>20160502</v>
          </cell>
          <cell r="C4379" t="str">
            <v>195019</v>
          </cell>
          <cell r="D4379" t="str">
            <v>奥克斯大3P超静音大风量圆柱空调</v>
          </cell>
          <cell r="E4379" t="str">
            <v>大家电</v>
          </cell>
          <cell r="F4379" t="str">
            <v>5399</v>
          </cell>
          <cell r="G4379" t="str">
            <v>马 升伟</v>
          </cell>
          <cell r="H4379" t="str">
            <v>龙年,傅周,石林</v>
          </cell>
          <cell r="I4379" t="str">
            <v>张征南,赵姬,曹雪晴</v>
          </cell>
          <cell r="J4379">
            <v>11.3</v>
          </cell>
          <cell r="K4379">
            <v>223487</v>
          </cell>
          <cell r="L4379">
            <v>62388</v>
          </cell>
          <cell r="M4379">
            <v>67567</v>
          </cell>
          <cell r="N4379">
            <v>0</v>
          </cell>
          <cell r="O4379">
            <v>8277.1681415929197</v>
          </cell>
          <cell r="P4379">
            <v>0.41941290759098399</v>
          </cell>
        </row>
        <row r="4380">
          <cell r="A4380">
            <v>198346</v>
          </cell>
          <cell r="B4380" t="str">
            <v>20160502</v>
          </cell>
          <cell r="C4380" t="str">
            <v>101536</v>
          </cell>
          <cell r="D4380" t="str">
            <v>奥克斯大3P超静音大风量圆柱空调</v>
          </cell>
          <cell r="E4380" t="str">
            <v>大家电</v>
          </cell>
          <cell r="F4380" t="str">
            <v>5399</v>
          </cell>
          <cell r="G4380" t="str">
            <v>马 升伟</v>
          </cell>
          <cell r="H4380" t="str">
            <v>龙年,傅周,石林</v>
          </cell>
          <cell r="I4380" t="str">
            <v>张征南,赵姬,曹雪晴</v>
          </cell>
          <cell r="J4380">
            <v>10.9</v>
          </cell>
          <cell r="K4380">
            <v>264949</v>
          </cell>
          <cell r="L4380">
            <v>36363</v>
          </cell>
          <cell r="M4380">
            <v>77955</v>
          </cell>
          <cell r="N4380">
            <v>5199</v>
          </cell>
          <cell r="O4380">
            <v>14296.3302752294</v>
          </cell>
          <cell r="P4380">
            <v>0.31828720919041398</v>
          </cell>
        </row>
        <row r="4381">
          <cell r="A4381">
            <v>198346</v>
          </cell>
          <cell r="B4381" t="str">
            <v>20160424</v>
          </cell>
          <cell r="C4381" t="str">
            <v>210026</v>
          </cell>
          <cell r="D4381" t="str">
            <v>奥克斯大3P超静音大风量圆柱空调</v>
          </cell>
          <cell r="E4381" t="str">
            <v>大家电</v>
          </cell>
          <cell r="F4381" t="str">
            <v>5399</v>
          </cell>
          <cell r="G4381" t="str">
            <v>马 升伟</v>
          </cell>
          <cell r="H4381" t="str">
            <v>傅周</v>
          </cell>
          <cell r="I4381" t="str">
            <v>曹雪晴</v>
          </cell>
          <cell r="J4381">
            <v>10.7</v>
          </cell>
          <cell r="K4381">
            <v>205032</v>
          </cell>
          <cell r="L4381">
            <v>21596</v>
          </cell>
          <cell r="M4381">
            <v>80955</v>
          </cell>
          <cell r="N4381">
            <v>0</v>
          </cell>
          <cell r="O4381">
            <v>9577.6635514018708</v>
          </cell>
          <cell r="P4381">
            <v>0.441325584945158</v>
          </cell>
        </row>
        <row r="4382">
          <cell r="A4382">
            <v>198347</v>
          </cell>
          <cell r="B4382" t="str">
            <v>20160502</v>
          </cell>
          <cell r="C4382" t="str">
            <v>220535</v>
          </cell>
          <cell r="D4382" t="str">
            <v>奥克斯大2P超静音大风量圆柱空调</v>
          </cell>
          <cell r="E4382" t="str">
            <v>大家电</v>
          </cell>
          <cell r="F4382" t="str">
            <v>4399</v>
          </cell>
          <cell r="G4382" t="str">
            <v>马 升伟</v>
          </cell>
          <cell r="H4382" t="str">
            <v>龙年,傅周,石林</v>
          </cell>
          <cell r="I4382" t="str">
            <v>张征南,赵姬,曹雪晴</v>
          </cell>
          <cell r="J4382">
            <v>8.1</v>
          </cell>
          <cell r="K4382">
            <v>134198</v>
          </cell>
          <cell r="L4382">
            <v>16746</v>
          </cell>
          <cell r="M4382">
            <v>37771</v>
          </cell>
          <cell r="N4382">
            <v>0</v>
          </cell>
          <cell r="O4382">
            <v>9837.1604938271594</v>
          </cell>
          <cell r="P4382">
            <v>0.32158669073323598</v>
          </cell>
        </row>
        <row r="4383">
          <cell r="A4383">
            <v>198347</v>
          </cell>
          <cell r="B4383" t="str">
            <v>20160502</v>
          </cell>
          <cell r="C4383" t="str">
            <v>195019</v>
          </cell>
          <cell r="D4383" t="str">
            <v>奥克斯大2P超静音大风量圆柱空调</v>
          </cell>
          <cell r="E4383" t="str">
            <v>大家电</v>
          </cell>
          <cell r="F4383" t="str">
            <v>4399</v>
          </cell>
          <cell r="G4383" t="str">
            <v>马 升伟</v>
          </cell>
          <cell r="H4383" t="str">
            <v>龙年,傅周,石林</v>
          </cell>
          <cell r="I4383" t="str">
            <v>张征南,赵姬,曹雪晴</v>
          </cell>
          <cell r="J4383">
            <v>11.3</v>
          </cell>
          <cell r="K4383">
            <v>151034</v>
          </cell>
          <cell r="L4383">
            <v>33582</v>
          </cell>
          <cell r="M4383">
            <v>33572</v>
          </cell>
          <cell r="N4383">
            <v>0</v>
          </cell>
          <cell r="O4383">
            <v>7423.0088495575201</v>
          </cell>
          <cell r="P4383">
            <v>0.28583591594864299</v>
          </cell>
        </row>
        <row r="4384">
          <cell r="A4384">
            <v>198347</v>
          </cell>
          <cell r="B4384" t="str">
            <v>20160502</v>
          </cell>
          <cell r="C4384" t="str">
            <v>101536</v>
          </cell>
          <cell r="D4384" t="str">
            <v>奥克斯大2P超静音大风量圆柱空调</v>
          </cell>
          <cell r="E4384" t="str">
            <v>大家电</v>
          </cell>
          <cell r="F4384" t="str">
            <v>4399</v>
          </cell>
          <cell r="G4384" t="str">
            <v>马 升伟</v>
          </cell>
          <cell r="H4384" t="str">
            <v>龙年,傅周,石林</v>
          </cell>
          <cell r="I4384" t="str">
            <v>张征南,赵姬,曹雪晴</v>
          </cell>
          <cell r="J4384">
            <v>10.9</v>
          </cell>
          <cell r="K4384">
            <v>138377</v>
          </cell>
          <cell r="L4384">
            <v>20965</v>
          </cell>
          <cell r="M4384">
            <v>33572</v>
          </cell>
          <cell r="N4384">
            <v>0</v>
          </cell>
          <cell r="O4384">
            <v>7691.7431192660597</v>
          </cell>
          <cell r="P4384">
            <v>0.285933294722856</v>
          </cell>
        </row>
        <row r="4385">
          <cell r="A4385">
            <v>198347</v>
          </cell>
          <cell r="B4385" t="str">
            <v>20160424</v>
          </cell>
          <cell r="C4385" t="str">
            <v>210026</v>
          </cell>
          <cell r="D4385" t="str">
            <v>奥克斯大2P超静音大风量圆柱空调</v>
          </cell>
          <cell r="E4385" t="str">
            <v>大家电</v>
          </cell>
          <cell r="F4385" t="str">
            <v>4399</v>
          </cell>
          <cell r="G4385" t="str">
            <v>马 升伟</v>
          </cell>
          <cell r="H4385" t="str">
            <v>傅周</v>
          </cell>
          <cell r="I4385" t="str">
            <v>曹雪晴</v>
          </cell>
          <cell r="J4385">
            <v>10.7</v>
          </cell>
          <cell r="K4385">
            <v>92209</v>
          </cell>
          <cell r="L4385">
            <v>13177</v>
          </cell>
          <cell r="M4385">
            <v>26394</v>
          </cell>
          <cell r="N4385">
            <v>0</v>
          </cell>
          <cell r="O4385">
            <v>4919.4392523364504</v>
          </cell>
          <cell r="P4385">
            <v>0.33396598846037001</v>
          </cell>
        </row>
        <row r="4386">
          <cell r="A4386">
            <v>198350</v>
          </cell>
          <cell r="B4386" t="str">
            <v>20160502</v>
          </cell>
          <cell r="C4386" t="str">
            <v>211206</v>
          </cell>
          <cell r="D4386" t="str">
            <v>奥克斯大2P静音节能除甲醛WIFI智能变频空调</v>
          </cell>
          <cell r="E4386" t="str">
            <v>大家电</v>
          </cell>
          <cell r="F4386" t="str">
            <v>5999</v>
          </cell>
          <cell r="G4386" t="str">
            <v>马 升伟</v>
          </cell>
          <cell r="H4386" t="str">
            <v>龙年,傅周,石林</v>
          </cell>
          <cell r="I4386" t="str">
            <v>张征南,赵姬,曹雪晴</v>
          </cell>
          <cell r="J4386">
            <v>10.6</v>
          </cell>
          <cell r="K4386">
            <v>150704</v>
          </cell>
          <cell r="L4386">
            <v>34794</v>
          </cell>
          <cell r="M4386">
            <v>11598</v>
          </cell>
          <cell r="N4386">
            <v>0</v>
          </cell>
          <cell r="O4386">
            <v>9840.7547169811296</v>
          </cell>
          <cell r="P4386">
            <v>0.10006039168320199</v>
          </cell>
        </row>
        <row r="4387">
          <cell r="A4387">
            <v>198350</v>
          </cell>
          <cell r="B4387" t="str">
            <v>20160502</v>
          </cell>
          <cell r="C4387" t="str">
            <v>122229</v>
          </cell>
          <cell r="D4387" t="str">
            <v>奥克斯大2P静音节能除甲醛WIFI智能变频空调</v>
          </cell>
          <cell r="E4387" t="str">
            <v>大家电</v>
          </cell>
          <cell r="F4387" t="str">
            <v>5999</v>
          </cell>
          <cell r="G4387" t="str">
            <v>马 升伟</v>
          </cell>
          <cell r="H4387" t="str">
            <v>龙年,傅周,石林</v>
          </cell>
          <cell r="I4387" t="str">
            <v>张征南,赵姬,曹雪晴</v>
          </cell>
          <cell r="J4387">
            <v>10.5</v>
          </cell>
          <cell r="K4387">
            <v>86955</v>
          </cell>
          <cell r="L4387">
            <v>11588</v>
          </cell>
          <cell r="M4387">
            <v>34774</v>
          </cell>
          <cell r="N4387">
            <v>0</v>
          </cell>
          <cell r="O4387">
            <v>3866</v>
          </cell>
          <cell r="P4387">
            <v>0.46139557100587802</v>
          </cell>
        </row>
        <row r="4388">
          <cell r="A4388">
            <v>198351</v>
          </cell>
          <cell r="B4388" t="str">
            <v>20160613</v>
          </cell>
          <cell r="C4388" t="str">
            <v>204000</v>
          </cell>
          <cell r="D4388" t="str">
            <v>奥克斯大3P超静音大风量WIFI智能变频空调</v>
          </cell>
          <cell r="E4388" t="str">
            <v>大家电</v>
          </cell>
          <cell r="F4388" t="str">
            <v>6799</v>
          </cell>
          <cell r="G4388" t="str">
            <v>马 升伟</v>
          </cell>
          <cell r="H4388" t="str">
            <v>傅周</v>
          </cell>
          <cell r="I4388" t="str">
            <v>曹雪晴</v>
          </cell>
          <cell r="J4388">
            <v>8.6999999999999993</v>
          </cell>
          <cell r="K4388">
            <v>65960</v>
          </cell>
          <cell r="L4388">
            <v>13188</v>
          </cell>
          <cell r="M4388">
            <v>6579</v>
          </cell>
          <cell r="N4388">
            <v>0</v>
          </cell>
          <cell r="O4388">
            <v>5309.5402298850604</v>
          </cell>
          <cell r="P4388">
            <v>0.12466838474948801</v>
          </cell>
        </row>
        <row r="4389">
          <cell r="A4389">
            <v>198353</v>
          </cell>
          <cell r="B4389" t="str">
            <v>20160502</v>
          </cell>
          <cell r="C4389" t="str">
            <v>211206</v>
          </cell>
          <cell r="D4389" t="str">
            <v>奥克斯大3P静音节能除甲醛WIFI智能变频空调</v>
          </cell>
          <cell r="E4389" t="str">
            <v>大家电</v>
          </cell>
          <cell r="F4389" t="str">
            <v>6999</v>
          </cell>
          <cell r="G4389" t="str">
            <v>马 升伟</v>
          </cell>
          <cell r="H4389" t="str">
            <v>龙年,傅周,石林</v>
          </cell>
          <cell r="I4389" t="str">
            <v>张征南,赵姬,曹雪晴</v>
          </cell>
          <cell r="J4389">
            <v>10.6</v>
          </cell>
          <cell r="K4389">
            <v>339710</v>
          </cell>
          <cell r="L4389">
            <v>81548</v>
          </cell>
          <cell r="M4389">
            <v>54352</v>
          </cell>
          <cell r="N4389">
            <v>0</v>
          </cell>
          <cell r="O4389">
            <v>19227.358490565999</v>
          </cell>
          <cell r="P4389">
            <v>0.21053447060372901</v>
          </cell>
        </row>
        <row r="4390">
          <cell r="A4390">
            <v>198353</v>
          </cell>
          <cell r="B4390" t="str">
            <v>20160502</v>
          </cell>
          <cell r="C4390" t="str">
            <v>122229</v>
          </cell>
          <cell r="D4390" t="str">
            <v>奥克斯大3P静音节能除甲醛WIFI智能变频空调</v>
          </cell>
          <cell r="E4390" t="str">
            <v>大家电</v>
          </cell>
          <cell r="F4390" t="str">
            <v>6999</v>
          </cell>
          <cell r="G4390" t="str">
            <v>马 升伟</v>
          </cell>
          <cell r="H4390" t="str">
            <v>龙年,傅周,石林</v>
          </cell>
          <cell r="I4390" t="str">
            <v>张征南,赵姬,曹雪晴</v>
          </cell>
          <cell r="J4390">
            <v>10.5</v>
          </cell>
          <cell r="K4390">
            <v>231156</v>
          </cell>
          <cell r="L4390">
            <v>27196</v>
          </cell>
          <cell r="M4390">
            <v>47593</v>
          </cell>
          <cell r="N4390">
            <v>0</v>
          </cell>
          <cell r="O4390">
            <v>14892.0952380952</v>
          </cell>
          <cell r="P4390">
            <v>0.23334477348499699</v>
          </cell>
        </row>
        <row r="4391">
          <cell r="A4391">
            <v>198354</v>
          </cell>
          <cell r="B4391" t="str">
            <v>20160613</v>
          </cell>
          <cell r="C4391" t="str">
            <v>204000</v>
          </cell>
          <cell r="D4391" t="str">
            <v>奥克斯大2P超静音大风量WIFI智能变频空调</v>
          </cell>
          <cell r="E4391" t="str">
            <v>大家电</v>
          </cell>
          <cell r="F4391" t="str">
            <v>5799</v>
          </cell>
          <cell r="G4391" t="str">
            <v>马 升伟</v>
          </cell>
          <cell r="H4391" t="str">
            <v>傅周</v>
          </cell>
          <cell r="I4391" t="str">
            <v>曹雪晴</v>
          </cell>
          <cell r="J4391">
            <v>8.6999999999999993</v>
          </cell>
          <cell r="K4391">
            <v>39193</v>
          </cell>
          <cell r="L4391">
            <v>0</v>
          </cell>
          <cell r="M4391">
            <v>0</v>
          </cell>
          <cell r="N4391">
            <v>0</v>
          </cell>
          <cell r="O4391">
            <v>4504.9425287356298</v>
          </cell>
          <cell r="P4391">
            <v>0</v>
          </cell>
        </row>
        <row r="4392">
          <cell r="A4392">
            <v>198363</v>
          </cell>
          <cell r="B4392" t="str">
            <v>20160806</v>
          </cell>
          <cell r="C4392" t="str">
            <v>164256</v>
          </cell>
          <cell r="D4392" t="str">
            <v>先锋十叶大风量遥控落地扇(2016超级折扣日)</v>
          </cell>
          <cell r="E4392" t="str">
            <v>生活家电</v>
          </cell>
          <cell r="F4392" t="str">
            <v>259</v>
          </cell>
          <cell r="G4392" t="str">
            <v>马 升伟</v>
          </cell>
          <cell r="H4392" t="str">
            <v>石林</v>
          </cell>
          <cell r="I4392" t="str">
            <v>刘一帆</v>
          </cell>
          <cell r="J4392">
            <v>17.100000000000001</v>
          </cell>
          <cell r="K4392">
            <v>19234</v>
          </cell>
          <cell r="L4392">
            <v>498</v>
          </cell>
          <cell r="M4392">
            <v>777</v>
          </cell>
          <cell r="N4392">
            <v>518</v>
          </cell>
          <cell r="O4392">
            <v>1080.5263157894699</v>
          </cell>
          <cell r="P4392">
            <v>1.38236549957301E-2</v>
          </cell>
        </row>
        <row r="4393">
          <cell r="A4393">
            <v>198363</v>
          </cell>
          <cell r="B4393" t="str">
            <v>20160704</v>
          </cell>
          <cell r="C4393" t="str">
            <v>093256</v>
          </cell>
          <cell r="D4393" t="str">
            <v>先锋十叶大风量遥控落地扇(2016超级折扣日)</v>
          </cell>
          <cell r="E4393" t="str">
            <v>生活家电</v>
          </cell>
          <cell r="F4393" t="str">
            <v>299</v>
          </cell>
          <cell r="G4393" t="str">
            <v>马 升伟</v>
          </cell>
          <cell r="H4393" t="str">
            <v>龙年</v>
          </cell>
          <cell r="I4393" t="str">
            <v>陈航,邓爱萍</v>
          </cell>
          <cell r="J4393">
            <v>32.700000000000003</v>
          </cell>
          <cell r="K4393">
            <v>156249</v>
          </cell>
          <cell r="L4393">
            <v>299</v>
          </cell>
          <cell r="M4393">
            <v>6757</v>
          </cell>
          <cell r="N4393">
            <v>897</v>
          </cell>
          <cell r="O4393">
            <v>4589.9082568807298</v>
          </cell>
          <cell r="P4393">
            <v>3.7576146200705401E-2</v>
          </cell>
        </row>
        <row r="4394">
          <cell r="A4394">
            <v>198363</v>
          </cell>
          <cell r="B4394" t="str">
            <v>20160615</v>
          </cell>
          <cell r="C4394" t="str">
            <v>101229</v>
          </cell>
          <cell r="D4394" t="str">
            <v>先锋十叶大风量遥控落地扇(2016超级折扣日)</v>
          </cell>
          <cell r="E4394" t="str">
            <v>生活家电</v>
          </cell>
          <cell r="F4394" t="str">
            <v>299</v>
          </cell>
          <cell r="G4394" t="str">
            <v>马 升伟</v>
          </cell>
          <cell r="H4394" t="str">
            <v>石林</v>
          </cell>
          <cell r="I4394" t="str">
            <v>石俊,张静</v>
          </cell>
          <cell r="J4394">
            <v>35.700000000000003</v>
          </cell>
          <cell r="K4394">
            <v>72315</v>
          </cell>
          <cell r="L4394">
            <v>817</v>
          </cell>
          <cell r="M4394">
            <v>4912</v>
          </cell>
          <cell r="N4394">
            <v>508</v>
          </cell>
          <cell r="O4394">
            <v>1879.3837535014</v>
          </cell>
          <cell r="P4394">
            <v>6.1596128563036701E-2</v>
          </cell>
        </row>
        <row r="4395">
          <cell r="A4395">
            <v>198363</v>
          </cell>
          <cell r="B4395" t="str">
            <v>20160520</v>
          </cell>
          <cell r="C4395" t="str">
            <v>232254</v>
          </cell>
          <cell r="D4395" t="str">
            <v>先锋十叶大风量遥控落地扇(2016超级折扣日)</v>
          </cell>
          <cell r="E4395" t="str">
            <v>生活家电</v>
          </cell>
          <cell r="F4395" t="str">
            <v>299</v>
          </cell>
          <cell r="G4395" t="str">
            <v>马 升伟</v>
          </cell>
          <cell r="H4395" t="str">
            <v>马强</v>
          </cell>
          <cell r="I4395" t="str">
            <v>刘一帆</v>
          </cell>
          <cell r="J4395">
            <v>35.5</v>
          </cell>
          <cell r="K4395">
            <v>70291</v>
          </cell>
          <cell r="L4395">
            <v>548</v>
          </cell>
          <cell r="M4395">
            <v>5965</v>
          </cell>
          <cell r="N4395">
            <v>849</v>
          </cell>
          <cell r="O4395">
            <v>1820.47887323944</v>
          </cell>
          <cell r="P4395">
            <v>7.3355032046226898E-2</v>
          </cell>
        </row>
        <row r="4396">
          <cell r="A4396">
            <v>198363</v>
          </cell>
          <cell r="B4396" t="str">
            <v>20160514</v>
          </cell>
          <cell r="C4396" t="str">
            <v>153541</v>
          </cell>
          <cell r="D4396" t="str">
            <v>先锋十叶大风量遥控落地扇(2016超级折扣日)</v>
          </cell>
          <cell r="E4396" t="str">
            <v>生活家电</v>
          </cell>
          <cell r="F4396" t="str">
            <v>299</v>
          </cell>
          <cell r="G4396" t="str">
            <v>马 升伟</v>
          </cell>
          <cell r="H4396" t="str">
            <v>傅周</v>
          </cell>
          <cell r="I4396" t="str">
            <v>曹雪晴</v>
          </cell>
          <cell r="J4396">
            <v>33.5</v>
          </cell>
          <cell r="K4396">
            <v>76483</v>
          </cell>
          <cell r="L4396">
            <v>2312</v>
          </cell>
          <cell r="M4396">
            <v>4335</v>
          </cell>
          <cell r="N4396">
            <v>877</v>
          </cell>
          <cell r="O4396">
            <v>2110.8358208955201</v>
          </cell>
          <cell r="P4396">
            <v>4.6621995119386299E-2</v>
          </cell>
        </row>
        <row r="4397">
          <cell r="A4397">
            <v>198363</v>
          </cell>
          <cell r="B4397" t="str">
            <v>20160502</v>
          </cell>
          <cell r="C4397" t="str">
            <v>204415</v>
          </cell>
          <cell r="D4397" t="str">
            <v>先锋十叶大风量遥控落地扇(2016超级折扣日)</v>
          </cell>
          <cell r="E4397" t="str">
            <v>生活家电</v>
          </cell>
          <cell r="F4397" t="str">
            <v>299</v>
          </cell>
          <cell r="G4397" t="str">
            <v>马 升伟</v>
          </cell>
          <cell r="H4397" t="str">
            <v>龙年,傅周,石林</v>
          </cell>
          <cell r="I4397" t="str">
            <v>张征南,赵姬,曹雪晴</v>
          </cell>
          <cell r="J4397">
            <v>15.7</v>
          </cell>
          <cell r="K4397">
            <v>75976</v>
          </cell>
          <cell r="L4397">
            <v>3468</v>
          </cell>
          <cell r="M4397">
            <v>6767</v>
          </cell>
          <cell r="N4397">
            <v>568</v>
          </cell>
          <cell r="O4397">
            <v>4223.5031847133796</v>
          </cell>
          <cell r="P4397">
            <v>8.5494014453577502E-2</v>
          </cell>
        </row>
        <row r="4398">
          <cell r="A4398">
            <v>198363</v>
          </cell>
          <cell r="B4398" t="str">
            <v>20160502</v>
          </cell>
          <cell r="C4398" t="str">
            <v>110737</v>
          </cell>
          <cell r="D4398" t="str">
            <v>先锋十叶大风量遥控落地扇(2016超级折扣日)</v>
          </cell>
          <cell r="E4398" t="str">
            <v>生活家电</v>
          </cell>
          <cell r="F4398" t="str">
            <v>299</v>
          </cell>
          <cell r="G4398" t="str">
            <v>马 升伟</v>
          </cell>
          <cell r="H4398" t="str">
            <v>龙年,傅周,石林</v>
          </cell>
          <cell r="I4398" t="str">
            <v>张征南,赵姬,曹雪晴</v>
          </cell>
          <cell r="J4398">
            <v>23.8</v>
          </cell>
          <cell r="K4398">
            <v>133012</v>
          </cell>
          <cell r="L4398">
            <v>5840</v>
          </cell>
          <cell r="M4398">
            <v>11112</v>
          </cell>
          <cell r="N4398">
            <v>2053</v>
          </cell>
          <cell r="O4398">
            <v>4962.7310924369704</v>
          </cell>
          <cell r="P4398">
            <v>7.1234233950869696E-2</v>
          </cell>
        </row>
        <row r="4399">
          <cell r="A4399">
            <v>198364</v>
          </cell>
          <cell r="B4399" t="str">
            <v>20160619</v>
          </cell>
          <cell r="C4399" t="str">
            <v>141043</v>
          </cell>
          <cell r="D4399" t="str">
            <v>里约2016年奥运会体育项目镂空异形银章</v>
          </cell>
          <cell r="E4399" t="str">
            <v>投资收藏</v>
          </cell>
          <cell r="F4399" t="str">
            <v>2380</v>
          </cell>
          <cell r="G4399" t="str">
            <v>范 平</v>
          </cell>
          <cell r="H4399" t="str">
            <v>傅周</v>
          </cell>
          <cell r="I4399" t="str">
            <v>曹雪晴</v>
          </cell>
          <cell r="J4399">
            <v>37.299999999999997</v>
          </cell>
          <cell r="K4399">
            <v>106016</v>
          </cell>
          <cell r="L4399">
            <v>4680</v>
          </cell>
          <cell r="M4399">
            <v>39094</v>
          </cell>
          <cell r="N4399">
            <v>4690</v>
          </cell>
          <cell r="O4399">
            <v>1794.4235924933</v>
          </cell>
          <cell r="P4399">
            <v>0.33950422357306398</v>
          </cell>
        </row>
        <row r="4400">
          <cell r="A4400">
            <v>198364</v>
          </cell>
          <cell r="B4400" t="str">
            <v>20160613</v>
          </cell>
          <cell r="C4400" t="str">
            <v>232503</v>
          </cell>
          <cell r="D4400" t="str">
            <v>里约2016年奥运会体育项目镂空异形银章</v>
          </cell>
          <cell r="E4400" t="str">
            <v>投资收藏</v>
          </cell>
          <cell r="F4400" t="str">
            <v>2380</v>
          </cell>
          <cell r="G4400" t="str">
            <v>范 平</v>
          </cell>
          <cell r="H4400" t="str">
            <v>傅周</v>
          </cell>
          <cell r="I4400" t="str">
            <v>曹雪晴</v>
          </cell>
          <cell r="J4400">
            <v>35.1</v>
          </cell>
          <cell r="K4400">
            <v>80552</v>
          </cell>
          <cell r="L4400">
            <v>9520</v>
          </cell>
          <cell r="M4400">
            <v>11830</v>
          </cell>
          <cell r="N4400">
            <v>0</v>
          </cell>
          <cell r="O4400">
            <v>1686.6666666666699</v>
          </cell>
          <cell r="P4400">
            <v>0.16654465592972201</v>
          </cell>
        </row>
        <row r="4401">
          <cell r="A4401">
            <v>198364</v>
          </cell>
          <cell r="B4401" t="str">
            <v>20160608</v>
          </cell>
          <cell r="C4401" t="str">
            <v>214820</v>
          </cell>
          <cell r="D4401" t="str">
            <v>里约2016年奥运会体育项目镂空异形银章</v>
          </cell>
          <cell r="E4401" t="str">
            <v>投资收藏</v>
          </cell>
          <cell r="F4401" t="str">
            <v>2380</v>
          </cell>
          <cell r="G4401" t="str">
            <v>范 平</v>
          </cell>
          <cell r="H4401" t="str">
            <v>傅周</v>
          </cell>
          <cell r="I4401" t="str">
            <v>曹雪晴</v>
          </cell>
          <cell r="J4401">
            <v>42.6</v>
          </cell>
          <cell r="K4401">
            <v>175449</v>
          </cell>
          <cell r="L4401">
            <v>9535</v>
          </cell>
          <cell r="M4401">
            <v>45150</v>
          </cell>
          <cell r="N4401">
            <v>2380</v>
          </cell>
          <cell r="O4401">
            <v>2890.7042253521099</v>
          </cell>
          <cell r="P4401">
            <v>0.257784153236014</v>
          </cell>
        </row>
        <row r="4402">
          <cell r="A4402">
            <v>198369</v>
          </cell>
          <cell r="B4402" t="str">
            <v>20160617</v>
          </cell>
          <cell r="C4402" t="str">
            <v>160221</v>
          </cell>
          <cell r="D4402" t="str">
            <v>加拿大原装进口温尼博格亚麻籽粉</v>
          </cell>
          <cell r="E4402" t="str">
            <v>食品</v>
          </cell>
          <cell r="F4402" t="str">
            <v>268</v>
          </cell>
          <cell r="G4402" t="str">
            <v>赵 宇森</v>
          </cell>
          <cell r="H4402" t="str">
            <v>余斌</v>
          </cell>
          <cell r="I4402" t="str">
            <v>宋歌,俞洋</v>
          </cell>
          <cell r="J4402">
            <v>35.6</v>
          </cell>
          <cell r="K4402">
            <v>49494</v>
          </cell>
          <cell r="L4402">
            <v>1032</v>
          </cell>
          <cell r="M4402">
            <v>6059</v>
          </cell>
          <cell r="N4402">
            <v>258</v>
          </cell>
          <cell r="O4402">
            <v>1198.34269662921</v>
          </cell>
          <cell r="P4402">
            <v>0.11970203458379799</v>
          </cell>
        </row>
        <row r="4403">
          <cell r="A4403">
            <v>198375</v>
          </cell>
          <cell r="B4403" t="str">
            <v>20160805</v>
          </cell>
          <cell r="C4403" t="str">
            <v>222813</v>
          </cell>
          <cell r="D4403" t="str">
            <v>意式经典*巴洛克不锈钢浴室柜（100cm）(2016超级折扣日)</v>
          </cell>
          <cell r="E4403" t="str">
            <v>家装建材</v>
          </cell>
          <cell r="F4403" t="str">
            <v>2580</v>
          </cell>
          <cell r="G4403" t="str">
            <v>邬 若海</v>
          </cell>
          <cell r="H4403" t="str">
            <v>王沛</v>
          </cell>
          <cell r="I4403" t="str">
            <v>翟金彪</v>
          </cell>
          <cell r="J4403">
            <v>12.9</v>
          </cell>
          <cell r="K4403">
            <v>165120</v>
          </cell>
          <cell r="L4403">
            <v>15480</v>
          </cell>
          <cell r="M4403">
            <v>18060</v>
          </cell>
          <cell r="N4403">
            <v>0</v>
          </cell>
          <cell r="O4403">
            <v>10200</v>
          </cell>
          <cell r="P4403">
            <v>0.12068965517241401</v>
          </cell>
        </row>
        <row r="4404">
          <cell r="A4404">
            <v>198375</v>
          </cell>
          <cell r="B4404" t="str">
            <v>20160510</v>
          </cell>
          <cell r="C4404" t="str">
            <v>223320</v>
          </cell>
          <cell r="D4404" t="str">
            <v>意式经典*巴洛克不锈钢浴室柜（100cm）(2016超级折扣日)</v>
          </cell>
          <cell r="E4404" t="str">
            <v>家装建材</v>
          </cell>
          <cell r="F4404" t="str">
            <v>2999</v>
          </cell>
          <cell r="G4404" t="str">
            <v>邬 若海</v>
          </cell>
          <cell r="H4404" t="str">
            <v>王沛</v>
          </cell>
          <cell r="I4404" t="str">
            <v>陈佳</v>
          </cell>
          <cell r="J4404">
            <v>20.5</v>
          </cell>
          <cell r="K4404">
            <v>155828</v>
          </cell>
          <cell r="L4404">
            <v>35958</v>
          </cell>
          <cell r="M4404">
            <v>86881</v>
          </cell>
          <cell r="N4404">
            <v>2999</v>
          </cell>
          <cell r="O4404">
            <v>1755.5121951219501</v>
          </cell>
          <cell r="P4404">
            <v>0.69977475598565098</v>
          </cell>
        </row>
        <row r="4405">
          <cell r="A4405">
            <v>198375</v>
          </cell>
          <cell r="B4405" t="str">
            <v>20160424</v>
          </cell>
          <cell r="C4405" t="str">
            <v>214606</v>
          </cell>
          <cell r="D4405" t="str">
            <v>意式经典*巴洛克不锈钢浴室柜（100cm）(2016超级折扣日)</v>
          </cell>
          <cell r="E4405" t="str">
            <v>家装建材</v>
          </cell>
          <cell r="F4405" t="str">
            <v>2999</v>
          </cell>
          <cell r="G4405" t="str">
            <v>邬 若海</v>
          </cell>
          <cell r="H4405" t="str">
            <v>张燕</v>
          </cell>
          <cell r="I4405" t="str">
            <v>陈佳</v>
          </cell>
          <cell r="J4405">
            <v>21.5</v>
          </cell>
          <cell r="K4405">
            <v>245328</v>
          </cell>
          <cell r="L4405">
            <v>35768</v>
          </cell>
          <cell r="M4405">
            <v>113912</v>
          </cell>
          <cell r="N4405">
            <v>0</v>
          </cell>
          <cell r="O4405">
            <v>4448.7441860465096</v>
          </cell>
          <cell r="P4405">
            <v>0.54357701851498397</v>
          </cell>
        </row>
        <row r="4406">
          <cell r="A4406">
            <v>198375</v>
          </cell>
          <cell r="B4406" t="str">
            <v>20160409</v>
          </cell>
          <cell r="C4406" t="str">
            <v>204748</v>
          </cell>
          <cell r="D4406" t="str">
            <v>意式经典*巴洛克不锈钢浴室柜（100cm）(2016超级折扣日)</v>
          </cell>
          <cell r="E4406" t="str">
            <v>家装建材</v>
          </cell>
          <cell r="F4406" t="str">
            <v>2999</v>
          </cell>
          <cell r="G4406" t="str">
            <v>邬 若海</v>
          </cell>
          <cell r="H4406" t="str">
            <v>赵文英,唐南开</v>
          </cell>
          <cell r="I4406" t="str">
            <v>曹雪晴</v>
          </cell>
          <cell r="J4406">
            <v>23.5</v>
          </cell>
          <cell r="K4406">
            <v>365188</v>
          </cell>
          <cell r="L4406">
            <v>50893</v>
          </cell>
          <cell r="M4406">
            <v>194655</v>
          </cell>
          <cell r="N4406">
            <v>5998</v>
          </cell>
          <cell r="O4406">
            <v>5346.2978723404303</v>
          </cell>
          <cell r="P4406">
            <v>0.60025453793410699</v>
          </cell>
        </row>
        <row r="4407">
          <cell r="A4407">
            <v>198376</v>
          </cell>
          <cell r="B4407" t="str">
            <v>20160805</v>
          </cell>
          <cell r="C4407" t="str">
            <v>222813</v>
          </cell>
          <cell r="D4407" t="str">
            <v>意式经典*巴洛克不锈钢浴室柜（80cm）(2016超级折扣日)</v>
          </cell>
          <cell r="E4407" t="str">
            <v>家装建材</v>
          </cell>
          <cell r="F4407" t="str">
            <v>2580</v>
          </cell>
          <cell r="G4407" t="str">
            <v>邬 若海</v>
          </cell>
          <cell r="H4407" t="str">
            <v>王沛</v>
          </cell>
          <cell r="I4407" t="str">
            <v>翟金彪</v>
          </cell>
          <cell r="J4407">
            <v>12.9</v>
          </cell>
          <cell r="K4407">
            <v>67030</v>
          </cell>
          <cell r="L4407">
            <v>0</v>
          </cell>
          <cell r="M4407">
            <v>20630</v>
          </cell>
          <cell r="N4407">
            <v>0</v>
          </cell>
          <cell r="O4407">
            <v>3596.8992248062</v>
          </cell>
          <cell r="P4407">
            <v>0.30777263911681302</v>
          </cell>
        </row>
        <row r="4408">
          <cell r="A4408">
            <v>198376</v>
          </cell>
          <cell r="B4408" t="str">
            <v>20160510</v>
          </cell>
          <cell r="C4408" t="str">
            <v>223320</v>
          </cell>
          <cell r="D4408" t="str">
            <v>意式经典*巴洛克不锈钢浴室柜（80cm）(2016超级折扣日)</v>
          </cell>
          <cell r="E4408" t="str">
            <v>家装建材</v>
          </cell>
          <cell r="F4408" t="str">
            <v>2799</v>
          </cell>
          <cell r="G4408" t="str">
            <v>邬 若海</v>
          </cell>
          <cell r="H4408" t="str">
            <v>王沛</v>
          </cell>
          <cell r="I4408" t="str">
            <v>陈佳</v>
          </cell>
          <cell r="J4408">
            <v>20.5</v>
          </cell>
          <cell r="K4408">
            <v>111830</v>
          </cell>
          <cell r="L4408">
            <v>16784</v>
          </cell>
          <cell r="M4408">
            <v>36367</v>
          </cell>
          <cell r="N4408">
            <v>0</v>
          </cell>
          <cell r="O4408">
            <v>2862.39024390244</v>
          </cell>
          <cell r="P4408">
            <v>0.38262525513961698</v>
          </cell>
        </row>
        <row r="4409">
          <cell r="A4409">
            <v>198376</v>
          </cell>
          <cell r="B4409" t="str">
            <v>20160424</v>
          </cell>
          <cell r="C4409" t="str">
            <v>214606</v>
          </cell>
          <cell r="D4409" t="str">
            <v>意式经典*巴洛克不锈钢浴室柜（80cm）(2016超级折扣日)</v>
          </cell>
          <cell r="E4409" t="str">
            <v>家装建材</v>
          </cell>
          <cell r="F4409" t="str">
            <v>2799</v>
          </cell>
          <cell r="G4409" t="str">
            <v>邬 若海</v>
          </cell>
          <cell r="H4409" t="str">
            <v>张燕</v>
          </cell>
          <cell r="I4409" t="str">
            <v>陈佳</v>
          </cell>
          <cell r="J4409">
            <v>21.5</v>
          </cell>
          <cell r="K4409">
            <v>153845</v>
          </cell>
          <cell r="L4409">
            <v>25181</v>
          </cell>
          <cell r="M4409">
            <v>72724</v>
          </cell>
          <cell r="N4409">
            <v>2799</v>
          </cell>
          <cell r="O4409">
            <v>2732.0465116279101</v>
          </cell>
          <cell r="P4409">
            <v>0.54346981284586204</v>
          </cell>
        </row>
        <row r="4410">
          <cell r="A4410">
            <v>198376</v>
          </cell>
          <cell r="B4410" t="str">
            <v>20160409</v>
          </cell>
          <cell r="C4410" t="str">
            <v>204748</v>
          </cell>
          <cell r="D4410" t="str">
            <v>意式经典*巴洛克不锈钢浴室柜（80cm）(2016超级折扣日)</v>
          </cell>
          <cell r="E4410" t="str">
            <v>家装建材</v>
          </cell>
          <cell r="F4410" t="str">
            <v>2799</v>
          </cell>
          <cell r="G4410" t="str">
            <v>邬 若海</v>
          </cell>
          <cell r="H4410" t="str">
            <v>赵文英,唐南开</v>
          </cell>
          <cell r="I4410" t="str">
            <v>曹雪晴</v>
          </cell>
          <cell r="J4410">
            <v>23.5</v>
          </cell>
          <cell r="K4410">
            <v>226129</v>
          </cell>
          <cell r="L4410">
            <v>39066</v>
          </cell>
          <cell r="M4410">
            <v>67066</v>
          </cell>
          <cell r="N4410">
            <v>2799</v>
          </cell>
          <cell r="O4410">
            <v>5225.3617021276596</v>
          </cell>
          <cell r="P4410">
            <v>0.34355805263467398</v>
          </cell>
        </row>
        <row r="4411">
          <cell r="A4411">
            <v>198377</v>
          </cell>
          <cell r="B4411" t="str">
            <v>20160706</v>
          </cell>
          <cell r="C4411" t="str">
            <v>144623</v>
          </cell>
          <cell r="D4411" t="str">
            <v>风光无限*桥田欧式静音吊扇灯</v>
          </cell>
          <cell r="E4411" t="str">
            <v>家装建材</v>
          </cell>
          <cell r="F4411" t="str">
            <v>598</v>
          </cell>
          <cell r="G4411" t="str">
            <v>潘 银龙</v>
          </cell>
          <cell r="H4411" t="str">
            <v>余斌</v>
          </cell>
          <cell r="I4411" t="str">
            <v>俞洋</v>
          </cell>
          <cell r="J4411">
            <v>37.4</v>
          </cell>
          <cell r="K4411">
            <v>62931</v>
          </cell>
          <cell r="L4411">
            <v>3568</v>
          </cell>
          <cell r="M4411">
            <v>12706</v>
          </cell>
          <cell r="N4411">
            <v>1654</v>
          </cell>
          <cell r="O4411">
            <v>1291.7379679144401</v>
          </cell>
          <cell r="P4411">
            <v>0.18617657463403101</v>
          </cell>
        </row>
        <row r="4412">
          <cell r="A4412">
            <v>198377</v>
          </cell>
          <cell r="B4412" t="str">
            <v>20160627</v>
          </cell>
          <cell r="C4412" t="str">
            <v>153346</v>
          </cell>
          <cell r="D4412" t="str">
            <v>风光无限*桥田欧式静音吊扇灯</v>
          </cell>
          <cell r="E4412" t="str">
            <v>家装建材</v>
          </cell>
          <cell r="F4412" t="str">
            <v>598</v>
          </cell>
          <cell r="G4412" t="str">
            <v>潘 银龙</v>
          </cell>
          <cell r="H4412" t="str">
            <v>马强</v>
          </cell>
          <cell r="I4412" t="str">
            <v>刘一帆</v>
          </cell>
          <cell r="J4412">
            <v>34.4</v>
          </cell>
          <cell r="K4412">
            <v>146476</v>
          </cell>
          <cell r="L4412">
            <v>6796</v>
          </cell>
          <cell r="M4412">
            <v>37029</v>
          </cell>
          <cell r="N4412">
            <v>0</v>
          </cell>
          <cell r="O4412">
            <v>2984.0406976744198</v>
          </cell>
          <cell r="P4412">
            <v>0.265098797250859</v>
          </cell>
        </row>
        <row r="4413">
          <cell r="A4413">
            <v>198377</v>
          </cell>
          <cell r="B4413" t="str">
            <v>20160622</v>
          </cell>
          <cell r="C4413" t="str">
            <v>232145</v>
          </cell>
          <cell r="D4413" t="str">
            <v>风光无限*桥田欧式静音吊扇灯</v>
          </cell>
          <cell r="E4413" t="str">
            <v>家装建材</v>
          </cell>
          <cell r="F4413" t="str">
            <v>598</v>
          </cell>
          <cell r="G4413" t="str">
            <v>潘 银龙</v>
          </cell>
          <cell r="H4413" t="str">
            <v>余斌</v>
          </cell>
          <cell r="I4413" t="str">
            <v>俞洋</v>
          </cell>
          <cell r="J4413">
            <v>36</v>
          </cell>
          <cell r="K4413">
            <v>78679</v>
          </cell>
          <cell r="L4413">
            <v>1784</v>
          </cell>
          <cell r="M4413">
            <v>18308</v>
          </cell>
          <cell r="N4413">
            <v>1764</v>
          </cell>
          <cell r="O4413">
            <v>1676.4166666666699</v>
          </cell>
          <cell r="P4413">
            <v>0.21515052994342901</v>
          </cell>
        </row>
        <row r="4414">
          <cell r="A4414">
            <v>198377</v>
          </cell>
          <cell r="B4414" t="str">
            <v>20160613</v>
          </cell>
          <cell r="C4414" t="str">
            <v>163634</v>
          </cell>
          <cell r="D4414" t="str">
            <v>风光无限*桥田欧式静音吊扇灯</v>
          </cell>
          <cell r="E4414" t="str">
            <v>家装建材</v>
          </cell>
          <cell r="F4414" t="str">
            <v>598</v>
          </cell>
          <cell r="G4414" t="str">
            <v>潘 银龙</v>
          </cell>
          <cell r="H4414" t="str">
            <v>余斌</v>
          </cell>
          <cell r="I4414" t="str">
            <v>翟金彪</v>
          </cell>
          <cell r="J4414">
            <v>36.799999999999997</v>
          </cell>
          <cell r="K4414">
            <v>130009</v>
          </cell>
          <cell r="L4414">
            <v>6538</v>
          </cell>
          <cell r="M4414">
            <v>28939</v>
          </cell>
          <cell r="N4414">
            <v>1784</v>
          </cell>
          <cell r="O4414">
            <v>2617.2826086956502</v>
          </cell>
          <cell r="P4414">
            <v>0.21993018603558701</v>
          </cell>
        </row>
        <row r="4415">
          <cell r="A4415">
            <v>198377</v>
          </cell>
          <cell r="B4415" t="str">
            <v>20160613</v>
          </cell>
          <cell r="C4415" t="str">
            <v>112407</v>
          </cell>
          <cell r="D4415" t="str">
            <v>风光无限*桥田欧式静音吊扇灯</v>
          </cell>
          <cell r="E4415" t="str">
            <v>家装建材</v>
          </cell>
          <cell r="F4415" t="str">
            <v>598</v>
          </cell>
          <cell r="G4415" t="str">
            <v>潘 银龙</v>
          </cell>
          <cell r="H4415" t="str">
            <v>余斌</v>
          </cell>
          <cell r="I4415" t="str">
            <v>陈佳</v>
          </cell>
          <cell r="J4415">
            <v>34</v>
          </cell>
          <cell r="K4415">
            <v>102828</v>
          </cell>
          <cell r="L4415">
            <v>9458</v>
          </cell>
          <cell r="M4415">
            <v>28056</v>
          </cell>
          <cell r="N4415">
            <v>0</v>
          </cell>
          <cell r="O4415">
            <v>1921</v>
          </cell>
          <cell r="P4415">
            <v>0.30048195351826101</v>
          </cell>
        </row>
        <row r="4416">
          <cell r="A4416">
            <v>198377</v>
          </cell>
          <cell r="B4416" t="str">
            <v>20160607</v>
          </cell>
          <cell r="C4416" t="str">
            <v>173818</v>
          </cell>
          <cell r="D4416" t="str">
            <v>风光无限*桥田欧式静音吊扇灯</v>
          </cell>
          <cell r="E4416" t="str">
            <v>家装建材</v>
          </cell>
          <cell r="F4416" t="str">
            <v>598</v>
          </cell>
          <cell r="G4416" t="str">
            <v>潘 银龙</v>
          </cell>
          <cell r="H4416" t="str">
            <v>马强</v>
          </cell>
          <cell r="I4416" t="str">
            <v>刘一帆</v>
          </cell>
          <cell r="J4416">
            <v>36.200000000000003</v>
          </cell>
          <cell r="K4416">
            <v>135358</v>
          </cell>
          <cell r="L4416">
            <v>16289</v>
          </cell>
          <cell r="M4416">
            <v>22464</v>
          </cell>
          <cell r="N4416">
            <v>1136</v>
          </cell>
          <cell r="O4416">
            <v>2700.0276243093899</v>
          </cell>
          <cell r="P4416">
            <v>0.17912302950390099</v>
          </cell>
        </row>
        <row r="4417">
          <cell r="A4417">
            <v>198377</v>
          </cell>
          <cell r="B4417" t="str">
            <v>20160607</v>
          </cell>
          <cell r="C4417" t="str">
            <v>132408</v>
          </cell>
          <cell r="D4417" t="str">
            <v>风光无限*桥田欧式静音吊扇灯</v>
          </cell>
          <cell r="E4417" t="str">
            <v>家装建材</v>
          </cell>
          <cell r="F4417" t="str">
            <v>598</v>
          </cell>
          <cell r="G4417" t="str">
            <v>潘 银龙</v>
          </cell>
          <cell r="H4417" t="str">
            <v>马强</v>
          </cell>
          <cell r="I4417" t="str">
            <v>刘一帆</v>
          </cell>
          <cell r="J4417">
            <v>34.6</v>
          </cell>
          <cell r="K4417">
            <v>142029</v>
          </cell>
          <cell r="L4417">
            <v>9035</v>
          </cell>
          <cell r="M4417">
            <v>35126</v>
          </cell>
          <cell r="N4417">
            <v>1704</v>
          </cell>
          <cell r="O4417">
            <v>2877.8034682080902</v>
          </cell>
          <cell r="P4417">
            <v>0.25130457013098301</v>
          </cell>
        </row>
        <row r="4418">
          <cell r="A4418">
            <v>198377</v>
          </cell>
          <cell r="B4418" t="str">
            <v>20160524</v>
          </cell>
          <cell r="C4418" t="str">
            <v>224830</v>
          </cell>
          <cell r="D4418" t="str">
            <v>风光无限*桥田欧式静音吊扇灯</v>
          </cell>
          <cell r="E4418" t="str">
            <v>家装建材</v>
          </cell>
          <cell r="F4418" t="str">
            <v>598</v>
          </cell>
          <cell r="G4418" t="str">
            <v>潘 银龙</v>
          </cell>
          <cell r="H4418" t="str">
            <v>马强</v>
          </cell>
          <cell r="I4418" t="str">
            <v>刘一帆</v>
          </cell>
          <cell r="J4418">
            <v>42.4</v>
          </cell>
          <cell r="K4418">
            <v>260085</v>
          </cell>
          <cell r="L4418">
            <v>19311</v>
          </cell>
          <cell r="M4418">
            <v>40035</v>
          </cell>
          <cell r="N4418">
            <v>598</v>
          </cell>
          <cell r="O4418">
            <v>4748.5141509433997</v>
          </cell>
          <cell r="P4418">
            <v>0.16379260219126701</v>
          </cell>
        </row>
        <row r="4419">
          <cell r="A4419">
            <v>198377</v>
          </cell>
          <cell r="B4419" t="str">
            <v>20160524</v>
          </cell>
          <cell r="C4419" t="str">
            <v>123701</v>
          </cell>
          <cell r="D4419" t="str">
            <v>风光无限*桥田欧式静音吊扇灯</v>
          </cell>
          <cell r="E4419" t="str">
            <v>家装建材</v>
          </cell>
          <cell r="F4419" t="str">
            <v>598</v>
          </cell>
          <cell r="G4419" t="str">
            <v>潘 银龙</v>
          </cell>
          <cell r="H4419" t="str">
            <v>马强</v>
          </cell>
          <cell r="I4419" t="str">
            <v>刘一帆</v>
          </cell>
          <cell r="J4419">
            <v>37.200000000000003</v>
          </cell>
          <cell r="K4419">
            <v>158592</v>
          </cell>
          <cell r="L4419">
            <v>7066</v>
          </cell>
          <cell r="M4419">
            <v>27143</v>
          </cell>
          <cell r="N4419">
            <v>1146</v>
          </cell>
          <cell r="O4419">
            <v>3374.4354838709701</v>
          </cell>
          <cell r="P4419">
            <v>0.17156791573723301</v>
          </cell>
        </row>
        <row r="4420">
          <cell r="A4420">
            <v>198377</v>
          </cell>
          <cell r="B4420" t="str">
            <v>20160517</v>
          </cell>
          <cell r="C4420" t="str">
            <v>232236</v>
          </cell>
          <cell r="D4420" t="str">
            <v>风光无限*桥田欧式静音吊扇灯</v>
          </cell>
          <cell r="E4420" t="str">
            <v>家装建材</v>
          </cell>
          <cell r="F4420" t="str">
            <v>598</v>
          </cell>
          <cell r="G4420" t="str">
            <v>潘 银龙</v>
          </cell>
          <cell r="H4420" t="str">
            <v>余斌</v>
          </cell>
          <cell r="I4420" t="str">
            <v>石俊</v>
          </cell>
          <cell r="J4420">
            <v>34.700000000000003</v>
          </cell>
          <cell r="K4420">
            <v>86108</v>
          </cell>
          <cell r="L4420">
            <v>2815</v>
          </cell>
          <cell r="M4420">
            <v>16029</v>
          </cell>
          <cell r="N4420">
            <v>1141</v>
          </cell>
          <cell r="O4420">
            <v>1971.3256484149899</v>
          </cell>
          <cell r="P4420">
            <v>0.17874251137550601</v>
          </cell>
        </row>
        <row r="4421">
          <cell r="A4421">
            <v>198377</v>
          </cell>
          <cell r="B4421" t="str">
            <v>20160517</v>
          </cell>
          <cell r="C4421" t="str">
            <v>193156</v>
          </cell>
          <cell r="D4421" t="str">
            <v>风光无限*桥田欧式静音吊扇灯</v>
          </cell>
          <cell r="E4421" t="str">
            <v>家装建材</v>
          </cell>
          <cell r="F4421" t="str">
            <v>598</v>
          </cell>
          <cell r="G4421" t="str">
            <v>潘 银龙</v>
          </cell>
          <cell r="H4421" t="str">
            <v>余斌</v>
          </cell>
          <cell r="I4421" t="str">
            <v>石俊</v>
          </cell>
          <cell r="J4421">
            <v>41.9</v>
          </cell>
          <cell r="K4421">
            <v>170013</v>
          </cell>
          <cell r="L4421">
            <v>14270</v>
          </cell>
          <cell r="M4421">
            <v>26298</v>
          </cell>
          <cell r="N4421">
            <v>2287</v>
          </cell>
          <cell r="O4421">
            <v>3143.9618138424798</v>
          </cell>
          <cell r="P4421">
            <v>0.15417065293464199</v>
          </cell>
        </row>
        <row r="4422">
          <cell r="A4422">
            <v>198377</v>
          </cell>
          <cell r="B4422" t="str">
            <v>20160512</v>
          </cell>
          <cell r="C4422" t="str">
            <v>210208</v>
          </cell>
          <cell r="D4422" t="str">
            <v>风光无限*桥田欧式静音吊扇灯</v>
          </cell>
          <cell r="E4422" t="str">
            <v>家装建材</v>
          </cell>
          <cell r="F4422" t="str">
            <v>598</v>
          </cell>
          <cell r="G4422" t="str">
            <v>潘 银龙</v>
          </cell>
          <cell r="H4422" t="str">
            <v>余斌</v>
          </cell>
          <cell r="I4422" t="str">
            <v>刘一帆</v>
          </cell>
          <cell r="J4422">
            <v>39.9</v>
          </cell>
          <cell r="K4422">
            <v>375993</v>
          </cell>
          <cell r="L4422">
            <v>39571</v>
          </cell>
          <cell r="M4422">
            <v>63126</v>
          </cell>
          <cell r="N4422">
            <v>5312</v>
          </cell>
          <cell r="O4422">
            <v>6982.6566416040096</v>
          </cell>
          <cell r="P4422">
            <v>0.17184964122441501</v>
          </cell>
        </row>
        <row r="4423">
          <cell r="A4423">
            <v>198377</v>
          </cell>
          <cell r="B4423" t="str">
            <v>20160505</v>
          </cell>
          <cell r="C4423" t="str">
            <v>232022</v>
          </cell>
          <cell r="D4423" t="str">
            <v>风光无限*桥田欧式静音吊扇灯</v>
          </cell>
          <cell r="E4423" t="str">
            <v>家装建材</v>
          </cell>
          <cell r="F4423" t="str">
            <v>598</v>
          </cell>
          <cell r="G4423" t="str">
            <v>潘 银龙</v>
          </cell>
          <cell r="H4423" t="str">
            <v>龙年</v>
          </cell>
          <cell r="I4423" t="str">
            <v>石俊</v>
          </cell>
          <cell r="J4423">
            <v>35.4</v>
          </cell>
          <cell r="K4423">
            <v>137221</v>
          </cell>
          <cell r="L4423">
            <v>8347</v>
          </cell>
          <cell r="M4423">
            <v>21971</v>
          </cell>
          <cell r="N4423">
            <v>0</v>
          </cell>
          <cell r="O4423">
            <v>3019.8587570621498</v>
          </cell>
          <cell r="P4423">
            <v>0.170484349054115</v>
          </cell>
        </row>
        <row r="4424">
          <cell r="A4424">
            <v>198377</v>
          </cell>
          <cell r="B4424" t="str">
            <v>20160505</v>
          </cell>
          <cell r="C4424" t="str">
            <v>184504</v>
          </cell>
          <cell r="D4424" t="str">
            <v>风光无限*桥田欧式静音吊扇灯</v>
          </cell>
          <cell r="E4424" t="str">
            <v>家装建材</v>
          </cell>
          <cell r="F4424" t="str">
            <v>598</v>
          </cell>
          <cell r="G4424" t="str">
            <v>潘 银龙</v>
          </cell>
          <cell r="H4424" t="str">
            <v>余斌</v>
          </cell>
          <cell r="I4424" t="str">
            <v>刘一帆</v>
          </cell>
          <cell r="J4424">
            <v>41.4</v>
          </cell>
          <cell r="K4424">
            <v>220519</v>
          </cell>
          <cell r="L4424">
            <v>20840</v>
          </cell>
          <cell r="M4424">
            <v>42506</v>
          </cell>
          <cell r="N4424">
            <v>3518</v>
          </cell>
          <cell r="O4424">
            <v>3881.4251207729499</v>
          </cell>
          <cell r="P4424">
            <v>0.19525338167759301</v>
          </cell>
        </row>
        <row r="4425">
          <cell r="A4425">
            <v>198377</v>
          </cell>
          <cell r="B4425" t="str">
            <v>20160505</v>
          </cell>
          <cell r="C4425" t="str">
            <v>123819</v>
          </cell>
          <cell r="D4425" t="str">
            <v>风光无限*桥田欧式静音吊扇灯</v>
          </cell>
          <cell r="E4425" t="str">
            <v>家装建材</v>
          </cell>
          <cell r="F4425" t="str">
            <v>598</v>
          </cell>
          <cell r="G4425" t="str">
            <v>潘 银龙</v>
          </cell>
          <cell r="H4425" t="str">
            <v>余斌</v>
          </cell>
          <cell r="I4425" t="str">
            <v>刘一帆</v>
          </cell>
          <cell r="J4425">
            <v>37.9</v>
          </cell>
          <cell r="K4425">
            <v>221430</v>
          </cell>
          <cell r="L4425">
            <v>21068</v>
          </cell>
          <cell r="M4425">
            <v>46597</v>
          </cell>
          <cell r="N4425">
            <v>3458</v>
          </cell>
          <cell r="O4425">
            <v>4148.3641160949901</v>
          </cell>
          <cell r="P4425">
            <v>0.215305297411685</v>
          </cell>
        </row>
        <row r="4426">
          <cell r="A4426">
            <v>198377</v>
          </cell>
          <cell r="B4426" t="str">
            <v>20160425</v>
          </cell>
          <cell r="C4426" t="str">
            <v>185745</v>
          </cell>
          <cell r="D4426" t="str">
            <v>风光无限*桥田欧式静音吊扇灯</v>
          </cell>
          <cell r="E4426" t="str">
            <v>家装建材</v>
          </cell>
          <cell r="F4426" t="str">
            <v>598</v>
          </cell>
          <cell r="G4426" t="str">
            <v>潘 银龙</v>
          </cell>
          <cell r="H4426" t="str">
            <v>余斌</v>
          </cell>
          <cell r="I4426" t="str">
            <v>刘一帆</v>
          </cell>
          <cell r="J4426">
            <v>36.700000000000003</v>
          </cell>
          <cell r="K4426">
            <v>263609</v>
          </cell>
          <cell r="L4426">
            <v>25304</v>
          </cell>
          <cell r="M4426">
            <v>41270</v>
          </cell>
          <cell r="N4426">
            <v>2382</v>
          </cell>
          <cell r="O4426">
            <v>5433.7057220708402</v>
          </cell>
          <cell r="P4426">
            <v>0.16318583328087999</v>
          </cell>
        </row>
        <row r="4427">
          <cell r="A4427">
            <v>198383</v>
          </cell>
          <cell r="B4427" t="str">
            <v>20160731</v>
          </cell>
          <cell r="C4427" t="str">
            <v>224040</v>
          </cell>
          <cell r="D4427" t="str">
            <v>德国凯驰多功能高温杀菌清洁机升级款</v>
          </cell>
          <cell r="E4427" t="str">
            <v>生活家电</v>
          </cell>
          <cell r="F4427" t="str">
            <v>1398</v>
          </cell>
          <cell r="G4427" t="str">
            <v>马 升伟</v>
          </cell>
          <cell r="H4427" t="str">
            <v>傅周</v>
          </cell>
          <cell r="I4427" t="str">
            <v>曹雪晴,廖若如</v>
          </cell>
          <cell r="J4427">
            <v>35.6</v>
          </cell>
          <cell r="K4427">
            <v>226406</v>
          </cell>
          <cell r="L4427">
            <v>8841</v>
          </cell>
          <cell r="M4427">
            <v>12605</v>
          </cell>
          <cell r="N4427">
            <v>0</v>
          </cell>
          <cell r="O4427">
            <v>5757.3033707865197</v>
          </cell>
          <cell r="P4427">
            <v>5.7936708569852703E-2</v>
          </cell>
        </row>
        <row r="4428">
          <cell r="A4428">
            <v>198383</v>
          </cell>
          <cell r="B4428" t="str">
            <v>20160525</v>
          </cell>
          <cell r="C4428" t="str">
            <v>224418</v>
          </cell>
          <cell r="D4428" t="str">
            <v>德国凯驰多功能高温杀菌清洁机升级款</v>
          </cell>
          <cell r="E4428" t="str">
            <v>生活家电</v>
          </cell>
          <cell r="F4428" t="str">
            <v>1398</v>
          </cell>
          <cell r="G4428" t="str">
            <v>马 升伟</v>
          </cell>
          <cell r="H4428" t="str">
            <v>马强</v>
          </cell>
          <cell r="I4428" t="str">
            <v>刘一帆</v>
          </cell>
          <cell r="J4428">
            <v>40.299999999999997</v>
          </cell>
          <cell r="K4428">
            <v>171985</v>
          </cell>
          <cell r="L4428">
            <v>19512</v>
          </cell>
          <cell r="M4428">
            <v>23522</v>
          </cell>
          <cell r="N4428">
            <v>1398</v>
          </cell>
          <cell r="O4428">
            <v>3234.4665012406899</v>
          </cell>
          <cell r="P4428">
            <v>0.14510109986686201</v>
          </cell>
        </row>
        <row r="4429">
          <cell r="A4429">
            <v>198384</v>
          </cell>
          <cell r="B4429" t="str">
            <v>20160528</v>
          </cell>
          <cell r="C4429" t="str">
            <v>123947</v>
          </cell>
          <cell r="D4429" t="str">
            <v>丝塔芙Cetaphil温和保湿套装（原装进口）</v>
          </cell>
          <cell r="E4429" t="str">
            <v>美容美体</v>
          </cell>
          <cell r="F4429" t="str">
            <v>298</v>
          </cell>
          <cell r="G4429" t="str">
            <v>庄 婷</v>
          </cell>
          <cell r="H4429" t="str">
            <v>张小寒</v>
          </cell>
          <cell r="I4429" t="str">
            <v>郑庆子,陈莹</v>
          </cell>
          <cell r="J4429">
            <v>34.700000000000003</v>
          </cell>
          <cell r="K4429">
            <v>64941</v>
          </cell>
          <cell r="L4429">
            <v>3136</v>
          </cell>
          <cell r="M4429">
            <v>9252</v>
          </cell>
          <cell r="N4429">
            <v>0</v>
          </cell>
          <cell r="O4429">
            <v>1514.4956772334299</v>
          </cell>
          <cell r="P4429">
            <v>0.14969662648653001</v>
          </cell>
        </row>
        <row r="4430">
          <cell r="A4430">
            <v>198388</v>
          </cell>
          <cell r="B4430" t="str">
            <v>20160610</v>
          </cell>
          <cell r="C4430" t="str">
            <v>232029</v>
          </cell>
          <cell r="D4430" t="str">
            <v>COACH 蔻驰 珠形锁链走秀款太阳镜</v>
          </cell>
          <cell r="E4430" t="str">
            <v>箱包眼镜</v>
          </cell>
          <cell r="F4430" t="str">
            <v>780</v>
          </cell>
          <cell r="G4430" t="str">
            <v>易 鸿</v>
          </cell>
          <cell r="H4430" t="str">
            <v>罗园</v>
          </cell>
          <cell r="I4430" t="str">
            <v>张征南</v>
          </cell>
          <cell r="J4430">
            <v>35.6</v>
          </cell>
          <cell r="K4430">
            <v>57802</v>
          </cell>
          <cell r="L4430">
            <v>1550</v>
          </cell>
          <cell r="M4430">
            <v>18457</v>
          </cell>
          <cell r="N4430">
            <v>2320</v>
          </cell>
          <cell r="O4430">
            <v>1126.8258426966299</v>
          </cell>
          <cell r="P4430">
            <v>0.28686980018488201</v>
          </cell>
        </row>
        <row r="4431">
          <cell r="A4431">
            <v>198388</v>
          </cell>
          <cell r="B4431" t="str">
            <v>20160409</v>
          </cell>
          <cell r="C4431" t="str">
            <v>133925</v>
          </cell>
          <cell r="D4431" t="str">
            <v>COACH 蔻驰 珠形锁链走秀款太阳镜</v>
          </cell>
          <cell r="E4431" t="str">
            <v>箱包眼镜</v>
          </cell>
          <cell r="F4431" t="str">
            <v>1180</v>
          </cell>
          <cell r="G4431" t="str">
            <v>易 鸿</v>
          </cell>
          <cell r="H4431" t="str">
            <v>罗园,王沛</v>
          </cell>
          <cell r="I4431" t="str">
            <v>段鸿</v>
          </cell>
          <cell r="J4431">
            <v>34.200000000000003</v>
          </cell>
          <cell r="K4431">
            <v>60585</v>
          </cell>
          <cell r="L4431">
            <v>3500</v>
          </cell>
          <cell r="M4431">
            <v>22145</v>
          </cell>
          <cell r="N4431">
            <v>1150</v>
          </cell>
          <cell r="O4431">
            <v>1055.2631578947401</v>
          </cell>
          <cell r="P4431">
            <v>0.36778488219322097</v>
          </cell>
        </row>
        <row r="4432">
          <cell r="A4432">
            <v>198395</v>
          </cell>
          <cell r="B4432" t="str">
            <v>20160708</v>
          </cell>
          <cell r="C4432" t="str">
            <v>173056</v>
          </cell>
          <cell r="D4432" t="str">
            <v>泰国原装进口泰星暹冻干金枕榴莲美味组</v>
          </cell>
          <cell r="E4432" t="str">
            <v>食品</v>
          </cell>
          <cell r="F4432" t="str">
            <v>298</v>
          </cell>
          <cell r="G4432" t="str">
            <v>莫 伏星</v>
          </cell>
          <cell r="H4432" t="str">
            <v>唐南开</v>
          </cell>
          <cell r="I4432" t="str">
            <v>杨洋,王浩</v>
          </cell>
          <cell r="J4432">
            <v>38.5</v>
          </cell>
          <cell r="K4432">
            <v>135655</v>
          </cell>
          <cell r="L4432">
            <v>3404</v>
          </cell>
          <cell r="M4432">
            <v>10505</v>
          </cell>
          <cell r="N4432">
            <v>278</v>
          </cell>
          <cell r="O4432">
            <v>3169.45454545455</v>
          </cell>
          <cell r="P4432">
            <v>7.73302281268195E-2</v>
          </cell>
        </row>
        <row r="4433">
          <cell r="A4433">
            <v>198395</v>
          </cell>
          <cell r="B4433" t="str">
            <v>20160609</v>
          </cell>
          <cell r="C4433" t="str">
            <v>101256</v>
          </cell>
          <cell r="D4433" t="str">
            <v>泰国原装进口泰星暹冻干金枕榴莲美味组</v>
          </cell>
          <cell r="E4433" t="str">
            <v>食品</v>
          </cell>
          <cell r="F4433" t="str">
            <v>298</v>
          </cell>
          <cell r="G4433" t="str">
            <v>莫 伏星</v>
          </cell>
          <cell r="H4433" t="str">
            <v>吴沛霖</v>
          </cell>
          <cell r="I4433" t="str">
            <v>王叶霜,陈航</v>
          </cell>
          <cell r="J4433">
            <v>31.5</v>
          </cell>
          <cell r="K4433">
            <v>69836</v>
          </cell>
          <cell r="L4433">
            <v>864</v>
          </cell>
          <cell r="M4433">
            <v>5452</v>
          </cell>
          <cell r="N4433">
            <v>298</v>
          </cell>
          <cell r="O4433">
            <v>2025.9682539682501</v>
          </cell>
          <cell r="P4433">
            <v>7.4725975758278704E-2</v>
          </cell>
        </row>
        <row r="4434">
          <cell r="A4434">
            <v>198395</v>
          </cell>
          <cell r="B4434" t="str">
            <v>20160525</v>
          </cell>
          <cell r="C4434" t="str">
            <v>182650</v>
          </cell>
          <cell r="D4434" t="str">
            <v>泰国原装进口泰星暹冻干金枕榴莲美味组</v>
          </cell>
          <cell r="E4434" t="str">
            <v>食品</v>
          </cell>
          <cell r="F4434" t="str">
            <v>298</v>
          </cell>
          <cell r="G4434" t="str">
            <v>莫 伏星</v>
          </cell>
          <cell r="H4434" t="str">
            <v>赵文英</v>
          </cell>
          <cell r="I4434" t="str">
            <v>杨洋,王浩</v>
          </cell>
          <cell r="J4434">
            <v>36.799999999999997</v>
          </cell>
          <cell r="K4434">
            <v>182934</v>
          </cell>
          <cell r="L4434">
            <v>6231</v>
          </cell>
          <cell r="M4434">
            <v>14976</v>
          </cell>
          <cell r="N4434">
            <v>1748</v>
          </cell>
          <cell r="O4434">
            <v>4442.2554347826099</v>
          </cell>
          <cell r="P4434">
            <v>7.48600759466449E-2</v>
          </cell>
        </row>
        <row r="4435">
          <cell r="A4435">
            <v>198400</v>
          </cell>
          <cell r="B4435" t="str">
            <v>20160805</v>
          </cell>
          <cell r="C4435" t="str">
            <v>130746</v>
          </cell>
          <cell r="D4435" t="str">
            <v>佩兰妮时尚韩版显瘦褶皱连衣裙(2016超级折扣日)</v>
          </cell>
          <cell r="E4435" t="str">
            <v>服装</v>
          </cell>
          <cell r="F4435" t="str">
            <v>298</v>
          </cell>
          <cell r="G4435" t="str">
            <v>喻 冰</v>
          </cell>
          <cell r="H4435" t="str">
            <v>杨思思</v>
          </cell>
          <cell r="I4435" t="str">
            <v>张征南,孙姣</v>
          </cell>
          <cell r="J4435">
            <v>17.399999999999999</v>
          </cell>
          <cell r="K4435">
            <v>48686</v>
          </cell>
          <cell r="L4435">
            <v>1480</v>
          </cell>
          <cell r="M4435">
            <v>15772</v>
          </cell>
          <cell r="N4435">
            <v>884</v>
          </cell>
          <cell r="O4435">
            <v>1857.35632183908</v>
          </cell>
          <cell r="P4435">
            <v>0.31538363767317701</v>
          </cell>
        </row>
        <row r="4436">
          <cell r="A4436">
            <v>198400</v>
          </cell>
          <cell r="B4436" t="str">
            <v>20160516</v>
          </cell>
          <cell r="C4436" t="str">
            <v>144706</v>
          </cell>
          <cell r="D4436" t="str">
            <v>佩兰妮时尚韩版显瘦褶皱连衣裙(2016超级折扣日)</v>
          </cell>
          <cell r="E4436" t="str">
            <v>服装</v>
          </cell>
          <cell r="F4436" t="str">
            <v>398</v>
          </cell>
          <cell r="G4436" t="str">
            <v>喻 冰</v>
          </cell>
          <cell r="H4436" t="str">
            <v>王娟</v>
          </cell>
          <cell r="I4436" t="str">
            <v>孙娇,王叶霜</v>
          </cell>
          <cell r="J4436">
            <v>35.5</v>
          </cell>
          <cell r="K4436">
            <v>87403</v>
          </cell>
          <cell r="L4436">
            <v>6228</v>
          </cell>
          <cell r="M4436">
            <v>45151</v>
          </cell>
          <cell r="N4436">
            <v>378</v>
          </cell>
          <cell r="O4436">
            <v>1025.4084507042301</v>
          </cell>
          <cell r="P4436">
            <v>0.55156144133045903</v>
          </cell>
        </row>
        <row r="4437">
          <cell r="A4437">
            <v>198400</v>
          </cell>
          <cell r="B4437" t="str">
            <v>20160508</v>
          </cell>
          <cell r="C4437" t="str">
            <v>184257</v>
          </cell>
          <cell r="D4437" t="str">
            <v>佩兰妮时尚韩版显瘦褶皱连衣裙(2016超级折扣日)</v>
          </cell>
          <cell r="E4437" t="str">
            <v>服装</v>
          </cell>
          <cell r="F4437" t="str">
            <v>398</v>
          </cell>
          <cell r="G4437" t="str">
            <v>喻 冰</v>
          </cell>
          <cell r="H4437" t="str">
            <v>王娟</v>
          </cell>
          <cell r="I4437" t="str">
            <v>段鸿,潘丹</v>
          </cell>
          <cell r="J4437">
            <v>36</v>
          </cell>
          <cell r="K4437">
            <v>146012</v>
          </cell>
          <cell r="L4437">
            <v>7062</v>
          </cell>
          <cell r="M4437">
            <v>81360</v>
          </cell>
          <cell r="N4437">
            <v>1490</v>
          </cell>
          <cell r="O4437">
            <v>1641.1111111111099</v>
          </cell>
          <cell r="P4437">
            <v>0.57481108312342599</v>
          </cell>
        </row>
        <row r="4438">
          <cell r="A4438">
            <v>198400</v>
          </cell>
          <cell r="B4438" t="str">
            <v>20160503</v>
          </cell>
          <cell r="C4438" t="str">
            <v>112959</v>
          </cell>
          <cell r="D4438" t="str">
            <v>佩兰妮时尚韩版显瘦褶皱连衣裙(2016超级折扣日)</v>
          </cell>
          <cell r="E4438" t="str">
            <v>服装</v>
          </cell>
          <cell r="F4438" t="str">
            <v>398</v>
          </cell>
          <cell r="G4438" t="str">
            <v>喻 冰</v>
          </cell>
          <cell r="H4438" t="str">
            <v>王娟</v>
          </cell>
          <cell r="I4438" t="str">
            <v>段鸿,潘丹</v>
          </cell>
          <cell r="J4438">
            <v>37.4</v>
          </cell>
          <cell r="K4438">
            <v>151663</v>
          </cell>
          <cell r="L4438">
            <v>10511</v>
          </cell>
          <cell r="M4438">
            <v>87072</v>
          </cell>
          <cell r="N4438">
            <v>3890</v>
          </cell>
          <cell r="O4438">
            <v>1550</v>
          </cell>
          <cell r="P4438">
            <v>0.58930798004987495</v>
          </cell>
        </row>
        <row r="4439">
          <cell r="A4439">
            <v>198407</v>
          </cell>
          <cell r="B4439" t="str">
            <v>20160613</v>
          </cell>
          <cell r="C4439" t="str">
            <v>104324</v>
          </cell>
          <cell r="D4439" t="str">
            <v>营养萃取Dr drinks 叮咚茶饮机尊享组（奢华木纹款）</v>
          </cell>
          <cell r="E4439" t="str">
            <v>厨房</v>
          </cell>
          <cell r="F4439" t="str">
            <v>999</v>
          </cell>
          <cell r="G4439" t="str">
            <v>潘 银龙</v>
          </cell>
          <cell r="H4439" t="str">
            <v>余斌</v>
          </cell>
          <cell r="I4439" t="str">
            <v>陈佳</v>
          </cell>
          <cell r="J4439">
            <v>39.1</v>
          </cell>
          <cell r="K4439">
            <v>85910</v>
          </cell>
          <cell r="L4439">
            <v>4955</v>
          </cell>
          <cell r="M4439">
            <v>24752</v>
          </cell>
          <cell r="N4439">
            <v>0</v>
          </cell>
          <cell r="O4439">
            <v>1437.4168797954001</v>
          </cell>
          <cell r="P4439">
            <v>0.30575010808473801</v>
          </cell>
        </row>
        <row r="4440">
          <cell r="A4440">
            <v>198459</v>
          </cell>
          <cell r="B4440" t="str">
            <v>20160705</v>
          </cell>
          <cell r="C4440" t="str">
            <v>164245</v>
          </cell>
          <cell r="D4440" t="str">
            <v>百圆裤业休闲男裤三条特惠组</v>
          </cell>
          <cell r="E4440" t="str">
            <v>服装</v>
          </cell>
          <cell r="F4440" t="str">
            <v>298</v>
          </cell>
          <cell r="G4440" t="str">
            <v>喻 冰</v>
          </cell>
          <cell r="H4440" t="str">
            <v>王娟</v>
          </cell>
          <cell r="I4440" t="str">
            <v>张征南,王叶霜</v>
          </cell>
          <cell r="J4440">
            <v>30.2</v>
          </cell>
          <cell r="K4440">
            <v>94255</v>
          </cell>
          <cell r="L4440">
            <v>2254</v>
          </cell>
          <cell r="M4440">
            <v>20826</v>
          </cell>
          <cell r="N4440">
            <v>884</v>
          </cell>
          <cell r="O4440">
            <v>2386.0596026490098</v>
          </cell>
          <cell r="P4440">
            <v>0.21675851349441899</v>
          </cell>
        </row>
        <row r="4441">
          <cell r="A4441">
            <v>198459</v>
          </cell>
          <cell r="B4441" t="str">
            <v>20160524</v>
          </cell>
          <cell r="C4441" t="str">
            <v>171759</v>
          </cell>
          <cell r="D4441" t="str">
            <v>百圆裤业休闲男裤三条特惠组</v>
          </cell>
          <cell r="E4441" t="str">
            <v>服装</v>
          </cell>
          <cell r="F4441" t="str">
            <v>368</v>
          </cell>
          <cell r="G4441" t="str">
            <v>喻 冰</v>
          </cell>
          <cell r="H4441" t="str">
            <v>王娟</v>
          </cell>
          <cell r="I4441" t="str">
            <v>张佳聃,孙姣</v>
          </cell>
          <cell r="J4441">
            <v>34.200000000000003</v>
          </cell>
          <cell r="K4441">
            <v>71751</v>
          </cell>
          <cell r="L4441">
            <v>1387</v>
          </cell>
          <cell r="M4441">
            <v>14144</v>
          </cell>
          <cell r="N4441">
            <v>0</v>
          </cell>
          <cell r="O4441">
            <v>1643.85964912281</v>
          </cell>
          <cell r="P4441">
            <v>0.20101188107554999</v>
          </cell>
        </row>
        <row r="4442">
          <cell r="A4442">
            <v>198462</v>
          </cell>
          <cell r="B4442" t="str">
            <v>20160613</v>
          </cell>
          <cell r="C4442" t="str">
            <v>204000</v>
          </cell>
          <cell r="D4442" t="str">
            <v>奥克斯1.25P静音节能除甲醛WIFI直流变频空调</v>
          </cell>
          <cell r="E4442" t="str">
            <v>大家电</v>
          </cell>
          <cell r="F4442" t="str">
            <v>2899</v>
          </cell>
          <cell r="G4442" t="str">
            <v>马 升伟</v>
          </cell>
          <cell r="H4442" t="str">
            <v>傅周</v>
          </cell>
          <cell r="I4442" t="str">
            <v>曹雪晴</v>
          </cell>
          <cell r="J4442">
            <v>8.6999999999999993</v>
          </cell>
          <cell r="K4442">
            <v>69895</v>
          </cell>
          <cell r="L4442">
            <v>22382</v>
          </cell>
          <cell r="M4442">
            <v>5598</v>
          </cell>
          <cell r="N4442">
            <v>0</v>
          </cell>
          <cell r="O4442">
            <v>4817.8160919540196</v>
          </cell>
          <cell r="P4442">
            <v>0.117820385999621</v>
          </cell>
        </row>
        <row r="4443">
          <cell r="A4443">
            <v>198462</v>
          </cell>
          <cell r="B4443" t="str">
            <v>20160502</v>
          </cell>
          <cell r="C4443" t="str">
            <v>211206</v>
          </cell>
          <cell r="D4443" t="str">
            <v>奥克斯1.25P静音节能除甲醛WIFI直流变频空调</v>
          </cell>
          <cell r="E4443" t="str">
            <v>大家电</v>
          </cell>
          <cell r="F4443" t="str">
            <v>2899</v>
          </cell>
          <cell r="G4443" t="str">
            <v>马 升伟</v>
          </cell>
          <cell r="H4443" t="str">
            <v>龙年,傅周,石林</v>
          </cell>
          <cell r="I4443" t="str">
            <v>张征南,赵姬,曹雪晴</v>
          </cell>
          <cell r="J4443">
            <v>10.6</v>
          </cell>
          <cell r="K4443">
            <v>86749</v>
          </cell>
          <cell r="L4443">
            <v>30789</v>
          </cell>
          <cell r="M4443">
            <v>30769</v>
          </cell>
          <cell r="N4443">
            <v>0</v>
          </cell>
          <cell r="O4443">
            <v>2376.5094339622601</v>
          </cell>
          <cell r="P4443">
            <v>0.54983917083631195</v>
          </cell>
        </row>
        <row r="4444">
          <cell r="A4444">
            <v>198462</v>
          </cell>
          <cell r="B4444" t="str">
            <v>20160502</v>
          </cell>
          <cell r="C4444" t="str">
            <v>122229</v>
          </cell>
          <cell r="D4444" t="str">
            <v>奥克斯1.25P静音节能除甲醛WIFI直流变频空调</v>
          </cell>
          <cell r="E4444" t="str">
            <v>大家电</v>
          </cell>
          <cell r="F4444" t="str">
            <v>2899</v>
          </cell>
          <cell r="G4444" t="str">
            <v>马 升伟</v>
          </cell>
          <cell r="H4444" t="str">
            <v>龙年,傅周,石林</v>
          </cell>
          <cell r="I4444" t="str">
            <v>张征南,赵姬,曹雪晴</v>
          </cell>
          <cell r="J4444">
            <v>10.5</v>
          </cell>
          <cell r="K4444">
            <v>97935</v>
          </cell>
          <cell r="L4444">
            <v>11176</v>
          </cell>
          <cell r="M4444">
            <v>27990</v>
          </cell>
          <cell r="N4444">
            <v>2799</v>
          </cell>
          <cell r="O4444">
            <v>5863.6190476190504</v>
          </cell>
          <cell r="P4444">
            <v>0.29035604375338597</v>
          </cell>
        </row>
        <row r="4445">
          <cell r="A4445">
            <v>198463</v>
          </cell>
          <cell r="B4445" t="str">
            <v>20160613</v>
          </cell>
          <cell r="C4445" t="str">
            <v>204000</v>
          </cell>
          <cell r="D4445" t="str">
            <v>奥克斯大1.5P静音节能除甲醛WIFI直流变频空调</v>
          </cell>
          <cell r="E4445" t="str">
            <v>大家电</v>
          </cell>
          <cell r="F4445" t="str">
            <v>3099</v>
          </cell>
          <cell r="G4445" t="str">
            <v>马 升伟</v>
          </cell>
          <cell r="H4445" t="str">
            <v>傅周</v>
          </cell>
          <cell r="I4445" t="str">
            <v>曹雪晴</v>
          </cell>
          <cell r="J4445">
            <v>8.6999999999999993</v>
          </cell>
          <cell r="K4445">
            <v>116781</v>
          </cell>
          <cell r="L4445">
            <v>23892</v>
          </cell>
          <cell r="M4445">
            <v>26911</v>
          </cell>
          <cell r="N4445">
            <v>0</v>
          </cell>
          <cell r="O4445">
            <v>7583.6781609195396</v>
          </cell>
          <cell r="P4445">
            <v>0.28971137594333002</v>
          </cell>
        </row>
        <row r="4446">
          <cell r="A4446">
            <v>198463</v>
          </cell>
          <cell r="B4446" t="str">
            <v>20160502</v>
          </cell>
          <cell r="C4446" t="str">
            <v>211206</v>
          </cell>
          <cell r="D4446" t="str">
            <v>奥克斯大1.5P静音节能除甲醛WIFI直流变频空调</v>
          </cell>
          <cell r="E4446" t="str">
            <v>大家电</v>
          </cell>
          <cell r="F4446" t="str">
            <v>3099</v>
          </cell>
          <cell r="G4446" t="str">
            <v>马 升伟</v>
          </cell>
          <cell r="H4446" t="str">
            <v>龙年,傅周,石林</v>
          </cell>
          <cell r="I4446" t="str">
            <v>张征南,赵姬,曹雪晴</v>
          </cell>
          <cell r="J4446">
            <v>10.6</v>
          </cell>
          <cell r="K4446">
            <v>194765</v>
          </cell>
          <cell r="L4446">
            <v>56871</v>
          </cell>
          <cell r="M4446">
            <v>11976</v>
          </cell>
          <cell r="N4446">
            <v>0</v>
          </cell>
          <cell r="O4446">
            <v>11879.056603773601</v>
          </cell>
          <cell r="P4446">
            <v>8.6849319042162795E-2</v>
          </cell>
        </row>
        <row r="4447">
          <cell r="A4447">
            <v>198463</v>
          </cell>
          <cell r="B4447" t="str">
            <v>20160502</v>
          </cell>
          <cell r="C4447" t="str">
            <v>122229</v>
          </cell>
          <cell r="D4447" t="str">
            <v>奥克斯大1.5P静音节能除甲醛WIFI直流变频空调</v>
          </cell>
          <cell r="E4447" t="str">
            <v>大家电</v>
          </cell>
          <cell r="F4447" t="str">
            <v>3099</v>
          </cell>
          <cell r="G4447" t="str">
            <v>马 升伟</v>
          </cell>
          <cell r="H4447" t="str">
            <v>龙年,傅周,石林</v>
          </cell>
          <cell r="I4447" t="str">
            <v>张征南,赵姬,曹雪晴</v>
          </cell>
          <cell r="J4447">
            <v>10.5</v>
          </cell>
          <cell r="K4447">
            <v>206831</v>
          </cell>
          <cell r="L4447">
            <v>20973</v>
          </cell>
          <cell r="M4447">
            <v>47984</v>
          </cell>
          <cell r="N4447">
            <v>0</v>
          </cell>
          <cell r="O4447">
            <v>13130.857142857099</v>
          </cell>
          <cell r="P4447">
            <v>0.25817559642307603</v>
          </cell>
        </row>
        <row r="4448">
          <cell r="A4448">
            <v>198504</v>
          </cell>
          <cell r="B4448" t="str">
            <v>20160618</v>
          </cell>
          <cell r="C4448" t="str">
            <v>195652</v>
          </cell>
          <cell r="D4448" t="str">
            <v>索娜斯 气质非凡獭兔毛皮草大衣(SD)</v>
          </cell>
          <cell r="E4448" t="str">
            <v>服装</v>
          </cell>
          <cell r="F4448" t="str">
            <v>499</v>
          </cell>
          <cell r="G4448" t="str">
            <v>喻 冰</v>
          </cell>
          <cell r="H4448" t="str">
            <v>王娟</v>
          </cell>
          <cell r="I4448" t="str">
            <v>孙姣</v>
          </cell>
          <cell r="J4448">
            <v>36.4</v>
          </cell>
          <cell r="K4448">
            <v>454195</v>
          </cell>
          <cell r="L4448">
            <v>12768</v>
          </cell>
          <cell r="M4448">
            <v>183796</v>
          </cell>
          <cell r="N4448">
            <v>8712</v>
          </cell>
          <cell r="O4448">
            <v>7317.1153846153802</v>
          </cell>
          <cell r="P4448">
            <v>0.396631832669954</v>
          </cell>
        </row>
        <row r="4449">
          <cell r="A4449">
            <v>198536</v>
          </cell>
          <cell r="B4449" t="str">
            <v>20160706</v>
          </cell>
          <cell r="C4449" t="str">
            <v>204943</v>
          </cell>
          <cell r="D4449" t="str">
            <v>奥马508升风冷无霜对开门冰箱</v>
          </cell>
          <cell r="E4449" t="str">
            <v>大家电</v>
          </cell>
          <cell r="F4449" t="str">
            <v>2698</v>
          </cell>
          <cell r="G4449" t="str">
            <v>马 升伟</v>
          </cell>
          <cell r="H4449" t="str">
            <v>石林</v>
          </cell>
          <cell r="I4449" t="str">
            <v>张佳聃,石俊</v>
          </cell>
          <cell r="J4449">
            <v>11.3</v>
          </cell>
          <cell r="K4449">
            <v>336360</v>
          </cell>
          <cell r="L4449">
            <v>24900</v>
          </cell>
          <cell r="M4449">
            <v>87330</v>
          </cell>
          <cell r="N4449">
            <v>0</v>
          </cell>
          <cell r="O4449">
            <v>19834.513274336299</v>
          </cell>
          <cell r="P4449">
            <v>0.28038913504141799</v>
          </cell>
        </row>
        <row r="4450">
          <cell r="A4450">
            <v>198536</v>
          </cell>
          <cell r="B4450" t="str">
            <v>20160618</v>
          </cell>
          <cell r="C4450" t="str">
            <v>183407</v>
          </cell>
          <cell r="D4450" t="str">
            <v>奥马508升风冷无霜对开门冰箱</v>
          </cell>
          <cell r="E4450" t="str">
            <v>大家电</v>
          </cell>
          <cell r="F4450" t="str">
            <v>2698</v>
          </cell>
          <cell r="G4450" t="str">
            <v>马 升伟</v>
          </cell>
          <cell r="H4450" t="str">
            <v>傅周</v>
          </cell>
          <cell r="I4450" t="str">
            <v>张征南,曹雪晴</v>
          </cell>
          <cell r="J4450">
            <v>9.1</v>
          </cell>
          <cell r="K4450">
            <v>328367</v>
          </cell>
          <cell r="L4450">
            <v>44824</v>
          </cell>
          <cell r="M4450">
            <v>87291</v>
          </cell>
          <cell r="N4450">
            <v>4996</v>
          </cell>
          <cell r="O4450">
            <v>22115.1648351648</v>
          </cell>
          <cell r="P4450">
            <v>0.29023816493441901</v>
          </cell>
        </row>
        <row r="4451">
          <cell r="A4451">
            <v>198536</v>
          </cell>
          <cell r="B4451" t="str">
            <v>20160521</v>
          </cell>
          <cell r="C4451" t="str">
            <v>112731</v>
          </cell>
          <cell r="D4451" t="str">
            <v>奥马508升风冷无霜对开门冰箱</v>
          </cell>
          <cell r="E4451" t="str">
            <v>大家电</v>
          </cell>
          <cell r="F4451" t="str">
            <v>2698</v>
          </cell>
          <cell r="G4451" t="str">
            <v>马 升伟</v>
          </cell>
          <cell r="H4451" t="str">
            <v>马强</v>
          </cell>
          <cell r="I4451" t="str">
            <v>刘一帆</v>
          </cell>
          <cell r="J4451">
            <v>20.7</v>
          </cell>
          <cell r="K4451">
            <v>163858</v>
          </cell>
          <cell r="L4451">
            <v>34964</v>
          </cell>
          <cell r="M4451">
            <v>32376</v>
          </cell>
          <cell r="N4451">
            <v>0</v>
          </cell>
          <cell r="O4451">
            <v>4662.7053140096596</v>
          </cell>
          <cell r="P4451">
            <v>0.25118314273744302</v>
          </cell>
        </row>
        <row r="4452">
          <cell r="A4452">
            <v>198536</v>
          </cell>
          <cell r="B4452" t="str">
            <v>20160415</v>
          </cell>
          <cell r="C4452" t="str">
            <v>131210</v>
          </cell>
          <cell r="D4452" t="str">
            <v>奥马508升风冷无霜对开门冰箱</v>
          </cell>
          <cell r="E4452" t="str">
            <v>大家电</v>
          </cell>
          <cell r="F4452" t="str">
            <v>2698</v>
          </cell>
          <cell r="G4452" t="str">
            <v>马 升伟</v>
          </cell>
          <cell r="H4452" t="str">
            <v>傅周</v>
          </cell>
          <cell r="I4452" t="str">
            <v>曹雪晴,张征南</v>
          </cell>
          <cell r="J4452">
            <v>18.2</v>
          </cell>
          <cell r="K4452">
            <v>183174</v>
          </cell>
          <cell r="L4452">
            <v>24262</v>
          </cell>
          <cell r="M4452">
            <v>53920</v>
          </cell>
          <cell r="N4452">
            <v>0</v>
          </cell>
          <cell r="O4452">
            <v>5768.79120879121</v>
          </cell>
          <cell r="P4452">
            <v>0.33930728956907003</v>
          </cell>
        </row>
        <row r="4453">
          <cell r="A4453">
            <v>198537</v>
          </cell>
          <cell r="B4453" t="str">
            <v>20160509</v>
          </cell>
          <cell r="C4453" t="str">
            <v>205513</v>
          </cell>
          <cell r="D4453" t="str">
            <v>双立人staub珐琅铸铁锅精选装</v>
          </cell>
          <cell r="E4453" t="str">
            <v>厨房</v>
          </cell>
          <cell r="F4453" t="str">
            <v>1998</v>
          </cell>
          <cell r="G4453" t="str">
            <v>邬 若海</v>
          </cell>
          <cell r="H4453" t="str">
            <v>王沛</v>
          </cell>
          <cell r="I4453" t="str">
            <v>陈佳</v>
          </cell>
          <cell r="J4453">
            <v>44.3</v>
          </cell>
          <cell r="K4453">
            <v>87527</v>
          </cell>
          <cell r="L4453">
            <v>9940</v>
          </cell>
          <cell r="M4453">
            <v>13956</v>
          </cell>
          <cell r="N4453">
            <v>1988</v>
          </cell>
          <cell r="O4453">
            <v>1481.2415349887101</v>
          </cell>
          <cell r="P4453">
            <v>0.154252645417402</v>
          </cell>
        </row>
        <row r="4454">
          <cell r="A4454">
            <v>198617</v>
          </cell>
          <cell r="B4454" t="str">
            <v>20160530</v>
          </cell>
          <cell r="C4454" t="str">
            <v>143633</v>
          </cell>
          <cell r="D4454" t="str">
            <v>奥力福90%白鹅绒水洗被(2016夏折盛惠)</v>
          </cell>
          <cell r="E4454" t="str">
            <v>家纺用品</v>
          </cell>
          <cell r="F4454" t="str">
            <v>249</v>
          </cell>
          <cell r="G4454" t="str">
            <v>周 霞</v>
          </cell>
          <cell r="H4454" t="str">
            <v>杨思思</v>
          </cell>
          <cell r="I4454" t="str">
            <v>邓爱萍</v>
          </cell>
          <cell r="J4454">
            <v>17.8</v>
          </cell>
          <cell r="K4454">
            <v>38396</v>
          </cell>
          <cell r="L4454">
            <v>2151</v>
          </cell>
          <cell r="M4454">
            <v>6244</v>
          </cell>
          <cell r="N4454">
            <v>956</v>
          </cell>
          <cell r="O4454">
            <v>1739.15730337079</v>
          </cell>
          <cell r="P4454">
            <v>0.145895985653194</v>
          </cell>
        </row>
        <row r="4455">
          <cell r="A4455">
            <v>198617</v>
          </cell>
          <cell r="B4455" t="str">
            <v>20160417</v>
          </cell>
          <cell r="C4455" t="str">
            <v>143356</v>
          </cell>
          <cell r="D4455" t="str">
            <v>奥力福90%白鹅绒水洗被(2016夏折盛惠)</v>
          </cell>
          <cell r="E4455" t="str">
            <v>家纺用品</v>
          </cell>
          <cell r="F4455" t="str">
            <v>299</v>
          </cell>
          <cell r="G4455" t="str">
            <v>周 霞</v>
          </cell>
          <cell r="H4455" t="str">
            <v>张燕,石林</v>
          </cell>
          <cell r="I4455" t="str">
            <v>任芳</v>
          </cell>
          <cell r="J4455">
            <v>30.5</v>
          </cell>
          <cell r="K4455">
            <v>91546</v>
          </cell>
          <cell r="L4455">
            <v>3208</v>
          </cell>
          <cell r="M4455">
            <v>14113</v>
          </cell>
          <cell r="N4455">
            <v>1126</v>
          </cell>
          <cell r="O4455">
            <v>2470.52459016393</v>
          </cell>
          <cell r="P4455">
            <v>0.14701487468586599</v>
          </cell>
        </row>
        <row r="4456">
          <cell r="A4456">
            <v>198623</v>
          </cell>
          <cell r="B4456" t="str">
            <v>20160603</v>
          </cell>
          <cell r="C4456" t="str">
            <v>153247</v>
          </cell>
          <cell r="D4456" t="str">
            <v>飞利浦台下式超滤净水器</v>
          </cell>
          <cell r="E4456" t="str">
            <v>厨房</v>
          </cell>
          <cell r="F4456" t="str">
            <v>999</v>
          </cell>
          <cell r="G4456" t="str">
            <v>邬 若海</v>
          </cell>
          <cell r="H4456" t="str">
            <v>唐南开</v>
          </cell>
          <cell r="I4456" t="str">
            <v>曹雪晴</v>
          </cell>
          <cell r="J4456">
            <v>40.299999999999997</v>
          </cell>
          <cell r="K4456">
            <v>111921</v>
          </cell>
          <cell r="L4456">
            <v>13803</v>
          </cell>
          <cell r="M4456">
            <v>19860</v>
          </cell>
          <cell r="N4456">
            <v>0</v>
          </cell>
          <cell r="O4456">
            <v>1941.8858560793999</v>
          </cell>
          <cell r="P4456">
            <v>0.20240934385128101</v>
          </cell>
        </row>
        <row r="4457">
          <cell r="A4457">
            <v>198625</v>
          </cell>
          <cell r="B4457" t="str">
            <v>20160415</v>
          </cell>
          <cell r="C4457" t="str">
            <v>223824</v>
          </cell>
          <cell r="D4457" t="str">
            <v>SUGAR_S超薄糖果时尚手机（十周年特供）</v>
          </cell>
          <cell r="E4457" t="str">
            <v>手机</v>
          </cell>
          <cell r="F4457" t="str">
            <v>1899</v>
          </cell>
          <cell r="G4457" t="str">
            <v>李 冕</v>
          </cell>
          <cell r="H4457" t="str">
            <v>石林</v>
          </cell>
          <cell r="I4457" t="str">
            <v>赵姬</v>
          </cell>
          <cell r="J4457">
            <v>31.1</v>
          </cell>
          <cell r="K4457">
            <v>527812</v>
          </cell>
          <cell r="L4457">
            <v>3788</v>
          </cell>
          <cell r="M4457">
            <v>9475</v>
          </cell>
          <cell r="N4457">
            <v>0</v>
          </cell>
          <cell r="O4457">
            <v>16544.9839228296</v>
          </cell>
          <cell r="P4457">
            <v>1.8081232920629599E-2</v>
          </cell>
        </row>
        <row r="4458">
          <cell r="A4458">
            <v>198628</v>
          </cell>
          <cell r="B4458" t="str">
            <v>20160706</v>
          </cell>
          <cell r="C4458" t="str">
            <v>204943</v>
          </cell>
          <cell r="D4458" t="str">
            <v>奥马388升四门大容量冰箱</v>
          </cell>
          <cell r="E4458" t="str">
            <v>大家电</v>
          </cell>
          <cell r="F4458" t="str">
            <v>1999</v>
          </cell>
          <cell r="G4458" t="str">
            <v>马 升伟</v>
          </cell>
          <cell r="H4458" t="str">
            <v>石林</v>
          </cell>
          <cell r="I4458" t="str">
            <v>张佳聃,石俊</v>
          </cell>
          <cell r="J4458">
            <v>11.3</v>
          </cell>
          <cell r="K4458">
            <v>83798</v>
          </cell>
          <cell r="L4458">
            <v>7996</v>
          </cell>
          <cell r="M4458">
            <v>25977</v>
          </cell>
          <cell r="N4458">
            <v>1999</v>
          </cell>
          <cell r="O4458">
            <v>4586.19469026549</v>
          </cell>
          <cell r="P4458">
            <v>0.31632410754333701</v>
          </cell>
        </row>
        <row r="4459">
          <cell r="A4459">
            <v>198628</v>
          </cell>
          <cell r="B4459" t="str">
            <v>20160618</v>
          </cell>
          <cell r="C4459" t="str">
            <v>183407</v>
          </cell>
          <cell r="D4459" t="str">
            <v>奥马388升四门大容量冰箱</v>
          </cell>
          <cell r="E4459" t="str">
            <v>大家电</v>
          </cell>
          <cell r="F4459" t="str">
            <v>1999</v>
          </cell>
          <cell r="G4459" t="str">
            <v>马 升伟</v>
          </cell>
          <cell r="H4459" t="str">
            <v>傅周</v>
          </cell>
          <cell r="I4459" t="str">
            <v>张征南,曹雪晴</v>
          </cell>
          <cell r="J4459">
            <v>9.1</v>
          </cell>
          <cell r="K4459">
            <v>111424</v>
          </cell>
          <cell r="L4459">
            <v>17921</v>
          </cell>
          <cell r="M4459">
            <v>25917</v>
          </cell>
          <cell r="N4459">
            <v>1999</v>
          </cell>
          <cell r="O4459">
            <v>7646.7032967033001</v>
          </cell>
          <cell r="P4459">
            <v>0.25579927916751299</v>
          </cell>
        </row>
        <row r="4460">
          <cell r="A4460">
            <v>198628</v>
          </cell>
          <cell r="B4460" t="str">
            <v>20160521</v>
          </cell>
          <cell r="C4460" t="str">
            <v>112731</v>
          </cell>
          <cell r="D4460" t="str">
            <v>奥马388升四门大容量冰箱</v>
          </cell>
          <cell r="E4460" t="str">
            <v>大家电</v>
          </cell>
          <cell r="F4460" t="str">
            <v>1999</v>
          </cell>
          <cell r="G4460" t="str">
            <v>马 升伟</v>
          </cell>
          <cell r="H4460" t="str">
            <v>马强</v>
          </cell>
          <cell r="I4460" t="str">
            <v>刘一帆</v>
          </cell>
          <cell r="J4460">
            <v>20.7</v>
          </cell>
          <cell r="K4460">
            <v>55512</v>
          </cell>
          <cell r="L4460">
            <v>9845</v>
          </cell>
          <cell r="M4460">
            <v>3918</v>
          </cell>
          <cell r="N4460">
            <v>0</v>
          </cell>
          <cell r="O4460">
            <v>2016.8599033816399</v>
          </cell>
          <cell r="P4460">
            <v>8.5794994197122706E-2</v>
          </cell>
        </row>
        <row r="4461">
          <cell r="A4461">
            <v>198628</v>
          </cell>
          <cell r="B4461" t="str">
            <v>20160415</v>
          </cell>
          <cell r="C4461" t="str">
            <v>131210</v>
          </cell>
          <cell r="D4461" t="str">
            <v>奥马388升四门大容量冰箱</v>
          </cell>
          <cell r="E4461" t="str">
            <v>大家电</v>
          </cell>
          <cell r="F4461" t="str">
            <v>1999</v>
          </cell>
          <cell r="G4461" t="str">
            <v>马 升伟</v>
          </cell>
          <cell r="H4461" t="str">
            <v>傅周</v>
          </cell>
          <cell r="I4461" t="str">
            <v>曹雪晴,张征南</v>
          </cell>
          <cell r="J4461">
            <v>18.2</v>
          </cell>
          <cell r="K4461">
            <v>41889</v>
          </cell>
          <cell r="L4461">
            <v>7976</v>
          </cell>
          <cell r="M4461">
            <v>11994</v>
          </cell>
          <cell r="N4461">
            <v>0</v>
          </cell>
          <cell r="O4461">
            <v>1204.3406593406601</v>
          </cell>
          <cell r="P4461">
            <v>0.35366968419190298</v>
          </cell>
        </row>
        <row r="4462">
          <cell r="A4462">
            <v>198634</v>
          </cell>
          <cell r="B4462" t="str">
            <v>20160704</v>
          </cell>
          <cell r="C4462" t="str">
            <v>202403</v>
          </cell>
          <cell r="D4462" t="str">
            <v>TER大1匹智能豪华移动空调</v>
          </cell>
          <cell r="E4462" t="str">
            <v>大家电</v>
          </cell>
          <cell r="F4462" t="str">
            <v>1499</v>
          </cell>
          <cell r="G4462" t="str">
            <v>马 升伟</v>
          </cell>
          <cell r="H4462" t="str">
            <v>傅周</v>
          </cell>
          <cell r="I4462" t="str">
            <v>曹雪晴</v>
          </cell>
          <cell r="J4462">
            <v>44.4</v>
          </cell>
          <cell r="K4462">
            <v>322494</v>
          </cell>
          <cell r="L4462">
            <v>4477</v>
          </cell>
          <cell r="M4462">
            <v>129728</v>
          </cell>
          <cell r="N4462">
            <v>4417</v>
          </cell>
          <cell r="O4462">
            <v>4340.2252252252301</v>
          </cell>
          <cell r="P4462">
            <v>0.39403868346660698</v>
          </cell>
        </row>
        <row r="4463">
          <cell r="A4463">
            <v>198634</v>
          </cell>
          <cell r="B4463" t="str">
            <v>20160624</v>
          </cell>
          <cell r="C4463" t="str">
            <v>232305</v>
          </cell>
          <cell r="D4463" t="str">
            <v>TER大1匹智能豪华移动空调</v>
          </cell>
          <cell r="E4463" t="str">
            <v>大家电</v>
          </cell>
          <cell r="F4463" t="str">
            <v>1499</v>
          </cell>
          <cell r="G4463" t="str">
            <v>马 升伟</v>
          </cell>
          <cell r="H4463" t="str">
            <v>石林</v>
          </cell>
          <cell r="I4463" t="str">
            <v>石俊</v>
          </cell>
          <cell r="J4463">
            <v>35.6</v>
          </cell>
          <cell r="K4463">
            <v>206353</v>
          </cell>
          <cell r="L4463">
            <v>1499</v>
          </cell>
          <cell r="M4463">
            <v>62873</v>
          </cell>
          <cell r="N4463">
            <v>2998</v>
          </cell>
          <cell r="O4463">
            <v>4072.4438202247202</v>
          </cell>
          <cell r="P4463">
            <v>0.29228133207064499</v>
          </cell>
        </row>
        <row r="4464">
          <cell r="A4464">
            <v>198634</v>
          </cell>
          <cell r="B4464" t="str">
            <v>20160613</v>
          </cell>
          <cell r="C4464" t="str">
            <v>224218</v>
          </cell>
          <cell r="D4464" t="str">
            <v>TER大1匹智能豪华移动空调</v>
          </cell>
          <cell r="E4464" t="str">
            <v>大家电</v>
          </cell>
          <cell r="F4464" t="str">
            <v>1499</v>
          </cell>
          <cell r="G4464" t="str">
            <v>马 升伟</v>
          </cell>
          <cell r="H4464" t="str">
            <v>马强</v>
          </cell>
          <cell r="I4464" t="str">
            <v>刘一帆</v>
          </cell>
          <cell r="J4464">
            <v>33.6</v>
          </cell>
          <cell r="K4464">
            <v>411166</v>
          </cell>
          <cell r="L4464">
            <v>35826</v>
          </cell>
          <cell r="M4464">
            <v>180780</v>
          </cell>
          <cell r="N4464">
            <v>21016</v>
          </cell>
          <cell r="O4464">
            <v>6415.9523809523798</v>
          </cell>
          <cell r="P4464">
            <v>0.42565140938882101</v>
          </cell>
        </row>
        <row r="4465">
          <cell r="A4465">
            <v>198634</v>
          </cell>
          <cell r="B4465" t="str">
            <v>20160601</v>
          </cell>
          <cell r="C4465" t="str">
            <v>201901</v>
          </cell>
          <cell r="D4465" t="str">
            <v>TER大1匹智能豪华移动空调</v>
          </cell>
          <cell r="E4465" t="str">
            <v>大家电</v>
          </cell>
          <cell r="F4465" t="str">
            <v>1499</v>
          </cell>
          <cell r="G4465" t="str">
            <v>马 升伟</v>
          </cell>
          <cell r="H4465" t="str">
            <v>石林</v>
          </cell>
          <cell r="I4465" t="str">
            <v>石俊,张佳聃</v>
          </cell>
          <cell r="J4465">
            <v>42</v>
          </cell>
          <cell r="K4465">
            <v>507396</v>
          </cell>
          <cell r="L4465">
            <v>49232</v>
          </cell>
          <cell r="M4465">
            <v>220602</v>
          </cell>
          <cell r="N4465">
            <v>19207</v>
          </cell>
          <cell r="O4465">
            <v>6113.5476190476202</v>
          </cell>
          <cell r="P4465">
            <v>0.43956967374127998</v>
          </cell>
        </row>
        <row r="4466">
          <cell r="A4466">
            <v>198634</v>
          </cell>
          <cell r="B4466" t="str">
            <v>20160601</v>
          </cell>
          <cell r="C4466" t="str">
            <v>124230</v>
          </cell>
          <cell r="D4466" t="str">
            <v>TER大1匹智能豪华移动空调</v>
          </cell>
          <cell r="E4466" t="str">
            <v>大家电</v>
          </cell>
          <cell r="F4466" t="str">
            <v>1499</v>
          </cell>
          <cell r="G4466" t="str">
            <v>马 升伟</v>
          </cell>
          <cell r="H4466" t="str">
            <v>马强</v>
          </cell>
          <cell r="I4466" t="str">
            <v>石俊</v>
          </cell>
          <cell r="J4466">
            <v>46.6</v>
          </cell>
          <cell r="K4466">
            <v>666491</v>
          </cell>
          <cell r="L4466">
            <v>58141</v>
          </cell>
          <cell r="M4466">
            <v>299340.5</v>
          </cell>
          <cell r="N4466">
            <v>10403</v>
          </cell>
          <cell r="O4466">
            <v>6854.3454935622303</v>
          </cell>
          <cell r="P4466">
            <v>0.47495274102079399</v>
          </cell>
        </row>
        <row r="4467">
          <cell r="A4467">
            <v>198647</v>
          </cell>
          <cell r="B4467" t="str">
            <v>20160602</v>
          </cell>
          <cell r="C4467" t="str">
            <v>201802</v>
          </cell>
          <cell r="D4467" t="str">
            <v>晚安家居2016年高档皮质双人床（1.8M）</v>
          </cell>
          <cell r="E4467" t="str">
            <v>家装建材</v>
          </cell>
          <cell r="F4467" t="str">
            <v>5999</v>
          </cell>
          <cell r="G4467" t="str">
            <v>杨 黎</v>
          </cell>
          <cell r="H4467" t="str">
            <v>张燕</v>
          </cell>
          <cell r="I4467" t="str">
            <v>邓爱萍</v>
          </cell>
          <cell r="J4467">
            <v>20.399999999999999</v>
          </cell>
          <cell r="K4467">
            <v>167872</v>
          </cell>
          <cell r="L4467">
            <v>23996</v>
          </cell>
          <cell r="M4467">
            <v>65989</v>
          </cell>
          <cell r="N4467">
            <v>5999</v>
          </cell>
          <cell r="O4467">
            <v>4112.0588235294099</v>
          </cell>
          <cell r="P4467">
            <v>0.41695626789735601</v>
          </cell>
        </row>
        <row r="4468">
          <cell r="A4468">
            <v>198647</v>
          </cell>
          <cell r="B4468" t="str">
            <v>20160522</v>
          </cell>
          <cell r="C4468" t="str">
            <v>223005</v>
          </cell>
          <cell r="D4468" t="str">
            <v>晚安家居2016年高档皮质双人床（1.8M）</v>
          </cell>
          <cell r="E4468" t="str">
            <v>家装建材</v>
          </cell>
          <cell r="F4468" t="str">
            <v>5999</v>
          </cell>
          <cell r="G4468" t="str">
            <v>杨 黎</v>
          </cell>
          <cell r="H4468" t="str">
            <v>唐南开</v>
          </cell>
          <cell r="I4468" t="str">
            <v>曹雪晴</v>
          </cell>
          <cell r="J4468">
            <v>23</v>
          </cell>
          <cell r="K4468">
            <v>425204</v>
          </cell>
          <cell r="L4468">
            <v>35894</v>
          </cell>
          <cell r="M4468">
            <v>185859</v>
          </cell>
          <cell r="N4468">
            <v>5999</v>
          </cell>
          <cell r="O4468">
            <v>9106.5217391304304</v>
          </cell>
          <cell r="P4468">
            <v>0.46199686625054598</v>
          </cell>
        </row>
        <row r="4469">
          <cell r="A4469">
            <v>198647</v>
          </cell>
          <cell r="B4469" t="str">
            <v>20160505</v>
          </cell>
          <cell r="C4469" t="str">
            <v>215006</v>
          </cell>
          <cell r="D4469" t="str">
            <v>晚安家居2016年高档皮质双人床（1.8M）</v>
          </cell>
          <cell r="E4469" t="str">
            <v>家装建材</v>
          </cell>
          <cell r="F4469" t="str">
            <v>5999</v>
          </cell>
          <cell r="G4469" t="str">
            <v>杨 黎</v>
          </cell>
          <cell r="H4469" t="str">
            <v>唐南开</v>
          </cell>
          <cell r="I4469" t="str">
            <v>曹雪晴</v>
          </cell>
          <cell r="J4469">
            <v>21.3</v>
          </cell>
          <cell r="K4469">
            <v>593621</v>
          </cell>
          <cell r="L4469">
            <v>71908</v>
          </cell>
          <cell r="M4469">
            <v>251848</v>
          </cell>
          <cell r="N4469">
            <v>5999</v>
          </cell>
          <cell r="O4469">
            <v>12951.361502347399</v>
          </cell>
          <cell r="P4469">
            <v>0.47123418431206399</v>
          </cell>
        </row>
        <row r="4470">
          <cell r="A4470">
            <v>198648</v>
          </cell>
          <cell r="B4470" t="str">
            <v>20160602</v>
          </cell>
          <cell r="C4470" t="str">
            <v>201802</v>
          </cell>
          <cell r="D4470" t="str">
            <v>晚安家居2016年高档皮质双人床（1.5M）</v>
          </cell>
          <cell r="E4470" t="str">
            <v>家装建材</v>
          </cell>
          <cell r="F4470" t="str">
            <v>5799</v>
          </cell>
          <cell r="G4470" t="str">
            <v>杨 黎</v>
          </cell>
          <cell r="H4470" t="str">
            <v>张燕</v>
          </cell>
          <cell r="I4470" t="str">
            <v>邓爱萍</v>
          </cell>
          <cell r="J4470">
            <v>20.399999999999999</v>
          </cell>
          <cell r="K4470">
            <v>75327</v>
          </cell>
          <cell r="L4470">
            <v>5779</v>
          </cell>
          <cell r="M4470">
            <v>34754</v>
          </cell>
          <cell r="N4470">
            <v>0</v>
          </cell>
          <cell r="O4470">
            <v>1705.5882352941201</v>
          </cell>
          <cell r="P4470">
            <v>0.49971242882613398</v>
          </cell>
        </row>
        <row r="4471">
          <cell r="A4471">
            <v>198648</v>
          </cell>
          <cell r="B4471" t="str">
            <v>20160522</v>
          </cell>
          <cell r="C4471" t="str">
            <v>223005</v>
          </cell>
          <cell r="D4471" t="str">
            <v>晚安家居2016年高档皮质双人床（1.5M）</v>
          </cell>
          <cell r="E4471" t="str">
            <v>家装建材</v>
          </cell>
          <cell r="F4471" t="str">
            <v>5799</v>
          </cell>
          <cell r="G4471" t="str">
            <v>杨 黎</v>
          </cell>
          <cell r="H4471" t="str">
            <v>唐南开</v>
          </cell>
          <cell r="I4471" t="str">
            <v>曹雪晴</v>
          </cell>
          <cell r="J4471">
            <v>23</v>
          </cell>
          <cell r="K4471">
            <v>81136</v>
          </cell>
          <cell r="L4471">
            <v>11598</v>
          </cell>
          <cell r="M4471">
            <v>23196</v>
          </cell>
          <cell r="N4471">
            <v>0</v>
          </cell>
          <cell r="O4471">
            <v>2014.8695652173899</v>
          </cell>
          <cell r="P4471">
            <v>0.33357301044033499</v>
          </cell>
        </row>
        <row r="4472">
          <cell r="A4472">
            <v>198648</v>
          </cell>
          <cell r="B4472" t="str">
            <v>20160505</v>
          </cell>
          <cell r="C4472" t="str">
            <v>215006</v>
          </cell>
          <cell r="D4472" t="str">
            <v>晚安家居2016年高档皮质双人床（1.5M）</v>
          </cell>
          <cell r="E4472" t="str">
            <v>家装建材</v>
          </cell>
          <cell r="F4472" t="str">
            <v>5799</v>
          </cell>
          <cell r="G4472" t="str">
            <v>杨 黎</v>
          </cell>
          <cell r="H4472" t="str">
            <v>唐南开</v>
          </cell>
          <cell r="I4472" t="str">
            <v>曹雪晴</v>
          </cell>
          <cell r="J4472">
            <v>21.3</v>
          </cell>
          <cell r="K4472">
            <v>127458</v>
          </cell>
          <cell r="L4472">
            <v>17367</v>
          </cell>
          <cell r="M4472">
            <v>81146</v>
          </cell>
          <cell r="N4472">
            <v>0</v>
          </cell>
          <cell r="O4472">
            <v>1358.9201877934299</v>
          </cell>
          <cell r="P4472">
            <v>0.73708114196437502</v>
          </cell>
        </row>
        <row r="4473">
          <cell r="A4473">
            <v>198659</v>
          </cell>
          <cell r="B4473" t="str">
            <v>20160805</v>
          </cell>
          <cell r="C4473" t="str">
            <v>191626</v>
          </cell>
          <cell r="D4473" t="str">
            <v>凯瑞摩男士户外速干T超值三件组(2016超级折扣日)</v>
          </cell>
          <cell r="E4473" t="str">
            <v>服装</v>
          </cell>
          <cell r="F4473" t="str">
            <v>169</v>
          </cell>
          <cell r="G4473" t="str">
            <v>黄 翙</v>
          </cell>
          <cell r="H4473" t="str">
            <v>张燕</v>
          </cell>
          <cell r="I4473" t="str">
            <v>段鸿,潘丹</v>
          </cell>
          <cell r="J4473">
            <v>7.8</v>
          </cell>
          <cell r="K4473">
            <v>18811</v>
          </cell>
          <cell r="L4473">
            <v>487</v>
          </cell>
          <cell r="M4473">
            <v>994</v>
          </cell>
          <cell r="N4473">
            <v>0</v>
          </cell>
          <cell r="O4473">
            <v>2221.7948717948698</v>
          </cell>
          <cell r="P4473">
            <v>5.4245797860729097E-2</v>
          </cell>
        </row>
        <row r="4474">
          <cell r="A4474">
            <v>198659</v>
          </cell>
          <cell r="B4474" t="str">
            <v>20160805</v>
          </cell>
          <cell r="C4474" t="str">
            <v>095014</v>
          </cell>
          <cell r="D4474" t="str">
            <v>凯瑞摩男士户外速干T超值三件组(2016超级折扣日)</v>
          </cell>
          <cell r="E4474" t="str">
            <v>服装</v>
          </cell>
          <cell r="F4474" t="str">
            <v>169</v>
          </cell>
          <cell r="G4474" t="str">
            <v>黄 翙</v>
          </cell>
          <cell r="H4474" t="str">
            <v>罗园</v>
          </cell>
          <cell r="I4474" t="str">
            <v>张征南,王叶霜</v>
          </cell>
          <cell r="J4474">
            <v>6.7</v>
          </cell>
          <cell r="K4474">
            <v>24989</v>
          </cell>
          <cell r="L4474">
            <v>1153</v>
          </cell>
          <cell r="M4474">
            <v>994</v>
          </cell>
          <cell r="N4474">
            <v>0</v>
          </cell>
          <cell r="O4474">
            <v>3409.2537313432799</v>
          </cell>
          <cell r="P4474">
            <v>4.1701627789897597E-2</v>
          </cell>
        </row>
        <row r="4475">
          <cell r="A4475">
            <v>198659</v>
          </cell>
          <cell r="B4475" t="str">
            <v>20160603</v>
          </cell>
          <cell r="C4475" t="str">
            <v>181601</v>
          </cell>
          <cell r="D4475" t="str">
            <v>凯瑞摩男士户外速干T超值三件组(2016超级折扣日)</v>
          </cell>
          <cell r="E4475" t="str">
            <v>服装</v>
          </cell>
          <cell r="F4475" t="str">
            <v>199</v>
          </cell>
          <cell r="G4475" t="str">
            <v>黄 翙</v>
          </cell>
          <cell r="H4475" t="str">
            <v>杨思思</v>
          </cell>
          <cell r="I4475" t="str">
            <v>张佳聃,孙姣</v>
          </cell>
          <cell r="J4475">
            <v>18.3</v>
          </cell>
          <cell r="K4475">
            <v>25891</v>
          </cell>
          <cell r="L4475">
            <v>189</v>
          </cell>
          <cell r="M4475">
            <v>2905</v>
          </cell>
          <cell r="N4475">
            <v>0</v>
          </cell>
          <cell r="O4475">
            <v>1245.73770491803</v>
          </cell>
          <cell r="P4475">
            <v>0.113026223640184</v>
          </cell>
        </row>
        <row r="4476">
          <cell r="A4476">
            <v>198659</v>
          </cell>
          <cell r="B4476" t="str">
            <v>20160522</v>
          </cell>
          <cell r="C4476" t="str">
            <v>160143</v>
          </cell>
          <cell r="D4476" t="str">
            <v>凯瑞摩男士户外速干T超值三件组(2016超级折扣日)</v>
          </cell>
          <cell r="E4476" t="str">
            <v>服装</v>
          </cell>
          <cell r="F4476" t="str">
            <v>199</v>
          </cell>
          <cell r="G4476" t="str">
            <v>黄 翙</v>
          </cell>
          <cell r="H4476" t="str">
            <v>杨思思</v>
          </cell>
          <cell r="I4476" t="str">
            <v>张佳聃,孙姣</v>
          </cell>
          <cell r="J4476">
            <v>18.600000000000001</v>
          </cell>
          <cell r="K4476">
            <v>37706.5</v>
          </cell>
          <cell r="L4476">
            <v>2243</v>
          </cell>
          <cell r="M4476">
            <v>3467</v>
          </cell>
          <cell r="N4476">
            <v>199</v>
          </cell>
          <cell r="O4476">
            <v>1730.94086021505</v>
          </cell>
          <cell r="P4476">
            <v>9.2151084918296294E-2</v>
          </cell>
        </row>
        <row r="4477">
          <cell r="A4477">
            <v>198659</v>
          </cell>
          <cell r="B4477" t="str">
            <v>20160507</v>
          </cell>
          <cell r="C4477" t="str">
            <v>130846</v>
          </cell>
          <cell r="D4477" t="str">
            <v>凯瑞摩男士户外速干T超值三件组(2016超级折扣日)</v>
          </cell>
          <cell r="E4477" t="str">
            <v>服装</v>
          </cell>
          <cell r="F4477" t="str">
            <v>199</v>
          </cell>
          <cell r="G4477" t="str">
            <v>黄 翙</v>
          </cell>
          <cell r="H4477" t="str">
            <v>王娟</v>
          </cell>
          <cell r="I4477" t="str">
            <v>段鸿,王浩</v>
          </cell>
          <cell r="J4477">
            <v>18.899999999999999</v>
          </cell>
          <cell r="K4477">
            <v>122269.48</v>
          </cell>
          <cell r="L4477">
            <v>6317</v>
          </cell>
          <cell r="M4477">
            <v>15401.48</v>
          </cell>
          <cell r="N4477">
            <v>762.48</v>
          </cell>
          <cell r="O4477">
            <v>5360.50158730159</v>
          </cell>
          <cell r="P4477">
            <v>0.12624999482546601</v>
          </cell>
        </row>
        <row r="4478">
          <cell r="A4478">
            <v>198659</v>
          </cell>
          <cell r="B4478" t="str">
            <v>20160507</v>
          </cell>
          <cell r="C4478" t="str">
            <v>093218</v>
          </cell>
          <cell r="D4478" t="str">
            <v>凯瑞摩男士户外速干T超值三件组(2016超级折扣日)</v>
          </cell>
          <cell r="E4478" t="str">
            <v>服装</v>
          </cell>
          <cell r="F4478" t="str">
            <v>199</v>
          </cell>
          <cell r="G4478" t="str">
            <v>黄 翙</v>
          </cell>
          <cell r="H4478" t="str">
            <v>王娟</v>
          </cell>
          <cell r="I4478" t="str">
            <v>段鸿,王浩</v>
          </cell>
          <cell r="J4478">
            <v>16.600000000000001</v>
          </cell>
          <cell r="K4478">
            <v>91051</v>
          </cell>
          <cell r="L4478">
            <v>4750</v>
          </cell>
          <cell r="M4478">
            <v>12510</v>
          </cell>
          <cell r="N4478">
            <v>358</v>
          </cell>
          <cell r="O4478">
            <v>4466.8072289156598</v>
          </cell>
          <cell r="P4478">
            <v>0.140809492358142</v>
          </cell>
        </row>
        <row r="4479">
          <cell r="A4479">
            <v>198666</v>
          </cell>
          <cell r="B4479" t="str">
            <v>20160415</v>
          </cell>
          <cell r="C4479" t="str">
            <v>111055</v>
          </cell>
          <cell r="D4479" t="str">
            <v>乐途2016新款减震跑鞋</v>
          </cell>
          <cell r="E4479" t="str">
            <v>鞋类</v>
          </cell>
          <cell r="F4479" t="str">
            <v>238</v>
          </cell>
          <cell r="G4479" t="str">
            <v>邱 雄光</v>
          </cell>
          <cell r="H4479" t="str">
            <v>罗园,田宇慧,王娟</v>
          </cell>
          <cell r="I4479" t="str">
            <v>段鸿,张佳聃</v>
          </cell>
          <cell r="J4479">
            <v>27.4</v>
          </cell>
          <cell r="K4479">
            <v>105406</v>
          </cell>
          <cell r="L4479">
            <v>10914</v>
          </cell>
          <cell r="M4479">
            <v>21501</v>
          </cell>
          <cell r="N4479">
            <v>584</v>
          </cell>
          <cell r="O4479">
            <v>2685.2189781021898</v>
          </cell>
          <cell r="P4479">
            <v>0.22136265503958</v>
          </cell>
        </row>
        <row r="4480">
          <cell r="A4480">
            <v>198669</v>
          </cell>
          <cell r="B4480" t="str">
            <v>20160724</v>
          </cell>
          <cell r="C4480" t="str">
            <v>093150</v>
          </cell>
          <cell r="D4480" t="str">
            <v>Daphne达芙妮牛皮坡跟甜美女单鞋</v>
          </cell>
          <cell r="E4480" t="str">
            <v>鞋类</v>
          </cell>
          <cell r="F4480" t="str">
            <v>219</v>
          </cell>
          <cell r="G4480" t="str">
            <v>邱 雄光</v>
          </cell>
          <cell r="H4480" t="str">
            <v>王娟</v>
          </cell>
          <cell r="I4480" t="str">
            <v>孙姣,陈思闽</v>
          </cell>
          <cell r="J4480">
            <v>31.8</v>
          </cell>
          <cell r="K4480">
            <v>103371</v>
          </cell>
          <cell r="L4480">
            <v>1542</v>
          </cell>
          <cell r="M4480">
            <v>23275</v>
          </cell>
          <cell r="N4480">
            <v>766</v>
          </cell>
          <cell r="O4480">
            <v>2494.3396226415098</v>
          </cell>
          <cell r="P4480">
            <v>0.22104704946528</v>
          </cell>
        </row>
        <row r="4481">
          <cell r="A4481">
            <v>198669</v>
          </cell>
          <cell r="B4481" t="str">
            <v>20160714</v>
          </cell>
          <cell r="C4481" t="str">
            <v>143604</v>
          </cell>
          <cell r="D4481" t="str">
            <v>Daphne达芙妮牛皮坡跟甜美女单鞋</v>
          </cell>
          <cell r="E4481" t="str">
            <v>鞋类</v>
          </cell>
          <cell r="F4481" t="str">
            <v>219</v>
          </cell>
          <cell r="G4481" t="str">
            <v>邱 雄光</v>
          </cell>
          <cell r="H4481" t="str">
            <v>张燕</v>
          </cell>
          <cell r="I4481" t="str">
            <v>孙姣,陈思闽</v>
          </cell>
          <cell r="J4481">
            <v>36.799999999999997</v>
          </cell>
          <cell r="K4481">
            <v>86444</v>
          </cell>
          <cell r="L4481">
            <v>1025</v>
          </cell>
          <cell r="M4481">
            <v>25889</v>
          </cell>
          <cell r="N4481">
            <v>866</v>
          </cell>
          <cell r="O4481">
            <v>1641.19565217391</v>
          </cell>
          <cell r="P4481">
            <v>0.29294419274400302</v>
          </cell>
        </row>
        <row r="4482">
          <cell r="A4482">
            <v>198669</v>
          </cell>
          <cell r="B4482" t="str">
            <v>20160526</v>
          </cell>
          <cell r="C4482" t="str">
            <v>100634</v>
          </cell>
          <cell r="D4482" t="str">
            <v>Daphne达芙妮牛皮坡跟甜美女单鞋</v>
          </cell>
          <cell r="E4482" t="str">
            <v>鞋类</v>
          </cell>
          <cell r="F4482" t="str">
            <v>219</v>
          </cell>
          <cell r="G4482" t="str">
            <v>邱 雄光</v>
          </cell>
          <cell r="H4482" t="str">
            <v>王娟</v>
          </cell>
          <cell r="I4482" t="str">
            <v>陈思闽,张征南,孙姣</v>
          </cell>
          <cell r="J4482">
            <v>31.8</v>
          </cell>
          <cell r="K4482">
            <v>146220</v>
          </cell>
          <cell r="L4482">
            <v>13552</v>
          </cell>
          <cell r="M4482">
            <v>37405</v>
          </cell>
          <cell r="N4482">
            <v>1712</v>
          </cell>
          <cell r="O4482">
            <v>3049.5283018867899</v>
          </cell>
          <cell r="P4482">
            <v>0.26904000964814401</v>
          </cell>
        </row>
        <row r="4483">
          <cell r="A4483">
            <v>198669</v>
          </cell>
          <cell r="B4483" t="str">
            <v>20160423</v>
          </cell>
          <cell r="C4483" t="str">
            <v>145545</v>
          </cell>
          <cell r="D4483" t="str">
            <v>Daphne达芙妮牛皮坡跟甜美女单鞋</v>
          </cell>
          <cell r="E4483" t="str">
            <v>鞋类</v>
          </cell>
          <cell r="F4483" t="str">
            <v>219</v>
          </cell>
          <cell r="G4483" t="str">
            <v>邱 雄光</v>
          </cell>
          <cell r="H4483" t="str">
            <v>王娟</v>
          </cell>
          <cell r="I4483" t="str">
            <v>段鸿,潘丹</v>
          </cell>
          <cell r="J4483">
            <v>32.1</v>
          </cell>
          <cell r="K4483">
            <v>222705.94</v>
          </cell>
          <cell r="L4483">
            <v>26120.06</v>
          </cell>
          <cell r="M4483">
            <v>59914</v>
          </cell>
          <cell r="N4483">
            <v>2588</v>
          </cell>
          <cell r="O4483">
            <v>4338.3140186915898</v>
          </cell>
          <cell r="P4483">
            <v>0.29160792219664999</v>
          </cell>
        </row>
        <row r="4484">
          <cell r="A4484">
            <v>198670</v>
          </cell>
          <cell r="B4484" t="str">
            <v>20160805</v>
          </cell>
          <cell r="C4484" t="str">
            <v>191626</v>
          </cell>
          <cell r="D4484" t="str">
            <v>凯瑞摩女士户外速干T超值三件组(2016超级折扣日)</v>
          </cell>
          <cell r="E4484" t="str">
            <v>服装</v>
          </cell>
          <cell r="F4484" t="str">
            <v>169</v>
          </cell>
          <cell r="G4484" t="str">
            <v>黄 翙</v>
          </cell>
          <cell r="H4484" t="str">
            <v>张燕</v>
          </cell>
          <cell r="I4484" t="str">
            <v>段鸿,潘丹</v>
          </cell>
          <cell r="J4484">
            <v>7.8</v>
          </cell>
          <cell r="K4484">
            <v>18682</v>
          </cell>
          <cell r="L4484">
            <v>497</v>
          </cell>
          <cell r="M4484">
            <v>984</v>
          </cell>
          <cell r="N4484">
            <v>0</v>
          </cell>
          <cell r="O4484">
            <v>2205.2564102564102</v>
          </cell>
          <cell r="P4484">
            <v>5.4110530657135003E-2</v>
          </cell>
        </row>
        <row r="4485">
          <cell r="A4485">
            <v>198670</v>
          </cell>
          <cell r="B4485" t="str">
            <v>20160805</v>
          </cell>
          <cell r="C4485" t="str">
            <v>095014</v>
          </cell>
          <cell r="D4485" t="str">
            <v>凯瑞摩女士户外速干T超值三件组(2016超级折扣日)</v>
          </cell>
          <cell r="E4485" t="str">
            <v>服装</v>
          </cell>
          <cell r="F4485" t="str">
            <v>169</v>
          </cell>
          <cell r="G4485" t="str">
            <v>黄 翙</v>
          </cell>
          <cell r="H4485" t="str">
            <v>罗园</v>
          </cell>
          <cell r="I4485" t="str">
            <v>张征南,王叶霜</v>
          </cell>
          <cell r="J4485">
            <v>6.7</v>
          </cell>
          <cell r="K4485">
            <v>11709</v>
          </cell>
          <cell r="L4485">
            <v>159</v>
          </cell>
          <cell r="M4485">
            <v>1342</v>
          </cell>
          <cell r="N4485">
            <v>0</v>
          </cell>
          <cell r="O4485">
            <v>1523.5820895522399</v>
          </cell>
          <cell r="P4485">
            <v>0.116190476190476</v>
          </cell>
        </row>
        <row r="4486">
          <cell r="A4486">
            <v>198670</v>
          </cell>
          <cell r="B4486" t="str">
            <v>20160603</v>
          </cell>
          <cell r="C4486" t="str">
            <v>181601</v>
          </cell>
          <cell r="D4486" t="str">
            <v>凯瑞摩女士户外速干T超值三件组(2016超级折扣日)</v>
          </cell>
          <cell r="E4486" t="str">
            <v>服装</v>
          </cell>
          <cell r="F4486" t="str">
            <v>199</v>
          </cell>
          <cell r="G4486" t="str">
            <v>黄 翙</v>
          </cell>
          <cell r="H4486" t="str">
            <v>杨思思</v>
          </cell>
          <cell r="I4486" t="str">
            <v>张佳聃,孙姣</v>
          </cell>
          <cell r="J4486">
            <v>18.3</v>
          </cell>
          <cell r="K4486">
            <v>24812</v>
          </cell>
          <cell r="L4486">
            <v>975</v>
          </cell>
          <cell r="M4486">
            <v>5004</v>
          </cell>
          <cell r="N4486">
            <v>199</v>
          </cell>
          <cell r="O4486">
            <v>1040</v>
          </cell>
          <cell r="P4486">
            <v>0.201577379703822</v>
          </cell>
        </row>
        <row r="4487">
          <cell r="A4487">
            <v>198670</v>
          </cell>
          <cell r="B4487" t="str">
            <v>20160522</v>
          </cell>
          <cell r="C4487" t="str">
            <v>160143</v>
          </cell>
          <cell r="D4487" t="str">
            <v>凯瑞摩女士户外速干T超值三件组(2016超级折扣日)</v>
          </cell>
          <cell r="E4487" t="str">
            <v>服装</v>
          </cell>
          <cell r="F4487" t="str">
            <v>199</v>
          </cell>
          <cell r="G4487" t="str">
            <v>黄 翙</v>
          </cell>
          <cell r="H4487" t="str">
            <v>杨思思</v>
          </cell>
          <cell r="I4487" t="str">
            <v>张佳聃,孙姣</v>
          </cell>
          <cell r="J4487">
            <v>18.600000000000001</v>
          </cell>
          <cell r="K4487">
            <v>39282.5</v>
          </cell>
          <cell r="L4487">
            <v>2671</v>
          </cell>
          <cell r="M4487">
            <v>5571</v>
          </cell>
          <cell r="N4487">
            <v>199</v>
          </cell>
          <cell r="O4487">
            <v>1679.54301075269</v>
          </cell>
          <cell r="P4487">
            <v>0.146729852641929</v>
          </cell>
        </row>
        <row r="4488">
          <cell r="A4488">
            <v>198670</v>
          </cell>
          <cell r="B4488" t="str">
            <v>20160507</v>
          </cell>
          <cell r="C4488" t="str">
            <v>130846</v>
          </cell>
          <cell r="D4488" t="str">
            <v>凯瑞摩女士户外速干T超值三件组(2016超级折扣日)</v>
          </cell>
          <cell r="E4488" t="str">
            <v>服装</v>
          </cell>
          <cell r="F4488" t="str">
            <v>199</v>
          </cell>
          <cell r="G4488" t="str">
            <v>黄 翙</v>
          </cell>
          <cell r="H4488" t="str">
            <v>王娟</v>
          </cell>
          <cell r="I4488" t="str">
            <v>段鸿,王浩</v>
          </cell>
          <cell r="J4488">
            <v>18.899999999999999</v>
          </cell>
          <cell r="K4488">
            <v>91998.48</v>
          </cell>
          <cell r="L4488">
            <v>5720</v>
          </cell>
          <cell r="M4488">
            <v>17610.48</v>
          </cell>
          <cell r="N4488">
            <v>792.48</v>
          </cell>
          <cell r="O4488">
            <v>3675.1576719576701</v>
          </cell>
          <cell r="P4488">
            <v>0.19492693890759299</v>
          </cell>
        </row>
        <row r="4489">
          <cell r="A4489">
            <v>198670</v>
          </cell>
          <cell r="B4489" t="str">
            <v>20160507</v>
          </cell>
          <cell r="C4489" t="str">
            <v>093218</v>
          </cell>
          <cell r="D4489" t="str">
            <v>凯瑞摩女士户外速干T超值三件组(2016超级折扣日)</v>
          </cell>
          <cell r="E4489" t="str">
            <v>服装</v>
          </cell>
          <cell r="F4489" t="str">
            <v>199</v>
          </cell>
          <cell r="G4489" t="str">
            <v>黄 翙</v>
          </cell>
          <cell r="H4489" t="str">
            <v>王娟</v>
          </cell>
          <cell r="I4489" t="str">
            <v>段鸿,王浩</v>
          </cell>
          <cell r="J4489">
            <v>16.600000000000001</v>
          </cell>
          <cell r="K4489">
            <v>73153</v>
          </cell>
          <cell r="L4489">
            <v>3278</v>
          </cell>
          <cell r="M4489">
            <v>18215</v>
          </cell>
          <cell r="N4489">
            <v>955</v>
          </cell>
          <cell r="O4489">
            <v>3169.57831325301</v>
          </cell>
          <cell r="P4489">
            <v>0.24701252236136001</v>
          </cell>
        </row>
        <row r="4490">
          <cell r="A4490">
            <v>198671</v>
          </cell>
          <cell r="B4490" t="str">
            <v>20160610</v>
          </cell>
          <cell r="C4490" t="str">
            <v>215504</v>
          </cell>
          <cell r="D4490" t="str">
            <v>松下高端智能电子坐便盖</v>
          </cell>
          <cell r="E4490" t="str">
            <v>家装建材</v>
          </cell>
          <cell r="F4490" t="str">
            <v>1999</v>
          </cell>
          <cell r="G4490" t="str">
            <v>邬 若海</v>
          </cell>
          <cell r="H4490" t="str">
            <v>傅周</v>
          </cell>
          <cell r="I4490" t="str">
            <v>曹雪晴,廖若如</v>
          </cell>
          <cell r="J4490">
            <v>42.6</v>
          </cell>
          <cell r="K4490">
            <v>303195</v>
          </cell>
          <cell r="L4490">
            <v>15142</v>
          </cell>
          <cell r="M4490">
            <v>79573</v>
          </cell>
          <cell r="N4490">
            <v>5697</v>
          </cell>
          <cell r="O4490">
            <v>5027.6291079812199</v>
          </cell>
          <cell r="P4490">
            <v>0.25646669189350602</v>
          </cell>
        </row>
        <row r="4491">
          <cell r="A4491">
            <v>198671</v>
          </cell>
          <cell r="B4491" t="str">
            <v>20160511</v>
          </cell>
          <cell r="C4491" t="str">
            <v>210458</v>
          </cell>
          <cell r="D4491" t="str">
            <v>松下高端智能电子坐便盖</v>
          </cell>
          <cell r="E4491" t="str">
            <v>家装建材</v>
          </cell>
          <cell r="F4491" t="str">
            <v>1999</v>
          </cell>
          <cell r="G4491" t="str">
            <v>邬 若海</v>
          </cell>
          <cell r="H4491" t="str">
            <v>傅周</v>
          </cell>
          <cell r="I4491" t="str">
            <v>曹雪晴</v>
          </cell>
          <cell r="J4491">
            <v>45.7</v>
          </cell>
          <cell r="K4491">
            <v>427964</v>
          </cell>
          <cell r="L4491">
            <v>51208</v>
          </cell>
          <cell r="M4491">
            <v>88948</v>
          </cell>
          <cell r="N4491">
            <v>5697</v>
          </cell>
          <cell r="O4491">
            <v>6422.4288840262598</v>
          </cell>
          <cell r="P4491">
            <v>0.22096794742485901</v>
          </cell>
        </row>
        <row r="4492">
          <cell r="A4492">
            <v>198673</v>
          </cell>
          <cell r="B4492" t="str">
            <v>20160605</v>
          </cell>
          <cell r="C4492" t="str">
            <v>172624</v>
          </cell>
          <cell r="D4492" t="str">
            <v>韩电 10公斤超大容量智能洗衣机</v>
          </cell>
          <cell r="E4492" t="str">
            <v>大家电</v>
          </cell>
          <cell r="F4492" t="str">
            <v>1799</v>
          </cell>
          <cell r="G4492" t="str">
            <v>胡 超</v>
          </cell>
          <cell r="H4492" t="str">
            <v>傅周</v>
          </cell>
          <cell r="I4492" t="str">
            <v>曹雪晴</v>
          </cell>
          <cell r="J4492">
            <v>28.5</v>
          </cell>
          <cell r="K4492">
            <v>165476</v>
          </cell>
          <cell r="L4492">
            <v>20707</v>
          </cell>
          <cell r="M4492">
            <v>35078</v>
          </cell>
          <cell r="N4492">
            <v>1599</v>
          </cell>
          <cell r="O4492">
            <v>3904.9122807017502</v>
          </cell>
          <cell r="P4492">
            <v>0.23125807320628</v>
          </cell>
        </row>
        <row r="4493">
          <cell r="A4493">
            <v>198673</v>
          </cell>
          <cell r="B4493" t="str">
            <v>20160529</v>
          </cell>
          <cell r="C4493" t="str">
            <v>135845</v>
          </cell>
          <cell r="D4493" t="str">
            <v>韩电 10公斤超大容量智能洗衣机</v>
          </cell>
          <cell r="E4493" t="str">
            <v>大家电</v>
          </cell>
          <cell r="F4493" t="str">
            <v>1799</v>
          </cell>
          <cell r="G4493" t="str">
            <v>胡 超</v>
          </cell>
          <cell r="H4493"/>
          <cell r="I4493"/>
          <cell r="J4493">
            <v>36.1</v>
          </cell>
          <cell r="K4493">
            <v>317016</v>
          </cell>
          <cell r="L4493">
            <v>21496</v>
          </cell>
          <cell r="M4493">
            <v>45954</v>
          </cell>
          <cell r="N4493">
            <v>0</v>
          </cell>
          <cell r="O4493">
            <v>6913.1855955678702</v>
          </cell>
          <cell r="P4493">
            <v>0.155502165674066</v>
          </cell>
        </row>
        <row r="4494">
          <cell r="A4494">
            <v>198673</v>
          </cell>
          <cell r="B4494" t="str">
            <v>20160528</v>
          </cell>
          <cell r="C4494" t="str">
            <v>185212</v>
          </cell>
          <cell r="D4494" t="str">
            <v>韩电 10公斤超大容量智能洗衣机</v>
          </cell>
          <cell r="E4494" t="str">
            <v>大家电</v>
          </cell>
          <cell r="F4494" t="str">
            <v>1799</v>
          </cell>
          <cell r="G4494" t="str">
            <v>胡 超</v>
          </cell>
          <cell r="H4494" t="str">
            <v>傅周</v>
          </cell>
          <cell r="I4494" t="str">
            <v>曹雪晴</v>
          </cell>
          <cell r="J4494">
            <v>35.700000000000003</v>
          </cell>
          <cell r="K4494">
            <v>112889</v>
          </cell>
          <cell r="L4494">
            <v>29768</v>
          </cell>
          <cell r="M4494">
            <v>22549</v>
          </cell>
          <cell r="N4494">
            <v>1711</v>
          </cell>
          <cell r="O4494">
            <v>1744.6218487394999</v>
          </cell>
          <cell r="P4494">
            <v>0.25069477027465997</v>
          </cell>
        </row>
        <row r="4495">
          <cell r="A4495">
            <v>198676</v>
          </cell>
          <cell r="B4495" t="str">
            <v>20160702</v>
          </cell>
          <cell r="C4495" t="str">
            <v>202842</v>
          </cell>
          <cell r="D4495" t="str">
            <v>韩电BCD-408CV4J印象金法式四门冰箱</v>
          </cell>
          <cell r="E4495" t="str">
            <v>大家电</v>
          </cell>
          <cell r="F4495" t="str">
            <v>2999</v>
          </cell>
          <cell r="G4495" t="str">
            <v>胡 超</v>
          </cell>
          <cell r="H4495" t="str">
            <v>马强</v>
          </cell>
          <cell r="I4495" t="str">
            <v>刘一帆</v>
          </cell>
          <cell r="J4495">
            <v>35.6</v>
          </cell>
          <cell r="K4495">
            <v>131366</v>
          </cell>
          <cell r="L4495">
            <v>17954</v>
          </cell>
          <cell r="M4495">
            <v>44755</v>
          </cell>
          <cell r="N4495">
            <v>0</v>
          </cell>
          <cell r="O4495">
            <v>1928.5674157303399</v>
          </cell>
          <cell r="P4495">
            <v>0.394623143935386</v>
          </cell>
        </row>
        <row r="4496">
          <cell r="A4496">
            <v>198676</v>
          </cell>
          <cell r="B4496" t="str">
            <v>20160620</v>
          </cell>
          <cell r="C4496" t="str">
            <v>124407</v>
          </cell>
          <cell r="D4496" t="str">
            <v>韩电BCD-408CV4J印象金法式四门冰箱</v>
          </cell>
          <cell r="E4496" t="str">
            <v>大家电</v>
          </cell>
          <cell r="F4496" t="str">
            <v>2999</v>
          </cell>
          <cell r="G4496" t="str">
            <v>胡 超</v>
          </cell>
          <cell r="H4496" t="str">
            <v>石林</v>
          </cell>
          <cell r="I4496" t="str">
            <v>曹雪晴,石俊</v>
          </cell>
          <cell r="J4496">
            <v>35.1</v>
          </cell>
          <cell r="K4496">
            <v>335665</v>
          </cell>
          <cell r="L4496">
            <v>41946</v>
          </cell>
          <cell r="M4496">
            <v>116861</v>
          </cell>
          <cell r="N4496">
            <v>8937</v>
          </cell>
          <cell r="O4496">
            <v>5293.3048433048398</v>
          </cell>
          <cell r="P4496">
            <v>0.36743962767134603</v>
          </cell>
        </row>
        <row r="4497">
          <cell r="A4497">
            <v>198676</v>
          </cell>
          <cell r="B4497" t="str">
            <v>20160614</v>
          </cell>
          <cell r="C4497" t="str">
            <v>202205</v>
          </cell>
          <cell r="D4497" t="str">
            <v>韩电BCD-408CV4J印象金法式四门冰箱</v>
          </cell>
          <cell r="E4497" t="str">
            <v>大家电</v>
          </cell>
          <cell r="F4497" t="str">
            <v>2999</v>
          </cell>
          <cell r="G4497" t="str">
            <v>胡 超</v>
          </cell>
          <cell r="H4497" t="str">
            <v>傅周</v>
          </cell>
          <cell r="I4497" t="str">
            <v>曹雪晴</v>
          </cell>
          <cell r="J4497">
            <v>37.200000000000003</v>
          </cell>
          <cell r="K4497">
            <v>553962</v>
          </cell>
          <cell r="L4497">
            <v>86841</v>
          </cell>
          <cell r="M4497">
            <v>152609</v>
          </cell>
          <cell r="N4497">
            <v>11946</v>
          </cell>
          <cell r="O4497">
            <v>8775.7526881720405</v>
          </cell>
          <cell r="P4497">
            <v>0.30112754511143802</v>
          </cell>
        </row>
        <row r="4498">
          <cell r="A4498">
            <v>198676</v>
          </cell>
          <cell r="B4498" t="str">
            <v>20160605</v>
          </cell>
          <cell r="C4498" t="str">
            <v>180001</v>
          </cell>
          <cell r="D4498" t="str">
            <v>韩电BCD-408CV4J印象金法式四门冰箱</v>
          </cell>
          <cell r="E4498" t="str">
            <v>大家电</v>
          </cell>
          <cell r="F4498" t="str">
            <v>2999</v>
          </cell>
          <cell r="G4498" t="str">
            <v>胡 超</v>
          </cell>
          <cell r="H4498" t="str">
            <v>傅周</v>
          </cell>
          <cell r="I4498" t="str">
            <v>曹雪晴</v>
          </cell>
          <cell r="J4498">
            <v>39.4</v>
          </cell>
          <cell r="K4498">
            <v>464355</v>
          </cell>
          <cell r="L4498">
            <v>80943</v>
          </cell>
          <cell r="M4498">
            <v>149750</v>
          </cell>
          <cell r="N4498">
            <v>5998</v>
          </cell>
          <cell r="O4498">
            <v>6082.7411167512701</v>
          </cell>
          <cell r="P4498">
            <v>0.37492827558866199</v>
          </cell>
        </row>
        <row r="4499">
          <cell r="A4499">
            <v>198676</v>
          </cell>
          <cell r="B4499" t="str">
            <v>20160529</v>
          </cell>
          <cell r="C4499" t="str">
            <v>131014</v>
          </cell>
          <cell r="D4499" t="str">
            <v>韩电BCD-408CV4J印象金法式四门冰箱</v>
          </cell>
          <cell r="E4499" t="str">
            <v>大家电</v>
          </cell>
          <cell r="F4499" t="str">
            <v>2999</v>
          </cell>
          <cell r="G4499" t="str">
            <v>胡 超</v>
          </cell>
          <cell r="H4499" t="str">
            <v>傅周</v>
          </cell>
          <cell r="I4499" t="str">
            <v>曹雪晴</v>
          </cell>
          <cell r="J4499">
            <v>39.5</v>
          </cell>
          <cell r="K4499">
            <v>529457</v>
          </cell>
          <cell r="L4499">
            <v>92922</v>
          </cell>
          <cell r="M4499">
            <v>133234</v>
          </cell>
          <cell r="N4499">
            <v>11516</v>
          </cell>
          <cell r="O4499">
            <v>7970.0506329113896</v>
          </cell>
          <cell r="P4499">
            <v>0.278827585416977</v>
          </cell>
        </row>
        <row r="4500">
          <cell r="A4500">
            <v>198678</v>
          </cell>
          <cell r="B4500" t="str">
            <v>20160623</v>
          </cell>
          <cell r="C4500" t="str">
            <v>100518</v>
          </cell>
          <cell r="D4500" t="str">
            <v>森颐野生蓝莓果酱劲爆套组</v>
          </cell>
          <cell r="E4500" t="str">
            <v>食品</v>
          </cell>
          <cell r="F4500" t="str">
            <v>199</v>
          </cell>
          <cell r="G4500" t="str">
            <v>赵 宇森</v>
          </cell>
          <cell r="H4500" t="str">
            <v>毛祥宇</v>
          </cell>
          <cell r="I4500" t="str">
            <v>王叶霜,陈航</v>
          </cell>
          <cell r="J4500">
            <v>32.9</v>
          </cell>
          <cell r="K4500">
            <v>79865</v>
          </cell>
          <cell r="L4500">
            <v>1542</v>
          </cell>
          <cell r="M4500">
            <v>7909</v>
          </cell>
          <cell r="N4500">
            <v>577</v>
          </cell>
          <cell r="O4500">
            <v>2157.7811550152001</v>
          </cell>
          <cell r="P4500">
            <v>9.3612348863041497E-2</v>
          </cell>
        </row>
        <row r="4501">
          <cell r="A4501">
            <v>198678</v>
          </cell>
          <cell r="B4501" t="str">
            <v>20160526</v>
          </cell>
          <cell r="C4501" t="str">
            <v>104026</v>
          </cell>
          <cell r="D4501" t="str">
            <v>森颐野生蓝莓果酱劲爆套组</v>
          </cell>
          <cell r="E4501" t="str">
            <v>食品</v>
          </cell>
          <cell r="F4501" t="str">
            <v>199</v>
          </cell>
          <cell r="G4501" t="str">
            <v>赵 宇森</v>
          </cell>
          <cell r="H4501" t="str">
            <v>毛祥宇</v>
          </cell>
          <cell r="I4501" t="str">
            <v>杨洋</v>
          </cell>
          <cell r="J4501">
            <v>33</v>
          </cell>
          <cell r="K4501">
            <v>123670.86</v>
          </cell>
          <cell r="L4501">
            <v>3845</v>
          </cell>
          <cell r="M4501">
            <v>7869</v>
          </cell>
          <cell r="N4501">
            <v>776</v>
          </cell>
          <cell r="O4501">
            <v>3416.1472727272699</v>
          </cell>
          <cell r="P4501">
            <v>5.9194234032620301E-2</v>
          </cell>
        </row>
        <row r="4502">
          <cell r="A4502">
            <v>198680</v>
          </cell>
          <cell r="B4502" t="str">
            <v>20160526</v>
          </cell>
          <cell r="C4502" t="str">
            <v>134459</v>
          </cell>
          <cell r="D4502" t="str">
            <v>Daphne达芙妮羊皮粗跟浅口女单鞋</v>
          </cell>
          <cell r="E4502" t="str">
            <v>鞋类</v>
          </cell>
          <cell r="F4502" t="str">
            <v>219</v>
          </cell>
          <cell r="G4502" t="str">
            <v>邱 雄光</v>
          </cell>
          <cell r="H4502" t="str">
            <v>王娟</v>
          </cell>
          <cell r="I4502" t="str">
            <v>张征南,孙姣</v>
          </cell>
          <cell r="J4502">
            <v>37.1</v>
          </cell>
          <cell r="K4502">
            <v>212358</v>
          </cell>
          <cell r="L4502">
            <v>10938</v>
          </cell>
          <cell r="M4502">
            <v>50359</v>
          </cell>
          <cell r="N4502">
            <v>2598</v>
          </cell>
          <cell r="O4502">
            <v>4141.7520215633403</v>
          </cell>
          <cell r="P4502">
            <v>0.23712143779167899</v>
          </cell>
        </row>
        <row r="4503">
          <cell r="A4503">
            <v>198680</v>
          </cell>
          <cell r="B4503" t="str">
            <v>20160423</v>
          </cell>
          <cell r="C4503" t="str">
            <v>185652</v>
          </cell>
          <cell r="D4503" t="str">
            <v>Daphne达芙妮羊皮粗跟浅口女单鞋</v>
          </cell>
          <cell r="E4503" t="str">
            <v>鞋类</v>
          </cell>
          <cell r="F4503" t="str">
            <v>219</v>
          </cell>
          <cell r="G4503" t="str">
            <v>邱 雄光</v>
          </cell>
          <cell r="H4503" t="str">
            <v>王娟</v>
          </cell>
          <cell r="I4503" t="str">
            <v>段鸿,潘丹</v>
          </cell>
          <cell r="J4503">
            <v>23.7</v>
          </cell>
          <cell r="K4503">
            <v>303373.82</v>
          </cell>
          <cell r="L4503">
            <v>34704.82</v>
          </cell>
          <cell r="M4503">
            <v>60516</v>
          </cell>
          <cell r="N4503">
            <v>3463</v>
          </cell>
          <cell r="O4503">
            <v>8928.9451476793292</v>
          </cell>
          <cell r="P4503">
            <v>0.21235423513691601</v>
          </cell>
        </row>
        <row r="4504">
          <cell r="A4504">
            <v>198681</v>
          </cell>
          <cell r="B4504" t="str">
            <v>20160526</v>
          </cell>
          <cell r="C4504" t="str">
            <v>123211</v>
          </cell>
          <cell r="D4504" t="str">
            <v>Daphne达芙妮亮丝方扣水钻女单鞋</v>
          </cell>
          <cell r="E4504" t="str">
            <v>鞋类</v>
          </cell>
          <cell r="F4504" t="str">
            <v>199</v>
          </cell>
          <cell r="G4504" t="str">
            <v>邱 雄光</v>
          </cell>
          <cell r="H4504" t="str">
            <v>王娟</v>
          </cell>
          <cell r="I4504" t="str">
            <v>张征南,孙姣</v>
          </cell>
          <cell r="J4504">
            <v>26.4</v>
          </cell>
          <cell r="K4504">
            <v>101425</v>
          </cell>
          <cell r="L4504">
            <v>6203</v>
          </cell>
          <cell r="M4504">
            <v>35680</v>
          </cell>
          <cell r="N4504">
            <v>562</v>
          </cell>
          <cell r="O4504">
            <v>2276.6666666666702</v>
          </cell>
          <cell r="P4504">
            <v>0.36880132742433502</v>
          </cell>
        </row>
        <row r="4505">
          <cell r="A4505">
            <v>198681</v>
          </cell>
          <cell r="B4505" t="str">
            <v>20160423</v>
          </cell>
          <cell r="C4505" t="str">
            <v>142124</v>
          </cell>
          <cell r="D4505" t="str">
            <v>Daphne达芙妮亮丝方扣水钻女单鞋</v>
          </cell>
          <cell r="E4505" t="str">
            <v>鞋类</v>
          </cell>
          <cell r="F4505" t="str">
            <v>199</v>
          </cell>
          <cell r="G4505" t="str">
            <v>邱 雄光</v>
          </cell>
          <cell r="H4505" t="str">
            <v>王娟</v>
          </cell>
          <cell r="I4505" t="str">
            <v>段鸿,潘丹</v>
          </cell>
          <cell r="J4505">
            <v>32.200000000000003</v>
          </cell>
          <cell r="K4505">
            <v>138878.1</v>
          </cell>
          <cell r="L4505">
            <v>15837.94</v>
          </cell>
          <cell r="M4505">
            <v>43943</v>
          </cell>
          <cell r="N4505">
            <v>1154</v>
          </cell>
          <cell r="O4505">
            <v>2492.2720496894399</v>
          </cell>
          <cell r="P4505">
            <v>0.34776450225682398</v>
          </cell>
        </row>
        <row r="4506">
          <cell r="A4506">
            <v>198682</v>
          </cell>
          <cell r="B4506" t="str">
            <v>20160712</v>
          </cell>
          <cell r="C4506" t="str">
            <v>164705</v>
          </cell>
          <cell r="D4506" t="str">
            <v>Daphne达芙妮亮丝尖头水钻平底女单鞋</v>
          </cell>
          <cell r="E4506" t="str">
            <v>鞋类</v>
          </cell>
          <cell r="F4506" t="str">
            <v>199</v>
          </cell>
          <cell r="G4506" t="str">
            <v>邱 雄光</v>
          </cell>
          <cell r="H4506" t="str">
            <v>罗园</v>
          </cell>
          <cell r="I4506" t="str">
            <v>王叶霜,张征南,潘丹</v>
          </cell>
          <cell r="J4506">
            <v>35.5</v>
          </cell>
          <cell r="K4506">
            <v>117093</v>
          </cell>
          <cell r="L4506">
            <v>3978</v>
          </cell>
          <cell r="M4506">
            <v>31713</v>
          </cell>
          <cell r="N4506">
            <v>756</v>
          </cell>
          <cell r="O4506">
            <v>2314.3098591549301</v>
          </cell>
          <cell r="P4506">
            <v>0.27367723113645398</v>
          </cell>
        </row>
        <row r="4507">
          <cell r="A4507">
            <v>198682</v>
          </cell>
          <cell r="B4507" t="str">
            <v>20160423</v>
          </cell>
          <cell r="C4507" t="str">
            <v>182155</v>
          </cell>
          <cell r="D4507" t="str">
            <v>Daphne达芙妮亮丝尖头水钻平底女单鞋</v>
          </cell>
          <cell r="E4507" t="str">
            <v>鞋类</v>
          </cell>
          <cell r="F4507" t="str">
            <v>199</v>
          </cell>
          <cell r="G4507" t="str">
            <v>邱 雄光</v>
          </cell>
          <cell r="H4507" t="str">
            <v>王娟</v>
          </cell>
          <cell r="I4507" t="str">
            <v>段鸿,潘丹</v>
          </cell>
          <cell r="J4507">
            <v>30.7</v>
          </cell>
          <cell r="K4507">
            <v>234165.88</v>
          </cell>
          <cell r="L4507">
            <v>23921.51</v>
          </cell>
          <cell r="M4507">
            <v>66735</v>
          </cell>
          <cell r="N4507">
            <v>1910</v>
          </cell>
          <cell r="O4507">
            <v>4736.7872964169401</v>
          </cell>
          <cell r="P4507">
            <v>0.30833168089114599</v>
          </cell>
        </row>
        <row r="4508">
          <cell r="A4508">
            <v>198685</v>
          </cell>
          <cell r="B4508" t="str">
            <v>20160707</v>
          </cell>
          <cell r="C4508" t="str">
            <v>150105</v>
          </cell>
          <cell r="D4508" t="str">
            <v>Daphne达芙妮亮片蝴蝶结平底女单鞋</v>
          </cell>
          <cell r="E4508" t="str">
            <v>鞋类</v>
          </cell>
          <cell r="F4508" t="str">
            <v>199</v>
          </cell>
          <cell r="G4508" t="str">
            <v>邱 雄光</v>
          </cell>
          <cell r="H4508" t="str">
            <v>杨思思</v>
          </cell>
          <cell r="I4508" t="str">
            <v>孙姣</v>
          </cell>
          <cell r="J4508">
            <v>32.4</v>
          </cell>
          <cell r="K4508">
            <v>58091</v>
          </cell>
          <cell r="L4508">
            <v>1273</v>
          </cell>
          <cell r="M4508">
            <v>15415</v>
          </cell>
          <cell r="N4508">
            <v>378</v>
          </cell>
          <cell r="O4508">
            <v>1289.5370370370399</v>
          </cell>
          <cell r="P4508">
            <v>0.26465204688654997</v>
          </cell>
        </row>
        <row r="4509">
          <cell r="A4509">
            <v>198685</v>
          </cell>
          <cell r="B4509" t="str">
            <v>20160526</v>
          </cell>
          <cell r="C4509" t="str">
            <v>130122</v>
          </cell>
          <cell r="D4509" t="str">
            <v>Daphne达芙妮亮片蝴蝶结平底女单鞋</v>
          </cell>
          <cell r="E4509" t="str">
            <v>鞋类</v>
          </cell>
          <cell r="F4509" t="str">
            <v>199</v>
          </cell>
          <cell r="G4509" t="str">
            <v>邱 雄光</v>
          </cell>
          <cell r="H4509" t="str">
            <v>王娟</v>
          </cell>
          <cell r="I4509" t="str">
            <v>张征南,孙姣</v>
          </cell>
          <cell r="J4509">
            <v>38</v>
          </cell>
          <cell r="K4509">
            <v>117291</v>
          </cell>
          <cell r="L4509">
            <v>9750</v>
          </cell>
          <cell r="M4509">
            <v>38248</v>
          </cell>
          <cell r="N4509">
            <v>577</v>
          </cell>
          <cell r="O4509">
            <v>1838.6842105263199</v>
          </cell>
          <cell r="P4509">
            <v>0.35029430635757502</v>
          </cell>
        </row>
        <row r="4510">
          <cell r="A4510">
            <v>198685</v>
          </cell>
          <cell r="B4510" t="str">
            <v>20160526</v>
          </cell>
          <cell r="C4510" t="str">
            <v>093212</v>
          </cell>
          <cell r="D4510" t="str">
            <v>Daphne达芙妮亮片蝴蝶结平底女单鞋</v>
          </cell>
          <cell r="E4510" t="str">
            <v>鞋类</v>
          </cell>
          <cell r="F4510" t="str">
            <v>199</v>
          </cell>
          <cell r="G4510" t="str">
            <v>邱 雄光</v>
          </cell>
          <cell r="H4510" t="str">
            <v>王娟</v>
          </cell>
          <cell r="I4510" t="str">
            <v>张征南,孙姣</v>
          </cell>
          <cell r="J4510">
            <v>31.7</v>
          </cell>
          <cell r="K4510">
            <v>122095</v>
          </cell>
          <cell r="L4510">
            <v>11133</v>
          </cell>
          <cell r="M4510">
            <v>35657</v>
          </cell>
          <cell r="N4510">
            <v>597</v>
          </cell>
          <cell r="O4510">
            <v>2394.38485804416</v>
          </cell>
          <cell r="P4510">
            <v>0.31596402371983201</v>
          </cell>
        </row>
        <row r="4511">
          <cell r="A4511">
            <v>198685</v>
          </cell>
          <cell r="B4511" t="str">
            <v>20160423</v>
          </cell>
          <cell r="C4511" t="str">
            <v>100248</v>
          </cell>
          <cell r="D4511" t="str">
            <v>Daphne达芙妮亮片蝴蝶结平底女单鞋</v>
          </cell>
          <cell r="E4511" t="str">
            <v>鞋类</v>
          </cell>
          <cell r="F4511" t="str">
            <v>199</v>
          </cell>
          <cell r="G4511" t="str">
            <v>邱 雄光</v>
          </cell>
          <cell r="H4511" t="str">
            <v>王娟</v>
          </cell>
          <cell r="I4511" t="str">
            <v>段鸿,潘丹</v>
          </cell>
          <cell r="J4511">
            <v>31.1</v>
          </cell>
          <cell r="K4511">
            <v>173243</v>
          </cell>
          <cell r="L4511">
            <v>22254</v>
          </cell>
          <cell r="M4511">
            <v>54415</v>
          </cell>
          <cell r="N4511">
            <v>2353</v>
          </cell>
          <cell r="O4511">
            <v>3180.9324758842399</v>
          </cell>
          <cell r="P4511">
            <v>0.34480657531343301</v>
          </cell>
        </row>
        <row r="4512">
          <cell r="A4512">
            <v>198687</v>
          </cell>
          <cell r="B4512" t="str">
            <v>20160612</v>
          </cell>
          <cell r="C4512" t="str">
            <v>101751</v>
          </cell>
          <cell r="D4512" t="str">
            <v>万和智能防电墙60L电热水器劲爆组（10周年特供）</v>
          </cell>
          <cell r="E4512" t="str">
            <v>厨房</v>
          </cell>
          <cell r="F4512" t="str">
            <v>998</v>
          </cell>
          <cell r="G4512" t="str">
            <v>潘 银龙</v>
          </cell>
          <cell r="H4512" t="str">
            <v>龙年</v>
          </cell>
          <cell r="I4512" t="str">
            <v>刘一帆</v>
          </cell>
          <cell r="J4512">
            <v>35.700000000000003</v>
          </cell>
          <cell r="K4512">
            <v>94320</v>
          </cell>
          <cell r="L4512">
            <v>10846</v>
          </cell>
          <cell r="M4512">
            <v>36888</v>
          </cell>
          <cell r="N4512">
            <v>0</v>
          </cell>
          <cell r="O4512">
            <v>1304.9299719887999</v>
          </cell>
          <cell r="P4512">
            <v>0.44191005582576598</v>
          </cell>
        </row>
        <row r="4513">
          <cell r="A4513">
            <v>198687</v>
          </cell>
          <cell r="B4513" t="str">
            <v>20160415</v>
          </cell>
          <cell r="C4513" t="str">
            <v>210723</v>
          </cell>
          <cell r="D4513" t="str">
            <v>万和智能防电墙60L电热水器劲爆组（10周年特供）</v>
          </cell>
          <cell r="E4513" t="str">
            <v>厨房</v>
          </cell>
          <cell r="F4513" t="str">
            <v>998</v>
          </cell>
          <cell r="G4513" t="str">
            <v>潘 银龙</v>
          </cell>
          <cell r="H4513" t="str">
            <v>张燕</v>
          </cell>
          <cell r="I4513" t="str">
            <v>曹雪晴</v>
          </cell>
          <cell r="J4513">
            <v>37</v>
          </cell>
          <cell r="K4513">
            <v>196817</v>
          </cell>
          <cell r="L4513">
            <v>26126</v>
          </cell>
          <cell r="M4513">
            <v>58150</v>
          </cell>
          <cell r="N4513">
            <v>3872</v>
          </cell>
          <cell r="O4513">
            <v>3146.2972972972998</v>
          </cell>
          <cell r="P4513">
            <v>0.31798981785800101</v>
          </cell>
        </row>
        <row r="4514">
          <cell r="A4514">
            <v>198688</v>
          </cell>
          <cell r="B4514" t="str">
            <v>20160429</v>
          </cell>
          <cell r="C4514" t="str">
            <v>123217</v>
          </cell>
          <cell r="D4514" t="str">
            <v>索娜斯 雍容华贵整貂裘皮大衣</v>
          </cell>
          <cell r="E4514" t="str">
            <v>服装</v>
          </cell>
          <cell r="F4514" t="str">
            <v>6999</v>
          </cell>
          <cell r="G4514" t="str">
            <v>喻 冰</v>
          </cell>
          <cell r="H4514" t="str">
            <v>王娟</v>
          </cell>
          <cell r="I4514" t="str">
            <v>段鸿</v>
          </cell>
          <cell r="J4514">
            <v>36.200000000000003</v>
          </cell>
          <cell r="K4514">
            <v>419585</v>
          </cell>
          <cell r="L4514">
            <v>35010</v>
          </cell>
          <cell r="M4514">
            <v>237626</v>
          </cell>
          <cell r="N4514">
            <v>6999</v>
          </cell>
          <cell r="O4514">
            <v>4252.7071823204396</v>
          </cell>
          <cell r="P4514">
            <v>0.59969316778261705</v>
          </cell>
        </row>
        <row r="4515">
          <cell r="A4515">
            <v>198688</v>
          </cell>
          <cell r="B4515" t="str">
            <v>20160416</v>
          </cell>
          <cell r="C4515" t="str">
            <v>232804</v>
          </cell>
          <cell r="D4515" t="str">
            <v>索娜斯 雍容华贵整貂裘皮大衣</v>
          </cell>
          <cell r="E4515" t="str">
            <v>服装</v>
          </cell>
          <cell r="F4515" t="str">
            <v>6999</v>
          </cell>
          <cell r="G4515" t="str">
            <v>喻 冰</v>
          </cell>
          <cell r="H4515" t="str">
            <v>王娟</v>
          </cell>
          <cell r="I4515" t="str">
            <v>段鸿</v>
          </cell>
          <cell r="J4515">
            <v>31.1</v>
          </cell>
          <cell r="K4515">
            <v>412561</v>
          </cell>
          <cell r="L4515">
            <v>27926</v>
          </cell>
          <cell r="M4515">
            <v>216879</v>
          </cell>
          <cell r="N4515">
            <v>0</v>
          </cell>
          <cell r="O4515">
            <v>5394.0836012861701</v>
          </cell>
          <cell r="P4515">
            <v>0.56385664331119101</v>
          </cell>
        </row>
        <row r="4516">
          <cell r="A4516">
            <v>198688</v>
          </cell>
          <cell r="B4516" t="str">
            <v>20160416</v>
          </cell>
          <cell r="C4516" t="str">
            <v>193646</v>
          </cell>
          <cell r="D4516" t="str">
            <v>索娜斯 雍容华贵整貂裘皮大衣</v>
          </cell>
          <cell r="E4516" t="str">
            <v>服装</v>
          </cell>
          <cell r="F4516" t="str">
            <v>6999</v>
          </cell>
          <cell r="G4516" t="str">
            <v>喻 冰</v>
          </cell>
          <cell r="H4516" t="str">
            <v>王娟,楚令</v>
          </cell>
          <cell r="I4516" t="str">
            <v>段鸿,李琦</v>
          </cell>
          <cell r="J4516">
            <v>40.1</v>
          </cell>
          <cell r="K4516">
            <v>713003</v>
          </cell>
          <cell r="L4516">
            <v>90897</v>
          </cell>
          <cell r="M4516">
            <v>342506</v>
          </cell>
          <cell r="N4516">
            <v>13968</v>
          </cell>
          <cell r="O4516">
            <v>7320.8977556109703</v>
          </cell>
          <cell r="P4516">
            <v>0.52810614268307998</v>
          </cell>
        </row>
        <row r="4517">
          <cell r="A4517">
            <v>198688</v>
          </cell>
          <cell r="B4517" t="str">
            <v>20160416</v>
          </cell>
          <cell r="C4517" t="str">
            <v>100233</v>
          </cell>
          <cell r="D4517" t="str">
            <v>索娜斯 雍容华贵整貂裘皮大衣</v>
          </cell>
          <cell r="E4517" t="str">
            <v>服装</v>
          </cell>
          <cell r="F4517" t="str">
            <v>6999</v>
          </cell>
          <cell r="G4517" t="str">
            <v>喻 冰</v>
          </cell>
          <cell r="H4517" t="str">
            <v>王娟</v>
          </cell>
          <cell r="I4517" t="str">
            <v>段鸿</v>
          </cell>
          <cell r="J4517">
            <v>36.4</v>
          </cell>
          <cell r="K4517">
            <v>789917</v>
          </cell>
          <cell r="L4517">
            <v>41984</v>
          </cell>
          <cell r="M4517">
            <v>461299</v>
          </cell>
          <cell r="N4517">
            <v>13968</v>
          </cell>
          <cell r="O4517">
            <v>8258.2967032967008</v>
          </cell>
          <cell r="P4517">
            <v>0.59808966845960798</v>
          </cell>
        </row>
        <row r="4518">
          <cell r="A4518">
            <v>198698</v>
          </cell>
          <cell r="B4518" t="str">
            <v>20160801</v>
          </cell>
          <cell r="C4518" t="str">
            <v>134124</v>
          </cell>
          <cell r="D4518" t="str">
            <v>德国百年高斯*快乐购十周年特供花洒</v>
          </cell>
          <cell r="E4518" t="str">
            <v>家装建材</v>
          </cell>
          <cell r="F4518" t="str">
            <v>599</v>
          </cell>
          <cell r="G4518" t="str">
            <v>张 志华</v>
          </cell>
          <cell r="H4518" t="str">
            <v>傅周</v>
          </cell>
          <cell r="I4518" t="str">
            <v>曹雪晴</v>
          </cell>
          <cell r="J4518">
            <v>34.700000000000003</v>
          </cell>
          <cell r="K4518">
            <v>169765</v>
          </cell>
          <cell r="L4518">
            <v>5396</v>
          </cell>
          <cell r="M4518">
            <v>16652</v>
          </cell>
          <cell r="N4518">
            <v>599</v>
          </cell>
          <cell r="O4518">
            <v>4274.2363112391904</v>
          </cell>
          <cell r="P4518">
            <v>9.7664401438227397E-2</v>
          </cell>
        </row>
        <row r="4519">
          <cell r="A4519">
            <v>198698</v>
          </cell>
          <cell r="B4519" t="str">
            <v>20160724</v>
          </cell>
          <cell r="C4519" t="str">
            <v>212209</v>
          </cell>
          <cell r="D4519" t="str">
            <v>德国百年高斯*快乐购十周年特供花洒</v>
          </cell>
          <cell r="E4519" t="str">
            <v>家装建材</v>
          </cell>
          <cell r="F4519" t="str">
            <v>599</v>
          </cell>
          <cell r="G4519" t="str">
            <v>张 志华</v>
          </cell>
          <cell r="H4519" t="str">
            <v>王沛</v>
          </cell>
          <cell r="I4519" t="str">
            <v>陈佳</v>
          </cell>
          <cell r="J4519">
            <v>33.9</v>
          </cell>
          <cell r="K4519">
            <v>352968</v>
          </cell>
          <cell r="L4519">
            <v>12239</v>
          </cell>
          <cell r="M4519">
            <v>46360</v>
          </cell>
          <cell r="N4519">
            <v>4043</v>
          </cell>
          <cell r="O4519">
            <v>8802.7138643067792</v>
          </cell>
          <cell r="P4519">
            <v>0.12419547499625801</v>
          </cell>
        </row>
        <row r="4520">
          <cell r="A4520">
            <v>198698</v>
          </cell>
          <cell r="B4520" t="str">
            <v>20160702</v>
          </cell>
          <cell r="C4520" t="str">
            <v>210834</v>
          </cell>
          <cell r="D4520" t="str">
            <v>德国百年高斯*快乐购十周年特供花洒</v>
          </cell>
          <cell r="E4520" t="str">
            <v>家装建材</v>
          </cell>
          <cell r="F4520" t="str">
            <v>599</v>
          </cell>
          <cell r="G4520" t="str">
            <v>张 志华</v>
          </cell>
          <cell r="H4520" t="str">
            <v>王沛</v>
          </cell>
          <cell r="I4520" t="str">
            <v>翟金彪</v>
          </cell>
          <cell r="J4520">
            <v>40.200000000000003</v>
          </cell>
          <cell r="K4520">
            <v>647582</v>
          </cell>
          <cell r="L4520">
            <v>29480</v>
          </cell>
          <cell r="M4520">
            <v>90849</v>
          </cell>
          <cell r="N4520">
            <v>4642</v>
          </cell>
          <cell r="O4520">
            <v>13231.2189054726</v>
          </cell>
          <cell r="P4520">
            <v>0.13947050810384001</v>
          </cell>
        </row>
        <row r="4521">
          <cell r="A4521">
            <v>198698</v>
          </cell>
          <cell r="B4521" t="str">
            <v>20160630</v>
          </cell>
          <cell r="C4521" t="str">
            <v>093226</v>
          </cell>
          <cell r="D4521" t="str">
            <v>德国百年高斯*快乐购十周年特供花洒</v>
          </cell>
          <cell r="E4521" t="str">
            <v>家装建材</v>
          </cell>
          <cell r="F4521" t="str">
            <v>599</v>
          </cell>
          <cell r="G4521" t="str">
            <v>张 志华</v>
          </cell>
          <cell r="H4521" t="str">
            <v>唐南开</v>
          </cell>
          <cell r="I4521" t="str">
            <v>翟金彪</v>
          </cell>
          <cell r="J4521">
            <v>37.299999999999997</v>
          </cell>
          <cell r="K4521">
            <v>139527</v>
          </cell>
          <cell r="L4521">
            <v>2895</v>
          </cell>
          <cell r="M4521">
            <v>31986</v>
          </cell>
          <cell r="N4521">
            <v>1757</v>
          </cell>
          <cell r="O4521">
            <v>2852.6273458444998</v>
          </cell>
          <cell r="P4521">
            <v>0.22124392528836601</v>
          </cell>
        </row>
        <row r="4522">
          <cell r="A4522">
            <v>198698</v>
          </cell>
          <cell r="B4522" t="str">
            <v>20160527</v>
          </cell>
          <cell r="C4522" t="str">
            <v>233034</v>
          </cell>
          <cell r="D4522" t="str">
            <v>德国百年高斯*快乐购十周年特供花洒</v>
          </cell>
          <cell r="E4522" t="str">
            <v>家装建材</v>
          </cell>
          <cell r="F4522" t="str">
            <v>599</v>
          </cell>
          <cell r="G4522" t="str">
            <v>张 志华</v>
          </cell>
          <cell r="H4522" t="str">
            <v>唐南开</v>
          </cell>
          <cell r="I4522" t="str">
            <v>翟金彪</v>
          </cell>
          <cell r="J4522">
            <v>29.6</v>
          </cell>
          <cell r="K4522">
            <v>177270</v>
          </cell>
          <cell r="L4522">
            <v>8897</v>
          </cell>
          <cell r="M4522">
            <v>21429</v>
          </cell>
          <cell r="N4522">
            <v>0</v>
          </cell>
          <cell r="O4522">
            <v>4964.3243243243196</v>
          </cell>
          <cell r="P4522">
            <v>0.12727099950704701</v>
          </cell>
        </row>
        <row r="4523">
          <cell r="A4523">
            <v>198698</v>
          </cell>
          <cell r="B4523" t="str">
            <v>20160527</v>
          </cell>
          <cell r="C4523" t="str">
            <v>184441</v>
          </cell>
          <cell r="D4523" t="str">
            <v>德国百年高斯*快乐购十周年特供花洒</v>
          </cell>
          <cell r="E4523" t="str">
            <v>家装建材</v>
          </cell>
          <cell r="F4523" t="str">
            <v>599</v>
          </cell>
          <cell r="G4523" t="str">
            <v>张 志华</v>
          </cell>
          <cell r="H4523" t="str">
            <v>唐南开</v>
          </cell>
          <cell r="I4523" t="str">
            <v>曹雪晴</v>
          </cell>
          <cell r="J4523">
            <v>41.5</v>
          </cell>
          <cell r="K4523">
            <v>395205</v>
          </cell>
          <cell r="L4523">
            <v>20120</v>
          </cell>
          <cell r="M4523">
            <v>56157</v>
          </cell>
          <cell r="N4523">
            <v>8865</v>
          </cell>
          <cell r="O4523">
            <v>7898.6265060241003</v>
          </cell>
          <cell r="P4523">
            <v>0.12608342109121901</v>
          </cell>
        </row>
        <row r="4524">
          <cell r="A4524">
            <v>198698</v>
          </cell>
          <cell r="B4524" t="str">
            <v>20160527</v>
          </cell>
          <cell r="C4524" t="str">
            <v>120434</v>
          </cell>
          <cell r="D4524" t="str">
            <v>德国百年高斯*快乐购十周年特供花洒</v>
          </cell>
          <cell r="E4524" t="str">
            <v>家装建材</v>
          </cell>
          <cell r="F4524" t="str">
            <v>599</v>
          </cell>
          <cell r="G4524" t="str">
            <v>张 志华</v>
          </cell>
          <cell r="H4524" t="str">
            <v>王沛</v>
          </cell>
          <cell r="I4524" t="str">
            <v>陈佳</v>
          </cell>
          <cell r="J4524">
            <v>34.299999999999997</v>
          </cell>
          <cell r="K4524">
            <v>216001</v>
          </cell>
          <cell r="L4524">
            <v>8875</v>
          </cell>
          <cell r="M4524">
            <v>31413</v>
          </cell>
          <cell r="N4524">
            <v>0</v>
          </cell>
          <cell r="O4524">
            <v>5122.8279883381902</v>
          </cell>
          <cell r="P4524">
            <v>0.15166130760986099</v>
          </cell>
        </row>
        <row r="4525">
          <cell r="A4525">
            <v>198698</v>
          </cell>
          <cell r="B4525" t="str">
            <v>20160430</v>
          </cell>
          <cell r="C4525" t="str">
            <v>215219</v>
          </cell>
          <cell r="D4525" t="str">
            <v>德国百年高斯*快乐购十周年特供花洒</v>
          </cell>
          <cell r="E4525" t="str">
            <v>家装建材</v>
          </cell>
          <cell r="F4525" t="str">
            <v>599</v>
          </cell>
          <cell r="G4525" t="str">
            <v>张 志华</v>
          </cell>
          <cell r="H4525" t="str">
            <v>唐南开</v>
          </cell>
          <cell r="I4525" t="str">
            <v>曹雪晴</v>
          </cell>
          <cell r="J4525">
            <v>47.7</v>
          </cell>
          <cell r="K4525">
            <v>801897</v>
          </cell>
          <cell r="L4525">
            <v>34991</v>
          </cell>
          <cell r="M4525">
            <v>100450</v>
          </cell>
          <cell r="N4525">
            <v>5830</v>
          </cell>
          <cell r="O4525">
            <v>14094.046121593299</v>
          </cell>
          <cell r="P4525">
            <v>0.12337887563795299</v>
          </cell>
        </row>
        <row r="4526">
          <cell r="A4526">
            <v>198698</v>
          </cell>
          <cell r="B4526" t="str">
            <v>20160430</v>
          </cell>
          <cell r="C4526" t="str">
            <v>173755</v>
          </cell>
          <cell r="D4526" t="str">
            <v>德国百年高斯*快乐购十周年特供花洒</v>
          </cell>
          <cell r="E4526" t="str">
            <v>家装建材</v>
          </cell>
          <cell r="F4526" t="str">
            <v>599</v>
          </cell>
          <cell r="G4526" t="str">
            <v>张 志华</v>
          </cell>
          <cell r="H4526" t="str">
            <v>王沛</v>
          </cell>
          <cell r="I4526" t="str">
            <v>陈佳</v>
          </cell>
          <cell r="J4526">
            <v>40.799999999999997</v>
          </cell>
          <cell r="K4526">
            <v>270634</v>
          </cell>
          <cell r="L4526">
            <v>19612</v>
          </cell>
          <cell r="M4526">
            <v>36189</v>
          </cell>
          <cell r="N4526">
            <v>1797</v>
          </cell>
          <cell r="O4526">
            <v>5309.5588235294099</v>
          </cell>
          <cell r="P4526">
            <v>0.13700791165714599</v>
          </cell>
        </row>
        <row r="4527">
          <cell r="A4527">
            <v>198701</v>
          </cell>
          <cell r="B4527" t="str">
            <v>20160515</v>
          </cell>
          <cell r="C4527" t="str">
            <v>105242</v>
          </cell>
          <cell r="D4527" t="str">
            <v>华光双杆熨烫挂烫机</v>
          </cell>
          <cell r="E4527" t="str">
            <v>生活家电</v>
          </cell>
          <cell r="F4527" t="str">
            <v>299</v>
          </cell>
          <cell r="G4527" t="str">
            <v>杨 黎</v>
          </cell>
          <cell r="H4527" t="str">
            <v>唐南开</v>
          </cell>
          <cell r="I4527" t="str">
            <v>任芳</v>
          </cell>
          <cell r="J4527">
            <v>36.5</v>
          </cell>
          <cell r="K4527">
            <v>111458.99</v>
          </cell>
          <cell r="L4527">
            <v>2890</v>
          </cell>
          <cell r="M4527">
            <v>6727</v>
          </cell>
          <cell r="N4527">
            <v>1136</v>
          </cell>
          <cell r="O4527">
            <v>2821.3147945205501</v>
          </cell>
          <cell r="P4527">
            <v>5.14972092860033E-2</v>
          </cell>
        </row>
        <row r="4528">
          <cell r="A4528">
            <v>198703</v>
          </cell>
          <cell r="B4528" t="str">
            <v>20160707</v>
          </cell>
          <cell r="C4528" t="str">
            <v>194000</v>
          </cell>
          <cell r="D4528" t="str">
            <v>福玛特新款智能扫地机器人（十周年特供）</v>
          </cell>
          <cell r="E4528" t="str">
            <v>生活家电</v>
          </cell>
          <cell r="F4528" t="str">
            <v>999</v>
          </cell>
          <cell r="G4528" t="str">
            <v>胡 超</v>
          </cell>
          <cell r="H4528" t="str">
            <v>石林,傅周</v>
          </cell>
          <cell r="I4528" t="str">
            <v>曹雪晴</v>
          </cell>
          <cell r="J4528">
            <v>34.4</v>
          </cell>
          <cell r="K4528">
            <v>190544</v>
          </cell>
          <cell r="L4528">
            <v>3895</v>
          </cell>
          <cell r="M4528">
            <v>39440</v>
          </cell>
          <cell r="N4528">
            <v>3136</v>
          </cell>
          <cell r="O4528">
            <v>4370.4941860465096</v>
          </cell>
          <cell r="P4528">
            <v>0.19450412271161399</v>
          </cell>
        </row>
        <row r="4529">
          <cell r="A4529">
            <v>198703</v>
          </cell>
          <cell r="B4529" t="str">
            <v>20160522</v>
          </cell>
          <cell r="C4529" t="str">
            <v>232038</v>
          </cell>
          <cell r="D4529" t="str">
            <v>福玛特新款智能扫地机器人（十周年特供）</v>
          </cell>
          <cell r="E4529" t="str">
            <v>生活家电</v>
          </cell>
          <cell r="F4529" t="str">
            <v>999</v>
          </cell>
          <cell r="G4529" t="str">
            <v>胡 超</v>
          </cell>
          <cell r="H4529" t="str">
            <v>马强</v>
          </cell>
          <cell r="I4529" t="str">
            <v>刘一帆</v>
          </cell>
          <cell r="J4529">
            <v>38.4</v>
          </cell>
          <cell r="K4529">
            <v>110803</v>
          </cell>
          <cell r="L4529">
            <v>5884</v>
          </cell>
          <cell r="M4529">
            <v>16833</v>
          </cell>
          <cell r="N4529">
            <v>999</v>
          </cell>
          <cell r="O4529">
            <v>2319.921875</v>
          </cell>
          <cell r="P4529">
            <v>0.15091642123924201</v>
          </cell>
        </row>
        <row r="4530">
          <cell r="A4530">
            <v>198703</v>
          </cell>
          <cell r="B4530" t="str">
            <v>20160504</v>
          </cell>
          <cell r="C4530" t="str">
            <v>210044</v>
          </cell>
          <cell r="D4530" t="str">
            <v>福玛特新款智能扫地机器人（十周年特供）</v>
          </cell>
          <cell r="E4530" t="str">
            <v>生活家电</v>
          </cell>
          <cell r="F4530" t="str">
            <v>999</v>
          </cell>
          <cell r="G4530" t="str">
            <v>胡 超</v>
          </cell>
          <cell r="H4530" t="str">
            <v>傅周</v>
          </cell>
          <cell r="I4530" t="str">
            <v>曹雪晴</v>
          </cell>
          <cell r="J4530">
            <v>41.3</v>
          </cell>
          <cell r="K4530">
            <v>259614</v>
          </cell>
          <cell r="L4530">
            <v>12947</v>
          </cell>
          <cell r="M4530">
            <v>30864</v>
          </cell>
          <cell r="N4530">
            <v>1978</v>
          </cell>
          <cell r="O4530">
            <v>5273.1476997578702</v>
          </cell>
          <cell r="P4530">
            <v>0.11710524715507099</v>
          </cell>
        </row>
        <row r="4531">
          <cell r="A4531">
            <v>198703</v>
          </cell>
          <cell r="B4531" t="str">
            <v>20160422</v>
          </cell>
          <cell r="C4531" t="str">
            <v>220100</v>
          </cell>
          <cell r="D4531" t="str">
            <v>福玛特新款智能扫地机器人（十周年特供）</v>
          </cell>
          <cell r="E4531" t="str">
            <v>生活家电</v>
          </cell>
          <cell r="F4531" t="str">
            <v>999</v>
          </cell>
          <cell r="G4531" t="str">
            <v>胡 超</v>
          </cell>
          <cell r="H4531" t="str">
            <v>傅周</v>
          </cell>
          <cell r="I4531" t="str">
            <v>曹雪晴,廖若如</v>
          </cell>
          <cell r="J4531">
            <v>35</v>
          </cell>
          <cell r="K4531">
            <v>218236</v>
          </cell>
          <cell r="L4531">
            <v>9930</v>
          </cell>
          <cell r="M4531">
            <v>37632</v>
          </cell>
          <cell r="N4531">
            <v>2967</v>
          </cell>
          <cell r="O4531">
            <v>4961.1714285714297</v>
          </cell>
          <cell r="P4531">
            <v>0.166413833494955</v>
          </cell>
        </row>
        <row r="4532">
          <cell r="A4532">
            <v>198703</v>
          </cell>
          <cell r="B4532" t="str">
            <v>20160417</v>
          </cell>
          <cell r="C4532" t="str">
            <v>125408</v>
          </cell>
          <cell r="D4532" t="str">
            <v>福玛特新款智能扫地机器人（十周年特供）</v>
          </cell>
          <cell r="E4532" t="str">
            <v>生活家电</v>
          </cell>
          <cell r="F4532" t="str">
            <v>999</v>
          </cell>
          <cell r="G4532" t="str">
            <v>胡 超</v>
          </cell>
          <cell r="H4532" t="str">
            <v>石林</v>
          </cell>
          <cell r="I4532" t="str">
            <v>石俊,张静</v>
          </cell>
          <cell r="J4532">
            <v>41.5</v>
          </cell>
          <cell r="K4532">
            <v>173071</v>
          </cell>
          <cell r="L4532">
            <v>10709</v>
          </cell>
          <cell r="M4532">
            <v>33925</v>
          </cell>
          <cell r="N4532">
            <v>3871</v>
          </cell>
          <cell r="O4532">
            <v>3188.1445783132499</v>
          </cell>
          <cell r="P4532">
            <v>0.18510488907503</v>
          </cell>
        </row>
        <row r="4533">
          <cell r="A4533">
            <v>198707</v>
          </cell>
          <cell r="B4533" t="str">
            <v>20160803</v>
          </cell>
          <cell r="C4533" t="str">
            <v>132524</v>
          </cell>
          <cell r="D4533" t="str">
            <v>川崎8.5公斤语音智能免污烘干洗衣机-特供款</v>
          </cell>
          <cell r="E4533" t="str">
            <v>大家电</v>
          </cell>
          <cell r="F4533" t="str">
            <v>1680</v>
          </cell>
          <cell r="G4533" t="str">
            <v>胡 超</v>
          </cell>
          <cell r="H4533" t="str">
            <v>石林</v>
          </cell>
          <cell r="I4533" t="str">
            <v>郑庆子,张佳聃</v>
          </cell>
          <cell r="J4533">
            <v>43.3</v>
          </cell>
          <cell r="K4533">
            <v>253230</v>
          </cell>
          <cell r="L4533">
            <v>13360</v>
          </cell>
          <cell r="M4533">
            <v>41950</v>
          </cell>
          <cell r="N4533">
            <v>0</v>
          </cell>
          <cell r="O4533">
            <v>4570.9006928406498</v>
          </cell>
          <cell r="P4533">
            <v>0.17488639679826601</v>
          </cell>
        </row>
        <row r="4534">
          <cell r="A4534">
            <v>198707</v>
          </cell>
          <cell r="B4534" t="str">
            <v>20160725</v>
          </cell>
          <cell r="C4534" t="str">
            <v>121541</v>
          </cell>
          <cell r="D4534" t="str">
            <v>川崎8.5公斤语音智能免污烘干洗衣机-特供款</v>
          </cell>
          <cell r="E4534" t="str">
            <v>大家电</v>
          </cell>
          <cell r="F4534" t="str">
            <v>1680</v>
          </cell>
          <cell r="G4534" t="str">
            <v>胡 超</v>
          </cell>
          <cell r="H4534" t="str">
            <v>石林</v>
          </cell>
          <cell r="I4534" t="str">
            <v>郑庆子</v>
          </cell>
          <cell r="J4534">
            <v>33.5</v>
          </cell>
          <cell r="K4534">
            <v>234130</v>
          </cell>
          <cell r="L4534">
            <v>15000</v>
          </cell>
          <cell r="M4534">
            <v>40320</v>
          </cell>
          <cell r="N4534">
            <v>3360</v>
          </cell>
          <cell r="O4534">
            <v>5437.91044776119</v>
          </cell>
          <cell r="P4534">
            <v>0.168667001323415</v>
          </cell>
        </row>
        <row r="4535">
          <cell r="A4535">
            <v>198707</v>
          </cell>
          <cell r="B4535" t="str">
            <v>20160711</v>
          </cell>
          <cell r="C4535" t="str">
            <v>130230</v>
          </cell>
          <cell r="D4535" t="str">
            <v>川崎8.5公斤语音智能免污烘干洗衣机-特供款</v>
          </cell>
          <cell r="E4535" t="str">
            <v>大家电</v>
          </cell>
          <cell r="F4535" t="str">
            <v>1680</v>
          </cell>
          <cell r="G4535" t="str">
            <v>胡 超</v>
          </cell>
          <cell r="H4535" t="str">
            <v>石林</v>
          </cell>
          <cell r="I4535" t="str">
            <v>石俊</v>
          </cell>
          <cell r="J4535">
            <v>34.1</v>
          </cell>
          <cell r="K4535">
            <v>214660</v>
          </cell>
          <cell r="L4535">
            <v>18370</v>
          </cell>
          <cell r="M4535">
            <v>46660</v>
          </cell>
          <cell r="N4535">
            <v>0</v>
          </cell>
          <cell r="O4535">
            <v>4387.9765395894401</v>
          </cell>
          <cell r="P4535">
            <v>0.23770951143715899</v>
          </cell>
        </row>
        <row r="4536">
          <cell r="A4536">
            <v>198707</v>
          </cell>
          <cell r="B4536" t="str">
            <v>20160613</v>
          </cell>
          <cell r="C4536" t="str">
            <v>143942</v>
          </cell>
          <cell r="D4536" t="str">
            <v>川崎8.5公斤语音智能免污烘干洗衣机-特供款</v>
          </cell>
          <cell r="E4536" t="str">
            <v>大家电</v>
          </cell>
          <cell r="F4536" t="str">
            <v>1680</v>
          </cell>
          <cell r="G4536" t="str">
            <v>胡 超</v>
          </cell>
          <cell r="H4536" t="str">
            <v>石林</v>
          </cell>
          <cell r="I4536" t="str">
            <v>石俊</v>
          </cell>
          <cell r="J4536">
            <v>39.299999999999997</v>
          </cell>
          <cell r="K4536">
            <v>254940</v>
          </cell>
          <cell r="L4536">
            <v>31860</v>
          </cell>
          <cell r="M4536">
            <v>80540</v>
          </cell>
          <cell r="N4536">
            <v>3360</v>
          </cell>
          <cell r="O4536">
            <v>3712.4681933842198</v>
          </cell>
          <cell r="P4536">
            <v>0.34597453828223101</v>
          </cell>
        </row>
        <row r="4537">
          <cell r="A4537">
            <v>198707</v>
          </cell>
          <cell r="B4537" t="str">
            <v>20160607</v>
          </cell>
          <cell r="C4537" t="str">
            <v>124113</v>
          </cell>
          <cell r="D4537" t="str">
            <v>川崎8.5公斤语音智能免污烘干洗衣机-特供款</v>
          </cell>
          <cell r="E4537" t="str">
            <v>大家电</v>
          </cell>
          <cell r="F4537" t="str">
            <v>1680</v>
          </cell>
          <cell r="G4537" t="str">
            <v>胡 超</v>
          </cell>
          <cell r="H4537" t="str">
            <v>傅周</v>
          </cell>
          <cell r="I4537" t="str">
            <v>曹雪晴</v>
          </cell>
          <cell r="J4537">
            <v>36.6</v>
          </cell>
          <cell r="K4537">
            <v>209414</v>
          </cell>
          <cell r="L4537">
            <v>11700</v>
          </cell>
          <cell r="M4537">
            <v>55320</v>
          </cell>
          <cell r="N4537">
            <v>0</v>
          </cell>
          <cell r="O4537">
            <v>3890.5464480874298</v>
          </cell>
          <cell r="P4537">
            <v>0.27979809219377499</v>
          </cell>
        </row>
        <row r="4538">
          <cell r="A4538">
            <v>198707</v>
          </cell>
          <cell r="B4538" t="str">
            <v>20160504</v>
          </cell>
          <cell r="C4538" t="str">
            <v>201330</v>
          </cell>
          <cell r="D4538" t="str">
            <v>川崎8.5公斤语音智能免污烘干洗衣机-特供款</v>
          </cell>
          <cell r="E4538" t="str">
            <v>大家电</v>
          </cell>
          <cell r="F4538" t="str">
            <v>1680</v>
          </cell>
          <cell r="G4538" t="str">
            <v>胡 超</v>
          </cell>
          <cell r="H4538" t="str">
            <v>傅周</v>
          </cell>
          <cell r="I4538" t="str">
            <v>曹雪晴</v>
          </cell>
          <cell r="J4538">
            <v>44.8</v>
          </cell>
          <cell r="K4538">
            <v>554896</v>
          </cell>
          <cell r="L4538">
            <v>41855</v>
          </cell>
          <cell r="M4538">
            <v>112361</v>
          </cell>
          <cell r="N4538">
            <v>5020</v>
          </cell>
          <cell r="O4538">
            <v>9055.8035714285706</v>
          </cell>
          <cell r="P4538">
            <v>0.20922499371395301</v>
          </cell>
        </row>
        <row r="4539">
          <cell r="A4539">
            <v>198707</v>
          </cell>
          <cell r="B4539" t="str">
            <v>20160429</v>
          </cell>
          <cell r="C4539" t="str">
            <v>114212</v>
          </cell>
          <cell r="D4539" t="str">
            <v>川崎8.5公斤语音智能免污烘干洗衣机-特供款</v>
          </cell>
          <cell r="E4539" t="str">
            <v>大家电</v>
          </cell>
          <cell r="F4539" t="str">
            <v>1680</v>
          </cell>
          <cell r="G4539" t="str">
            <v>胡 超</v>
          </cell>
          <cell r="H4539" t="str">
            <v>龙年</v>
          </cell>
          <cell r="I4539" t="str">
            <v>刘一帆</v>
          </cell>
          <cell r="J4539">
            <v>46.4</v>
          </cell>
          <cell r="K4539">
            <v>375160</v>
          </cell>
          <cell r="L4539">
            <v>31840</v>
          </cell>
          <cell r="M4539">
            <v>97300</v>
          </cell>
          <cell r="N4539">
            <v>1680</v>
          </cell>
          <cell r="O4539">
            <v>5338.3620689655199</v>
          </cell>
          <cell r="P4539">
            <v>0.27851567051147602</v>
          </cell>
        </row>
        <row r="4540">
          <cell r="A4540">
            <v>198707</v>
          </cell>
          <cell r="B4540" t="str">
            <v>20160417</v>
          </cell>
          <cell r="C4540" t="str">
            <v>185015</v>
          </cell>
          <cell r="D4540" t="str">
            <v>川崎8.5公斤语音智能免污烘干洗衣机-特供款</v>
          </cell>
          <cell r="E4540" t="str">
            <v>大家电</v>
          </cell>
          <cell r="F4540" t="str">
            <v>1680</v>
          </cell>
          <cell r="G4540" t="str">
            <v>胡 超</v>
          </cell>
          <cell r="H4540" t="str">
            <v>傅周</v>
          </cell>
          <cell r="I4540" t="str">
            <v>曹雪晴</v>
          </cell>
          <cell r="J4540">
            <v>38.5</v>
          </cell>
          <cell r="K4540">
            <v>513595</v>
          </cell>
          <cell r="L4540">
            <v>59515</v>
          </cell>
          <cell r="M4540">
            <v>124110</v>
          </cell>
          <cell r="N4540">
            <v>6625</v>
          </cell>
          <cell r="O4540">
            <v>8742.7272727272702</v>
          </cell>
          <cell r="P4540">
            <v>0.25873194150810402</v>
          </cell>
        </row>
        <row r="4541">
          <cell r="A4541">
            <v>198713</v>
          </cell>
          <cell r="B4541" t="str">
            <v>20160419</v>
          </cell>
          <cell r="C4541" t="str">
            <v>124601</v>
          </cell>
          <cell r="D4541" t="str">
            <v>香港优可视触摸屏四核智能语音行车记录仪</v>
          </cell>
          <cell r="E4541" t="str">
            <v>数码</v>
          </cell>
          <cell r="F4541" t="str">
            <v>399</v>
          </cell>
          <cell r="G4541" t="str">
            <v>李 冕</v>
          </cell>
          <cell r="H4541" t="str">
            <v>石林</v>
          </cell>
          <cell r="I4541" t="str">
            <v>石俊</v>
          </cell>
          <cell r="J4541">
            <v>34.799999999999997</v>
          </cell>
          <cell r="K4541">
            <v>150535</v>
          </cell>
          <cell r="L4541">
            <v>8304</v>
          </cell>
          <cell r="M4541">
            <v>21286</v>
          </cell>
          <cell r="N4541">
            <v>798</v>
          </cell>
          <cell r="O4541">
            <v>3498.3620689655199</v>
          </cell>
          <cell r="P4541">
            <v>0.144047359577026</v>
          </cell>
        </row>
        <row r="4542">
          <cell r="A4542">
            <v>198713</v>
          </cell>
          <cell r="B4542" t="str">
            <v>20160411</v>
          </cell>
          <cell r="C4542" t="str">
            <v>232257</v>
          </cell>
          <cell r="D4542" t="str">
            <v>香港优可视触摸屏四核智能语音行车记录仪</v>
          </cell>
          <cell r="E4542" t="str">
            <v>数码</v>
          </cell>
          <cell r="F4542" t="str">
            <v>399</v>
          </cell>
          <cell r="G4542" t="str">
            <v>李 冕</v>
          </cell>
          <cell r="H4542" t="str">
            <v>石林</v>
          </cell>
          <cell r="I4542" t="str">
            <v>石俊</v>
          </cell>
          <cell r="J4542">
            <v>35.299999999999997</v>
          </cell>
          <cell r="K4542">
            <v>167200</v>
          </cell>
          <cell r="L4542">
            <v>33441</v>
          </cell>
          <cell r="M4542">
            <v>14802</v>
          </cell>
          <cell r="N4542">
            <v>1157</v>
          </cell>
          <cell r="O4542">
            <v>3402.6628895184099</v>
          </cell>
          <cell r="P4542">
            <v>0.102011827241531</v>
          </cell>
        </row>
        <row r="4543">
          <cell r="A4543">
            <v>198735</v>
          </cell>
          <cell r="B4543" t="str">
            <v>20160416</v>
          </cell>
          <cell r="C4543" t="str">
            <v>111050</v>
          </cell>
          <cell r="D4543" t="str">
            <v>意大利原产PRADA  超薄超轻马卡龙色太阳镜限量款  (十周年特供)</v>
          </cell>
          <cell r="E4543" t="str">
            <v>箱包眼镜</v>
          </cell>
          <cell r="F4543" t="str">
            <v>1780</v>
          </cell>
          <cell r="G4543" t="str">
            <v>易 鸿</v>
          </cell>
          <cell r="H4543" t="str">
            <v>罗园,王娟</v>
          </cell>
          <cell r="I4543" t="str">
            <v>段鸿</v>
          </cell>
          <cell r="J4543">
            <v>42.9</v>
          </cell>
          <cell r="K4543">
            <v>128940</v>
          </cell>
          <cell r="L4543">
            <v>17730</v>
          </cell>
          <cell r="M4543">
            <v>35440</v>
          </cell>
          <cell r="N4543">
            <v>0</v>
          </cell>
          <cell r="O4543">
            <v>1766.2004662004699</v>
          </cell>
          <cell r="P4543">
            <v>0.31867637802355903</v>
          </cell>
        </row>
        <row r="4544">
          <cell r="A4544">
            <v>198780</v>
          </cell>
          <cell r="B4544" t="str">
            <v>20160802</v>
          </cell>
          <cell r="C4544" t="str">
            <v>173639</v>
          </cell>
          <cell r="D4544" t="str">
            <v>西班牙原瓶原装进口STAR星牌特级初榨橄榄油特价组</v>
          </cell>
          <cell r="E4544" t="str">
            <v>食品</v>
          </cell>
          <cell r="F4544" t="str">
            <v>299</v>
          </cell>
          <cell r="G4544" t="str">
            <v>莫 伏星</v>
          </cell>
          <cell r="H4544" t="str">
            <v>余斌</v>
          </cell>
          <cell r="I4544" t="str">
            <v>杨洋,陈航</v>
          </cell>
          <cell r="J4544">
            <v>36.200000000000003</v>
          </cell>
          <cell r="K4544">
            <v>72708.23</v>
          </cell>
          <cell r="L4544">
            <v>1325</v>
          </cell>
          <cell r="M4544">
            <v>2590</v>
          </cell>
          <cell r="N4544">
            <v>0</v>
          </cell>
          <cell r="O4544">
            <v>1900.3654696132601</v>
          </cell>
          <cell r="P4544">
            <v>3.6283031742889799E-2</v>
          </cell>
        </row>
        <row r="4545">
          <cell r="A4545">
            <v>198780</v>
          </cell>
          <cell r="B4545" t="str">
            <v>20160703</v>
          </cell>
          <cell r="C4545" t="str">
            <v>110142</v>
          </cell>
          <cell r="D4545" t="str">
            <v>西班牙原瓶原装进口STAR星牌特级初榨橄榄油特价组</v>
          </cell>
          <cell r="E4545" t="str">
            <v>食品</v>
          </cell>
          <cell r="F4545" t="str">
            <v>299</v>
          </cell>
          <cell r="G4545" t="str">
            <v>莫 伏星</v>
          </cell>
          <cell r="H4545" t="str">
            <v>龙年</v>
          </cell>
          <cell r="I4545" t="str">
            <v>俞洋,关雨薇</v>
          </cell>
          <cell r="J4545">
            <v>36.9</v>
          </cell>
          <cell r="K4545">
            <v>88490</v>
          </cell>
          <cell r="L4545">
            <v>538</v>
          </cell>
          <cell r="M4545">
            <v>3527</v>
          </cell>
          <cell r="N4545">
            <v>1066</v>
          </cell>
          <cell r="O4545">
            <v>2316.8292682926799</v>
          </cell>
          <cell r="P4545">
            <v>2.79811715481172E-2</v>
          </cell>
        </row>
        <row r="4546">
          <cell r="A4546">
            <v>198780</v>
          </cell>
          <cell r="B4546" t="str">
            <v>20160517</v>
          </cell>
          <cell r="C4546" t="str">
            <v>181129</v>
          </cell>
          <cell r="D4546" t="str">
            <v>西班牙原瓶原装进口STAR星牌特级初榨橄榄油特价组</v>
          </cell>
          <cell r="E4546" t="str">
            <v>食品</v>
          </cell>
          <cell r="F4546" t="str">
            <v>299</v>
          </cell>
          <cell r="G4546" t="str">
            <v>莫 伏星</v>
          </cell>
          <cell r="H4546" t="str">
            <v>赵文英</v>
          </cell>
          <cell r="I4546" t="str">
            <v>刘一帆</v>
          </cell>
          <cell r="J4546">
            <v>33.1</v>
          </cell>
          <cell r="K4546">
            <v>149611</v>
          </cell>
          <cell r="L4546">
            <v>6074</v>
          </cell>
          <cell r="M4546">
            <v>7434</v>
          </cell>
          <cell r="N4546">
            <v>488</v>
          </cell>
          <cell r="O4546">
            <v>4126.6163141994002</v>
          </cell>
          <cell r="P4546">
            <v>4.8391703881229202E-2</v>
          </cell>
        </row>
        <row r="4547">
          <cell r="A4547">
            <v>198805</v>
          </cell>
          <cell r="B4547" t="str">
            <v>20160414</v>
          </cell>
          <cell r="C4547" t="str">
            <v>154626</v>
          </cell>
          <cell r="D4547" t="str">
            <v>百寿坊大炖羊排滋补组</v>
          </cell>
          <cell r="E4547" t="str">
            <v>食品</v>
          </cell>
          <cell r="F4547" t="str">
            <v>199</v>
          </cell>
          <cell r="G4547" t="str">
            <v>赵 宇森</v>
          </cell>
          <cell r="H4547" t="str">
            <v>余斌</v>
          </cell>
          <cell r="I4547" t="str">
            <v>俞洋</v>
          </cell>
          <cell r="J4547">
            <v>24.7</v>
          </cell>
          <cell r="K4547">
            <v>147394</v>
          </cell>
          <cell r="L4547">
            <v>2338</v>
          </cell>
          <cell r="M4547">
            <v>13152</v>
          </cell>
          <cell r="N4547">
            <v>756</v>
          </cell>
          <cell r="O4547">
            <v>5370.8502024291502</v>
          </cell>
          <cell r="P4547">
            <v>8.5456651224354696E-2</v>
          </cell>
        </row>
        <row r="4548">
          <cell r="A4548">
            <v>198841</v>
          </cell>
          <cell r="B4548" t="str">
            <v>20160424</v>
          </cell>
          <cell r="C4548" t="str">
            <v>121328</v>
          </cell>
          <cell r="D4548" t="str">
            <v>苹果籽传明酸柔晳抚纹精华乳</v>
          </cell>
          <cell r="E4548" t="str">
            <v>美容美体</v>
          </cell>
          <cell r="F4548" t="str">
            <v>199</v>
          </cell>
          <cell r="G4548" t="str">
            <v>闻 娟</v>
          </cell>
          <cell r="H4548" t="str">
            <v>张小寒</v>
          </cell>
          <cell r="I4548" t="str">
            <v>赵姬</v>
          </cell>
          <cell r="J4548">
            <v>29.1</v>
          </cell>
          <cell r="K4548">
            <v>77291.259999999995</v>
          </cell>
          <cell r="L4548">
            <v>2865</v>
          </cell>
          <cell r="M4548">
            <v>9645</v>
          </cell>
          <cell r="N4548">
            <v>567</v>
          </cell>
          <cell r="O4548">
            <v>2245.6446735395202</v>
          </cell>
          <cell r="P4548">
            <v>0.121973077781955</v>
          </cell>
        </row>
        <row r="4549">
          <cell r="A4549">
            <v>198842</v>
          </cell>
          <cell r="B4549" t="str">
            <v>20160416</v>
          </cell>
          <cell r="C4549" t="str">
            <v>202034</v>
          </cell>
          <cell r="D4549" t="str">
            <v>法驰真皮欧式床加赠特供款1.8米</v>
          </cell>
          <cell r="E4549" t="str">
            <v>家具灯饰</v>
          </cell>
          <cell r="F4549" t="str">
            <v>3999</v>
          </cell>
          <cell r="G4549" t="str">
            <v>陈 刚</v>
          </cell>
          <cell r="H4549" t="str">
            <v>楚令,王娟</v>
          </cell>
          <cell r="I4549" t="str">
            <v>李琦,段鸿</v>
          </cell>
          <cell r="J4549">
            <v>19.899999999999999</v>
          </cell>
          <cell r="K4549">
            <v>694646</v>
          </cell>
          <cell r="L4549">
            <v>119715</v>
          </cell>
          <cell r="M4549">
            <v>255696</v>
          </cell>
          <cell r="N4549">
            <v>0</v>
          </cell>
          <cell r="O4549">
            <v>16041.959798995</v>
          </cell>
          <cell r="P4549">
            <v>0.44474206469993799</v>
          </cell>
        </row>
        <row r="4550">
          <cell r="A4550">
            <v>198842</v>
          </cell>
          <cell r="B4550" t="str">
            <v>20160415</v>
          </cell>
          <cell r="C4550" t="str">
            <v>214850</v>
          </cell>
          <cell r="D4550" t="str">
            <v>法驰真皮欧式床加赠特供款1.8米</v>
          </cell>
          <cell r="E4550" t="str">
            <v>家具灯饰</v>
          </cell>
          <cell r="F4550" t="str">
            <v>3999</v>
          </cell>
          <cell r="G4550" t="str">
            <v>陈 刚</v>
          </cell>
          <cell r="H4550" t="str">
            <v>唐南开,傅周,张燕</v>
          </cell>
          <cell r="I4550" t="str">
            <v>翟金彪,曹雪晴</v>
          </cell>
          <cell r="J4550">
            <v>20.7</v>
          </cell>
          <cell r="K4550">
            <v>678300</v>
          </cell>
          <cell r="L4550">
            <v>135741</v>
          </cell>
          <cell r="M4550">
            <v>279230</v>
          </cell>
          <cell r="N4550">
            <v>11917</v>
          </cell>
          <cell r="O4550">
            <v>13296.9082125604</v>
          </cell>
          <cell r="P4550">
            <v>0.49268927434620002</v>
          </cell>
        </row>
        <row r="4551">
          <cell r="A4551">
            <v>198842</v>
          </cell>
          <cell r="B4551" t="str">
            <v>20160415</v>
          </cell>
          <cell r="C4551" t="str">
            <v>135307</v>
          </cell>
          <cell r="D4551" t="str">
            <v>法驰真皮欧式床加赠特供款1.8米</v>
          </cell>
          <cell r="E4551" t="str">
            <v>家具灯饰</v>
          </cell>
          <cell r="F4551" t="str">
            <v>3999</v>
          </cell>
          <cell r="G4551" t="str">
            <v>陈 刚</v>
          </cell>
          <cell r="H4551" t="str">
            <v>傅周,唐南开</v>
          </cell>
          <cell r="I4551" t="str">
            <v>翟金彪,曹雪晴</v>
          </cell>
          <cell r="J4551">
            <v>18.3</v>
          </cell>
          <cell r="K4551">
            <v>391337</v>
          </cell>
          <cell r="L4551">
            <v>103839</v>
          </cell>
          <cell r="M4551">
            <v>123629</v>
          </cell>
          <cell r="N4551">
            <v>0</v>
          </cell>
          <cell r="O4551">
            <v>8954.5901639344302</v>
          </cell>
          <cell r="P4551">
            <v>0.43001690446542201</v>
          </cell>
        </row>
        <row r="4552">
          <cell r="A4552">
            <v>198843</v>
          </cell>
          <cell r="B4552" t="str">
            <v>20160416</v>
          </cell>
          <cell r="C4552" t="str">
            <v>202034</v>
          </cell>
          <cell r="D4552" t="str">
            <v>法驰真皮欧式床加赠特供款1.5米</v>
          </cell>
          <cell r="E4552" t="str">
            <v>家具灯饰</v>
          </cell>
          <cell r="F4552" t="str">
            <v>3899</v>
          </cell>
          <cell r="G4552" t="str">
            <v>陈 刚</v>
          </cell>
          <cell r="H4552" t="str">
            <v>楚令,王娟</v>
          </cell>
          <cell r="I4552" t="str">
            <v>李琦,段鸿</v>
          </cell>
          <cell r="J4552">
            <v>19.899999999999999</v>
          </cell>
          <cell r="K4552">
            <v>136350</v>
          </cell>
          <cell r="L4552">
            <v>11687</v>
          </cell>
          <cell r="M4552">
            <v>35001</v>
          </cell>
          <cell r="N4552">
            <v>0</v>
          </cell>
          <cell r="O4552">
            <v>4505.6281407035203</v>
          </cell>
          <cell r="P4552">
            <v>0.28076494228439902</v>
          </cell>
        </row>
        <row r="4553">
          <cell r="A4553">
            <v>198843</v>
          </cell>
          <cell r="B4553" t="str">
            <v>20160415</v>
          </cell>
          <cell r="C4553" t="str">
            <v>214850</v>
          </cell>
          <cell r="D4553" t="str">
            <v>法驰真皮欧式床加赠特供款1.5米</v>
          </cell>
          <cell r="E4553" t="str">
            <v>家具灯饰</v>
          </cell>
          <cell r="F4553" t="str">
            <v>3899</v>
          </cell>
          <cell r="G4553" t="str">
            <v>陈 刚</v>
          </cell>
          <cell r="H4553" t="str">
            <v>唐南开,傅周,张燕</v>
          </cell>
          <cell r="I4553" t="str">
            <v>翟金彪,曹雪晴</v>
          </cell>
          <cell r="J4553">
            <v>20.7</v>
          </cell>
          <cell r="K4553">
            <v>178744</v>
          </cell>
          <cell r="L4553">
            <v>31152</v>
          </cell>
          <cell r="M4553">
            <v>50527</v>
          </cell>
          <cell r="N4553">
            <v>3899</v>
          </cell>
          <cell r="O4553">
            <v>4877.4879227053098</v>
          </cell>
          <cell r="P4553">
            <v>0.31592498238386901</v>
          </cell>
        </row>
        <row r="4554">
          <cell r="A4554">
            <v>198843</v>
          </cell>
          <cell r="B4554" t="str">
            <v>20160415</v>
          </cell>
          <cell r="C4554" t="str">
            <v>135307</v>
          </cell>
          <cell r="D4554" t="str">
            <v>法驰真皮欧式床加赠特供款1.5米</v>
          </cell>
          <cell r="E4554" t="str">
            <v>家具灯饰</v>
          </cell>
          <cell r="F4554" t="str">
            <v>3899</v>
          </cell>
          <cell r="G4554" t="str">
            <v>陈 刚</v>
          </cell>
          <cell r="H4554" t="str">
            <v>傅周,唐南开</v>
          </cell>
          <cell r="I4554" t="str">
            <v>翟金彪,曹雪晴</v>
          </cell>
          <cell r="J4554">
            <v>18.3</v>
          </cell>
          <cell r="K4554">
            <v>89612</v>
          </cell>
          <cell r="L4554">
            <v>23384</v>
          </cell>
          <cell r="M4554">
            <v>27278</v>
          </cell>
          <cell r="N4554">
            <v>3899</v>
          </cell>
          <cell r="O4554">
            <v>2341.47540983607</v>
          </cell>
          <cell r="P4554">
            <v>0.35300779126653398</v>
          </cell>
        </row>
        <row r="4555">
          <cell r="A4555">
            <v>198844</v>
          </cell>
          <cell r="B4555" t="str">
            <v>20160807</v>
          </cell>
          <cell r="C4555" t="str">
            <v>221019</v>
          </cell>
          <cell r="D4555" t="str">
            <v>蒂卡世琦雍容华贵和田玉套组(2016超级折扣日)</v>
          </cell>
          <cell r="E4555" t="str">
            <v>珠宝首饰</v>
          </cell>
          <cell r="F4555" t="str">
            <v>418</v>
          </cell>
          <cell r="G4555" t="str">
            <v>冯 玺谕</v>
          </cell>
          <cell r="H4555" t="str">
            <v>龙年</v>
          </cell>
          <cell r="I4555" t="str">
            <v>赵姬</v>
          </cell>
          <cell r="J4555">
            <v>16.899999999999999</v>
          </cell>
          <cell r="K4555">
            <v>109756</v>
          </cell>
          <cell r="L4555">
            <v>2473</v>
          </cell>
          <cell r="M4555">
            <v>796</v>
          </cell>
          <cell r="N4555">
            <v>0</v>
          </cell>
          <cell r="O4555">
            <v>6301.0059171597604</v>
          </cell>
          <cell r="P4555">
            <v>7.4196284593085601E-3</v>
          </cell>
        </row>
        <row r="4556">
          <cell r="A4556">
            <v>198844</v>
          </cell>
          <cell r="B4556" t="str">
            <v>20160526</v>
          </cell>
          <cell r="C4556" t="str">
            <v>142734</v>
          </cell>
          <cell r="D4556" t="str">
            <v>蒂卡世琦雍容华贵和田玉套组(2016超级折扣日)</v>
          </cell>
          <cell r="E4556" t="str">
            <v>珠宝首饰</v>
          </cell>
          <cell r="F4556" t="str">
            <v>698</v>
          </cell>
          <cell r="G4556" t="str">
            <v>冯 玺谕</v>
          </cell>
          <cell r="H4556" t="str">
            <v>高莹</v>
          </cell>
          <cell r="I4556" t="str">
            <v>王文亮</v>
          </cell>
          <cell r="J4556">
            <v>35.5</v>
          </cell>
          <cell r="K4556">
            <v>59943</v>
          </cell>
          <cell r="L4556">
            <v>2066</v>
          </cell>
          <cell r="M4556">
            <v>13790</v>
          </cell>
          <cell r="N4556">
            <v>0</v>
          </cell>
          <cell r="O4556">
            <v>1241.88732394366</v>
          </cell>
          <cell r="P4556">
            <v>0.238263904487102</v>
          </cell>
        </row>
        <row r="4557">
          <cell r="A4557">
            <v>198848</v>
          </cell>
          <cell r="B4557" t="str">
            <v>20160512</v>
          </cell>
          <cell r="C4557" t="str">
            <v>173119</v>
          </cell>
          <cell r="D4557" t="str">
            <v>RIWA雷瓦多功能巻直发防烫造型梳套组</v>
          </cell>
          <cell r="E4557" t="str">
            <v>美容器械</v>
          </cell>
          <cell r="F4557" t="str">
            <v>198</v>
          </cell>
          <cell r="G4557" t="str">
            <v>庄 婷</v>
          </cell>
          <cell r="H4557" t="str">
            <v>田宇慧</v>
          </cell>
          <cell r="I4557" t="str">
            <v>游珊</v>
          </cell>
          <cell r="J4557">
            <v>27</v>
          </cell>
          <cell r="K4557">
            <v>71642</v>
          </cell>
          <cell r="L4557">
            <v>1702</v>
          </cell>
          <cell r="M4557">
            <v>9104</v>
          </cell>
          <cell r="N4557">
            <v>682</v>
          </cell>
          <cell r="O4557">
            <v>2278.4444444444398</v>
          </cell>
          <cell r="P4557">
            <v>0.120417500714898</v>
          </cell>
        </row>
        <row r="4558">
          <cell r="A4558">
            <v>198848</v>
          </cell>
          <cell r="B4558" t="str">
            <v>20160503</v>
          </cell>
          <cell r="C4558" t="str">
            <v>142042</v>
          </cell>
          <cell r="D4558" t="str">
            <v>RIWA雷瓦多功能巻直发防烫造型梳套组</v>
          </cell>
          <cell r="E4558" t="str">
            <v>美容器械</v>
          </cell>
          <cell r="F4558" t="str">
            <v>198</v>
          </cell>
          <cell r="G4558" t="str">
            <v>庄 婷</v>
          </cell>
          <cell r="H4558" t="str">
            <v>田宇慧</v>
          </cell>
          <cell r="I4558" t="str">
            <v>赵姬</v>
          </cell>
          <cell r="J4558">
            <v>37.1</v>
          </cell>
          <cell r="K4558">
            <v>95075</v>
          </cell>
          <cell r="L4558">
            <v>3958</v>
          </cell>
          <cell r="M4558">
            <v>10229</v>
          </cell>
          <cell r="N4558">
            <v>950</v>
          </cell>
          <cell r="O4558">
            <v>2205.8760107816702</v>
          </cell>
          <cell r="P4558">
            <v>0.10183610083738499</v>
          </cell>
        </row>
        <row r="4559">
          <cell r="A4559">
            <v>198848</v>
          </cell>
          <cell r="B4559" t="str">
            <v>20160419</v>
          </cell>
          <cell r="C4559" t="str">
            <v>093145</v>
          </cell>
          <cell r="D4559" t="str">
            <v>RIWA雷瓦多功能巻直发防烫造型梳套组</v>
          </cell>
          <cell r="E4559" t="str">
            <v>美容器械</v>
          </cell>
          <cell r="F4559" t="str">
            <v>198</v>
          </cell>
          <cell r="G4559" t="str">
            <v>庄 婷</v>
          </cell>
          <cell r="H4559" t="str">
            <v>田宇慧</v>
          </cell>
          <cell r="I4559" t="str">
            <v>赵姬</v>
          </cell>
          <cell r="J4559">
            <v>31.9</v>
          </cell>
          <cell r="K4559">
            <v>96522</v>
          </cell>
          <cell r="L4559">
            <v>3068</v>
          </cell>
          <cell r="M4559">
            <v>9111</v>
          </cell>
          <cell r="N4559">
            <v>396</v>
          </cell>
          <cell r="O4559">
            <v>2656.3949843260202</v>
          </cell>
          <cell r="P4559">
            <v>9.3254435337171204E-2</v>
          </cell>
        </row>
        <row r="4560">
          <cell r="A4560">
            <v>198848</v>
          </cell>
          <cell r="B4560" t="str">
            <v>20160412</v>
          </cell>
          <cell r="C4560" t="str">
            <v>140204</v>
          </cell>
          <cell r="D4560" t="str">
            <v>RIWA雷瓦多功能巻直发防烫造型梳套组</v>
          </cell>
          <cell r="E4560" t="str">
            <v>美容器械</v>
          </cell>
          <cell r="F4560" t="str">
            <v>198</v>
          </cell>
          <cell r="G4560" t="str">
            <v>庄 婷</v>
          </cell>
          <cell r="H4560" t="str">
            <v>田宇慧</v>
          </cell>
          <cell r="I4560" t="str">
            <v>赵姬</v>
          </cell>
          <cell r="J4560">
            <v>26.7</v>
          </cell>
          <cell r="K4560">
            <v>107712.55</v>
          </cell>
          <cell r="L4560">
            <v>2702</v>
          </cell>
          <cell r="M4560">
            <v>17826</v>
          </cell>
          <cell r="N4560">
            <v>1752</v>
          </cell>
          <cell r="O4560">
            <v>3330.9569288389498</v>
          </cell>
          <cell r="P4560">
            <v>0.153070334361643</v>
          </cell>
        </row>
        <row r="4561">
          <cell r="A4561">
            <v>198897</v>
          </cell>
          <cell r="B4561" t="str">
            <v>20160803</v>
          </cell>
          <cell r="C4561" t="str">
            <v>113030</v>
          </cell>
          <cell r="D4561" t="str">
            <v>回硅自然*加拿大partita天然硅胶保鲜盒超值套组</v>
          </cell>
          <cell r="E4561" t="str">
            <v>厨房</v>
          </cell>
          <cell r="F4561" t="str">
            <v>398</v>
          </cell>
          <cell r="G4561" t="str">
            <v>潘 银龙</v>
          </cell>
          <cell r="H4561" t="str">
            <v>张燕</v>
          </cell>
          <cell r="I4561" t="str">
            <v>刘一帆</v>
          </cell>
          <cell r="J4561">
            <v>36.6</v>
          </cell>
          <cell r="K4561">
            <v>103321</v>
          </cell>
          <cell r="L4561">
            <v>0</v>
          </cell>
          <cell r="M4561">
            <v>5860</v>
          </cell>
          <cell r="N4561">
            <v>388</v>
          </cell>
          <cell r="O4561">
            <v>2673.4699453551898</v>
          </cell>
          <cell r="P4561">
            <v>5.2961159880372803E-2</v>
          </cell>
        </row>
        <row r="4562">
          <cell r="A4562">
            <v>198897</v>
          </cell>
          <cell r="B4562" t="str">
            <v>20160724</v>
          </cell>
          <cell r="C4562" t="str">
            <v>121402</v>
          </cell>
          <cell r="D4562" t="str">
            <v>回硅自然*加拿大partita天然硅胶保鲜盒超值套组</v>
          </cell>
          <cell r="E4562" t="str">
            <v>厨房</v>
          </cell>
          <cell r="F4562" t="str">
            <v>398</v>
          </cell>
          <cell r="G4562" t="str">
            <v>潘 银龙</v>
          </cell>
          <cell r="H4562" t="str">
            <v>王沛</v>
          </cell>
          <cell r="I4562" t="str">
            <v>翟金彪</v>
          </cell>
          <cell r="J4562">
            <v>35.1</v>
          </cell>
          <cell r="K4562">
            <v>125736</v>
          </cell>
          <cell r="L4562">
            <v>1154</v>
          </cell>
          <cell r="M4562">
            <v>9868</v>
          </cell>
          <cell r="N4562">
            <v>766</v>
          </cell>
          <cell r="O4562">
            <v>3290.0284900284901</v>
          </cell>
          <cell r="P4562">
            <v>7.3060313688975906E-2</v>
          </cell>
        </row>
        <row r="4563">
          <cell r="A4563">
            <v>198897</v>
          </cell>
          <cell r="B4563" t="str">
            <v>20160720</v>
          </cell>
          <cell r="C4563" t="str">
            <v>144801</v>
          </cell>
          <cell r="D4563" t="str">
            <v>回硅自然*加拿大partita天然硅胶保鲜盒超值套组</v>
          </cell>
          <cell r="E4563" t="str">
            <v>厨房</v>
          </cell>
          <cell r="F4563" t="str">
            <v>398</v>
          </cell>
          <cell r="G4563" t="str">
            <v>潘 银龙</v>
          </cell>
          <cell r="H4563" t="str">
            <v>龙年</v>
          </cell>
          <cell r="I4563" t="str">
            <v>刘一帆</v>
          </cell>
          <cell r="J4563">
            <v>36.1</v>
          </cell>
          <cell r="K4563">
            <v>124092</v>
          </cell>
          <cell r="L4563">
            <v>1607</v>
          </cell>
          <cell r="M4563">
            <v>6666</v>
          </cell>
          <cell r="N4563">
            <v>0</v>
          </cell>
          <cell r="O4563">
            <v>3208.2825484764498</v>
          </cell>
          <cell r="P4563">
            <v>5.4422990570273902E-2</v>
          </cell>
        </row>
        <row r="4564">
          <cell r="A4564">
            <v>198897</v>
          </cell>
          <cell r="B4564" t="str">
            <v>20160711</v>
          </cell>
          <cell r="C4564" t="str">
            <v>153300</v>
          </cell>
          <cell r="D4564" t="str">
            <v>回硅自然*加拿大partita天然硅胶保鲜盒超值套组</v>
          </cell>
          <cell r="E4564" t="str">
            <v>厨房</v>
          </cell>
          <cell r="F4564" t="str">
            <v>398</v>
          </cell>
          <cell r="G4564" t="str">
            <v>潘 银龙</v>
          </cell>
          <cell r="H4564" t="str">
            <v>王沛</v>
          </cell>
          <cell r="I4564" t="str">
            <v>邓爱萍</v>
          </cell>
          <cell r="J4564">
            <v>35.9</v>
          </cell>
          <cell r="K4564">
            <v>100149</v>
          </cell>
          <cell r="L4564">
            <v>1582</v>
          </cell>
          <cell r="M4564">
            <v>6984</v>
          </cell>
          <cell r="N4564">
            <v>388</v>
          </cell>
          <cell r="O4564">
            <v>2561.86629526462</v>
          </cell>
          <cell r="P4564">
            <v>6.6918948532470296E-2</v>
          </cell>
        </row>
        <row r="4565">
          <cell r="A4565">
            <v>198897</v>
          </cell>
          <cell r="B4565" t="str">
            <v>20160623</v>
          </cell>
          <cell r="C4565" t="str">
            <v>161917</v>
          </cell>
          <cell r="D4565" t="str">
            <v>回硅自然*加拿大partita天然硅胶保鲜盒超值套组</v>
          </cell>
          <cell r="E4565" t="str">
            <v>厨房</v>
          </cell>
          <cell r="F4565" t="str">
            <v>398</v>
          </cell>
          <cell r="G4565" t="str">
            <v>潘 银龙</v>
          </cell>
          <cell r="H4565" t="str">
            <v>马强</v>
          </cell>
          <cell r="I4565" t="str">
            <v>刘一帆</v>
          </cell>
          <cell r="J4565">
            <v>31.8</v>
          </cell>
          <cell r="K4565">
            <v>123808</v>
          </cell>
          <cell r="L4565">
            <v>1184</v>
          </cell>
          <cell r="M4565">
            <v>5464</v>
          </cell>
          <cell r="N4565">
            <v>766</v>
          </cell>
          <cell r="O4565">
            <v>3708.3647798742099</v>
          </cell>
          <cell r="P4565">
            <v>3.8312239039665998E-2</v>
          </cell>
        </row>
        <row r="4566">
          <cell r="A4566">
            <v>198897</v>
          </cell>
          <cell r="B4566" t="str">
            <v>20160615</v>
          </cell>
          <cell r="C4566" t="str">
            <v>181121</v>
          </cell>
          <cell r="D4566" t="str">
            <v>回硅自然*加拿大partita天然硅胶保鲜盒超值套组</v>
          </cell>
          <cell r="E4566" t="str">
            <v>厨房</v>
          </cell>
          <cell r="F4566" t="str">
            <v>398</v>
          </cell>
          <cell r="G4566" t="str">
            <v>潘 银龙</v>
          </cell>
          <cell r="H4566" t="str">
            <v>张燕</v>
          </cell>
          <cell r="I4566" t="str">
            <v>邓爱萍</v>
          </cell>
          <cell r="J4566">
            <v>36.799999999999997</v>
          </cell>
          <cell r="K4566">
            <v>102316</v>
          </cell>
          <cell r="L4566">
            <v>3850</v>
          </cell>
          <cell r="M4566">
            <v>6656</v>
          </cell>
          <cell r="N4566">
            <v>398</v>
          </cell>
          <cell r="O4566">
            <v>2505.6521739130399</v>
          </cell>
          <cell r="P4566">
            <v>6.3554932667113498E-2</v>
          </cell>
        </row>
        <row r="4567">
          <cell r="A4567">
            <v>198897</v>
          </cell>
          <cell r="B4567" t="str">
            <v>20160607</v>
          </cell>
          <cell r="C4567" t="str">
            <v>181709</v>
          </cell>
          <cell r="D4567" t="str">
            <v>回硅自然*加拿大partita天然硅胶保鲜盒超值套组</v>
          </cell>
          <cell r="E4567" t="str">
            <v>厨房</v>
          </cell>
          <cell r="F4567" t="str">
            <v>398</v>
          </cell>
          <cell r="G4567" t="str">
            <v>潘 银龙</v>
          </cell>
          <cell r="H4567" t="str">
            <v>张燕</v>
          </cell>
          <cell r="I4567" t="str">
            <v>陈佳</v>
          </cell>
          <cell r="J4567">
            <v>35.6</v>
          </cell>
          <cell r="K4567">
            <v>118648</v>
          </cell>
          <cell r="L4567">
            <v>1920</v>
          </cell>
          <cell r="M4567">
            <v>8894</v>
          </cell>
          <cell r="N4567">
            <v>786</v>
          </cell>
          <cell r="O4567">
            <v>3051.12359550562</v>
          </cell>
          <cell r="P4567">
            <v>6.94606264135426E-2</v>
          </cell>
        </row>
        <row r="4568">
          <cell r="A4568">
            <v>198897</v>
          </cell>
          <cell r="B4568" t="str">
            <v>20160602</v>
          </cell>
          <cell r="C4568" t="str">
            <v>112308</v>
          </cell>
          <cell r="D4568" t="str">
            <v>回硅自然*加拿大partita天然硅胶保鲜盒超值套组</v>
          </cell>
          <cell r="E4568" t="str">
            <v>厨房</v>
          </cell>
          <cell r="F4568" t="str">
            <v>398</v>
          </cell>
          <cell r="G4568" t="str">
            <v>潘 银龙</v>
          </cell>
          <cell r="H4568" t="str">
            <v>马强</v>
          </cell>
          <cell r="I4568" t="str">
            <v>刘一帆</v>
          </cell>
          <cell r="J4568">
            <v>37.5</v>
          </cell>
          <cell r="K4568">
            <v>135609</v>
          </cell>
          <cell r="L4568">
            <v>5844</v>
          </cell>
          <cell r="M4568">
            <v>8188</v>
          </cell>
          <cell r="N4568">
            <v>0</v>
          </cell>
          <cell r="O4568">
            <v>3242.0533333333301</v>
          </cell>
          <cell r="P4568">
            <v>6.3098678380148696E-2</v>
          </cell>
        </row>
        <row r="4569">
          <cell r="A4569">
            <v>198897</v>
          </cell>
          <cell r="B4569" t="str">
            <v>20160517</v>
          </cell>
          <cell r="C4569" t="str">
            <v>121441</v>
          </cell>
          <cell r="D4569" t="str">
            <v>回硅自然*加拿大partita天然硅胶保鲜盒超值套组</v>
          </cell>
          <cell r="E4569" t="str">
            <v>厨房</v>
          </cell>
          <cell r="F4569" t="str">
            <v>398</v>
          </cell>
          <cell r="G4569" t="str">
            <v>潘 银龙</v>
          </cell>
          <cell r="H4569" t="str">
            <v>余斌</v>
          </cell>
          <cell r="I4569" t="str">
            <v>杨洋</v>
          </cell>
          <cell r="J4569">
            <v>34</v>
          </cell>
          <cell r="K4569">
            <v>145531</v>
          </cell>
          <cell r="L4569">
            <v>8016</v>
          </cell>
          <cell r="M4569">
            <v>8031</v>
          </cell>
          <cell r="N4569">
            <v>363</v>
          </cell>
          <cell r="O4569">
            <v>3819.0294117647099</v>
          </cell>
          <cell r="P4569">
            <v>5.5761189688397599E-2</v>
          </cell>
        </row>
        <row r="4570">
          <cell r="A4570">
            <v>198905</v>
          </cell>
          <cell r="B4570" t="str">
            <v>20160807</v>
          </cell>
          <cell r="C4570" t="str">
            <v>215422</v>
          </cell>
          <cell r="D4570" t="str">
            <v>弈禧“彩蝶逸舞”碧玺豪华套组(2016超级折扣日)</v>
          </cell>
          <cell r="E4570" t="str">
            <v>珠宝首饰</v>
          </cell>
          <cell r="F4570" t="str">
            <v>888</v>
          </cell>
          <cell r="G4570" t="str">
            <v>冯 玺谕</v>
          </cell>
          <cell r="H4570" t="str">
            <v>龙年</v>
          </cell>
          <cell r="I4570" t="str">
            <v>赵姬</v>
          </cell>
          <cell r="J4570">
            <v>12.5</v>
          </cell>
          <cell r="K4570">
            <v>53813</v>
          </cell>
          <cell r="L4570">
            <v>1776</v>
          </cell>
          <cell r="M4570">
            <v>0</v>
          </cell>
          <cell r="N4570">
            <v>0</v>
          </cell>
          <cell r="O4570">
            <v>4162.96</v>
          </cell>
          <cell r="P4570">
            <v>0</v>
          </cell>
        </row>
        <row r="4571">
          <cell r="A4571">
            <v>198905</v>
          </cell>
          <cell r="B4571" t="str">
            <v>20160605</v>
          </cell>
          <cell r="C4571" t="str">
            <v>152640</v>
          </cell>
          <cell r="D4571" t="str">
            <v>弈禧“彩蝶逸舞”碧玺豪华套组(2016超级折扣日)</v>
          </cell>
          <cell r="E4571" t="str">
            <v>珠宝首饰</v>
          </cell>
          <cell r="F4571" t="str">
            <v>998</v>
          </cell>
          <cell r="G4571" t="str">
            <v>冯 玺谕</v>
          </cell>
          <cell r="H4571" t="str">
            <v>杨思思</v>
          </cell>
          <cell r="I4571" t="str">
            <v>王文亮</v>
          </cell>
          <cell r="J4571">
            <v>36.299999999999997</v>
          </cell>
          <cell r="K4571">
            <v>93942</v>
          </cell>
          <cell r="L4571">
            <v>3952</v>
          </cell>
          <cell r="M4571">
            <v>40525</v>
          </cell>
          <cell r="N4571">
            <v>0</v>
          </cell>
          <cell r="O4571">
            <v>1362.67217630854</v>
          </cell>
          <cell r="P4571">
            <v>0.45032781420157802</v>
          </cell>
        </row>
        <row r="4572">
          <cell r="A4572">
            <v>198906</v>
          </cell>
          <cell r="B4572" t="str">
            <v>20160628</v>
          </cell>
          <cell r="C4572" t="str">
            <v>194504</v>
          </cell>
          <cell r="D4572" t="str">
            <v>彩虹在线 语音操控智能娱乐一体机电脑</v>
          </cell>
          <cell r="E4572" t="str">
            <v>数码</v>
          </cell>
          <cell r="F4572" t="str">
            <v>2599</v>
          </cell>
          <cell r="G4572" t="str">
            <v>李 冕</v>
          </cell>
          <cell r="H4572" t="str">
            <v>石林</v>
          </cell>
          <cell r="I4572" t="str">
            <v>石俊</v>
          </cell>
          <cell r="J4572">
            <v>26</v>
          </cell>
          <cell r="K4572">
            <v>272835</v>
          </cell>
          <cell r="L4572">
            <v>2599</v>
          </cell>
          <cell r="M4572">
            <v>23351</v>
          </cell>
          <cell r="N4572">
            <v>2599</v>
          </cell>
          <cell r="O4572">
            <v>9595.5384615384592</v>
          </cell>
          <cell r="P4572">
            <v>7.6792137243002406E-2</v>
          </cell>
        </row>
        <row r="4573">
          <cell r="A4573">
            <v>198906</v>
          </cell>
          <cell r="B4573" t="str">
            <v>20160622</v>
          </cell>
          <cell r="C4573" t="str">
            <v>131710</v>
          </cell>
          <cell r="D4573" t="str">
            <v>彩虹在线 语音操控智能娱乐一体机电脑</v>
          </cell>
          <cell r="E4573" t="str">
            <v>数码</v>
          </cell>
          <cell r="F4573" t="str">
            <v>2599</v>
          </cell>
          <cell r="G4573" t="str">
            <v>李 冕</v>
          </cell>
          <cell r="H4573" t="str">
            <v>石林</v>
          </cell>
          <cell r="I4573" t="str">
            <v>石俊</v>
          </cell>
          <cell r="J4573">
            <v>34.9</v>
          </cell>
          <cell r="K4573">
            <v>200043</v>
          </cell>
          <cell r="L4573">
            <v>0</v>
          </cell>
          <cell r="M4573">
            <v>18133</v>
          </cell>
          <cell r="N4573">
            <v>0</v>
          </cell>
          <cell r="O4573">
            <v>5212.3209169054398</v>
          </cell>
          <cell r="P4573">
            <v>9.0645511215088806E-2</v>
          </cell>
        </row>
        <row r="4574">
          <cell r="A4574">
            <v>198906</v>
          </cell>
          <cell r="B4574" t="str">
            <v>20160615</v>
          </cell>
          <cell r="C4574" t="str">
            <v>120805</v>
          </cell>
          <cell r="D4574" t="str">
            <v>彩虹在线 语音操控智能娱乐一体机电脑</v>
          </cell>
          <cell r="E4574" t="str">
            <v>数码</v>
          </cell>
          <cell r="F4574" t="str">
            <v>2599</v>
          </cell>
          <cell r="G4574" t="str">
            <v>李 冕</v>
          </cell>
          <cell r="H4574" t="str">
            <v>石林</v>
          </cell>
          <cell r="I4574" t="str">
            <v>张征南,石俊</v>
          </cell>
          <cell r="J4574">
            <v>40.200000000000003</v>
          </cell>
          <cell r="K4574">
            <v>244043</v>
          </cell>
          <cell r="L4574">
            <v>7797</v>
          </cell>
          <cell r="M4574">
            <v>51877</v>
          </cell>
          <cell r="N4574">
            <v>2599</v>
          </cell>
          <cell r="O4574">
            <v>4650.9452736318399</v>
          </cell>
          <cell r="P4574">
            <v>0.208587658627024</v>
          </cell>
        </row>
        <row r="4575">
          <cell r="A4575">
            <v>198906</v>
          </cell>
          <cell r="B4575" t="str">
            <v>20160608</v>
          </cell>
          <cell r="C4575" t="str">
            <v>132602</v>
          </cell>
          <cell r="D4575" t="str">
            <v>彩虹在线 语音操控智能娱乐一体机电脑</v>
          </cell>
          <cell r="E4575" t="str">
            <v>数码</v>
          </cell>
          <cell r="F4575" t="str">
            <v>2599</v>
          </cell>
          <cell r="G4575" t="str">
            <v>李 冕</v>
          </cell>
          <cell r="H4575" t="str">
            <v>石林</v>
          </cell>
          <cell r="I4575" t="str">
            <v>石俊</v>
          </cell>
          <cell r="J4575">
            <v>35.299999999999997</v>
          </cell>
          <cell r="K4575">
            <v>181780</v>
          </cell>
          <cell r="L4575">
            <v>5158</v>
          </cell>
          <cell r="M4575">
            <v>20732</v>
          </cell>
          <cell r="N4575">
            <v>0</v>
          </cell>
          <cell r="O4575">
            <v>4416.1473087818704</v>
          </cell>
          <cell r="P4575">
            <v>0.11738062076072101</v>
          </cell>
        </row>
        <row r="4576">
          <cell r="A4576">
            <v>198906</v>
          </cell>
          <cell r="B4576" t="str">
            <v>20160602</v>
          </cell>
          <cell r="C4576" t="str">
            <v>132116</v>
          </cell>
          <cell r="D4576" t="str">
            <v>彩虹在线 语音操控智能娱乐一体机电脑</v>
          </cell>
          <cell r="E4576" t="str">
            <v>数码</v>
          </cell>
          <cell r="F4576" t="str">
            <v>2599</v>
          </cell>
          <cell r="G4576" t="str">
            <v>李 冕</v>
          </cell>
          <cell r="H4576" t="str">
            <v>石林</v>
          </cell>
          <cell r="I4576" t="str">
            <v>张征南,石俊</v>
          </cell>
          <cell r="J4576">
            <v>37.5</v>
          </cell>
          <cell r="K4576">
            <v>272630</v>
          </cell>
          <cell r="L4576">
            <v>10356</v>
          </cell>
          <cell r="M4576">
            <v>67534</v>
          </cell>
          <cell r="N4576">
            <v>0</v>
          </cell>
          <cell r="O4576">
            <v>5193.0666666666702</v>
          </cell>
          <cell r="P4576">
            <v>0.257494071085964</v>
          </cell>
        </row>
        <row r="4577">
          <cell r="A4577">
            <v>198906</v>
          </cell>
          <cell r="B4577" t="str">
            <v>20160526</v>
          </cell>
          <cell r="C4577" t="str">
            <v>115411</v>
          </cell>
          <cell r="D4577" t="str">
            <v>彩虹在线 语音操控智能娱乐一体机电脑</v>
          </cell>
          <cell r="E4577" t="str">
            <v>数码</v>
          </cell>
          <cell r="F4577" t="str">
            <v>2599</v>
          </cell>
          <cell r="G4577" t="str">
            <v>李 冕</v>
          </cell>
          <cell r="H4577" t="str">
            <v>石林</v>
          </cell>
          <cell r="I4577" t="str">
            <v>石俊</v>
          </cell>
          <cell r="J4577">
            <v>35</v>
          </cell>
          <cell r="K4577">
            <v>236013</v>
          </cell>
          <cell r="L4577">
            <v>15619</v>
          </cell>
          <cell r="M4577">
            <v>28559</v>
          </cell>
          <cell r="N4577">
            <v>2599</v>
          </cell>
          <cell r="O4577">
            <v>5555.25714285714</v>
          </cell>
          <cell r="P4577">
            <v>0.117789050518617</v>
          </cell>
        </row>
        <row r="4578">
          <cell r="A4578">
            <v>198906</v>
          </cell>
          <cell r="B4578" t="str">
            <v>20160519</v>
          </cell>
          <cell r="C4578" t="str">
            <v>131624</v>
          </cell>
          <cell r="D4578" t="str">
            <v>彩虹在线 语音操控智能娱乐一体机电脑</v>
          </cell>
          <cell r="E4578" t="str">
            <v>数码</v>
          </cell>
          <cell r="F4578" t="str">
            <v>2599</v>
          </cell>
          <cell r="G4578" t="str">
            <v>李 冕</v>
          </cell>
          <cell r="H4578" t="str">
            <v>龙年</v>
          </cell>
          <cell r="I4578" t="str">
            <v>石俊</v>
          </cell>
          <cell r="J4578">
            <v>37.6</v>
          </cell>
          <cell r="K4578">
            <v>243456</v>
          </cell>
          <cell r="L4578">
            <v>12955</v>
          </cell>
          <cell r="M4578">
            <v>38775</v>
          </cell>
          <cell r="N4578">
            <v>2569</v>
          </cell>
          <cell r="O4578">
            <v>5167.4202127659601</v>
          </cell>
          <cell r="P4578">
            <v>0.15707524045448801</v>
          </cell>
        </row>
        <row r="4579">
          <cell r="A4579">
            <v>198906</v>
          </cell>
          <cell r="B4579" t="str">
            <v>20160508</v>
          </cell>
          <cell r="C4579" t="str">
            <v>124359</v>
          </cell>
          <cell r="D4579" t="str">
            <v>彩虹在线 语音操控智能娱乐一体机电脑</v>
          </cell>
          <cell r="E4579" t="str">
            <v>数码</v>
          </cell>
          <cell r="F4579" t="str">
            <v>2599</v>
          </cell>
          <cell r="G4579" t="str">
            <v>李 冕</v>
          </cell>
          <cell r="H4579" t="str">
            <v>石林</v>
          </cell>
          <cell r="I4579" t="str">
            <v>石俊</v>
          </cell>
          <cell r="J4579">
            <v>44.1</v>
          </cell>
          <cell r="K4579">
            <v>327289</v>
          </cell>
          <cell r="L4579">
            <v>23396</v>
          </cell>
          <cell r="M4579">
            <v>36356</v>
          </cell>
          <cell r="N4579">
            <v>0</v>
          </cell>
          <cell r="O4579">
            <v>6066.5986394557804</v>
          </cell>
          <cell r="P4579">
            <v>0.119634213357991</v>
          </cell>
        </row>
        <row r="4580">
          <cell r="A4580">
            <v>198917</v>
          </cell>
          <cell r="B4580" t="str">
            <v>20160807</v>
          </cell>
          <cell r="C4580" t="str">
            <v>135651</v>
          </cell>
          <cell r="D4580" t="str">
            <v>汤臣倍健胶原软骨素钙片三效合一套组(2016超级折扣日)</v>
          </cell>
          <cell r="E4580" t="str">
            <v>保健食品</v>
          </cell>
          <cell r="F4580" t="str">
            <v>248</v>
          </cell>
          <cell r="G4580" t="str">
            <v>莫 伏星</v>
          </cell>
          <cell r="H4580" t="str">
            <v>余斌</v>
          </cell>
          <cell r="I4580" t="str">
            <v>俞洋</v>
          </cell>
          <cell r="J4580">
            <v>12.2</v>
          </cell>
          <cell r="K4580">
            <v>45085</v>
          </cell>
          <cell r="L4580">
            <v>744</v>
          </cell>
          <cell r="M4580">
            <v>1706</v>
          </cell>
          <cell r="N4580">
            <v>0</v>
          </cell>
          <cell r="O4580">
            <v>3494.6721311475399</v>
          </cell>
          <cell r="P4580">
            <v>3.8474549513993803E-2</v>
          </cell>
        </row>
        <row r="4581">
          <cell r="A4581">
            <v>198917</v>
          </cell>
          <cell r="B4581" t="str">
            <v>20160515</v>
          </cell>
          <cell r="C4581" t="str">
            <v>145046</v>
          </cell>
          <cell r="D4581" t="str">
            <v>汤臣倍健胶原软骨素钙片三效合一套组(2016超级折扣日)</v>
          </cell>
          <cell r="E4581" t="str">
            <v>保健食品</v>
          </cell>
          <cell r="F4581" t="str">
            <v>298</v>
          </cell>
          <cell r="G4581" t="str">
            <v>莫 伏星</v>
          </cell>
          <cell r="H4581" t="str">
            <v>赵文英</v>
          </cell>
          <cell r="I4581" t="str">
            <v>宋歌,杨洋</v>
          </cell>
          <cell r="J4581">
            <v>37.4</v>
          </cell>
          <cell r="K4581">
            <v>75173</v>
          </cell>
          <cell r="L4581">
            <v>2870</v>
          </cell>
          <cell r="M4581">
            <v>6679</v>
          </cell>
          <cell r="N4581">
            <v>298</v>
          </cell>
          <cell r="O4581">
            <v>1762.6203208556201</v>
          </cell>
          <cell r="P4581">
            <v>8.8253599435708097E-2</v>
          </cell>
        </row>
        <row r="4582">
          <cell r="A4582">
            <v>198920</v>
          </cell>
          <cell r="B4582" t="str">
            <v>20160728</v>
          </cell>
          <cell r="C4582" t="str">
            <v>181813</v>
          </cell>
          <cell r="D4582" t="str">
            <v>奥鹏多功能折叠关节梯</v>
          </cell>
          <cell r="E4582" t="str">
            <v>生活用品</v>
          </cell>
          <cell r="F4582" t="str">
            <v>398</v>
          </cell>
          <cell r="G4582" t="str">
            <v>陈 刚</v>
          </cell>
          <cell r="H4582" t="str">
            <v>龙年</v>
          </cell>
          <cell r="I4582" t="str">
            <v>曹雪晴</v>
          </cell>
          <cell r="J4582">
            <v>36</v>
          </cell>
          <cell r="K4582">
            <v>122512</v>
          </cell>
          <cell r="L4582">
            <v>1960</v>
          </cell>
          <cell r="M4582">
            <v>6706</v>
          </cell>
          <cell r="N4582">
            <v>0</v>
          </cell>
          <cell r="O4582">
            <v>3162.3888888888901</v>
          </cell>
          <cell r="P4582">
            <v>5.56274470767801E-2</v>
          </cell>
        </row>
        <row r="4583">
          <cell r="A4583">
            <v>198920</v>
          </cell>
          <cell r="B4583" t="str">
            <v>20160720</v>
          </cell>
          <cell r="C4583" t="str">
            <v>153320</v>
          </cell>
          <cell r="D4583" t="str">
            <v>奥鹏多功能折叠关节梯</v>
          </cell>
          <cell r="E4583" t="str">
            <v>生活用品</v>
          </cell>
          <cell r="F4583" t="str">
            <v>398</v>
          </cell>
          <cell r="G4583" t="str">
            <v>陈 刚</v>
          </cell>
          <cell r="H4583" t="str">
            <v>龙年</v>
          </cell>
          <cell r="I4583" t="str">
            <v>刘一帆</v>
          </cell>
          <cell r="J4583">
            <v>32.299999999999997</v>
          </cell>
          <cell r="K4583">
            <v>103825</v>
          </cell>
          <cell r="L4583">
            <v>786</v>
          </cell>
          <cell r="M4583">
            <v>10506</v>
          </cell>
          <cell r="N4583">
            <v>1562</v>
          </cell>
          <cell r="O4583">
            <v>2913.1578947368398</v>
          </cell>
          <cell r="P4583">
            <v>8.6802084647560604E-2</v>
          </cell>
        </row>
        <row r="4584">
          <cell r="A4584">
            <v>198920</v>
          </cell>
          <cell r="B4584" t="str">
            <v>20160714</v>
          </cell>
          <cell r="C4584" t="str">
            <v>205856</v>
          </cell>
          <cell r="D4584" t="str">
            <v>奥鹏多功能折叠关节梯</v>
          </cell>
          <cell r="E4584" t="str">
            <v>生活用品</v>
          </cell>
          <cell r="F4584" t="str">
            <v>398</v>
          </cell>
          <cell r="G4584" t="str">
            <v>陈 刚</v>
          </cell>
          <cell r="H4584" t="str">
            <v>龙年</v>
          </cell>
          <cell r="I4584" t="str">
            <v>曹雪晴</v>
          </cell>
          <cell r="J4584">
            <v>40.799999999999997</v>
          </cell>
          <cell r="K4584">
            <v>334520</v>
          </cell>
          <cell r="L4584">
            <v>6546</v>
          </cell>
          <cell r="M4584">
            <v>27110</v>
          </cell>
          <cell r="N4584">
            <v>3890</v>
          </cell>
          <cell r="O4584">
            <v>7469.4607843137301</v>
          </cell>
          <cell r="P4584">
            <v>7.0798294986797697E-2</v>
          </cell>
        </row>
        <row r="4585">
          <cell r="A4585">
            <v>198920</v>
          </cell>
          <cell r="B4585" t="str">
            <v>20160708</v>
          </cell>
          <cell r="C4585" t="str">
            <v>181302</v>
          </cell>
          <cell r="D4585" t="str">
            <v>奥鹏多功能折叠关节梯</v>
          </cell>
          <cell r="E4585" t="str">
            <v>生活用品</v>
          </cell>
          <cell r="F4585" t="str">
            <v>398</v>
          </cell>
          <cell r="G4585" t="str">
            <v>陈 刚</v>
          </cell>
          <cell r="H4585" t="str">
            <v>龙年</v>
          </cell>
          <cell r="I4585" t="str">
            <v>曹雪晴</v>
          </cell>
          <cell r="J4585">
            <v>35.700000000000003</v>
          </cell>
          <cell r="K4585">
            <v>139768.41</v>
          </cell>
          <cell r="L4585">
            <v>3950</v>
          </cell>
          <cell r="M4585">
            <v>13591.41</v>
          </cell>
          <cell r="N4585">
            <v>1144</v>
          </cell>
          <cell r="O4585">
            <v>3455.7703081232498</v>
          </cell>
          <cell r="P4585">
            <v>9.1647443082274294E-2</v>
          </cell>
        </row>
        <row r="4586">
          <cell r="A4586">
            <v>198920</v>
          </cell>
          <cell r="B4586" t="str">
            <v>20160708</v>
          </cell>
          <cell r="C4586" t="str">
            <v>105231</v>
          </cell>
          <cell r="D4586" t="str">
            <v>奥鹏多功能折叠关节梯</v>
          </cell>
          <cell r="E4586" t="str">
            <v>生活用品</v>
          </cell>
          <cell r="F4586" t="str">
            <v>398</v>
          </cell>
          <cell r="G4586" t="str">
            <v>陈 刚</v>
          </cell>
          <cell r="H4586" t="str">
            <v>龙年</v>
          </cell>
          <cell r="I4586" t="str">
            <v>曹雪晴</v>
          </cell>
          <cell r="J4586">
            <v>35.700000000000003</v>
          </cell>
          <cell r="K4586">
            <v>118775</v>
          </cell>
          <cell r="L4586">
            <v>2716</v>
          </cell>
          <cell r="M4586">
            <v>11690</v>
          </cell>
          <cell r="N4586">
            <v>736</v>
          </cell>
          <cell r="O4586">
            <v>2944.1176470588198</v>
          </cell>
          <cell r="P4586">
            <v>9.4383029321293499E-2</v>
          </cell>
        </row>
        <row r="4587">
          <cell r="A4587">
            <v>198920</v>
          </cell>
          <cell r="B4587" t="str">
            <v>20160630</v>
          </cell>
          <cell r="C4587" t="str">
            <v>215203</v>
          </cell>
          <cell r="D4587" t="str">
            <v>奥鹏多功能折叠关节梯</v>
          </cell>
          <cell r="E4587" t="str">
            <v>生活用品</v>
          </cell>
          <cell r="F4587" t="str">
            <v>398</v>
          </cell>
          <cell r="G4587" t="str">
            <v>陈 刚</v>
          </cell>
          <cell r="H4587" t="str">
            <v>马强</v>
          </cell>
          <cell r="I4587" t="str">
            <v>刘一帆</v>
          </cell>
          <cell r="J4587">
            <v>35.700000000000003</v>
          </cell>
          <cell r="K4587">
            <v>391274</v>
          </cell>
          <cell r="L4587">
            <v>7064</v>
          </cell>
          <cell r="M4587">
            <v>36001</v>
          </cell>
          <cell r="N4587">
            <v>3492</v>
          </cell>
          <cell r="O4587">
            <v>9851.5686274509808</v>
          </cell>
          <cell r="P4587">
            <v>8.4612581661070801E-2</v>
          </cell>
        </row>
        <row r="4588">
          <cell r="A4588">
            <v>198920</v>
          </cell>
          <cell r="B4588" t="str">
            <v>20160630</v>
          </cell>
          <cell r="C4588" t="str">
            <v>105500</v>
          </cell>
          <cell r="D4588" t="str">
            <v>奥鹏多功能折叠关节梯</v>
          </cell>
          <cell r="E4588" t="str">
            <v>生活用品</v>
          </cell>
          <cell r="F4588" t="str">
            <v>398</v>
          </cell>
          <cell r="G4588" t="str">
            <v>陈 刚</v>
          </cell>
          <cell r="H4588" t="str">
            <v>马强</v>
          </cell>
          <cell r="I4588" t="str">
            <v>刘一帆</v>
          </cell>
          <cell r="J4588">
            <v>34.9</v>
          </cell>
          <cell r="K4588">
            <v>114120</v>
          </cell>
          <cell r="L4588">
            <v>1930</v>
          </cell>
          <cell r="M4588">
            <v>11044</v>
          </cell>
          <cell r="N4588">
            <v>2348</v>
          </cell>
          <cell r="O4588">
            <v>2965.4441260745002</v>
          </cell>
          <cell r="P4588">
            <v>7.7511364649255704E-2</v>
          </cell>
        </row>
        <row r="4589">
          <cell r="A4589">
            <v>198920</v>
          </cell>
          <cell r="B4589" t="str">
            <v>20160623</v>
          </cell>
          <cell r="C4589" t="str">
            <v>180253</v>
          </cell>
          <cell r="D4589" t="str">
            <v>奥鹏多功能折叠关节梯</v>
          </cell>
          <cell r="E4589" t="str">
            <v>生活用品</v>
          </cell>
          <cell r="F4589" t="str">
            <v>398</v>
          </cell>
          <cell r="G4589" t="str">
            <v>陈 刚</v>
          </cell>
          <cell r="H4589" t="str">
            <v>龙年</v>
          </cell>
          <cell r="I4589" t="str">
            <v>曹雪晴</v>
          </cell>
          <cell r="J4589">
            <v>35.799999999999997</v>
          </cell>
          <cell r="K4589">
            <v>158528</v>
          </cell>
          <cell r="L4589">
            <v>2328</v>
          </cell>
          <cell r="M4589">
            <v>15810</v>
          </cell>
          <cell r="N4589">
            <v>796</v>
          </cell>
          <cell r="O4589">
            <v>3943.7430167597799</v>
          </cell>
          <cell r="P4589">
            <v>9.6120358514724696E-2</v>
          </cell>
        </row>
        <row r="4590">
          <cell r="A4590">
            <v>198920</v>
          </cell>
          <cell r="B4590" t="str">
            <v>20160623</v>
          </cell>
          <cell r="C4590" t="str">
            <v>145759</v>
          </cell>
          <cell r="D4590" t="str">
            <v>奥鹏多功能折叠关节梯</v>
          </cell>
          <cell r="E4590" t="str">
            <v>生活用品</v>
          </cell>
          <cell r="F4590" t="str">
            <v>398</v>
          </cell>
          <cell r="G4590" t="str">
            <v>陈 刚</v>
          </cell>
          <cell r="H4590" t="str">
            <v>龙年</v>
          </cell>
          <cell r="I4590" t="str">
            <v>曹雪晴</v>
          </cell>
          <cell r="J4590">
            <v>30.4</v>
          </cell>
          <cell r="K4590">
            <v>136998</v>
          </cell>
          <cell r="L4590">
            <v>2358</v>
          </cell>
          <cell r="M4590">
            <v>13685</v>
          </cell>
          <cell r="N4590">
            <v>1194</v>
          </cell>
          <cell r="O4590">
            <v>4018.0592105263199</v>
          </cell>
          <cell r="P4590">
            <v>9.2773321449792001E-2</v>
          </cell>
        </row>
        <row r="4591">
          <cell r="A4591">
            <v>198920</v>
          </cell>
          <cell r="B4591" t="str">
            <v>20160615</v>
          </cell>
          <cell r="C4591" t="str">
            <v>185203</v>
          </cell>
          <cell r="D4591" t="str">
            <v>奥鹏多功能折叠关节梯</v>
          </cell>
          <cell r="E4591" t="str">
            <v>生活用品</v>
          </cell>
          <cell r="F4591" t="str">
            <v>398</v>
          </cell>
          <cell r="G4591" t="str">
            <v>陈 刚</v>
          </cell>
          <cell r="H4591" t="str">
            <v>龙年</v>
          </cell>
          <cell r="I4591" t="str">
            <v>曹雪晴</v>
          </cell>
          <cell r="J4591">
            <v>36.1</v>
          </cell>
          <cell r="K4591">
            <v>266934</v>
          </cell>
          <cell r="L4591">
            <v>6596</v>
          </cell>
          <cell r="M4591">
            <v>29250</v>
          </cell>
          <cell r="N4591">
            <v>5850</v>
          </cell>
          <cell r="O4591">
            <v>6563.3795013850404</v>
          </cell>
          <cell r="P4591">
            <v>8.9883151902526701E-2</v>
          </cell>
        </row>
        <row r="4592">
          <cell r="A4592">
            <v>198920</v>
          </cell>
          <cell r="B4592" t="str">
            <v>20160610</v>
          </cell>
          <cell r="C4592" t="str">
            <v>130131</v>
          </cell>
          <cell r="D4592" t="str">
            <v>奥鹏多功能折叠关节梯</v>
          </cell>
          <cell r="E4592" t="str">
            <v>生活用品</v>
          </cell>
          <cell r="F4592" t="str">
            <v>398</v>
          </cell>
          <cell r="G4592" t="str">
            <v>陈 刚</v>
          </cell>
          <cell r="H4592" t="str">
            <v>龙年</v>
          </cell>
          <cell r="I4592" t="str">
            <v>曹雪晴</v>
          </cell>
          <cell r="J4592">
            <v>37.1</v>
          </cell>
          <cell r="K4592">
            <v>270878</v>
          </cell>
          <cell r="L4592">
            <v>7497</v>
          </cell>
          <cell r="M4592">
            <v>25084</v>
          </cell>
          <cell r="N4592">
            <v>2315</v>
          </cell>
          <cell r="O4592">
            <v>6485.4986522911004</v>
          </cell>
          <cell r="P4592">
            <v>8.6448908615276002E-2</v>
          </cell>
        </row>
        <row r="4593">
          <cell r="A4593">
            <v>198920</v>
          </cell>
          <cell r="B4593" t="str">
            <v>20160604</v>
          </cell>
          <cell r="C4593" t="str">
            <v>185756</v>
          </cell>
          <cell r="D4593" t="str">
            <v>奥鹏多功能折叠关节梯</v>
          </cell>
          <cell r="E4593" t="str">
            <v>生活用品</v>
          </cell>
          <cell r="F4593" t="str">
            <v>398</v>
          </cell>
          <cell r="G4593" t="str">
            <v>陈 刚</v>
          </cell>
          <cell r="H4593" t="str">
            <v>龙年</v>
          </cell>
          <cell r="I4593" t="str">
            <v>曹雪晴</v>
          </cell>
          <cell r="J4593">
            <v>35.1</v>
          </cell>
          <cell r="K4593">
            <v>273296</v>
          </cell>
          <cell r="L4593">
            <v>8661</v>
          </cell>
          <cell r="M4593">
            <v>29195</v>
          </cell>
          <cell r="N4593">
            <v>2761</v>
          </cell>
          <cell r="O4593">
            <v>6786.3532763532803</v>
          </cell>
          <cell r="P4593">
            <v>9.9888525705216599E-2</v>
          </cell>
        </row>
        <row r="4594">
          <cell r="A4594">
            <v>198920</v>
          </cell>
          <cell r="B4594" t="str">
            <v>20160529</v>
          </cell>
          <cell r="C4594" t="str">
            <v>102332</v>
          </cell>
          <cell r="D4594" t="str">
            <v>奥鹏多功能折叠关节梯</v>
          </cell>
          <cell r="E4594" t="str">
            <v>生活用品</v>
          </cell>
          <cell r="F4594" t="str">
            <v>398</v>
          </cell>
          <cell r="G4594" t="str">
            <v>陈 刚</v>
          </cell>
          <cell r="H4594" t="str">
            <v>龙年</v>
          </cell>
          <cell r="I4594" t="str">
            <v>俞洋</v>
          </cell>
          <cell r="J4594">
            <v>35.299999999999997</v>
          </cell>
          <cell r="K4594">
            <v>220288</v>
          </cell>
          <cell r="L4594">
            <v>4631</v>
          </cell>
          <cell r="M4594">
            <v>19355</v>
          </cell>
          <cell r="N4594">
            <v>1552</v>
          </cell>
          <cell r="O4594">
            <v>5604.92917847026</v>
          </cell>
          <cell r="P4594">
            <v>8.2552386428448907E-2</v>
          </cell>
        </row>
        <row r="4595">
          <cell r="A4595">
            <v>198920</v>
          </cell>
          <cell r="B4595" t="str">
            <v>20160521</v>
          </cell>
          <cell r="C4595" t="str">
            <v>154659</v>
          </cell>
          <cell r="D4595" t="str">
            <v>奥鹏多功能折叠关节梯</v>
          </cell>
          <cell r="E4595" t="str">
            <v>生活用品</v>
          </cell>
          <cell r="F4595" t="str">
            <v>398</v>
          </cell>
          <cell r="G4595" t="str">
            <v>陈 刚</v>
          </cell>
          <cell r="H4595" t="str">
            <v>龙年</v>
          </cell>
          <cell r="I4595" t="str">
            <v>刘一帆,张静</v>
          </cell>
          <cell r="J4595">
            <v>36.299999999999997</v>
          </cell>
          <cell r="K4595">
            <v>175603</v>
          </cell>
          <cell r="L4595">
            <v>5064</v>
          </cell>
          <cell r="M4595">
            <v>20411</v>
          </cell>
          <cell r="N4595">
            <v>1592</v>
          </cell>
          <cell r="O4595">
            <v>4179.6143250688701</v>
          </cell>
          <cell r="P4595">
            <v>0.11035012519130501</v>
          </cell>
        </row>
        <row r="4596">
          <cell r="A4596">
            <v>198921</v>
          </cell>
          <cell r="B4596" t="str">
            <v>20160529</v>
          </cell>
          <cell r="C4596" t="str">
            <v>231128</v>
          </cell>
          <cell r="D4596" t="str">
            <v>帕格尼简美套房美式床组合</v>
          </cell>
          <cell r="E4596" t="str">
            <v>家具灯饰</v>
          </cell>
          <cell r="F4596" t="str">
            <v>14999</v>
          </cell>
          <cell r="G4596" t="str">
            <v>陈 刚</v>
          </cell>
          <cell r="H4596" t="str">
            <v>傅周</v>
          </cell>
          <cell r="I4596" t="str">
            <v>曹雪晴</v>
          </cell>
          <cell r="J4596">
            <v>9.8000000000000007</v>
          </cell>
          <cell r="K4596">
            <v>14879</v>
          </cell>
          <cell r="L4596">
            <v>0</v>
          </cell>
          <cell r="M4596">
            <v>0</v>
          </cell>
          <cell r="N4596">
            <v>0</v>
          </cell>
          <cell r="O4596">
            <v>1518.2653061224501</v>
          </cell>
          <cell r="P4596">
            <v>0</v>
          </cell>
        </row>
        <row r="4597">
          <cell r="A4597">
            <v>198921</v>
          </cell>
          <cell r="B4597" t="str">
            <v>20160514</v>
          </cell>
          <cell r="C4597" t="str">
            <v>201636</v>
          </cell>
          <cell r="D4597" t="str">
            <v>帕格尼简美套房美式床组合</v>
          </cell>
          <cell r="E4597" t="str">
            <v>家具灯饰</v>
          </cell>
          <cell r="F4597" t="str">
            <v>14999</v>
          </cell>
          <cell r="G4597" t="str">
            <v>陈 刚</v>
          </cell>
          <cell r="H4597" t="str">
            <v>傅周</v>
          </cell>
          <cell r="I4597" t="str">
            <v>曹雪晴</v>
          </cell>
          <cell r="J4597">
            <v>10.199999999999999</v>
          </cell>
          <cell r="K4597">
            <v>14999</v>
          </cell>
          <cell r="L4597">
            <v>0</v>
          </cell>
          <cell r="M4597">
            <v>0</v>
          </cell>
          <cell r="N4597">
            <v>0</v>
          </cell>
          <cell r="O4597">
            <v>1470.49019607843</v>
          </cell>
          <cell r="P4597">
            <v>0</v>
          </cell>
        </row>
        <row r="4598">
          <cell r="A4598">
            <v>198921</v>
          </cell>
          <cell r="B4598" t="str">
            <v>20160508</v>
          </cell>
          <cell r="C4598" t="str">
            <v>214010</v>
          </cell>
          <cell r="D4598" t="str">
            <v>帕格尼简美套房美式床组合</v>
          </cell>
          <cell r="E4598" t="str">
            <v>家具灯饰</v>
          </cell>
          <cell r="F4598" t="str">
            <v>14999</v>
          </cell>
          <cell r="G4598" t="str">
            <v>陈 刚</v>
          </cell>
          <cell r="H4598" t="str">
            <v>傅周</v>
          </cell>
          <cell r="I4598" t="str">
            <v>曹雪晴</v>
          </cell>
          <cell r="J4598">
            <v>10.9</v>
          </cell>
          <cell r="K4598">
            <v>29952</v>
          </cell>
          <cell r="L4598">
            <v>14981</v>
          </cell>
          <cell r="M4598">
            <v>0</v>
          </cell>
          <cell r="N4598">
            <v>0</v>
          </cell>
          <cell r="O4598">
            <v>1373.4862385321101</v>
          </cell>
          <cell r="P4598">
            <v>0</v>
          </cell>
        </row>
        <row r="4599">
          <cell r="A4599">
            <v>198923</v>
          </cell>
          <cell r="B4599" t="str">
            <v>20160605</v>
          </cell>
          <cell r="C4599" t="str">
            <v>213951</v>
          </cell>
          <cell r="D4599" t="str">
            <v>帕格尼简美套房美式床+衣柜+梳妆台</v>
          </cell>
          <cell r="E4599" t="str">
            <v>家具灯饰</v>
          </cell>
          <cell r="F4599" t="str">
            <v>18999</v>
          </cell>
          <cell r="G4599" t="str">
            <v>陈 刚</v>
          </cell>
          <cell r="H4599" t="str">
            <v>傅周</v>
          </cell>
          <cell r="I4599" t="str">
            <v>曹雪晴</v>
          </cell>
          <cell r="J4599">
            <v>10.8</v>
          </cell>
          <cell r="K4599">
            <v>56997</v>
          </cell>
          <cell r="L4599">
            <v>0</v>
          </cell>
          <cell r="M4599">
            <v>37998</v>
          </cell>
          <cell r="N4599">
            <v>0</v>
          </cell>
          <cell r="O4599">
            <v>1759.1666666666699</v>
          </cell>
          <cell r="P4599">
            <v>0.66666666666666696</v>
          </cell>
        </row>
        <row r="4600">
          <cell r="A4600">
            <v>198923</v>
          </cell>
          <cell r="B4600" t="str">
            <v>20160514</v>
          </cell>
          <cell r="C4600" t="str">
            <v>201636</v>
          </cell>
          <cell r="D4600" t="str">
            <v>帕格尼简美套房美式床+衣柜+梳妆台</v>
          </cell>
          <cell r="E4600" t="str">
            <v>家具灯饰</v>
          </cell>
          <cell r="F4600" t="str">
            <v>18999</v>
          </cell>
          <cell r="G4600" t="str">
            <v>陈 刚</v>
          </cell>
          <cell r="H4600" t="str">
            <v>傅周</v>
          </cell>
          <cell r="I4600" t="str">
            <v>曹雪晴</v>
          </cell>
          <cell r="J4600">
            <v>10.199999999999999</v>
          </cell>
          <cell r="K4600">
            <v>56967</v>
          </cell>
          <cell r="L4600">
            <v>0</v>
          </cell>
          <cell r="M4600">
            <v>37978</v>
          </cell>
          <cell r="N4600">
            <v>0</v>
          </cell>
          <cell r="O4600">
            <v>1861.6666666666699</v>
          </cell>
          <cell r="P4600">
            <v>0.66666666666666696</v>
          </cell>
        </row>
        <row r="4601">
          <cell r="A4601">
            <v>198923</v>
          </cell>
          <cell r="B4601" t="str">
            <v>20160508</v>
          </cell>
          <cell r="C4601" t="str">
            <v>214010</v>
          </cell>
          <cell r="D4601" t="str">
            <v>帕格尼简美套房美式床+衣柜+梳妆台</v>
          </cell>
          <cell r="E4601" t="str">
            <v>家具灯饰</v>
          </cell>
          <cell r="F4601" t="str">
            <v>18999</v>
          </cell>
          <cell r="G4601" t="str">
            <v>陈 刚</v>
          </cell>
          <cell r="H4601" t="str">
            <v>傅周</v>
          </cell>
          <cell r="I4601" t="str">
            <v>曹雪晴</v>
          </cell>
          <cell r="J4601">
            <v>10.9</v>
          </cell>
          <cell r="K4601">
            <v>398582</v>
          </cell>
          <cell r="L4601">
            <v>75912</v>
          </cell>
          <cell r="M4601">
            <v>246746</v>
          </cell>
          <cell r="N4601">
            <v>0</v>
          </cell>
          <cell r="O4601">
            <v>6965.5045871559596</v>
          </cell>
          <cell r="P4601">
            <v>0.76470077788452595</v>
          </cell>
        </row>
        <row r="4602">
          <cell r="A4602">
            <v>198924</v>
          </cell>
          <cell r="B4602" t="str">
            <v>20160605</v>
          </cell>
          <cell r="C4602" t="str">
            <v>213951</v>
          </cell>
          <cell r="D4602" t="str">
            <v>帕格尼简美套房美式床+衣柜+五斗柜</v>
          </cell>
          <cell r="E4602" t="str">
            <v>家具灯饰</v>
          </cell>
          <cell r="F4602" t="str">
            <v>18999</v>
          </cell>
          <cell r="G4602" t="str">
            <v>陈 刚</v>
          </cell>
          <cell r="H4602" t="str">
            <v>傅周</v>
          </cell>
          <cell r="I4602" t="str">
            <v>曹雪晴</v>
          </cell>
          <cell r="J4602">
            <v>10.8</v>
          </cell>
          <cell r="K4602">
            <v>246927</v>
          </cell>
          <cell r="L4602">
            <v>94995</v>
          </cell>
          <cell r="M4602">
            <v>75956</v>
          </cell>
          <cell r="N4602">
            <v>0</v>
          </cell>
          <cell r="O4602">
            <v>7034.8148148148102</v>
          </cell>
          <cell r="P4602">
            <v>0.49993418108101001</v>
          </cell>
        </row>
        <row r="4603">
          <cell r="A4603">
            <v>198924</v>
          </cell>
          <cell r="B4603" t="str">
            <v>20160529</v>
          </cell>
          <cell r="C4603" t="str">
            <v>203403</v>
          </cell>
          <cell r="D4603" t="str">
            <v>帕格尼简美套房美式床+衣柜+五斗柜</v>
          </cell>
          <cell r="E4603" t="str">
            <v>家具灯饰</v>
          </cell>
          <cell r="F4603" t="str">
            <v>18999</v>
          </cell>
          <cell r="G4603" t="str">
            <v>陈 刚</v>
          </cell>
          <cell r="H4603" t="str">
            <v>傅周</v>
          </cell>
          <cell r="I4603" t="str">
            <v>曹雪晴</v>
          </cell>
          <cell r="J4603">
            <v>10.9</v>
          </cell>
          <cell r="K4603">
            <v>56687</v>
          </cell>
          <cell r="L4603">
            <v>0</v>
          </cell>
          <cell r="M4603">
            <v>18899</v>
          </cell>
          <cell r="N4603">
            <v>0</v>
          </cell>
          <cell r="O4603">
            <v>3466.7889908256898</v>
          </cell>
          <cell r="P4603">
            <v>0.33339213576304999</v>
          </cell>
        </row>
        <row r="4604">
          <cell r="A4604">
            <v>198924</v>
          </cell>
          <cell r="B4604" t="str">
            <v>20160519</v>
          </cell>
          <cell r="C4604" t="str">
            <v>203053</v>
          </cell>
          <cell r="D4604" t="str">
            <v>帕格尼简美套房美式床+衣柜+五斗柜</v>
          </cell>
          <cell r="E4604" t="str">
            <v>家具灯饰</v>
          </cell>
          <cell r="F4604" t="str">
            <v>18999</v>
          </cell>
          <cell r="G4604" t="str">
            <v>陈 刚</v>
          </cell>
          <cell r="H4604" t="str">
            <v>傅周</v>
          </cell>
          <cell r="I4604" t="str">
            <v>曹雪晴</v>
          </cell>
          <cell r="J4604">
            <v>7.6</v>
          </cell>
          <cell r="K4604">
            <v>113994</v>
          </cell>
          <cell r="L4604">
            <v>56997</v>
          </cell>
          <cell r="M4604">
            <v>37998</v>
          </cell>
          <cell r="N4604">
            <v>0</v>
          </cell>
          <cell r="O4604">
            <v>2499.8684210526299</v>
          </cell>
          <cell r="P4604">
            <v>0.66666666666666696</v>
          </cell>
        </row>
        <row r="4605">
          <cell r="A4605">
            <v>198924</v>
          </cell>
          <cell r="B4605" t="str">
            <v>20160514</v>
          </cell>
          <cell r="C4605" t="str">
            <v>201636</v>
          </cell>
          <cell r="D4605" t="str">
            <v>帕格尼简美套房美式床+衣柜+五斗柜</v>
          </cell>
          <cell r="E4605" t="str">
            <v>家具灯饰</v>
          </cell>
          <cell r="F4605" t="str">
            <v>18999</v>
          </cell>
          <cell r="G4605" t="str">
            <v>陈 刚</v>
          </cell>
          <cell r="H4605" t="str">
            <v>傅周</v>
          </cell>
          <cell r="I4605" t="str">
            <v>曹雪晴</v>
          </cell>
          <cell r="J4605">
            <v>10.199999999999999</v>
          </cell>
          <cell r="K4605">
            <v>816837</v>
          </cell>
          <cell r="L4605">
            <v>227948</v>
          </cell>
          <cell r="M4605">
            <v>417918</v>
          </cell>
          <cell r="N4605">
            <v>18999</v>
          </cell>
          <cell r="O4605">
            <v>18624.509803921599</v>
          </cell>
          <cell r="P4605">
            <v>0.67740949482839696</v>
          </cell>
        </row>
        <row r="4606">
          <cell r="A4606">
            <v>198924</v>
          </cell>
          <cell r="B4606" t="str">
            <v>20160508</v>
          </cell>
          <cell r="C4606" t="str">
            <v>214010</v>
          </cell>
          <cell r="D4606" t="str">
            <v>帕格尼简美套房美式床+衣柜+五斗柜</v>
          </cell>
          <cell r="E4606" t="str">
            <v>家具灯饰</v>
          </cell>
          <cell r="F4606" t="str">
            <v>18999</v>
          </cell>
          <cell r="G4606" t="str">
            <v>陈 刚</v>
          </cell>
          <cell r="H4606" t="str">
            <v>傅周</v>
          </cell>
          <cell r="I4606" t="str">
            <v>曹雪晴</v>
          </cell>
          <cell r="J4606">
            <v>10.9</v>
          </cell>
          <cell r="K4606">
            <v>1404426</v>
          </cell>
          <cell r="L4606">
            <v>436511</v>
          </cell>
          <cell r="M4606">
            <v>797096</v>
          </cell>
          <cell r="N4606">
            <v>0</v>
          </cell>
          <cell r="O4606">
            <v>15671.467889908299</v>
          </cell>
          <cell r="P4606">
            <v>0.82351859409142303</v>
          </cell>
        </row>
        <row r="4607">
          <cell r="A4607">
            <v>198928</v>
          </cell>
          <cell r="B4607" t="str">
            <v>20160512</v>
          </cell>
          <cell r="C4607" t="str">
            <v>192620</v>
          </cell>
          <cell r="D4607" t="str">
            <v>达利丝绸雅慕桑蚕长丝子母被春夏特惠组</v>
          </cell>
          <cell r="E4607" t="str">
            <v>家纺用品</v>
          </cell>
          <cell r="F4607" t="str">
            <v>999</v>
          </cell>
          <cell r="G4607" t="str">
            <v>胡 超</v>
          </cell>
          <cell r="H4607" t="str">
            <v>杨思思</v>
          </cell>
          <cell r="I4607" t="str">
            <v>邓爱萍</v>
          </cell>
          <cell r="J4607">
            <v>41.3</v>
          </cell>
          <cell r="K4607">
            <v>137516</v>
          </cell>
          <cell r="L4607">
            <v>9960</v>
          </cell>
          <cell r="M4607">
            <v>23746</v>
          </cell>
          <cell r="N4607">
            <v>0</v>
          </cell>
          <cell r="O4607">
            <v>2513.5593220339001</v>
          </cell>
          <cell r="P4607">
            <v>0.18616137226002699</v>
          </cell>
        </row>
        <row r="4608">
          <cell r="A4608">
            <v>198928</v>
          </cell>
          <cell r="B4608" t="str">
            <v>20160502</v>
          </cell>
          <cell r="C4608" t="str">
            <v>224324</v>
          </cell>
          <cell r="D4608" t="str">
            <v>达利丝绸雅慕桑蚕长丝子母被春夏特惠组</v>
          </cell>
          <cell r="E4608" t="str">
            <v>家纺用品</v>
          </cell>
          <cell r="F4608" t="str">
            <v>999</v>
          </cell>
          <cell r="G4608" t="str">
            <v>胡 超</v>
          </cell>
          <cell r="H4608" t="str">
            <v>杨思思</v>
          </cell>
          <cell r="I4608" t="str">
            <v>邓爱萍</v>
          </cell>
          <cell r="J4608">
            <v>34.5</v>
          </cell>
          <cell r="K4608">
            <v>117362</v>
          </cell>
          <cell r="L4608">
            <v>15904</v>
          </cell>
          <cell r="M4608">
            <v>23871</v>
          </cell>
          <cell r="N4608">
            <v>0</v>
          </cell>
          <cell r="O4608">
            <v>2248.8985507246398</v>
          </cell>
          <cell r="P4608">
            <v>0.23527962309527101</v>
          </cell>
        </row>
        <row r="4609">
          <cell r="A4609">
            <v>198928</v>
          </cell>
          <cell r="B4609" t="str">
            <v>20160502</v>
          </cell>
          <cell r="C4609" t="str">
            <v>190544</v>
          </cell>
          <cell r="D4609" t="str">
            <v>达利丝绸雅慕桑蚕长丝子母被春夏特惠组</v>
          </cell>
          <cell r="E4609" t="str">
            <v>家纺用品</v>
          </cell>
          <cell r="F4609" t="str">
            <v>999</v>
          </cell>
          <cell r="G4609" t="str">
            <v>胡 超</v>
          </cell>
          <cell r="H4609" t="str">
            <v>杨思思</v>
          </cell>
          <cell r="I4609" t="str">
            <v>邓爱萍</v>
          </cell>
          <cell r="J4609">
            <v>32.799999999999997</v>
          </cell>
          <cell r="K4609">
            <v>108191</v>
          </cell>
          <cell r="L4609">
            <v>2977</v>
          </cell>
          <cell r="M4609">
            <v>20829</v>
          </cell>
          <cell r="N4609">
            <v>999</v>
          </cell>
          <cell r="O4609">
            <v>2603.1707317073201</v>
          </cell>
          <cell r="P4609">
            <v>0.18847301689889201</v>
          </cell>
        </row>
        <row r="4610">
          <cell r="A4610">
            <v>198930</v>
          </cell>
          <cell r="B4610" t="str">
            <v>20160802</v>
          </cell>
          <cell r="C4610" t="str">
            <v>185639</v>
          </cell>
          <cell r="D4610" t="str">
            <v>莎雪拉链式运动无痕内衣5+5特惠组</v>
          </cell>
          <cell r="E4610" t="str">
            <v>内衣</v>
          </cell>
          <cell r="F4610" t="str">
            <v>199</v>
          </cell>
          <cell r="G4610" t="str">
            <v>喻 冰</v>
          </cell>
          <cell r="H4610" t="str">
            <v>张燕</v>
          </cell>
          <cell r="I4610" t="str">
            <v>段鸿</v>
          </cell>
          <cell r="J4610">
            <v>31.9</v>
          </cell>
          <cell r="K4610">
            <v>83889.96</v>
          </cell>
          <cell r="L4610">
            <v>2716</v>
          </cell>
          <cell r="M4610">
            <v>5850</v>
          </cell>
          <cell r="N4610">
            <v>0</v>
          </cell>
          <cell r="O4610">
            <v>2361.2526645767998</v>
          </cell>
          <cell r="P4610">
            <v>7.2067446259859697E-2</v>
          </cell>
        </row>
        <row r="4611">
          <cell r="A4611">
            <v>198930</v>
          </cell>
          <cell r="B4611" t="str">
            <v>20160731</v>
          </cell>
          <cell r="C4611" t="str">
            <v>135641</v>
          </cell>
          <cell r="D4611" t="str">
            <v>莎雪拉链式运动无痕内衣5+5特惠组</v>
          </cell>
          <cell r="E4611" t="str">
            <v>内衣</v>
          </cell>
          <cell r="F4611" t="str">
            <v>199</v>
          </cell>
          <cell r="G4611" t="str">
            <v>喻 冰</v>
          </cell>
          <cell r="H4611" t="str">
            <v>杨思思</v>
          </cell>
          <cell r="I4611" t="str">
            <v>孙姣</v>
          </cell>
          <cell r="J4611">
            <v>30.4</v>
          </cell>
          <cell r="K4611">
            <v>96050</v>
          </cell>
          <cell r="L4611">
            <v>3482</v>
          </cell>
          <cell r="M4611">
            <v>14028</v>
          </cell>
          <cell r="N4611">
            <v>995</v>
          </cell>
          <cell r="O4611">
            <v>2616.2828947368398</v>
          </cell>
          <cell r="P4611">
            <v>0.14079379483190699</v>
          </cell>
        </row>
        <row r="4612">
          <cell r="A4612">
            <v>198930</v>
          </cell>
          <cell r="B4612" t="str">
            <v>20160726</v>
          </cell>
          <cell r="C4612" t="str">
            <v>202811</v>
          </cell>
          <cell r="D4612" t="str">
            <v>莎雪拉链式运动无痕内衣5+5特惠组</v>
          </cell>
          <cell r="E4612" t="str">
            <v>内衣</v>
          </cell>
          <cell r="F4612" t="str">
            <v>199</v>
          </cell>
          <cell r="G4612" t="str">
            <v>喻 冰</v>
          </cell>
          <cell r="H4612" t="str">
            <v>杨思思</v>
          </cell>
          <cell r="I4612" t="str">
            <v>孙姣</v>
          </cell>
          <cell r="J4612">
            <v>26.5</v>
          </cell>
          <cell r="K4612">
            <v>89876</v>
          </cell>
          <cell r="L4612">
            <v>1920</v>
          </cell>
          <cell r="M4612">
            <v>14286</v>
          </cell>
          <cell r="N4612">
            <v>1144</v>
          </cell>
          <cell r="O4612">
            <v>2823.1698113207499</v>
          </cell>
          <cell r="P4612">
            <v>0.14941561689935901</v>
          </cell>
        </row>
        <row r="4613">
          <cell r="A4613">
            <v>198930</v>
          </cell>
          <cell r="B4613" t="str">
            <v>20160722</v>
          </cell>
          <cell r="C4613" t="str">
            <v>155545</v>
          </cell>
          <cell r="D4613" t="str">
            <v>莎雪拉链式运动无痕内衣5+5特惠组</v>
          </cell>
          <cell r="E4613" t="str">
            <v>内衣</v>
          </cell>
          <cell r="F4613" t="str">
            <v>199</v>
          </cell>
          <cell r="G4613" t="str">
            <v>喻 冰</v>
          </cell>
          <cell r="H4613" t="str">
            <v>王娟</v>
          </cell>
          <cell r="I4613" t="str">
            <v>孙姣,陈思闽</v>
          </cell>
          <cell r="J4613">
            <v>34.5</v>
          </cell>
          <cell r="K4613">
            <v>111993</v>
          </cell>
          <cell r="L4613">
            <v>1940</v>
          </cell>
          <cell r="M4613">
            <v>17515</v>
          </cell>
          <cell r="N4613">
            <v>965</v>
          </cell>
          <cell r="O4613">
            <v>2710.2318840579701</v>
          </cell>
          <cell r="P4613">
            <v>0.150382088630024</v>
          </cell>
        </row>
        <row r="4614">
          <cell r="A4614">
            <v>198930</v>
          </cell>
          <cell r="B4614" t="str">
            <v>20160717</v>
          </cell>
          <cell r="C4614" t="str">
            <v>173426</v>
          </cell>
          <cell r="D4614" t="str">
            <v>莎雪拉链式运动无痕内衣5+5特惠组</v>
          </cell>
          <cell r="E4614" t="str">
            <v>内衣</v>
          </cell>
          <cell r="F4614" t="str">
            <v>199</v>
          </cell>
          <cell r="G4614" t="str">
            <v>喻 冰</v>
          </cell>
          <cell r="H4614" t="str">
            <v>杨思思,王娟</v>
          </cell>
          <cell r="I4614" t="str">
            <v>孙姣</v>
          </cell>
          <cell r="J4614">
            <v>29.7</v>
          </cell>
          <cell r="K4614">
            <v>153223.12</v>
          </cell>
          <cell r="L4614">
            <v>2905</v>
          </cell>
          <cell r="M4614">
            <v>21773</v>
          </cell>
          <cell r="N4614">
            <v>1393</v>
          </cell>
          <cell r="O4614">
            <v>4375.0208754208797</v>
          </cell>
          <cell r="P4614">
            <v>0.13557913044681499</v>
          </cell>
        </row>
        <row r="4615">
          <cell r="A4615">
            <v>198930</v>
          </cell>
          <cell r="B4615" t="str">
            <v>20160712</v>
          </cell>
          <cell r="C4615" t="str">
            <v>172442</v>
          </cell>
          <cell r="D4615" t="str">
            <v>莎雪拉链式运动无痕内衣5+5特惠组</v>
          </cell>
          <cell r="E4615" t="str">
            <v>内衣</v>
          </cell>
          <cell r="F4615" t="str">
            <v>199</v>
          </cell>
          <cell r="G4615" t="str">
            <v>喻 冰</v>
          </cell>
          <cell r="H4615" t="str">
            <v>罗园</v>
          </cell>
          <cell r="I4615" t="str">
            <v>张征南,潘丹,王叶霜</v>
          </cell>
          <cell r="J4615">
            <v>39.1</v>
          </cell>
          <cell r="K4615">
            <v>187313</v>
          </cell>
          <cell r="L4615">
            <v>5869</v>
          </cell>
          <cell r="M4615">
            <v>27349</v>
          </cell>
          <cell r="N4615">
            <v>2776</v>
          </cell>
          <cell r="O4615">
            <v>4012.0460358056298</v>
          </cell>
          <cell r="P4615">
            <v>0.135430215383259</v>
          </cell>
        </row>
        <row r="4616">
          <cell r="A4616">
            <v>198930</v>
          </cell>
          <cell r="B4616" t="str">
            <v>20160705</v>
          </cell>
          <cell r="C4616" t="str">
            <v>171626</v>
          </cell>
          <cell r="D4616" t="str">
            <v>莎雪拉链式运动无痕内衣5+5特惠组</v>
          </cell>
          <cell r="E4616" t="str">
            <v>内衣</v>
          </cell>
          <cell r="F4616" t="str">
            <v>199</v>
          </cell>
          <cell r="G4616" t="str">
            <v>喻 冰</v>
          </cell>
          <cell r="H4616" t="str">
            <v>王娟</v>
          </cell>
          <cell r="I4616" t="str">
            <v>张征南,王叶霜</v>
          </cell>
          <cell r="J4616">
            <v>37.1</v>
          </cell>
          <cell r="K4616">
            <v>175268</v>
          </cell>
          <cell r="L4616">
            <v>4805</v>
          </cell>
          <cell r="M4616">
            <v>25837</v>
          </cell>
          <cell r="N4616">
            <v>2965</v>
          </cell>
          <cell r="O4616">
            <v>3978.19407008086</v>
          </cell>
          <cell r="P4616">
            <v>0.134175744883054</v>
          </cell>
        </row>
        <row r="4617">
          <cell r="A4617">
            <v>198930</v>
          </cell>
          <cell r="B4617" t="str">
            <v>20160705</v>
          </cell>
          <cell r="C4617" t="str">
            <v>093121</v>
          </cell>
          <cell r="D4617" t="str">
            <v>莎雪拉链式运动无痕内衣5+5特惠组</v>
          </cell>
          <cell r="E4617" t="str">
            <v>内衣</v>
          </cell>
          <cell r="F4617" t="str">
            <v>199</v>
          </cell>
          <cell r="G4617" t="str">
            <v>喻 冰</v>
          </cell>
          <cell r="H4617" t="str">
            <v>王娟</v>
          </cell>
          <cell r="I4617" t="str">
            <v>张征南,王叶霜</v>
          </cell>
          <cell r="J4617">
            <v>31.2</v>
          </cell>
          <cell r="K4617">
            <v>110536</v>
          </cell>
          <cell r="L4617">
            <v>4228</v>
          </cell>
          <cell r="M4617">
            <v>21594</v>
          </cell>
          <cell r="N4617">
            <v>2517</v>
          </cell>
          <cell r="O4617">
            <v>2795.8653846153802</v>
          </cell>
          <cell r="P4617">
            <v>0.17945027655491599</v>
          </cell>
        </row>
        <row r="4618">
          <cell r="A4618">
            <v>198930</v>
          </cell>
          <cell r="B4618" t="str">
            <v>20160603</v>
          </cell>
          <cell r="C4618" t="str">
            <v>093220</v>
          </cell>
          <cell r="D4618" t="str">
            <v>莎雪拉链式运动无痕内衣5+5特惠组</v>
          </cell>
          <cell r="E4618" t="str">
            <v>内衣</v>
          </cell>
          <cell r="F4618" t="str">
            <v>299</v>
          </cell>
          <cell r="G4618" t="str">
            <v>喻 冰</v>
          </cell>
          <cell r="H4618" t="str">
            <v>王娟</v>
          </cell>
          <cell r="I4618" t="str">
            <v>孙姣</v>
          </cell>
          <cell r="J4618">
            <v>36.200000000000003</v>
          </cell>
          <cell r="K4618">
            <v>75558</v>
          </cell>
          <cell r="L4618">
            <v>2653</v>
          </cell>
          <cell r="M4618">
            <v>17530</v>
          </cell>
          <cell r="N4618">
            <v>847</v>
          </cell>
          <cell r="O4618">
            <v>1553.0939226519299</v>
          </cell>
          <cell r="P4618">
            <v>0.22883204169810001</v>
          </cell>
        </row>
        <row r="4619">
          <cell r="A4619">
            <v>198931</v>
          </cell>
          <cell r="B4619" t="str">
            <v>20160805</v>
          </cell>
          <cell r="C4619" t="str">
            <v>140223</v>
          </cell>
          <cell r="D4619" t="str">
            <v>佩兰妮3D褶皱纯手工钉珠连衣裙2件组(2016超级折扣日)</v>
          </cell>
          <cell r="E4619" t="str">
            <v>服装</v>
          </cell>
          <cell r="F4619" t="str">
            <v>268</v>
          </cell>
          <cell r="G4619" t="str">
            <v>喻 冰</v>
          </cell>
          <cell r="H4619" t="str">
            <v>杨思思</v>
          </cell>
          <cell r="I4619" t="str">
            <v>张征南,孙姣</v>
          </cell>
          <cell r="J4619">
            <v>13.3</v>
          </cell>
          <cell r="K4619">
            <v>33945</v>
          </cell>
          <cell r="L4619">
            <v>1766</v>
          </cell>
          <cell r="M4619">
            <v>9696</v>
          </cell>
          <cell r="N4619">
            <v>258</v>
          </cell>
          <cell r="O4619">
            <v>1709.8496240601501</v>
          </cell>
          <cell r="P4619">
            <v>0.293296870629914</v>
          </cell>
        </row>
        <row r="4620">
          <cell r="A4620">
            <v>198931</v>
          </cell>
          <cell r="B4620" t="str">
            <v>20160603</v>
          </cell>
          <cell r="C4620" t="str">
            <v>101021</v>
          </cell>
          <cell r="D4620" t="str">
            <v>佩兰妮3D褶皱纯手工钉珠连衣裙2件组(2016超级折扣日)</v>
          </cell>
          <cell r="E4620" t="str">
            <v>服装</v>
          </cell>
          <cell r="F4620" t="str">
            <v>298</v>
          </cell>
          <cell r="G4620" t="str">
            <v>喻 冰</v>
          </cell>
          <cell r="H4620" t="str">
            <v>王娟</v>
          </cell>
          <cell r="I4620" t="str">
            <v>孙姣</v>
          </cell>
          <cell r="J4620">
            <v>32.5</v>
          </cell>
          <cell r="K4620">
            <v>115383</v>
          </cell>
          <cell r="L4620">
            <v>6088</v>
          </cell>
          <cell r="M4620">
            <v>56121</v>
          </cell>
          <cell r="N4620">
            <v>1758</v>
          </cell>
          <cell r="O4620">
            <v>1690.2153846153799</v>
          </cell>
          <cell r="P4620">
            <v>0.497396953200055</v>
          </cell>
        </row>
        <row r="4621">
          <cell r="A4621">
            <v>198933</v>
          </cell>
          <cell r="B4621" t="str">
            <v>20160624</v>
          </cell>
          <cell r="C4621" t="str">
            <v>093253</v>
          </cell>
          <cell r="D4621" t="str">
            <v>浪莎邮票版竹纤维男士平角裤10+5超值组</v>
          </cell>
          <cell r="E4621" t="str">
            <v>内衣</v>
          </cell>
          <cell r="F4621" t="str">
            <v>199</v>
          </cell>
          <cell r="G4621" t="str">
            <v>喻 冰</v>
          </cell>
          <cell r="H4621" t="str">
            <v>吴沛霖</v>
          </cell>
          <cell r="I4621" t="str">
            <v>王叶霜,陈航</v>
          </cell>
          <cell r="J4621">
            <v>26</v>
          </cell>
          <cell r="K4621">
            <v>69816</v>
          </cell>
          <cell r="L4621">
            <v>3308</v>
          </cell>
          <cell r="M4621">
            <v>7004</v>
          </cell>
          <cell r="N4621">
            <v>587</v>
          </cell>
          <cell r="O4621">
            <v>2311.1923076923099</v>
          </cell>
          <cell r="P4621">
            <v>9.6484633427557601E-2</v>
          </cell>
        </row>
        <row r="4622">
          <cell r="A4622">
            <v>198933</v>
          </cell>
          <cell r="B4622" t="str">
            <v>20160604</v>
          </cell>
          <cell r="C4622" t="str">
            <v>153954</v>
          </cell>
          <cell r="D4622" t="str">
            <v>浪莎邮票版竹纤维男士平角裤10+5超值组</v>
          </cell>
          <cell r="E4622" t="str">
            <v>内衣</v>
          </cell>
          <cell r="F4622" t="str">
            <v>199</v>
          </cell>
          <cell r="G4622" t="str">
            <v>喻 冰</v>
          </cell>
          <cell r="H4622" t="str">
            <v>罗园</v>
          </cell>
          <cell r="I4622" t="str">
            <v>孙姣,王浩</v>
          </cell>
          <cell r="J4622">
            <v>33.4</v>
          </cell>
          <cell r="K4622">
            <v>120096</v>
          </cell>
          <cell r="L4622">
            <v>5770</v>
          </cell>
          <cell r="M4622">
            <v>8551</v>
          </cell>
          <cell r="N4622">
            <v>786</v>
          </cell>
          <cell r="O4622">
            <v>3190.4491017964101</v>
          </cell>
          <cell r="P4622">
            <v>6.7919808267585702E-2</v>
          </cell>
        </row>
        <row r="4623">
          <cell r="A4623">
            <v>198933</v>
          </cell>
          <cell r="B4623" t="str">
            <v>20160524</v>
          </cell>
          <cell r="C4623" t="str">
            <v>175345</v>
          </cell>
          <cell r="D4623" t="str">
            <v>浪莎邮票版竹纤维男士平角裤10+5超值组</v>
          </cell>
          <cell r="E4623" t="str">
            <v>内衣</v>
          </cell>
          <cell r="F4623" t="str">
            <v>199</v>
          </cell>
          <cell r="G4623" t="str">
            <v>喻 冰</v>
          </cell>
          <cell r="H4623" t="str">
            <v>王娟</v>
          </cell>
          <cell r="I4623" t="str">
            <v>张佳聃,孙姣</v>
          </cell>
          <cell r="J4623">
            <v>27.7</v>
          </cell>
          <cell r="K4623">
            <v>146394</v>
          </cell>
          <cell r="L4623">
            <v>5456</v>
          </cell>
          <cell r="M4623">
            <v>8108</v>
          </cell>
          <cell r="N4623">
            <v>597</v>
          </cell>
          <cell r="O4623">
            <v>4816.8592057761698</v>
          </cell>
          <cell r="P4623">
            <v>5.3292937319956303E-2</v>
          </cell>
        </row>
        <row r="4624">
          <cell r="A4624">
            <v>198937</v>
          </cell>
          <cell r="B4624" t="str">
            <v>20160718</v>
          </cell>
          <cell r="C4624" t="str">
            <v>202926</v>
          </cell>
          <cell r="D4624" t="str">
            <v>双立人32cm中式炒锅乐享装</v>
          </cell>
          <cell r="E4624" t="str">
            <v>厨房</v>
          </cell>
          <cell r="F4624" t="str">
            <v>1499</v>
          </cell>
          <cell r="G4624" t="str">
            <v>邬 若海</v>
          </cell>
          <cell r="H4624" t="str">
            <v>唐南开</v>
          </cell>
          <cell r="I4624" t="str">
            <v>翟金彪</v>
          </cell>
          <cell r="J4624">
            <v>41.9</v>
          </cell>
          <cell r="K4624">
            <v>210673</v>
          </cell>
          <cell r="L4624">
            <v>19167</v>
          </cell>
          <cell r="M4624">
            <v>37065</v>
          </cell>
          <cell r="N4624">
            <v>1449</v>
          </cell>
          <cell r="O4624">
            <v>3720.5250596658698</v>
          </cell>
          <cell r="P4624">
            <v>0.18597850720081899</v>
          </cell>
        </row>
        <row r="4625">
          <cell r="A4625">
            <v>198937</v>
          </cell>
          <cell r="B4625" t="str">
            <v>20160708</v>
          </cell>
          <cell r="C4625" t="str">
            <v>205441</v>
          </cell>
          <cell r="D4625" t="str">
            <v>双立人32cm中式炒锅乐享装</v>
          </cell>
          <cell r="E4625" t="str">
            <v>厨房</v>
          </cell>
          <cell r="F4625" t="str">
            <v>1499</v>
          </cell>
          <cell r="G4625" t="str">
            <v>邬 若海</v>
          </cell>
          <cell r="H4625" t="str">
            <v>唐南开</v>
          </cell>
          <cell r="I4625" t="str">
            <v>翟金彪</v>
          </cell>
          <cell r="J4625">
            <v>41</v>
          </cell>
          <cell r="K4625">
            <v>314832</v>
          </cell>
          <cell r="L4625">
            <v>24653</v>
          </cell>
          <cell r="M4625">
            <v>75078</v>
          </cell>
          <cell r="N4625">
            <v>2898</v>
          </cell>
          <cell r="O4625">
            <v>5317.0487804878003</v>
          </cell>
          <cell r="P4625">
            <v>0.248743017241082</v>
          </cell>
        </row>
        <row r="4626">
          <cell r="A4626">
            <v>198937</v>
          </cell>
          <cell r="B4626" t="str">
            <v>20160616</v>
          </cell>
          <cell r="C4626" t="str">
            <v>211427</v>
          </cell>
          <cell r="D4626" t="str">
            <v>双立人32cm中式炒锅乐享装</v>
          </cell>
          <cell r="E4626" t="str">
            <v>厨房</v>
          </cell>
          <cell r="F4626" t="str">
            <v>1499</v>
          </cell>
          <cell r="G4626" t="str">
            <v>邬 若海</v>
          </cell>
          <cell r="H4626" t="str">
            <v>张燕</v>
          </cell>
          <cell r="I4626" t="str">
            <v>陈佳</v>
          </cell>
          <cell r="J4626">
            <v>39.700000000000003</v>
          </cell>
          <cell r="K4626">
            <v>215530</v>
          </cell>
          <cell r="L4626">
            <v>11987</v>
          </cell>
          <cell r="M4626">
            <v>47838</v>
          </cell>
          <cell r="N4626">
            <v>2998</v>
          </cell>
          <cell r="O4626">
            <v>3997.55667506297</v>
          </cell>
          <cell r="P4626">
            <v>0.22029743100966401</v>
          </cell>
        </row>
        <row r="4627">
          <cell r="A4627">
            <v>198937</v>
          </cell>
          <cell r="B4627" t="str">
            <v>20160603</v>
          </cell>
          <cell r="C4627" t="str">
            <v>202509</v>
          </cell>
          <cell r="D4627" t="str">
            <v>双立人32cm中式炒锅乐享装</v>
          </cell>
          <cell r="E4627" t="str">
            <v>厨房</v>
          </cell>
          <cell r="F4627" t="str">
            <v>1499</v>
          </cell>
          <cell r="G4627" t="str">
            <v>邬 若海</v>
          </cell>
          <cell r="H4627" t="str">
            <v>王沛</v>
          </cell>
          <cell r="I4627" t="str">
            <v>陈佳</v>
          </cell>
          <cell r="J4627">
            <v>42.2</v>
          </cell>
          <cell r="K4627">
            <v>404771</v>
          </cell>
          <cell r="L4627">
            <v>28361</v>
          </cell>
          <cell r="M4627">
            <v>85103</v>
          </cell>
          <cell r="N4627">
            <v>1499</v>
          </cell>
          <cell r="O4627">
            <v>6938.5308056872</v>
          </cell>
          <cell r="P4627">
            <v>0.22210887064637</v>
          </cell>
        </row>
        <row r="4628">
          <cell r="A4628">
            <v>198938</v>
          </cell>
          <cell r="B4628" t="str">
            <v>20160724</v>
          </cell>
          <cell r="C4628" t="str">
            <v>125408</v>
          </cell>
          <cell r="D4628" t="str">
            <v>法国弓箭乐美雅琥珀直烧锅特惠组</v>
          </cell>
          <cell r="E4628" t="str">
            <v>厨房</v>
          </cell>
          <cell r="F4628" t="str">
            <v>599</v>
          </cell>
          <cell r="G4628" t="str">
            <v>邬 若海</v>
          </cell>
          <cell r="H4628" t="str">
            <v>王沛</v>
          </cell>
          <cell r="I4628" t="str">
            <v>翟金彪</v>
          </cell>
          <cell r="J4628">
            <v>35</v>
          </cell>
          <cell r="K4628">
            <v>116897</v>
          </cell>
          <cell r="L4628">
            <v>6294</v>
          </cell>
          <cell r="M4628">
            <v>20185</v>
          </cell>
          <cell r="N4628">
            <v>1168</v>
          </cell>
          <cell r="O4628">
            <v>2616.74285714286</v>
          </cell>
          <cell r="P4628">
            <v>0.171939278319756</v>
          </cell>
        </row>
        <row r="4629">
          <cell r="A4629">
            <v>198940</v>
          </cell>
          <cell r="B4629" t="str">
            <v>20160528</v>
          </cell>
          <cell r="C4629" t="str">
            <v>212045</v>
          </cell>
          <cell r="D4629" t="str">
            <v>皇家巴蒂罗纳“蓝海星辰”2克拉蓝宝石戒指吊坠两用款</v>
          </cell>
          <cell r="E4629" t="str">
            <v>珠宝首饰</v>
          </cell>
          <cell r="F4629" t="str">
            <v>19900</v>
          </cell>
          <cell r="G4629" t="str">
            <v>范 平</v>
          </cell>
          <cell r="H4629" t="str">
            <v>吴沛霖</v>
          </cell>
          <cell r="I4629" t="str">
            <v>李琦</v>
          </cell>
          <cell r="J4629">
            <v>31.6</v>
          </cell>
          <cell r="K4629">
            <v>238632</v>
          </cell>
          <cell r="L4629">
            <v>99412</v>
          </cell>
          <cell r="M4629">
            <v>59680</v>
          </cell>
          <cell r="N4629">
            <v>0</v>
          </cell>
          <cell r="O4629">
            <v>2517.0886075949402</v>
          </cell>
          <cell r="P4629">
            <v>0.42867404108605101</v>
          </cell>
        </row>
        <row r="4630">
          <cell r="A4630">
            <v>198941</v>
          </cell>
          <cell r="B4630" t="str">
            <v>20160528</v>
          </cell>
          <cell r="C4630" t="str">
            <v>212045</v>
          </cell>
          <cell r="D4630" t="str">
            <v>皇家巴蒂罗纳“蓝海星辰”3克拉蓝宝石戒指吊坠两用款</v>
          </cell>
          <cell r="E4630" t="str">
            <v>珠宝首饰</v>
          </cell>
          <cell r="F4630" t="str">
            <v>49800</v>
          </cell>
          <cell r="G4630" t="str">
            <v>范 平</v>
          </cell>
          <cell r="H4630" t="str">
            <v>吴沛霖</v>
          </cell>
          <cell r="I4630" t="str">
            <v>李琦</v>
          </cell>
          <cell r="J4630">
            <v>31.6</v>
          </cell>
          <cell r="K4630">
            <v>547767</v>
          </cell>
          <cell r="L4630">
            <v>199215</v>
          </cell>
          <cell r="M4630">
            <v>298752</v>
          </cell>
          <cell r="N4630">
            <v>0</v>
          </cell>
          <cell r="O4630">
            <v>1575.94936708861</v>
          </cell>
          <cell r="P4630">
            <v>0.85712318391516895</v>
          </cell>
        </row>
        <row r="4631">
          <cell r="A4631">
            <v>198949</v>
          </cell>
          <cell r="B4631" t="str">
            <v>20160506</v>
          </cell>
          <cell r="C4631" t="str">
            <v>195744</v>
          </cell>
          <cell r="D4631" t="str">
            <v>意大利原产 Ray-Ban雷朋 明星款时尚太阳镜</v>
          </cell>
          <cell r="E4631" t="str">
            <v>箱包眼镜</v>
          </cell>
          <cell r="F4631" t="str">
            <v>698</v>
          </cell>
          <cell r="G4631" t="str">
            <v>易 鸿</v>
          </cell>
          <cell r="H4631" t="str">
            <v>王娟</v>
          </cell>
          <cell r="I4631" t="str">
            <v>段鸿</v>
          </cell>
          <cell r="J4631">
            <v>42.3</v>
          </cell>
          <cell r="K4631">
            <v>210998</v>
          </cell>
          <cell r="L4631">
            <v>11404</v>
          </cell>
          <cell r="M4631">
            <v>33757</v>
          </cell>
          <cell r="N4631">
            <v>680</v>
          </cell>
          <cell r="O4631">
            <v>3936.5721040189101</v>
          </cell>
          <cell r="P4631">
            <v>0.165721414471377</v>
          </cell>
        </row>
        <row r="4632">
          <cell r="A4632">
            <v>198967</v>
          </cell>
          <cell r="B4632" t="str">
            <v>20160513</v>
          </cell>
          <cell r="C4632" t="str">
            <v>192247</v>
          </cell>
          <cell r="D4632" t="str">
            <v>金菊 中国风重磅真丝连衣裙2件组</v>
          </cell>
          <cell r="E4632" t="str">
            <v>服装</v>
          </cell>
          <cell r="F4632" t="str">
            <v>898</v>
          </cell>
          <cell r="G4632" t="str">
            <v>黄 翙</v>
          </cell>
          <cell r="H4632" t="str">
            <v>罗园</v>
          </cell>
          <cell r="I4632" t="str">
            <v>段鸿</v>
          </cell>
          <cell r="J4632">
            <v>40.5</v>
          </cell>
          <cell r="K4632">
            <v>200713</v>
          </cell>
          <cell r="L4632">
            <v>15994</v>
          </cell>
          <cell r="M4632">
            <v>100529</v>
          </cell>
          <cell r="N4632">
            <v>5368</v>
          </cell>
          <cell r="O4632">
            <v>2211.3086419753099</v>
          </cell>
          <cell r="P4632">
            <v>0.51516627959224504</v>
          </cell>
        </row>
        <row r="4633">
          <cell r="A4633">
            <v>198968</v>
          </cell>
          <cell r="B4633" t="str">
            <v>20160524</v>
          </cell>
          <cell r="C4633" t="str">
            <v>135354</v>
          </cell>
          <cell r="D4633" t="str">
            <v>SteamQ多功能蒸汽熨烫机加赠组</v>
          </cell>
          <cell r="E4633" t="str">
            <v>生活家电</v>
          </cell>
          <cell r="F4633" t="str">
            <v>498</v>
          </cell>
          <cell r="G4633" t="str">
            <v>周 紫妍</v>
          </cell>
          <cell r="H4633" t="str">
            <v>石林</v>
          </cell>
          <cell r="I4633" t="str">
            <v>翟金彪</v>
          </cell>
          <cell r="J4633">
            <v>38.1</v>
          </cell>
          <cell r="K4633">
            <v>137387.94</v>
          </cell>
          <cell r="L4633">
            <v>4427</v>
          </cell>
          <cell r="M4633">
            <v>11284</v>
          </cell>
          <cell r="N4633">
            <v>996</v>
          </cell>
          <cell r="O4633">
            <v>3219.7622047244099</v>
          </cell>
          <cell r="P4633">
            <v>7.7376107599720606E-2</v>
          </cell>
        </row>
        <row r="4634">
          <cell r="A4634">
            <v>198968</v>
          </cell>
          <cell r="B4634" t="str">
            <v>20160513</v>
          </cell>
          <cell r="C4634" t="str">
            <v>144650</v>
          </cell>
          <cell r="D4634" t="str">
            <v>SteamQ多功能蒸汽熨烫机加赠组</v>
          </cell>
          <cell r="E4634" t="str">
            <v>生活家电</v>
          </cell>
          <cell r="F4634" t="str">
            <v>498</v>
          </cell>
          <cell r="G4634" t="str">
            <v>周 紫妍</v>
          </cell>
          <cell r="H4634" t="str">
            <v>唐南开</v>
          </cell>
          <cell r="I4634" t="str">
            <v>翟金彪</v>
          </cell>
          <cell r="J4634">
            <v>31.3</v>
          </cell>
          <cell r="K4634">
            <v>144559</v>
          </cell>
          <cell r="L4634">
            <v>76672</v>
          </cell>
          <cell r="M4634">
            <v>9352</v>
          </cell>
          <cell r="N4634">
            <v>498</v>
          </cell>
          <cell r="O4634">
            <v>1886.03833865815</v>
          </cell>
          <cell r="P4634">
            <v>0.130422614049818</v>
          </cell>
        </row>
        <row r="4635">
          <cell r="A4635">
            <v>198971</v>
          </cell>
          <cell r="B4635" t="str">
            <v>20160605</v>
          </cell>
          <cell r="C4635" t="str">
            <v>164120</v>
          </cell>
          <cell r="D4635" t="str">
            <v>奔腾全身水洗4D全浮动剃须刀特惠组</v>
          </cell>
          <cell r="E4635" t="str">
            <v>美容美体</v>
          </cell>
          <cell r="F4635" t="str">
            <v>298</v>
          </cell>
          <cell r="G4635" t="str">
            <v>杨 媛</v>
          </cell>
          <cell r="H4635" t="str">
            <v>田宇慧</v>
          </cell>
          <cell r="I4635" t="str">
            <v>游珊,郑庆子,赵姬</v>
          </cell>
          <cell r="J4635">
            <v>37.200000000000003</v>
          </cell>
          <cell r="K4635">
            <v>100834</v>
          </cell>
          <cell r="L4635">
            <v>1157</v>
          </cell>
          <cell r="M4635">
            <v>10300</v>
          </cell>
          <cell r="N4635">
            <v>1192</v>
          </cell>
          <cell r="O4635">
            <v>2434.6505376344098</v>
          </cell>
          <cell r="P4635">
            <v>9.1375141707715907E-2</v>
          </cell>
        </row>
        <row r="4636">
          <cell r="A4636">
            <v>198974</v>
          </cell>
          <cell r="B4636" t="str">
            <v>20160805</v>
          </cell>
          <cell r="C4636" t="str">
            <v>134523</v>
          </cell>
          <cell r="D4636" t="str">
            <v>贝香琳 私护抗菌无痕内裤超值组(2016超级折扣日)</v>
          </cell>
          <cell r="E4636" t="str">
            <v>内衣</v>
          </cell>
          <cell r="F4636" t="str">
            <v>159</v>
          </cell>
          <cell r="G4636" t="str">
            <v>喻 冰</v>
          </cell>
          <cell r="H4636" t="str">
            <v>杨思思</v>
          </cell>
          <cell r="I4636" t="str">
            <v>张征南,孙姣</v>
          </cell>
          <cell r="J4636">
            <v>14.9</v>
          </cell>
          <cell r="K4636">
            <v>31509</v>
          </cell>
          <cell r="L4636">
            <v>626</v>
          </cell>
          <cell r="M4636">
            <v>2285</v>
          </cell>
          <cell r="N4636">
            <v>0</v>
          </cell>
          <cell r="O4636">
            <v>1919.3288590604</v>
          </cell>
          <cell r="P4636">
            <v>7.3988925946313497E-2</v>
          </cell>
        </row>
        <row r="4637">
          <cell r="A4637">
            <v>198974</v>
          </cell>
          <cell r="B4637" t="str">
            <v>20160704</v>
          </cell>
          <cell r="C4637" t="str">
            <v>172714</v>
          </cell>
          <cell r="D4637" t="str">
            <v>贝香琳 私护抗菌无痕内裤超值组(2016超级折扣日)</v>
          </cell>
          <cell r="E4637" t="str">
            <v>内衣</v>
          </cell>
          <cell r="F4637" t="str">
            <v>199</v>
          </cell>
          <cell r="G4637" t="str">
            <v>喻 冰</v>
          </cell>
          <cell r="H4637" t="str">
            <v>杨思思</v>
          </cell>
          <cell r="I4637" t="str">
            <v>孙姣,张征南</v>
          </cell>
          <cell r="J4637">
            <v>35.9</v>
          </cell>
          <cell r="K4637">
            <v>76119</v>
          </cell>
          <cell r="L4637">
            <v>189</v>
          </cell>
          <cell r="M4637">
            <v>10496</v>
          </cell>
          <cell r="N4637">
            <v>398</v>
          </cell>
          <cell r="O4637">
            <v>1833.7604456824499</v>
          </cell>
          <cell r="P4637">
            <v>0.132990912682734</v>
          </cell>
        </row>
        <row r="4638">
          <cell r="A4638">
            <v>198974</v>
          </cell>
          <cell r="B4638" t="str">
            <v>20160608</v>
          </cell>
          <cell r="C4638" t="str">
            <v>143833</v>
          </cell>
          <cell r="D4638" t="str">
            <v>贝香琳 私护抗菌无痕内裤超值组(2016超级折扣日)</v>
          </cell>
          <cell r="E4638" t="str">
            <v>内衣</v>
          </cell>
          <cell r="F4638" t="str">
            <v>199</v>
          </cell>
          <cell r="G4638" t="str">
            <v>喻 冰</v>
          </cell>
          <cell r="H4638" t="str">
            <v>王娟</v>
          </cell>
          <cell r="I4638" t="str">
            <v>段鸿</v>
          </cell>
          <cell r="J4638">
            <v>31.4</v>
          </cell>
          <cell r="K4638">
            <v>41434</v>
          </cell>
          <cell r="L4638">
            <v>1751</v>
          </cell>
          <cell r="M4638">
            <v>5949</v>
          </cell>
          <cell r="N4638">
            <v>766</v>
          </cell>
          <cell r="O4638">
            <v>1098.7261146496801</v>
          </cell>
          <cell r="P4638">
            <v>0.13061008492301501</v>
          </cell>
        </row>
        <row r="4639">
          <cell r="A4639">
            <v>198977</v>
          </cell>
          <cell r="B4639" t="str">
            <v>20160524</v>
          </cell>
          <cell r="C4639" t="str">
            <v>115646</v>
          </cell>
          <cell r="D4639" t="str">
            <v>爱仕达俊雅不锈钢炒锅套组</v>
          </cell>
          <cell r="E4639" t="str">
            <v>厨房</v>
          </cell>
          <cell r="F4639" t="str">
            <v>399</v>
          </cell>
          <cell r="G4639" t="str">
            <v>张 志华</v>
          </cell>
          <cell r="H4639" t="str">
            <v>王沛</v>
          </cell>
          <cell r="I4639" t="str">
            <v>陈佳</v>
          </cell>
          <cell r="J4639">
            <v>35</v>
          </cell>
          <cell r="K4639">
            <v>68915</v>
          </cell>
          <cell r="L4639">
            <v>3945</v>
          </cell>
          <cell r="M4639">
            <v>8668</v>
          </cell>
          <cell r="N4639">
            <v>798</v>
          </cell>
          <cell r="O4639">
            <v>1631.42857142857</v>
          </cell>
          <cell r="P4639">
            <v>0.121132830537171</v>
          </cell>
        </row>
        <row r="4640">
          <cell r="A4640">
            <v>198980</v>
          </cell>
          <cell r="B4640" t="str">
            <v>20160531</v>
          </cell>
          <cell r="C4640" t="str">
            <v>221414</v>
          </cell>
          <cell r="D4640" t="str">
            <v>华为双4G MATE S 32G版(2016夏折盛惠)</v>
          </cell>
          <cell r="E4640" t="str">
            <v>手机</v>
          </cell>
          <cell r="F4640" t="str">
            <v>2499</v>
          </cell>
          <cell r="G4640" t="str">
            <v>李 冕</v>
          </cell>
          <cell r="H4640" t="str">
            <v>马强</v>
          </cell>
          <cell r="I4640" t="str">
            <v>刘一帆</v>
          </cell>
          <cell r="J4640">
            <v>27.5</v>
          </cell>
          <cell r="K4640">
            <v>147206</v>
          </cell>
          <cell r="L4640">
            <v>19942</v>
          </cell>
          <cell r="M4640">
            <v>52464</v>
          </cell>
          <cell r="N4640">
            <v>0</v>
          </cell>
          <cell r="O4640">
            <v>2720</v>
          </cell>
          <cell r="P4640">
            <v>0.412245411113905</v>
          </cell>
        </row>
        <row r="4641">
          <cell r="A4641">
            <v>198982</v>
          </cell>
          <cell r="B4641" t="str">
            <v>20160428</v>
          </cell>
          <cell r="C4641" t="str">
            <v>114819</v>
          </cell>
          <cell r="D4641" t="str">
            <v>海信豪金智能变频冷暖净化空调大3p</v>
          </cell>
          <cell r="E4641" t="str">
            <v>大家电</v>
          </cell>
          <cell r="F4641" t="str">
            <v>5999</v>
          </cell>
          <cell r="G4641" t="str">
            <v>周 紫妍</v>
          </cell>
          <cell r="H4641" t="str">
            <v>龙年,傅周,石林</v>
          </cell>
          <cell r="I4641" t="str">
            <v>张征南,赵姬,曹雪晴</v>
          </cell>
          <cell r="J4641">
            <v>10.9</v>
          </cell>
          <cell r="K4641">
            <v>143266</v>
          </cell>
          <cell r="L4641">
            <v>0</v>
          </cell>
          <cell r="M4641">
            <v>41833</v>
          </cell>
          <cell r="N4641">
            <v>5919</v>
          </cell>
          <cell r="O4641">
            <v>9848.8073394495405</v>
          </cell>
          <cell r="P4641">
            <v>0.25068055225943298</v>
          </cell>
        </row>
        <row r="4642">
          <cell r="A4642">
            <v>198983</v>
          </cell>
          <cell r="B4642" t="str">
            <v>20160428</v>
          </cell>
          <cell r="C4642" t="str">
            <v>114819</v>
          </cell>
          <cell r="D4642" t="str">
            <v>海信豪金智能变频冷暖净化空调大2p</v>
          </cell>
          <cell r="E4642" t="str">
            <v>大家电</v>
          </cell>
          <cell r="F4642" t="str">
            <v>5199</v>
          </cell>
          <cell r="G4642" t="str">
            <v>周 紫妍</v>
          </cell>
          <cell r="H4642" t="str">
            <v>龙年,傅周,石林</v>
          </cell>
          <cell r="I4642" t="str">
            <v>张征南,赵姬,曹雪晴</v>
          </cell>
          <cell r="J4642">
            <v>10.9</v>
          </cell>
          <cell r="K4642">
            <v>67167</v>
          </cell>
          <cell r="L4642">
            <v>15507</v>
          </cell>
          <cell r="M4642">
            <v>20556</v>
          </cell>
          <cell r="N4642">
            <v>0</v>
          </cell>
          <cell r="O4642">
            <v>2853.57798165138</v>
          </cell>
          <cell r="P4642">
            <v>0.39790940766550498</v>
          </cell>
        </row>
        <row r="4643">
          <cell r="A4643">
            <v>198985</v>
          </cell>
          <cell r="B4643" t="str">
            <v>20160428</v>
          </cell>
          <cell r="C4643" t="str">
            <v>114819</v>
          </cell>
          <cell r="D4643" t="str">
            <v>海信智能变频冷暖净化挂机空调大1p</v>
          </cell>
          <cell r="E4643" t="str">
            <v>大家电</v>
          </cell>
          <cell r="F4643" t="str">
            <v>2199</v>
          </cell>
          <cell r="G4643" t="str">
            <v>周 紫妍</v>
          </cell>
          <cell r="H4643" t="str">
            <v>龙年,傅周,石林</v>
          </cell>
          <cell r="I4643" t="str">
            <v>张征南,赵姬,曹雪晴</v>
          </cell>
          <cell r="J4643">
            <v>10.9</v>
          </cell>
          <cell r="K4643">
            <v>73456</v>
          </cell>
          <cell r="L4643">
            <v>15073</v>
          </cell>
          <cell r="M4643">
            <v>8636</v>
          </cell>
          <cell r="N4643">
            <v>0</v>
          </cell>
          <cell r="O4643">
            <v>4563.9449541284403</v>
          </cell>
          <cell r="P4643">
            <v>0.14791977116626401</v>
          </cell>
        </row>
        <row r="4644">
          <cell r="A4644">
            <v>198986</v>
          </cell>
          <cell r="B4644" t="str">
            <v>20160428</v>
          </cell>
          <cell r="C4644" t="str">
            <v>114819</v>
          </cell>
          <cell r="D4644" t="str">
            <v>海信智能变频冷暖净化挂机空调大1.5p</v>
          </cell>
          <cell r="E4644" t="str">
            <v>大家电</v>
          </cell>
          <cell r="F4644" t="str">
            <v>2399</v>
          </cell>
          <cell r="G4644" t="str">
            <v>周 紫妍</v>
          </cell>
          <cell r="H4644" t="str">
            <v>龙年,傅周,石林</v>
          </cell>
          <cell r="I4644" t="str">
            <v>张征南,赵姬,曹雪晴</v>
          </cell>
          <cell r="J4644">
            <v>10.9</v>
          </cell>
          <cell r="K4644">
            <v>188800</v>
          </cell>
          <cell r="L4644">
            <v>18982</v>
          </cell>
          <cell r="M4644">
            <v>49599</v>
          </cell>
          <cell r="N4644">
            <v>0</v>
          </cell>
          <cell r="O4644">
            <v>11029.2660550459</v>
          </cell>
          <cell r="P4644">
            <v>0.29207151185386698</v>
          </cell>
        </row>
        <row r="4645">
          <cell r="A4645">
            <v>198987</v>
          </cell>
          <cell r="B4645" t="str">
            <v>20160523</v>
          </cell>
          <cell r="C4645" t="str">
            <v>145136</v>
          </cell>
          <cell r="D4645" t="str">
            <v>优芬精致生活麻纹百纳箱特惠组</v>
          </cell>
          <cell r="E4645" t="str">
            <v>生活用品</v>
          </cell>
          <cell r="F4645" t="str">
            <v>299</v>
          </cell>
          <cell r="G4645" t="str">
            <v>陈 刚</v>
          </cell>
          <cell r="H4645" t="str">
            <v>余斌</v>
          </cell>
          <cell r="I4645" t="str">
            <v>陈航,邓爱萍</v>
          </cell>
          <cell r="J4645">
            <v>35.6</v>
          </cell>
          <cell r="K4645">
            <v>79502</v>
          </cell>
          <cell r="L4645">
            <v>2925</v>
          </cell>
          <cell r="M4645">
            <v>7773</v>
          </cell>
          <cell r="N4645">
            <v>877</v>
          </cell>
          <cell r="O4645">
            <v>1957.3314606741601</v>
          </cell>
          <cell r="P4645">
            <v>9.0053149117881301E-2</v>
          </cell>
        </row>
        <row r="4646">
          <cell r="A4646">
            <v>198987</v>
          </cell>
          <cell r="B4646" t="str">
            <v>20160517</v>
          </cell>
          <cell r="C4646" t="str">
            <v>113020</v>
          </cell>
          <cell r="D4646" t="str">
            <v>优芬精致生活麻纹百纳箱特惠组</v>
          </cell>
          <cell r="E4646" t="str">
            <v>生活用品</v>
          </cell>
          <cell r="F4646" t="str">
            <v>299</v>
          </cell>
          <cell r="G4646" t="str">
            <v>陈 刚</v>
          </cell>
          <cell r="H4646" t="str">
            <v>余斌</v>
          </cell>
          <cell r="I4646" t="str">
            <v>陈航,邓爱萍</v>
          </cell>
          <cell r="J4646">
            <v>38.799999999999997</v>
          </cell>
          <cell r="K4646">
            <v>107143</v>
          </cell>
          <cell r="L4646">
            <v>3856</v>
          </cell>
          <cell r="M4646">
            <v>8559</v>
          </cell>
          <cell r="N4646">
            <v>887</v>
          </cell>
          <cell r="O4646">
            <v>2464.3041237113398</v>
          </cell>
          <cell r="P4646">
            <v>7.4278466796402307E-2</v>
          </cell>
        </row>
        <row r="4647">
          <cell r="A4647">
            <v>198988</v>
          </cell>
          <cell r="B4647" t="str">
            <v>20160707</v>
          </cell>
          <cell r="C4647" t="str">
            <v>144136</v>
          </cell>
          <cell r="D4647" t="str">
            <v>柏雅图简约时尚通勤牛皮单肩女包</v>
          </cell>
          <cell r="E4647" t="str">
            <v>箱包眼镜</v>
          </cell>
          <cell r="F4647" t="str">
            <v>398</v>
          </cell>
          <cell r="G4647" t="str">
            <v>黄 翙</v>
          </cell>
          <cell r="H4647" t="str">
            <v>杨思思</v>
          </cell>
          <cell r="I4647" t="str">
            <v>孙姣</v>
          </cell>
          <cell r="J4647">
            <v>17.100000000000001</v>
          </cell>
          <cell r="K4647">
            <v>31626</v>
          </cell>
          <cell r="L4647">
            <v>1174</v>
          </cell>
          <cell r="M4647">
            <v>5820</v>
          </cell>
          <cell r="N4647">
            <v>0</v>
          </cell>
          <cell r="O4647">
            <v>1440.46783625731</v>
          </cell>
          <cell r="P4647">
            <v>0.191120451858663</v>
          </cell>
        </row>
        <row r="4648">
          <cell r="A4648">
            <v>198988</v>
          </cell>
          <cell r="B4648" t="str">
            <v>20160630</v>
          </cell>
          <cell r="C4648" t="str">
            <v>150601</v>
          </cell>
          <cell r="D4648" t="str">
            <v>柏雅图简约时尚通勤牛皮单肩女包</v>
          </cell>
          <cell r="E4648" t="str">
            <v>箱包眼镜</v>
          </cell>
          <cell r="F4648" t="str">
            <v>398</v>
          </cell>
          <cell r="G4648" t="str">
            <v>黄 翙</v>
          </cell>
          <cell r="H4648" t="str">
            <v>杨思思</v>
          </cell>
          <cell r="I4648" t="str">
            <v>孙姣</v>
          </cell>
          <cell r="J4648">
            <v>10.8</v>
          </cell>
          <cell r="K4648">
            <v>49757</v>
          </cell>
          <cell r="L4648">
            <v>2318</v>
          </cell>
          <cell r="M4648">
            <v>12160</v>
          </cell>
          <cell r="N4648">
            <v>355</v>
          </cell>
          <cell r="O4648">
            <v>3299.4444444444398</v>
          </cell>
          <cell r="P4648">
            <v>0.24884588629608601</v>
          </cell>
        </row>
        <row r="4649">
          <cell r="A4649">
            <v>198988</v>
          </cell>
          <cell r="B4649" t="str">
            <v>20160617</v>
          </cell>
          <cell r="C4649" t="str">
            <v>144431</v>
          </cell>
          <cell r="D4649" t="str">
            <v>柏雅图简约时尚通勤牛皮单肩女包</v>
          </cell>
          <cell r="E4649" t="str">
            <v>箱包眼镜</v>
          </cell>
          <cell r="F4649" t="str">
            <v>398</v>
          </cell>
          <cell r="G4649" t="str">
            <v>黄 翙</v>
          </cell>
          <cell r="H4649" t="str">
            <v>杨思思</v>
          </cell>
          <cell r="I4649" t="str">
            <v>孙姣</v>
          </cell>
          <cell r="J4649">
            <v>35.9</v>
          </cell>
          <cell r="K4649">
            <v>86139</v>
          </cell>
          <cell r="L4649">
            <v>2646</v>
          </cell>
          <cell r="M4649">
            <v>19533</v>
          </cell>
          <cell r="N4649">
            <v>368</v>
          </cell>
          <cell r="O4649">
            <v>1791.86629526462</v>
          </cell>
          <cell r="P4649">
            <v>0.229540200974932</v>
          </cell>
        </row>
        <row r="4650">
          <cell r="A4650">
            <v>198988</v>
          </cell>
          <cell r="B4650" t="str">
            <v>20160613</v>
          </cell>
          <cell r="C4650" t="str">
            <v>123708</v>
          </cell>
          <cell r="D4650" t="str">
            <v>柏雅图简约时尚通勤牛皮单肩女包</v>
          </cell>
          <cell r="E4650" t="str">
            <v>箱包眼镜</v>
          </cell>
          <cell r="F4650" t="str">
            <v>398</v>
          </cell>
          <cell r="G4650" t="str">
            <v>黄 翙</v>
          </cell>
          <cell r="H4650" t="str">
            <v>杨思思</v>
          </cell>
          <cell r="I4650" t="str">
            <v>孙姣</v>
          </cell>
          <cell r="J4650">
            <v>18.100000000000001</v>
          </cell>
          <cell r="K4650">
            <v>80661</v>
          </cell>
          <cell r="L4650">
            <v>5860</v>
          </cell>
          <cell r="M4650">
            <v>24261</v>
          </cell>
          <cell r="N4650">
            <v>1572</v>
          </cell>
          <cell r="O4650">
            <v>2879.1160220994502</v>
          </cell>
          <cell r="P4650">
            <v>0.30332482186067</v>
          </cell>
        </row>
        <row r="4651">
          <cell r="A4651">
            <v>198988</v>
          </cell>
          <cell r="B4651" t="str">
            <v>20160605</v>
          </cell>
          <cell r="C4651" t="str">
            <v>112706</v>
          </cell>
          <cell r="D4651" t="str">
            <v>柏雅图简约时尚通勤牛皮单肩女包</v>
          </cell>
          <cell r="E4651" t="str">
            <v>箱包眼镜</v>
          </cell>
          <cell r="F4651" t="str">
            <v>398</v>
          </cell>
          <cell r="G4651" t="str">
            <v>黄 翙</v>
          </cell>
          <cell r="H4651" t="str">
            <v>杨思思</v>
          </cell>
          <cell r="I4651" t="str">
            <v>张征南,孙姣</v>
          </cell>
          <cell r="J4651">
            <v>35.700000000000003</v>
          </cell>
          <cell r="K4651">
            <v>163889</v>
          </cell>
          <cell r="L4651">
            <v>6961</v>
          </cell>
          <cell r="M4651">
            <v>41904</v>
          </cell>
          <cell r="N4651">
            <v>3527</v>
          </cell>
          <cell r="O4651">
            <v>3320.7563025210102</v>
          </cell>
          <cell r="P4651">
            <v>0.24455164151712899</v>
          </cell>
        </row>
        <row r="4652">
          <cell r="A4652">
            <v>198988</v>
          </cell>
          <cell r="B4652" t="str">
            <v>20160514</v>
          </cell>
          <cell r="C4652" t="str">
            <v>173242</v>
          </cell>
          <cell r="D4652" t="str">
            <v>柏雅图简约时尚通勤牛皮单肩女包</v>
          </cell>
          <cell r="E4652" t="str">
            <v>箱包眼镜</v>
          </cell>
          <cell r="F4652" t="str">
            <v>398</v>
          </cell>
          <cell r="G4652" t="str">
            <v>黄 翙</v>
          </cell>
          <cell r="H4652" t="str">
            <v>杨思思</v>
          </cell>
          <cell r="I4652" t="str">
            <v>潘丹,段鸿</v>
          </cell>
          <cell r="J4652">
            <v>35.200000000000003</v>
          </cell>
          <cell r="K4652">
            <v>185595</v>
          </cell>
          <cell r="L4652">
            <v>9760</v>
          </cell>
          <cell r="M4652">
            <v>44370</v>
          </cell>
          <cell r="N4652">
            <v>2388</v>
          </cell>
          <cell r="O4652">
            <v>3802.64204545455</v>
          </cell>
          <cell r="P4652">
            <v>0.23875792646515201</v>
          </cell>
        </row>
        <row r="4653">
          <cell r="A4653">
            <v>198989</v>
          </cell>
          <cell r="B4653" t="str">
            <v>20160707</v>
          </cell>
          <cell r="C4653" t="str">
            <v>141729</v>
          </cell>
          <cell r="D4653" t="str">
            <v>柏雅图复古时尚牛皮锁扣手提斜挎包</v>
          </cell>
          <cell r="E4653" t="str">
            <v>箱包眼镜</v>
          </cell>
          <cell r="F4653" t="str">
            <v>398</v>
          </cell>
          <cell r="G4653" t="str">
            <v>黄 翙</v>
          </cell>
          <cell r="H4653" t="str">
            <v>杨思思</v>
          </cell>
          <cell r="I4653" t="str">
            <v>孙姣</v>
          </cell>
          <cell r="J4653">
            <v>19.100000000000001</v>
          </cell>
          <cell r="K4653">
            <v>56245</v>
          </cell>
          <cell r="L4653">
            <v>1980</v>
          </cell>
          <cell r="M4653">
            <v>15783</v>
          </cell>
          <cell r="N4653">
            <v>0</v>
          </cell>
          <cell r="O4653">
            <v>2014.76439790576</v>
          </cell>
          <cell r="P4653">
            <v>0.29085045609508903</v>
          </cell>
        </row>
        <row r="4654">
          <cell r="A4654">
            <v>198989</v>
          </cell>
          <cell r="B4654" t="str">
            <v>20160630</v>
          </cell>
          <cell r="C4654" t="str">
            <v>144202</v>
          </cell>
          <cell r="D4654" t="str">
            <v>柏雅图复古时尚牛皮锁扣手提斜挎包</v>
          </cell>
          <cell r="E4654" t="str">
            <v>箱包眼镜</v>
          </cell>
          <cell r="F4654" t="str">
            <v>398</v>
          </cell>
          <cell r="G4654" t="str">
            <v>黄 翙</v>
          </cell>
          <cell r="H4654" t="str">
            <v>杨思思</v>
          </cell>
          <cell r="I4654" t="str">
            <v>孙姣</v>
          </cell>
          <cell r="J4654">
            <v>22.8</v>
          </cell>
          <cell r="K4654">
            <v>88705</v>
          </cell>
          <cell r="L4654">
            <v>3780</v>
          </cell>
          <cell r="M4654">
            <v>22093</v>
          </cell>
          <cell r="N4654">
            <v>0</v>
          </cell>
          <cell r="O4654">
            <v>2755.78947368421</v>
          </cell>
          <cell r="P4654">
            <v>0.26014718869590803</v>
          </cell>
        </row>
        <row r="4655">
          <cell r="A4655">
            <v>198989</v>
          </cell>
          <cell r="B4655" t="str">
            <v>20160617</v>
          </cell>
          <cell r="C4655" t="str">
            <v>184332</v>
          </cell>
          <cell r="D4655" t="str">
            <v>柏雅图复古时尚牛皮锁扣手提斜挎包</v>
          </cell>
          <cell r="E4655" t="str">
            <v>箱包眼镜</v>
          </cell>
          <cell r="F4655" t="str">
            <v>398</v>
          </cell>
          <cell r="G4655" t="str">
            <v>黄 翙</v>
          </cell>
          <cell r="H4655" t="str">
            <v>杨思思</v>
          </cell>
          <cell r="I4655" t="str">
            <v>段鸿</v>
          </cell>
          <cell r="J4655">
            <v>34.700000000000003</v>
          </cell>
          <cell r="K4655">
            <v>123376</v>
          </cell>
          <cell r="L4655">
            <v>6874</v>
          </cell>
          <cell r="M4655">
            <v>26284</v>
          </cell>
          <cell r="N4655">
            <v>2358</v>
          </cell>
          <cell r="O4655">
            <v>2667.89625360231</v>
          </cell>
          <cell r="P4655">
            <v>0.20536986489502301</v>
          </cell>
        </row>
        <row r="4656">
          <cell r="A4656">
            <v>198989</v>
          </cell>
          <cell r="B4656" t="str">
            <v>20160613</v>
          </cell>
          <cell r="C4656" t="str">
            <v>123708</v>
          </cell>
          <cell r="D4656" t="str">
            <v>柏雅图复古时尚牛皮锁扣手提斜挎包</v>
          </cell>
          <cell r="E4656" t="str">
            <v>箱包眼镜</v>
          </cell>
          <cell r="F4656" t="str">
            <v>398</v>
          </cell>
          <cell r="G4656" t="str">
            <v>黄 翙</v>
          </cell>
          <cell r="H4656" t="str">
            <v>杨思思</v>
          </cell>
          <cell r="I4656" t="str">
            <v>孙姣</v>
          </cell>
          <cell r="J4656">
            <v>18.100000000000001</v>
          </cell>
          <cell r="K4656">
            <v>88163</v>
          </cell>
          <cell r="L4656">
            <v>4318</v>
          </cell>
          <cell r="M4656">
            <v>23976</v>
          </cell>
          <cell r="N4656">
            <v>796</v>
          </cell>
          <cell r="O4656">
            <v>3351.6574585635399</v>
          </cell>
          <cell r="P4656">
            <v>0.27646252012642403</v>
          </cell>
        </row>
        <row r="4657">
          <cell r="A4657">
            <v>198989</v>
          </cell>
          <cell r="B4657" t="str">
            <v>20160610</v>
          </cell>
          <cell r="C4657" t="str">
            <v>184929</v>
          </cell>
          <cell r="D4657" t="str">
            <v>柏雅图复古时尚牛皮锁扣手提斜挎包</v>
          </cell>
          <cell r="E4657" t="str">
            <v>箱包眼镜</v>
          </cell>
          <cell r="F4657" t="str">
            <v>398</v>
          </cell>
          <cell r="G4657" t="str">
            <v>黄 翙</v>
          </cell>
          <cell r="H4657" t="str">
            <v>杨思思</v>
          </cell>
          <cell r="I4657" t="str">
            <v>潘丹,孙姣</v>
          </cell>
          <cell r="J4657">
            <v>36.9</v>
          </cell>
          <cell r="K4657">
            <v>178609</v>
          </cell>
          <cell r="L4657">
            <v>7452</v>
          </cell>
          <cell r="M4657">
            <v>35102</v>
          </cell>
          <cell r="N4657">
            <v>1542</v>
          </cell>
          <cell r="O4657">
            <v>3728.9159891598902</v>
          </cell>
          <cell r="P4657">
            <v>0.196077285766869</v>
          </cell>
        </row>
        <row r="4658">
          <cell r="A4658">
            <v>198989</v>
          </cell>
          <cell r="B4658" t="str">
            <v>20160521</v>
          </cell>
          <cell r="C4658" t="str">
            <v>133750</v>
          </cell>
          <cell r="D4658" t="str">
            <v>柏雅图复古时尚牛皮锁扣手提斜挎包</v>
          </cell>
          <cell r="E4658" t="str">
            <v>箱包眼镜</v>
          </cell>
          <cell r="F4658" t="str">
            <v>398</v>
          </cell>
          <cell r="G4658" t="str">
            <v>黄 翙</v>
          </cell>
          <cell r="H4658" t="str">
            <v>杨思思</v>
          </cell>
          <cell r="I4658" t="str">
            <v>孙姣</v>
          </cell>
          <cell r="J4658">
            <v>34.5</v>
          </cell>
          <cell r="K4658">
            <v>225654.41</v>
          </cell>
          <cell r="L4658">
            <v>13182</v>
          </cell>
          <cell r="M4658">
            <v>51414</v>
          </cell>
          <cell r="N4658">
            <v>3144</v>
          </cell>
          <cell r="O4658">
            <v>4759.4901449275403</v>
          </cell>
          <cell r="P4658">
            <v>0.22718243747505901</v>
          </cell>
        </row>
        <row r="4659">
          <cell r="A4659">
            <v>198990</v>
          </cell>
          <cell r="B4659" t="str">
            <v>20160530</v>
          </cell>
          <cell r="C4659" t="str">
            <v>223319</v>
          </cell>
          <cell r="D4659" t="str">
            <v>意大利原产Ray-Ban雷朋 明星款镜面太阳镜(2016夏折盛惠)</v>
          </cell>
          <cell r="E4659" t="str">
            <v>箱包眼镜</v>
          </cell>
          <cell r="F4659" t="str">
            <v>498</v>
          </cell>
          <cell r="G4659" t="str">
            <v>易 鸿</v>
          </cell>
          <cell r="H4659" t="str">
            <v>马静</v>
          </cell>
          <cell r="I4659" t="str">
            <v>赵姬</v>
          </cell>
          <cell r="J4659">
            <v>14</v>
          </cell>
          <cell r="K4659">
            <v>73802</v>
          </cell>
          <cell r="L4659">
            <v>6449</v>
          </cell>
          <cell r="M4659">
            <v>15085</v>
          </cell>
          <cell r="N4659">
            <v>498</v>
          </cell>
          <cell r="O4659">
            <v>3769</v>
          </cell>
          <cell r="P4659">
            <v>0.216575356702745</v>
          </cell>
        </row>
        <row r="4660">
          <cell r="A4660">
            <v>198990</v>
          </cell>
          <cell r="B4660" t="str">
            <v>20160519</v>
          </cell>
          <cell r="C4660" t="str">
            <v>112343</v>
          </cell>
          <cell r="D4660" t="str">
            <v>意大利原产Ray-Ban雷朋 明星款镜面太阳镜(2016夏折盛惠)</v>
          </cell>
          <cell r="E4660" t="str">
            <v>箱包眼镜</v>
          </cell>
          <cell r="F4660" t="str">
            <v>698</v>
          </cell>
          <cell r="G4660" t="str">
            <v>易 鸿</v>
          </cell>
          <cell r="H4660" t="str">
            <v>王娟</v>
          </cell>
          <cell r="I4660" t="str">
            <v>段鸿</v>
          </cell>
          <cell r="J4660">
            <v>34.1</v>
          </cell>
          <cell r="K4660">
            <v>83956</v>
          </cell>
          <cell r="L4660">
            <v>6910</v>
          </cell>
          <cell r="M4660">
            <v>25426</v>
          </cell>
          <cell r="N4660">
            <v>668</v>
          </cell>
          <cell r="O4660">
            <v>1533.3724340176</v>
          </cell>
          <cell r="P4660">
            <v>0.32134049788438102</v>
          </cell>
        </row>
        <row r="4661">
          <cell r="A4661">
            <v>199073</v>
          </cell>
          <cell r="B4661" t="str">
            <v>20160808</v>
          </cell>
          <cell r="C4661" t="str">
            <v>191055</v>
          </cell>
          <cell r="D4661" t="str">
            <v>美眠宝零压力太空椅特惠组</v>
          </cell>
          <cell r="E4661" t="str">
            <v>生活用品</v>
          </cell>
          <cell r="F4661" t="str">
            <v>299</v>
          </cell>
          <cell r="G4661" t="str">
            <v>陈 刚</v>
          </cell>
          <cell r="H4661" t="str">
            <v>傅周</v>
          </cell>
          <cell r="I4661" t="str">
            <v>廖若如,曹雪晴</v>
          </cell>
          <cell r="J4661">
            <v>37</v>
          </cell>
          <cell r="K4661">
            <v>152969</v>
          </cell>
          <cell r="L4661">
            <v>3092</v>
          </cell>
          <cell r="M4661">
            <v>0</v>
          </cell>
          <cell r="N4661">
            <v>0</v>
          </cell>
          <cell r="O4661">
            <v>4050.72972972973</v>
          </cell>
          <cell r="P4661">
            <v>0</v>
          </cell>
        </row>
        <row r="4662">
          <cell r="A4662">
            <v>199073</v>
          </cell>
          <cell r="B4662" t="str">
            <v>20160731</v>
          </cell>
          <cell r="C4662" t="str">
            <v>124404</v>
          </cell>
          <cell r="D4662" t="str">
            <v>美眠宝零压力太空椅特惠组</v>
          </cell>
          <cell r="E4662" t="str">
            <v>生活用品</v>
          </cell>
          <cell r="F4662" t="str">
            <v>299</v>
          </cell>
          <cell r="G4662" t="str">
            <v>陈 刚</v>
          </cell>
          <cell r="H4662" t="str">
            <v>王沛</v>
          </cell>
          <cell r="I4662" t="str">
            <v>邓爱萍</v>
          </cell>
          <cell r="J4662">
            <v>35.1</v>
          </cell>
          <cell r="K4662">
            <v>118679.91</v>
          </cell>
          <cell r="L4662">
            <v>2132</v>
          </cell>
          <cell r="M4662">
            <v>8619</v>
          </cell>
          <cell r="N4662">
            <v>259</v>
          </cell>
          <cell r="O4662">
            <v>3082.2766381766401</v>
          </cell>
          <cell r="P4662">
            <v>7.1730158009697495E-2</v>
          </cell>
        </row>
        <row r="4663">
          <cell r="A4663">
            <v>199073</v>
          </cell>
          <cell r="B4663" t="str">
            <v>20160724</v>
          </cell>
          <cell r="C4663" t="str">
            <v>172502</v>
          </cell>
          <cell r="D4663" t="str">
            <v>美眠宝零压力太空椅特惠组</v>
          </cell>
          <cell r="E4663" t="str">
            <v>生活用品</v>
          </cell>
          <cell r="F4663" t="str">
            <v>299</v>
          </cell>
          <cell r="G4663" t="str">
            <v>陈 刚</v>
          </cell>
          <cell r="H4663" t="str">
            <v>马强</v>
          </cell>
          <cell r="I4663" t="str">
            <v>刘一帆</v>
          </cell>
          <cell r="J4663">
            <v>34.299999999999997</v>
          </cell>
          <cell r="K4663">
            <v>165664</v>
          </cell>
          <cell r="L4663">
            <v>2576</v>
          </cell>
          <cell r="M4663">
            <v>14369</v>
          </cell>
          <cell r="N4663">
            <v>1405</v>
          </cell>
          <cell r="O4663">
            <v>4376.7930029154504</v>
          </cell>
          <cell r="P4663">
            <v>7.9490827038163403E-2</v>
          </cell>
        </row>
        <row r="4664">
          <cell r="A4664">
            <v>199073</v>
          </cell>
          <cell r="B4664" t="str">
            <v>20160718</v>
          </cell>
          <cell r="C4664" t="str">
            <v>145917</v>
          </cell>
          <cell r="D4664" t="str">
            <v>美眠宝零压力太空椅特惠组</v>
          </cell>
          <cell r="E4664" t="str">
            <v>生活用品</v>
          </cell>
          <cell r="F4664" t="str">
            <v>299</v>
          </cell>
          <cell r="G4664" t="str">
            <v>陈 刚</v>
          </cell>
          <cell r="H4664" t="str">
            <v>马强</v>
          </cell>
          <cell r="I4664" t="str">
            <v>刘一帆</v>
          </cell>
          <cell r="J4664">
            <v>34.4</v>
          </cell>
          <cell r="K4664">
            <v>127273</v>
          </cell>
          <cell r="L4664">
            <v>2048</v>
          </cell>
          <cell r="M4664">
            <v>16080</v>
          </cell>
          <cell r="N4664">
            <v>1485</v>
          </cell>
          <cell r="O4664">
            <v>3215.9883720930202</v>
          </cell>
          <cell r="P4664">
            <v>0.11655020962267899</v>
          </cell>
        </row>
        <row r="4665">
          <cell r="A4665">
            <v>199073</v>
          </cell>
          <cell r="B4665" t="str">
            <v>20160711</v>
          </cell>
          <cell r="C4665" t="str">
            <v>093202</v>
          </cell>
          <cell r="D4665" t="str">
            <v>美眠宝零压力太空椅特惠组</v>
          </cell>
          <cell r="E4665" t="str">
            <v>生活用品</v>
          </cell>
          <cell r="F4665" t="str">
            <v>299</v>
          </cell>
          <cell r="G4665" t="str">
            <v>陈 刚</v>
          </cell>
          <cell r="H4665" t="str">
            <v>石林</v>
          </cell>
          <cell r="I4665" t="str">
            <v>石俊,张静</v>
          </cell>
          <cell r="J4665">
            <v>37</v>
          </cell>
          <cell r="K4665">
            <v>91731</v>
          </cell>
          <cell r="L4665">
            <v>1455</v>
          </cell>
          <cell r="M4665">
            <v>9427</v>
          </cell>
          <cell r="N4665">
            <v>817</v>
          </cell>
          <cell r="O4665">
            <v>2207.1891891891901</v>
          </cell>
          <cell r="P4665">
            <v>9.5374185830121E-2</v>
          </cell>
        </row>
        <row r="4666">
          <cell r="A4666">
            <v>199073</v>
          </cell>
          <cell r="B4666" t="str">
            <v>20160704</v>
          </cell>
          <cell r="C4666" t="str">
            <v>180903</v>
          </cell>
          <cell r="D4666" t="str">
            <v>美眠宝零压力太空椅特惠组</v>
          </cell>
          <cell r="E4666" t="str">
            <v>生活用品</v>
          </cell>
          <cell r="F4666" t="str">
            <v>299</v>
          </cell>
          <cell r="G4666" t="str">
            <v>陈 刚</v>
          </cell>
          <cell r="H4666" t="str">
            <v>马强</v>
          </cell>
          <cell r="I4666" t="str">
            <v>张静,刘一帆</v>
          </cell>
          <cell r="J4666">
            <v>34.200000000000003</v>
          </cell>
          <cell r="K4666">
            <v>108714</v>
          </cell>
          <cell r="L4666">
            <v>827</v>
          </cell>
          <cell r="M4666">
            <v>9956</v>
          </cell>
          <cell r="N4666">
            <v>1455</v>
          </cell>
          <cell r="O4666">
            <v>2906.0233918128702</v>
          </cell>
          <cell r="P4666">
            <v>7.8795406304744797E-2</v>
          </cell>
        </row>
        <row r="4667">
          <cell r="A4667">
            <v>199073</v>
          </cell>
          <cell r="B4667" t="str">
            <v>20160629</v>
          </cell>
          <cell r="C4667" t="str">
            <v>144859</v>
          </cell>
          <cell r="D4667" t="str">
            <v>美眠宝零压力太空椅特惠组</v>
          </cell>
          <cell r="E4667" t="str">
            <v>生活用品</v>
          </cell>
          <cell r="F4667" t="str">
            <v>299</v>
          </cell>
          <cell r="G4667" t="str">
            <v>陈 刚</v>
          </cell>
          <cell r="H4667" t="str">
            <v>石林</v>
          </cell>
          <cell r="I4667" t="str">
            <v>石俊</v>
          </cell>
          <cell r="J4667">
            <v>37.4</v>
          </cell>
          <cell r="K4667">
            <v>91261</v>
          </cell>
          <cell r="L4667">
            <v>1744</v>
          </cell>
          <cell r="M4667">
            <v>10026</v>
          </cell>
          <cell r="N4667">
            <v>1156</v>
          </cell>
          <cell r="O4667">
            <v>2156.3368983957198</v>
          </cell>
          <cell r="P4667">
            <v>9.9087324195404197E-2</v>
          </cell>
        </row>
        <row r="4668">
          <cell r="A4668">
            <v>199073</v>
          </cell>
          <cell r="B4668" t="str">
            <v>20160628</v>
          </cell>
          <cell r="C4668" t="str">
            <v>124302</v>
          </cell>
          <cell r="D4668" t="str">
            <v>美眠宝零压力太空椅特惠组</v>
          </cell>
          <cell r="E4668" t="str">
            <v>生活用品</v>
          </cell>
          <cell r="F4668" t="str">
            <v>299</v>
          </cell>
          <cell r="G4668" t="str">
            <v>陈 刚</v>
          </cell>
          <cell r="H4668" t="str">
            <v>石林</v>
          </cell>
          <cell r="I4668" t="str">
            <v>张静,石俊</v>
          </cell>
          <cell r="J4668">
            <v>36.5</v>
          </cell>
          <cell r="K4668">
            <v>162183</v>
          </cell>
          <cell r="L4668">
            <v>5561</v>
          </cell>
          <cell r="M4668">
            <v>17251</v>
          </cell>
          <cell r="N4668">
            <v>1475</v>
          </cell>
          <cell r="O4668">
            <v>3858.79452054795</v>
          </cell>
          <cell r="P4668">
            <v>0.100726590134208</v>
          </cell>
        </row>
        <row r="4669">
          <cell r="A4669">
            <v>199073</v>
          </cell>
          <cell r="B4669" t="str">
            <v>20160619</v>
          </cell>
          <cell r="C4669" t="str">
            <v>105233</v>
          </cell>
          <cell r="D4669" t="str">
            <v>美眠宝零压力太空椅特惠组</v>
          </cell>
          <cell r="E4669" t="str">
            <v>生活用品</v>
          </cell>
          <cell r="F4669" t="str">
            <v>299</v>
          </cell>
          <cell r="G4669" t="str">
            <v>陈 刚</v>
          </cell>
          <cell r="H4669" t="str">
            <v>石林</v>
          </cell>
          <cell r="I4669" t="str">
            <v>石俊,王叶霜</v>
          </cell>
          <cell r="J4669">
            <v>36.1</v>
          </cell>
          <cell r="K4669">
            <v>213732</v>
          </cell>
          <cell r="L4669">
            <v>3661</v>
          </cell>
          <cell r="M4669">
            <v>22273</v>
          </cell>
          <cell r="N4669">
            <v>3582</v>
          </cell>
          <cell r="O4669">
            <v>5301.3850415512497</v>
          </cell>
          <cell r="P4669">
            <v>8.8974679989146502E-2</v>
          </cell>
        </row>
        <row r="4670">
          <cell r="A4670">
            <v>199073</v>
          </cell>
          <cell r="B4670" t="str">
            <v>20160613</v>
          </cell>
          <cell r="C4670" t="str">
            <v>135902</v>
          </cell>
          <cell r="D4670" t="str">
            <v>美眠宝零压力太空椅特惠组</v>
          </cell>
          <cell r="E4670" t="str">
            <v>生活用品</v>
          </cell>
          <cell r="F4670" t="str">
            <v>299</v>
          </cell>
          <cell r="G4670" t="str">
            <v>陈 刚</v>
          </cell>
          <cell r="H4670" t="str">
            <v>石林</v>
          </cell>
          <cell r="I4670" t="str">
            <v>石俊</v>
          </cell>
          <cell r="J4670">
            <v>35.299999999999997</v>
          </cell>
          <cell r="K4670">
            <v>123511</v>
          </cell>
          <cell r="L4670">
            <v>4415</v>
          </cell>
          <cell r="M4670">
            <v>10360</v>
          </cell>
          <cell r="N4670">
            <v>2118</v>
          </cell>
          <cell r="O4670">
            <v>3140.3399433427799</v>
          </cell>
          <cell r="P4670">
            <v>6.9204675219990602E-2</v>
          </cell>
        </row>
        <row r="4671">
          <cell r="A4671">
            <v>199073</v>
          </cell>
          <cell r="B4671" t="str">
            <v>20160606</v>
          </cell>
          <cell r="C4671" t="str">
            <v>173518</v>
          </cell>
          <cell r="D4671" t="str">
            <v>美眠宝零压力太空椅特惠组</v>
          </cell>
          <cell r="E4671" t="str">
            <v>生活用品</v>
          </cell>
          <cell r="F4671" t="str">
            <v>299</v>
          </cell>
          <cell r="G4671" t="str">
            <v>陈 刚</v>
          </cell>
          <cell r="H4671" t="str">
            <v>唐南开</v>
          </cell>
          <cell r="I4671" t="str">
            <v>刘一帆,张静</v>
          </cell>
          <cell r="J4671">
            <v>36.1</v>
          </cell>
          <cell r="K4671">
            <v>152573</v>
          </cell>
          <cell r="L4671">
            <v>5621</v>
          </cell>
          <cell r="M4671">
            <v>10763</v>
          </cell>
          <cell r="N4671">
            <v>299</v>
          </cell>
          <cell r="O4671">
            <v>3780.8310249307501</v>
          </cell>
          <cell r="P4671">
            <v>7.1206924710109407E-2</v>
          </cell>
        </row>
        <row r="4672">
          <cell r="A4672">
            <v>199073</v>
          </cell>
          <cell r="B4672" t="str">
            <v>20160525</v>
          </cell>
          <cell r="C4672" t="str">
            <v>174819</v>
          </cell>
          <cell r="D4672" t="str">
            <v>美眠宝零压力太空椅特惠组</v>
          </cell>
          <cell r="E4672" t="str">
            <v>生活用品</v>
          </cell>
          <cell r="F4672" t="str">
            <v>299</v>
          </cell>
          <cell r="G4672" t="str">
            <v>陈 刚</v>
          </cell>
          <cell r="H4672" t="str">
            <v>唐南开</v>
          </cell>
          <cell r="I4672" t="str">
            <v>徐丹,刘一帆</v>
          </cell>
          <cell r="J4672">
            <v>35.6</v>
          </cell>
          <cell r="K4672">
            <v>141464</v>
          </cell>
          <cell r="L4672">
            <v>3204</v>
          </cell>
          <cell r="M4672">
            <v>12112</v>
          </cell>
          <cell r="N4672">
            <v>578</v>
          </cell>
          <cell r="O4672">
            <v>3559.7191011236</v>
          </cell>
          <cell r="P4672">
            <v>8.3422537248661902E-2</v>
          </cell>
        </row>
        <row r="4673">
          <cell r="A4673">
            <v>199073</v>
          </cell>
          <cell r="B4673" t="str">
            <v>20160509</v>
          </cell>
          <cell r="C4673" t="str">
            <v>180428</v>
          </cell>
          <cell r="D4673" t="str">
            <v>美眠宝零压力太空椅特惠组</v>
          </cell>
          <cell r="E4673" t="str">
            <v>生活用品</v>
          </cell>
          <cell r="F4673" t="str">
            <v>299</v>
          </cell>
          <cell r="G4673" t="str">
            <v>陈 刚</v>
          </cell>
          <cell r="H4673" t="str">
            <v>唐南开</v>
          </cell>
          <cell r="I4673" t="str">
            <v>刘一帆</v>
          </cell>
          <cell r="J4673">
            <v>35.1</v>
          </cell>
          <cell r="K4673">
            <v>177117</v>
          </cell>
          <cell r="L4673">
            <v>10579</v>
          </cell>
          <cell r="M4673">
            <v>14216</v>
          </cell>
          <cell r="N4673">
            <v>1176</v>
          </cell>
          <cell r="O4673">
            <v>4373.1623931623899</v>
          </cell>
          <cell r="P4673">
            <v>7.83004479458142E-2</v>
          </cell>
        </row>
        <row r="4674">
          <cell r="A4674">
            <v>199073</v>
          </cell>
          <cell r="B4674" t="str">
            <v>20160430</v>
          </cell>
          <cell r="C4674" t="str">
            <v>182129</v>
          </cell>
          <cell r="D4674" t="str">
            <v>美眠宝零压力太空椅特惠组</v>
          </cell>
          <cell r="E4674" t="str">
            <v>生活用品</v>
          </cell>
          <cell r="F4674" t="str">
            <v>299</v>
          </cell>
          <cell r="G4674" t="str">
            <v>陈 刚</v>
          </cell>
          <cell r="H4674" t="str">
            <v>唐南开</v>
          </cell>
          <cell r="I4674" t="str">
            <v>徐丹,刘一帆</v>
          </cell>
          <cell r="J4674">
            <v>31.2</v>
          </cell>
          <cell r="K4674">
            <v>123617.21</v>
          </cell>
          <cell r="L4674">
            <v>6144</v>
          </cell>
          <cell r="M4674">
            <v>10584</v>
          </cell>
          <cell r="N4674">
            <v>598</v>
          </cell>
          <cell r="O4674">
            <v>3445.1028846153799</v>
          </cell>
          <cell r="P4674">
            <v>8.5006615550898806E-2</v>
          </cell>
        </row>
        <row r="4675">
          <cell r="A4675">
            <v>199073</v>
          </cell>
          <cell r="B4675" t="str">
            <v>20160430</v>
          </cell>
          <cell r="C4675" t="str">
            <v>093239</v>
          </cell>
          <cell r="D4675" t="str">
            <v>美眠宝零压力太空椅特惠组</v>
          </cell>
          <cell r="E4675" t="str">
            <v>生活用品</v>
          </cell>
          <cell r="F4675" t="str">
            <v>299</v>
          </cell>
          <cell r="G4675" t="str">
            <v>陈 刚</v>
          </cell>
          <cell r="H4675" t="str">
            <v>唐南开</v>
          </cell>
          <cell r="I4675" t="str">
            <v>关雨薇,徐丹,刘一帆</v>
          </cell>
          <cell r="J4675">
            <v>31.1</v>
          </cell>
          <cell r="K4675">
            <v>118636</v>
          </cell>
          <cell r="L4675">
            <v>4106</v>
          </cell>
          <cell r="M4675">
            <v>11969</v>
          </cell>
          <cell r="N4675">
            <v>1166</v>
          </cell>
          <cell r="O4675">
            <v>3335.27331189711</v>
          </cell>
          <cell r="P4675">
            <v>9.43246311010216E-2</v>
          </cell>
        </row>
        <row r="4676">
          <cell r="A4676">
            <v>199123</v>
          </cell>
          <cell r="B4676" t="str">
            <v>20160515</v>
          </cell>
          <cell r="C4676" t="str">
            <v>215728</v>
          </cell>
          <cell r="D4676" t="str">
            <v>京城之霜 五爪乳升级组</v>
          </cell>
          <cell r="E4676" t="str">
            <v>美容美体</v>
          </cell>
          <cell r="F4676" t="str">
            <v>498</v>
          </cell>
          <cell r="G4676" t="str">
            <v>闻 娟</v>
          </cell>
          <cell r="H4676" t="str">
            <v>高莹</v>
          </cell>
          <cell r="I4676" t="str">
            <v>赵姬</v>
          </cell>
          <cell r="J4676">
            <v>40.299999999999997</v>
          </cell>
          <cell r="K4676">
            <v>137882</v>
          </cell>
          <cell r="L4676">
            <v>4810</v>
          </cell>
          <cell r="M4676">
            <v>14630</v>
          </cell>
          <cell r="N4676">
            <v>956</v>
          </cell>
          <cell r="O4676">
            <v>2962.7295285359801</v>
          </cell>
          <cell r="P4676">
            <v>0.102756402548996</v>
          </cell>
        </row>
        <row r="4677">
          <cell r="A4677">
            <v>199123</v>
          </cell>
          <cell r="B4677" t="str">
            <v>20160515</v>
          </cell>
          <cell r="C4677" t="str">
            <v>153242</v>
          </cell>
          <cell r="D4677" t="str">
            <v>京城之霜 五爪乳升级组</v>
          </cell>
          <cell r="E4677" t="str">
            <v>美容美体</v>
          </cell>
          <cell r="F4677" t="str">
            <v>498</v>
          </cell>
          <cell r="G4677" t="str">
            <v>闻 娟</v>
          </cell>
          <cell r="H4677" t="str">
            <v>高莹</v>
          </cell>
          <cell r="I4677" t="str">
            <v>赵姬</v>
          </cell>
          <cell r="J4677">
            <v>32</v>
          </cell>
          <cell r="K4677">
            <v>82898</v>
          </cell>
          <cell r="L4677">
            <v>2858</v>
          </cell>
          <cell r="M4677">
            <v>6419</v>
          </cell>
          <cell r="N4677">
            <v>0</v>
          </cell>
          <cell r="O4677">
            <v>2300.65625</v>
          </cell>
          <cell r="P4677">
            <v>8.0197401299350296E-2</v>
          </cell>
        </row>
        <row r="4678">
          <cell r="A4678">
            <v>199123</v>
          </cell>
          <cell r="B4678" t="str">
            <v>20160427</v>
          </cell>
          <cell r="C4678" t="str">
            <v>181223</v>
          </cell>
          <cell r="D4678" t="str">
            <v>京城之霜 五爪乳升级组</v>
          </cell>
          <cell r="E4678" t="str">
            <v>美容美体</v>
          </cell>
          <cell r="F4678" t="str">
            <v>498</v>
          </cell>
          <cell r="G4678" t="str">
            <v>闻 娟</v>
          </cell>
          <cell r="H4678" t="str">
            <v>楚令</v>
          </cell>
          <cell r="I4678" t="str">
            <v>李琦</v>
          </cell>
          <cell r="J4678">
            <v>39.9</v>
          </cell>
          <cell r="K4678">
            <v>110088.7</v>
          </cell>
          <cell r="L4678">
            <v>2430</v>
          </cell>
          <cell r="M4678">
            <v>12010</v>
          </cell>
          <cell r="N4678">
            <v>0</v>
          </cell>
          <cell r="O4678">
            <v>2397.21052631579</v>
          </cell>
          <cell r="P4678">
            <v>0.111556242087263</v>
          </cell>
        </row>
        <row r="4679">
          <cell r="A4679">
            <v>199123</v>
          </cell>
          <cell r="B4679" t="str">
            <v>20160424</v>
          </cell>
          <cell r="C4679" t="str">
            <v>185500</v>
          </cell>
          <cell r="D4679" t="str">
            <v>京城之霜 五爪乳升级组</v>
          </cell>
          <cell r="E4679" t="str">
            <v>美容美体</v>
          </cell>
          <cell r="F4679" t="str">
            <v>498</v>
          </cell>
          <cell r="G4679" t="str">
            <v>闻 娟</v>
          </cell>
          <cell r="H4679" t="str">
            <v>张小寒</v>
          </cell>
          <cell r="I4679" t="str">
            <v>余琛</v>
          </cell>
          <cell r="J4679">
            <v>33.700000000000003</v>
          </cell>
          <cell r="K4679">
            <v>199553</v>
          </cell>
          <cell r="L4679">
            <v>12648</v>
          </cell>
          <cell r="M4679">
            <v>14525</v>
          </cell>
          <cell r="N4679">
            <v>1882</v>
          </cell>
          <cell r="O4679">
            <v>5170.9792284866498</v>
          </cell>
          <cell r="P4679">
            <v>6.7643990262432799E-2</v>
          </cell>
        </row>
        <row r="4680">
          <cell r="A4680">
            <v>199148</v>
          </cell>
          <cell r="B4680" t="str">
            <v>20160626</v>
          </cell>
          <cell r="C4680" t="str">
            <v>160416</v>
          </cell>
          <cell r="D4680" t="str">
            <v>艾莉诗美姿 黄金眼部仪</v>
          </cell>
          <cell r="E4680" t="str">
            <v>美容美体</v>
          </cell>
          <cell r="F4680" t="str">
            <v>398</v>
          </cell>
          <cell r="G4680" t="str">
            <v>李 欢</v>
          </cell>
          <cell r="H4680" t="str">
            <v>马静</v>
          </cell>
          <cell r="I4680" t="str">
            <v>游珊</v>
          </cell>
          <cell r="J4680">
            <v>28.8</v>
          </cell>
          <cell r="K4680">
            <v>58667</v>
          </cell>
          <cell r="L4680">
            <v>1980</v>
          </cell>
          <cell r="M4680">
            <v>8591</v>
          </cell>
          <cell r="N4680">
            <v>0</v>
          </cell>
          <cell r="O4680">
            <v>1670</v>
          </cell>
          <cell r="P4680">
            <v>0.151551502108067</v>
          </cell>
        </row>
        <row r="4681">
          <cell r="A4681">
            <v>199148</v>
          </cell>
          <cell r="B4681" t="str">
            <v>20160622</v>
          </cell>
          <cell r="C4681" t="str">
            <v>163150</v>
          </cell>
          <cell r="D4681" t="str">
            <v>艾莉诗美姿 黄金眼部仪</v>
          </cell>
          <cell r="E4681" t="str">
            <v>美容美体</v>
          </cell>
          <cell r="F4681" t="str">
            <v>398</v>
          </cell>
          <cell r="G4681" t="str">
            <v>李 欢</v>
          </cell>
          <cell r="H4681" t="str">
            <v>楚令</v>
          </cell>
          <cell r="I4681" t="str">
            <v>李琦</v>
          </cell>
          <cell r="J4681">
            <v>39.700000000000003</v>
          </cell>
          <cell r="K4681">
            <v>78716</v>
          </cell>
          <cell r="L4681">
            <v>776</v>
          </cell>
          <cell r="M4681">
            <v>15132</v>
          </cell>
          <cell r="N4681">
            <v>1144</v>
          </cell>
          <cell r="O4681">
            <v>1610.8816120906799</v>
          </cell>
          <cell r="P4681">
            <v>0.17947138824737</v>
          </cell>
        </row>
        <row r="4682">
          <cell r="A4682">
            <v>199148</v>
          </cell>
          <cell r="B4682" t="str">
            <v>20160609</v>
          </cell>
          <cell r="C4682" t="str">
            <v>170715</v>
          </cell>
          <cell r="D4682" t="str">
            <v>艾莉诗美姿 黄金眼部仪</v>
          </cell>
          <cell r="E4682" t="str">
            <v>美容美体</v>
          </cell>
          <cell r="F4682" t="str">
            <v>398</v>
          </cell>
          <cell r="G4682" t="str">
            <v>李 欢</v>
          </cell>
          <cell r="H4682" t="str">
            <v>高莹</v>
          </cell>
          <cell r="I4682" t="str">
            <v>郑庆子</v>
          </cell>
          <cell r="J4682">
            <v>38.1</v>
          </cell>
          <cell r="K4682">
            <v>139033</v>
          </cell>
          <cell r="L4682">
            <v>5079</v>
          </cell>
          <cell r="M4682">
            <v>20794</v>
          </cell>
          <cell r="N4682">
            <v>781</v>
          </cell>
          <cell r="O4682">
            <v>2990.5774278215199</v>
          </cell>
          <cell r="P4682">
            <v>0.1494020335339</v>
          </cell>
        </row>
        <row r="4683">
          <cell r="A4683">
            <v>199148</v>
          </cell>
          <cell r="B4683" t="str">
            <v>20160513</v>
          </cell>
          <cell r="C4683" t="str">
            <v>175906</v>
          </cell>
          <cell r="D4683" t="str">
            <v>艾莉诗美姿 黄金眼部仪</v>
          </cell>
          <cell r="E4683" t="str">
            <v>美容美体</v>
          </cell>
          <cell r="F4683" t="str">
            <v>398</v>
          </cell>
          <cell r="G4683" t="str">
            <v>李 欢</v>
          </cell>
          <cell r="H4683" t="str">
            <v>楚令,高莹</v>
          </cell>
          <cell r="I4683" t="str">
            <v>李琦,段鸿</v>
          </cell>
          <cell r="J4683">
            <v>34.6</v>
          </cell>
          <cell r="K4683">
            <v>84691</v>
          </cell>
          <cell r="L4683">
            <v>1950</v>
          </cell>
          <cell r="M4683">
            <v>11307</v>
          </cell>
          <cell r="N4683">
            <v>398</v>
          </cell>
          <cell r="O4683">
            <v>2076.06936416185</v>
          </cell>
          <cell r="P4683">
            <v>0.13184515536433</v>
          </cell>
        </row>
        <row r="4684">
          <cell r="A4684">
            <v>199150</v>
          </cell>
          <cell r="B4684" t="str">
            <v>20160803</v>
          </cell>
          <cell r="C4684" t="str">
            <v>141255</v>
          </cell>
          <cell r="D4684" t="str">
            <v>韩国吕 臻参宝焕活滋养洗发水抢购组(十周年特供)</v>
          </cell>
          <cell r="E4684" t="str">
            <v>美容美体</v>
          </cell>
          <cell r="F4684" t="str">
            <v>298</v>
          </cell>
          <cell r="G4684" t="str">
            <v>庄 婷</v>
          </cell>
          <cell r="H4684" t="str">
            <v>张小寒</v>
          </cell>
          <cell r="I4684" t="str">
            <v>赵姬</v>
          </cell>
          <cell r="J4684">
            <v>35.6</v>
          </cell>
          <cell r="K4684">
            <v>93834</v>
          </cell>
          <cell r="L4684">
            <v>774</v>
          </cell>
          <cell r="M4684">
            <v>5230</v>
          </cell>
          <cell r="N4684">
            <v>0</v>
          </cell>
          <cell r="O4684">
            <v>2467.1348314606698</v>
          </cell>
          <cell r="P4684">
            <v>5.6200300881151903E-2</v>
          </cell>
        </row>
        <row r="4685">
          <cell r="A4685">
            <v>199150</v>
          </cell>
          <cell r="B4685" t="str">
            <v>20160803</v>
          </cell>
          <cell r="C4685" t="str">
            <v>101136</v>
          </cell>
          <cell r="D4685" t="str">
            <v>韩国吕 臻参宝焕活滋养洗发水抢购组(十周年特供)</v>
          </cell>
          <cell r="E4685" t="str">
            <v>美容美体</v>
          </cell>
          <cell r="F4685" t="str">
            <v>298</v>
          </cell>
          <cell r="G4685" t="str">
            <v>庄 婷</v>
          </cell>
          <cell r="H4685" t="str">
            <v>田宇慧</v>
          </cell>
          <cell r="I4685" t="str">
            <v>游珊</v>
          </cell>
          <cell r="J4685">
            <v>36.5</v>
          </cell>
          <cell r="K4685">
            <v>101916.1</v>
          </cell>
          <cell r="L4685">
            <v>1816</v>
          </cell>
          <cell r="M4685">
            <v>6222</v>
          </cell>
          <cell r="N4685">
            <v>1042</v>
          </cell>
          <cell r="O4685">
            <v>2600.5506849315102</v>
          </cell>
          <cell r="P4685">
            <v>5.1748200051748197E-2</v>
          </cell>
        </row>
        <row r="4686">
          <cell r="A4686">
            <v>199150</v>
          </cell>
          <cell r="B4686" t="str">
            <v>20160730</v>
          </cell>
          <cell r="C4686" t="str">
            <v>203341</v>
          </cell>
          <cell r="D4686" t="str">
            <v>韩国吕 臻参宝焕活滋养洗发水抢购组(十周年特供)</v>
          </cell>
          <cell r="E4686" t="str">
            <v>美容美体</v>
          </cell>
          <cell r="F4686" t="str">
            <v>298</v>
          </cell>
          <cell r="G4686" t="str">
            <v>庄 婷</v>
          </cell>
          <cell r="H4686" t="str">
            <v>杨思思</v>
          </cell>
          <cell r="I4686" t="str">
            <v>郑庆子</v>
          </cell>
          <cell r="J4686">
            <v>24</v>
          </cell>
          <cell r="K4686">
            <v>143454.84</v>
          </cell>
          <cell r="L4686">
            <v>1012</v>
          </cell>
          <cell r="M4686">
            <v>5140</v>
          </cell>
          <cell r="N4686">
            <v>516</v>
          </cell>
          <cell r="O4686">
            <v>5742.4516666666696</v>
          </cell>
          <cell r="P4686">
            <v>3.2462144113386097E-2</v>
          </cell>
        </row>
        <row r="4687">
          <cell r="A4687">
            <v>199150</v>
          </cell>
          <cell r="B4687" t="str">
            <v>20160726</v>
          </cell>
          <cell r="C4687" t="str">
            <v>164914</v>
          </cell>
          <cell r="D4687" t="str">
            <v>韩国吕 臻参宝焕活滋养洗发水抢购组(十周年特供)</v>
          </cell>
          <cell r="E4687" t="str">
            <v>美容美体</v>
          </cell>
          <cell r="F4687" t="str">
            <v>298</v>
          </cell>
          <cell r="G4687" t="str">
            <v>庄 婷</v>
          </cell>
          <cell r="H4687" t="str">
            <v>田宇慧</v>
          </cell>
          <cell r="I4687" t="str">
            <v>郑庆子</v>
          </cell>
          <cell r="J4687">
            <v>36.799999999999997</v>
          </cell>
          <cell r="K4687">
            <v>170576.95</v>
          </cell>
          <cell r="L4687">
            <v>2292</v>
          </cell>
          <cell r="M4687">
            <v>8940</v>
          </cell>
          <cell r="N4687">
            <v>1568</v>
          </cell>
          <cell r="O4687">
            <v>4372.6345108695696</v>
          </cell>
          <cell r="P4687">
            <v>4.3806650565008903E-2</v>
          </cell>
        </row>
        <row r="4688">
          <cell r="A4688">
            <v>199150</v>
          </cell>
          <cell r="B4688" t="str">
            <v>20160726</v>
          </cell>
          <cell r="C4688" t="str">
            <v>101237</v>
          </cell>
          <cell r="D4688" t="str">
            <v>韩国吕 臻参宝焕活滋养洗发水抢购组(十周年特供)</v>
          </cell>
          <cell r="E4688" t="str">
            <v>美容美体</v>
          </cell>
          <cell r="F4688" t="str">
            <v>298</v>
          </cell>
          <cell r="G4688" t="str">
            <v>庄 婷</v>
          </cell>
          <cell r="H4688" t="str">
            <v>张小寒</v>
          </cell>
          <cell r="I4688" t="str">
            <v>赵姬</v>
          </cell>
          <cell r="J4688">
            <v>35.799999999999997</v>
          </cell>
          <cell r="K4688">
            <v>129141.68</v>
          </cell>
          <cell r="L4688">
            <v>526</v>
          </cell>
          <cell r="M4688">
            <v>6658</v>
          </cell>
          <cell r="N4688">
            <v>704</v>
          </cell>
          <cell r="O4688">
            <v>3426.3039106145302</v>
          </cell>
          <cell r="P4688">
            <v>4.6292955882206603E-2</v>
          </cell>
        </row>
        <row r="4689">
          <cell r="A4689">
            <v>199150</v>
          </cell>
          <cell r="B4689" t="str">
            <v>20160708</v>
          </cell>
          <cell r="C4689" t="str">
            <v>193216</v>
          </cell>
          <cell r="D4689" t="str">
            <v>韩国吕 臻参宝焕活滋养洗发水抢购组(十周年特供)</v>
          </cell>
          <cell r="E4689" t="str">
            <v>美容美体</v>
          </cell>
          <cell r="F4689" t="str">
            <v>298</v>
          </cell>
          <cell r="G4689" t="str">
            <v>庄 婷</v>
          </cell>
          <cell r="H4689" t="str">
            <v>张小寒</v>
          </cell>
          <cell r="I4689" t="str">
            <v>余琛</v>
          </cell>
          <cell r="J4689">
            <v>32.200000000000003</v>
          </cell>
          <cell r="K4689">
            <v>148167.67000000001</v>
          </cell>
          <cell r="L4689">
            <v>2560</v>
          </cell>
          <cell r="M4689">
            <v>10443</v>
          </cell>
          <cell r="N4689">
            <v>764</v>
          </cell>
          <cell r="O4689">
            <v>4221.3872670807496</v>
          </cell>
          <cell r="P4689">
            <v>6.6473146641244901E-2</v>
          </cell>
        </row>
        <row r="4690">
          <cell r="A4690">
            <v>199150</v>
          </cell>
          <cell r="B4690" t="str">
            <v>20160708</v>
          </cell>
          <cell r="C4690" t="str">
            <v>141327</v>
          </cell>
          <cell r="D4690" t="str">
            <v>韩国吕 臻参宝焕活滋养洗发水抢购组(十周年特供)</v>
          </cell>
          <cell r="E4690" t="str">
            <v>美容美体</v>
          </cell>
          <cell r="F4690" t="str">
            <v>298</v>
          </cell>
          <cell r="G4690" t="str">
            <v>庄 婷</v>
          </cell>
          <cell r="H4690" t="str">
            <v>吴沛霖</v>
          </cell>
          <cell r="I4690" t="str">
            <v>郑庆子</v>
          </cell>
          <cell r="J4690">
            <v>34.6</v>
          </cell>
          <cell r="K4690">
            <v>123694.29</v>
          </cell>
          <cell r="L4690">
            <v>2853</v>
          </cell>
          <cell r="M4690">
            <v>6123.29</v>
          </cell>
          <cell r="N4690">
            <v>734</v>
          </cell>
          <cell r="O4690">
            <v>3336.7630057803499</v>
          </cell>
          <cell r="P4690">
            <v>4.4598083982718202E-2</v>
          </cell>
        </row>
        <row r="4691">
          <cell r="A4691">
            <v>199150</v>
          </cell>
          <cell r="B4691" t="str">
            <v>20160708</v>
          </cell>
          <cell r="C4691" t="str">
            <v>093310</v>
          </cell>
          <cell r="D4691" t="str">
            <v>韩国吕 臻参宝焕活滋养洗发水抢购组(十周年特供)</v>
          </cell>
          <cell r="E4691" t="str">
            <v>美容美体</v>
          </cell>
          <cell r="F4691" t="str">
            <v>298</v>
          </cell>
          <cell r="G4691" t="str">
            <v>庄 婷</v>
          </cell>
          <cell r="H4691" t="str">
            <v>张小寒</v>
          </cell>
          <cell r="I4691" t="str">
            <v>游珊</v>
          </cell>
          <cell r="J4691">
            <v>34.9</v>
          </cell>
          <cell r="K4691">
            <v>107674</v>
          </cell>
          <cell r="L4691">
            <v>1583</v>
          </cell>
          <cell r="M4691">
            <v>8256</v>
          </cell>
          <cell r="N4691">
            <v>1548</v>
          </cell>
          <cell r="O4691">
            <v>2847.6504297994302</v>
          </cell>
          <cell r="P4691">
            <v>6.3228737593198303E-2</v>
          </cell>
        </row>
        <row r="4692">
          <cell r="A4692">
            <v>199150</v>
          </cell>
          <cell r="B4692" t="str">
            <v>20160527</v>
          </cell>
          <cell r="C4692" t="str">
            <v>141330</v>
          </cell>
          <cell r="D4692" t="str">
            <v>韩国吕 臻参宝焕活滋养洗发水抢购组(十周年特供)</v>
          </cell>
          <cell r="E4692" t="str">
            <v>美容美体</v>
          </cell>
          <cell r="F4692" t="str">
            <v>298</v>
          </cell>
          <cell r="G4692" t="str">
            <v>庄 婷</v>
          </cell>
          <cell r="H4692" t="str">
            <v>张小寒</v>
          </cell>
          <cell r="I4692" t="str">
            <v>游珊</v>
          </cell>
          <cell r="J4692">
            <v>35.5</v>
          </cell>
          <cell r="K4692">
            <v>75370</v>
          </cell>
          <cell r="L4692">
            <v>1738</v>
          </cell>
          <cell r="M4692">
            <v>7084</v>
          </cell>
          <cell r="N4692">
            <v>1410</v>
          </cell>
          <cell r="O4692">
            <v>1914.3098591549301</v>
          </cell>
          <cell r="P4692">
            <v>7.7058887440243404E-2</v>
          </cell>
        </row>
        <row r="4693">
          <cell r="A4693">
            <v>199150</v>
          </cell>
          <cell r="B4693" t="str">
            <v>20160518</v>
          </cell>
          <cell r="C4693" t="str">
            <v>183214</v>
          </cell>
          <cell r="D4693" t="str">
            <v>韩国吕 臻参宝焕活滋养洗发水抢购组(十周年特供)</v>
          </cell>
          <cell r="E4693" t="str">
            <v>美容美体</v>
          </cell>
          <cell r="F4693" t="str">
            <v>298</v>
          </cell>
          <cell r="G4693" t="str">
            <v>庄 婷</v>
          </cell>
          <cell r="H4693" t="str">
            <v>田宇慧</v>
          </cell>
          <cell r="I4693" t="str">
            <v>赵姬,游珊</v>
          </cell>
          <cell r="J4693">
            <v>31.5</v>
          </cell>
          <cell r="K4693">
            <v>84184</v>
          </cell>
          <cell r="L4693">
            <v>1976</v>
          </cell>
          <cell r="M4693">
            <v>5522</v>
          </cell>
          <cell r="N4693">
            <v>283</v>
          </cell>
          <cell r="O4693">
            <v>2443.4603174603199</v>
          </cell>
          <cell r="P4693">
            <v>6.3728590891397402E-2</v>
          </cell>
        </row>
        <row r="4694">
          <cell r="A4694">
            <v>199150</v>
          </cell>
          <cell r="B4694" t="str">
            <v>20160506</v>
          </cell>
          <cell r="C4694" t="str">
            <v>175446</v>
          </cell>
          <cell r="D4694" t="str">
            <v>韩国吕 臻参宝焕活滋养洗发水抢购组(十周年特供)</v>
          </cell>
          <cell r="E4694" t="str">
            <v>美容美体</v>
          </cell>
          <cell r="F4694" t="str">
            <v>298</v>
          </cell>
          <cell r="G4694" t="str">
            <v>庄 婷</v>
          </cell>
          <cell r="H4694" t="str">
            <v>吴沛霖</v>
          </cell>
          <cell r="I4694" t="str">
            <v>赵姬</v>
          </cell>
          <cell r="J4694">
            <v>34.6</v>
          </cell>
          <cell r="K4694">
            <v>112445.22</v>
          </cell>
          <cell r="L4694">
            <v>3744</v>
          </cell>
          <cell r="M4694">
            <v>8407</v>
          </cell>
          <cell r="N4694">
            <v>874</v>
          </cell>
          <cell r="O4694">
            <v>2923.9369942196499</v>
          </cell>
          <cell r="P4694">
            <v>6.9300050174229896E-2</v>
          </cell>
        </row>
        <row r="4695">
          <cell r="A4695">
            <v>199150</v>
          </cell>
          <cell r="B4695" t="str">
            <v>20160506</v>
          </cell>
          <cell r="C4695" t="str">
            <v>123832</v>
          </cell>
          <cell r="D4695" t="str">
            <v>韩国吕 臻参宝焕活滋养洗发水抢购组(十周年特供)</v>
          </cell>
          <cell r="E4695" t="str">
            <v>美容美体</v>
          </cell>
          <cell r="F4695" t="str">
            <v>298</v>
          </cell>
          <cell r="G4695" t="str">
            <v>庄 婷</v>
          </cell>
          <cell r="H4695" t="str">
            <v>田宇慧</v>
          </cell>
          <cell r="I4695" t="str">
            <v>赵姬,陈莹</v>
          </cell>
          <cell r="J4695">
            <v>36.9</v>
          </cell>
          <cell r="K4695">
            <v>139623</v>
          </cell>
          <cell r="L4695">
            <v>4320</v>
          </cell>
          <cell r="M4695">
            <v>11520</v>
          </cell>
          <cell r="N4695">
            <v>884</v>
          </cell>
          <cell r="O4695">
            <v>3378.5094850948499</v>
          </cell>
          <cell r="P4695">
            <v>7.8608752208007199E-2</v>
          </cell>
        </row>
        <row r="4696">
          <cell r="A4696">
            <v>199150</v>
          </cell>
          <cell r="B4696" t="str">
            <v>20160430</v>
          </cell>
          <cell r="C4696" t="str">
            <v>165633</v>
          </cell>
          <cell r="D4696" t="str">
            <v>韩国吕 臻参宝焕活滋养洗发水抢购组(十周年特供)</v>
          </cell>
          <cell r="E4696" t="str">
            <v>美容美体</v>
          </cell>
          <cell r="F4696" t="str">
            <v>298</v>
          </cell>
          <cell r="G4696" t="str">
            <v>庄 婷</v>
          </cell>
          <cell r="H4696" t="str">
            <v>田宇慧</v>
          </cell>
          <cell r="I4696" t="str">
            <v>游珊,赵姬</v>
          </cell>
          <cell r="J4696">
            <v>36.9</v>
          </cell>
          <cell r="K4696">
            <v>87480.639999999999</v>
          </cell>
          <cell r="L4696">
            <v>1996</v>
          </cell>
          <cell r="M4696">
            <v>8883</v>
          </cell>
          <cell r="N4696">
            <v>1678</v>
          </cell>
          <cell r="O4696">
            <v>2121.3994579945802</v>
          </cell>
          <cell r="P4696">
            <v>8.4284147421104003E-2</v>
          </cell>
        </row>
        <row r="4697">
          <cell r="A4697">
            <v>199150</v>
          </cell>
          <cell r="B4697" t="str">
            <v>20160430</v>
          </cell>
          <cell r="C4697" t="str">
            <v>112646</v>
          </cell>
          <cell r="D4697" t="str">
            <v>韩国吕 臻参宝焕活滋养洗发水抢购组(十周年特供)</v>
          </cell>
          <cell r="E4697" t="str">
            <v>美容美体</v>
          </cell>
          <cell r="F4697" t="str">
            <v>298</v>
          </cell>
          <cell r="G4697" t="str">
            <v>庄 婷</v>
          </cell>
          <cell r="H4697" t="str">
            <v>田宇慧</v>
          </cell>
          <cell r="I4697" t="str">
            <v>赵姬</v>
          </cell>
          <cell r="J4697">
            <v>36.799999999999997</v>
          </cell>
          <cell r="K4697">
            <v>123636.89</v>
          </cell>
          <cell r="L4697">
            <v>3992</v>
          </cell>
          <cell r="M4697">
            <v>12740</v>
          </cell>
          <cell r="N4697">
            <v>1152</v>
          </cell>
          <cell r="O4697">
            <v>2936.3285326086998</v>
          </cell>
          <cell r="P4697">
            <v>9.6853279734721603E-2</v>
          </cell>
        </row>
        <row r="4698">
          <cell r="A4698">
            <v>199150</v>
          </cell>
          <cell r="B4698" t="str">
            <v>20160420</v>
          </cell>
          <cell r="C4698" t="str">
            <v>181620</v>
          </cell>
          <cell r="D4698" t="str">
            <v>韩国吕 臻参宝焕活滋养洗发水抢购组(十周年特供)</v>
          </cell>
          <cell r="E4698" t="str">
            <v>美容美体</v>
          </cell>
          <cell r="F4698" t="str">
            <v>298</v>
          </cell>
          <cell r="G4698" t="str">
            <v>庄 婷</v>
          </cell>
          <cell r="H4698" t="str">
            <v>张小寒,田宇慧</v>
          </cell>
          <cell r="I4698" t="str">
            <v>赵姬</v>
          </cell>
          <cell r="J4698">
            <v>34.700000000000003</v>
          </cell>
          <cell r="K4698">
            <v>142967</v>
          </cell>
          <cell r="L4698">
            <v>4476</v>
          </cell>
          <cell r="M4698">
            <v>5873</v>
          </cell>
          <cell r="N4698">
            <v>293</v>
          </cell>
          <cell r="O4698">
            <v>3830.2881844380399</v>
          </cell>
          <cell r="P4698">
            <v>4.0291426879724999E-2</v>
          </cell>
        </row>
        <row r="4699">
          <cell r="A4699">
            <v>199150</v>
          </cell>
          <cell r="B4699" t="str">
            <v>20160420</v>
          </cell>
          <cell r="C4699" t="str">
            <v>120132</v>
          </cell>
          <cell r="D4699" t="str">
            <v>韩国吕 臻参宝焕活滋养洗发水抢购组(十周年特供)</v>
          </cell>
          <cell r="E4699" t="str">
            <v>美容美体</v>
          </cell>
          <cell r="F4699" t="str">
            <v>298</v>
          </cell>
          <cell r="G4699" t="str">
            <v>庄 婷</v>
          </cell>
          <cell r="H4699" t="str">
            <v>田宇慧</v>
          </cell>
          <cell r="I4699" t="str">
            <v>赵姬</v>
          </cell>
          <cell r="J4699">
            <v>37</v>
          </cell>
          <cell r="K4699">
            <v>140862.65</v>
          </cell>
          <cell r="L4699">
            <v>4656</v>
          </cell>
          <cell r="M4699">
            <v>10526</v>
          </cell>
          <cell r="N4699">
            <v>1748</v>
          </cell>
          <cell r="O4699">
            <v>3444.01756756757</v>
          </cell>
          <cell r="P4699">
            <v>6.4446192605133498E-2</v>
          </cell>
        </row>
        <row r="4700">
          <cell r="A4700">
            <v>199163</v>
          </cell>
          <cell r="B4700" t="str">
            <v>20160503</v>
          </cell>
          <cell r="C4700" t="str">
            <v>210316</v>
          </cell>
          <cell r="D4700" t="str">
            <v>三星6英寸八核光学防抖智能机 Galaxy A9(2016夏折盛惠)</v>
          </cell>
          <cell r="E4700" t="str">
            <v>手机</v>
          </cell>
          <cell r="F4700" t="str">
            <v>2999</v>
          </cell>
          <cell r="G4700" t="str">
            <v>李 冕</v>
          </cell>
          <cell r="H4700" t="str">
            <v>石林</v>
          </cell>
          <cell r="I4700" t="str">
            <v>赵姬</v>
          </cell>
          <cell r="J4700">
            <v>45.1</v>
          </cell>
          <cell r="K4700">
            <v>488457</v>
          </cell>
          <cell r="L4700">
            <v>32929</v>
          </cell>
          <cell r="M4700">
            <v>26961</v>
          </cell>
          <cell r="N4700">
            <v>2979</v>
          </cell>
          <cell r="O4700">
            <v>9568.6474501108605</v>
          </cell>
          <cell r="P4700">
            <v>5.2646599111360902E-2</v>
          </cell>
        </row>
        <row r="4701">
          <cell r="A4701">
            <v>199164</v>
          </cell>
          <cell r="B4701" t="str">
            <v>20160805</v>
          </cell>
          <cell r="C4701" t="str">
            <v>123911</v>
          </cell>
          <cell r="D4701" t="str">
            <v>三星 Galaxy On5（G5500）4G手机(2016超级折扣日)</v>
          </cell>
          <cell r="E4701" t="str">
            <v>手机</v>
          </cell>
          <cell r="F4701" t="str">
            <v>699</v>
          </cell>
          <cell r="G4701" t="str">
            <v>李 冕</v>
          </cell>
          <cell r="H4701" t="str">
            <v>石林</v>
          </cell>
          <cell r="I4701" t="str">
            <v>石俊</v>
          </cell>
          <cell r="J4701">
            <v>22.4</v>
          </cell>
          <cell r="K4701">
            <v>173231</v>
          </cell>
          <cell r="L4701">
            <v>10465</v>
          </cell>
          <cell r="M4701">
            <v>15997</v>
          </cell>
          <cell r="N4701">
            <v>0</v>
          </cell>
          <cell r="O4701">
            <v>6552.1875</v>
          </cell>
          <cell r="P4701">
            <v>9.8282196527530299E-2</v>
          </cell>
        </row>
        <row r="4702">
          <cell r="A4702">
            <v>199164</v>
          </cell>
          <cell r="B4702" t="str">
            <v>20160608</v>
          </cell>
          <cell r="C4702" t="str">
            <v>124550</v>
          </cell>
          <cell r="D4702" t="str">
            <v>三星 Galaxy On5（G5500）4G手机(2016超级折扣日)</v>
          </cell>
          <cell r="E4702" t="str">
            <v>手机</v>
          </cell>
          <cell r="F4702" t="str">
            <v>799</v>
          </cell>
          <cell r="G4702" t="str">
            <v>李 冕</v>
          </cell>
          <cell r="H4702" t="str">
            <v>石林</v>
          </cell>
          <cell r="I4702" t="str">
            <v>石俊</v>
          </cell>
          <cell r="J4702">
            <v>35.200000000000003</v>
          </cell>
          <cell r="K4702">
            <v>115089</v>
          </cell>
          <cell r="L4702">
            <v>6362</v>
          </cell>
          <cell r="M4702">
            <v>23126</v>
          </cell>
          <cell r="N4702">
            <v>799</v>
          </cell>
          <cell r="O4702">
            <v>2454.54545454545</v>
          </cell>
          <cell r="P4702">
            <v>0.20534917729726701</v>
          </cell>
        </row>
        <row r="4703">
          <cell r="A4703">
            <v>199164</v>
          </cell>
          <cell r="B4703" t="str">
            <v>20160525</v>
          </cell>
          <cell r="C4703" t="str">
            <v>124314</v>
          </cell>
          <cell r="D4703" t="str">
            <v>三星 Galaxy On5（G5500）4G手机(2016超级折扣日)</v>
          </cell>
          <cell r="E4703" t="str">
            <v>手机</v>
          </cell>
          <cell r="F4703" t="str">
            <v>799</v>
          </cell>
          <cell r="G4703" t="str">
            <v>李 冕</v>
          </cell>
          <cell r="H4703" t="str">
            <v>石林</v>
          </cell>
          <cell r="I4703" t="str">
            <v>石俊</v>
          </cell>
          <cell r="J4703">
            <v>35.9</v>
          </cell>
          <cell r="K4703">
            <v>167001</v>
          </cell>
          <cell r="L4703">
            <v>15892</v>
          </cell>
          <cell r="M4703">
            <v>36531</v>
          </cell>
          <cell r="N4703">
            <v>1598</v>
          </cell>
          <cell r="O4703">
            <v>3236.1002785515302</v>
          </cell>
          <cell r="P4703">
            <v>0.23117749439146601</v>
          </cell>
        </row>
        <row r="4704">
          <cell r="A4704">
            <v>199164</v>
          </cell>
          <cell r="B4704" t="str">
            <v>20160504</v>
          </cell>
          <cell r="C4704" t="str">
            <v>124046</v>
          </cell>
          <cell r="D4704" t="str">
            <v>三星 Galaxy On5（G5500）4G手机(2016超级折扣日)</v>
          </cell>
          <cell r="E4704" t="str">
            <v>手机</v>
          </cell>
          <cell r="F4704" t="str">
            <v>799</v>
          </cell>
          <cell r="G4704" t="str">
            <v>李 冕</v>
          </cell>
          <cell r="H4704" t="str">
            <v>石林</v>
          </cell>
          <cell r="I4704" t="str">
            <v>石俊</v>
          </cell>
          <cell r="J4704">
            <v>41.7</v>
          </cell>
          <cell r="K4704">
            <v>249376</v>
          </cell>
          <cell r="L4704">
            <v>15141</v>
          </cell>
          <cell r="M4704">
            <v>44524</v>
          </cell>
          <cell r="N4704">
            <v>3955</v>
          </cell>
          <cell r="O4704">
            <v>4644.2685851318902</v>
          </cell>
          <cell r="P4704">
            <v>0.17319785685316</v>
          </cell>
        </row>
        <row r="4705">
          <cell r="A4705">
            <v>199168</v>
          </cell>
          <cell r="B4705" t="str">
            <v>20160525</v>
          </cell>
          <cell r="C4705" t="str">
            <v>152556</v>
          </cell>
          <cell r="D4705" t="str">
            <v>蒙城五洲风干牛肉美味组</v>
          </cell>
          <cell r="E4705" t="str">
            <v>食品</v>
          </cell>
          <cell r="F4705" t="str">
            <v>279</v>
          </cell>
          <cell r="G4705" t="str">
            <v>莫 伏星</v>
          </cell>
          <cell r="H4705" t="str">
            <v>赵文英</v>
          </cell>
          <cell r="I4705" t="str">
            <v>杨洋,王浩</v>
          </cell>
          <cell r="J4705">
            <v>37.700000000000003</v>
          </cell>
          <cell r="K4705">
            <v>107786</v>
          </cell>
          <cell r="L4705">
            <v>2969</v>
          </cell>
          <cell r="M4705">
            <v>9455</v>
          </cell>
          <cell r="N4705">
            <v>548</v>
          </cell>
          <cell r="O4705">
            <v>2544.03183023873</v>
          </cell>
          <cell r="P4705">
            <v>8.4976673631185801E-2</v>
          </cell>
        </row>
        <row r="4706">
          <cell r="A4706">
            <v>199191</v>
          </cell>
          <cell r="B4706" t="str">
            <v>20160507</v>
          </cell>
          <cell r="C4706" t="str">
            <v>163421</v>
          </cell>
          <cell r="D4706" t="str">
            <v>台湾原产当季金钻凤梨抢鲜组</v>
          </cell>
          <cell r="E4706" t="str">
            <v>食品</v>
          </cell>
          <cell r="F4706" t="str">
            <v>298</v>
          </cell>
          <cell r="G4706" t="str">
            <v>莫 伏星</v>
          </cell>
          <cell r="H4706" t="str">
            <v>赵文英</v>
          </cell>
          <cell r="I4706" t="str">
            <v>俞洋,潘丹</v>
          </cell>
          <cell r="J4706">
            <v>36</v>
          </cell>
          <cell r="K4706">
            <v>93643</v>
          </cell>
          <cell r="L4706">
            <v>3988</v>
          </cell>
          <cell r="M4706">
            <v>7763</v>
          </cell>
          <cell r="N4706">
            <v>558</v>
          </cell>
          <cell r="O4706">
            <v>2290.2777777777801</v>
          </cell>
          <cell r="P4706">
            <v>8.0363616083877099E-2</v>
          </cell>
        </row>
        <row r="4707">
          <cell r="A4707">
            <v>199196</v>
          </cell>
          <cell r="B4707" t="str">
            <v>20160422</v>
          </cell>
          <cell r="C4707" t="str">
            <v>211338</v>
          </cell>
          <cell r="D4707" t="str">
            <v>华为P9手机 定格视界的角度</v>
          </cell>
          <cell r="E4707" t="str">
            <v>手机</v>
          </cell>
          <cell r="F4707" t="str">
            <v>3688</v>
          </cell>
          <cell r="G4707" t="str">
            <v>朱 丽娟</v>
          </cell>
          <cell r="H4707" t="str">
            <v>傅周</v>
          </cell>
          <cell r="I4707" t="str">
            <v>曹雪晴</v>
          </cell>
          <cell r="J4707">
            <v>20.7</v>
          </cell>
          <cell r="K4707">
            <v>360389</v>
          </cell>
          <cell r="L4707">
            <v>44156</v>
          </cell>
          <cell r="M4707">
            <v>77298</v>
          </cell>
          <cell r="N4707">
            <v>3678</v>
          </cell>
          <cell r="O4707">
            <v>11720.4347826087</v>
          </cell>
          <cell r="P4707">
            <v>0.23280302814696799</v>
          </cell>
        </row>
        <row r="4708">
          <cell r="A4708">
            <v>199197</v>
          </cell>
          <cell r="B4708" t="str">
            <v>20160724</v>
          </cell>
          <cell r="C4708" t="str">
            <v>153402</v>
          </cell>
          <cell r="D4708" t="str">
            <v>德国品质欧狼全地形山地车21速劲爆款</v>
          </cell>
          <cell r="E4708" t="str">
            <v>运动休闲</v>
          </cell>
          <cell r="F4708" t="str">
            <v>1280</v>
          </cell>
          <cell r="G4708" t="str">
            <v>赵 宇森</v>
          </cell>
          <cell r="H4708" t="str">
            <v>石林</v>
          </cell>
          <cell r="I4708" t="str">
            <v>石俊</v>
          </cell>
          <cell r="J4708">
            <v>34.5</v>
          </cell>
          <cell r="K4708">
            <v>102615</v>
          </cell>
          <cell r="L4708">
            <v>0</v>
          </cell>
          <cell r="M4708">
            <v>17580</v>
          </cell>
          <cell r="N4708">
            <v>0</v>
          </cell>
          <cell r="O4708">
            <v>2464.7826086956502</v>
          </cell>
          <cell r="P4708">
            <v>0.171319982458705</v>
          </cell>
        </row>
        <row r="4709">
          <cell r="A4709">
            <v>199197</v>
          </cell>
          <cell r="B4709" t="str">
            <v>20160702</v>
          </cell>
          <cell r="C4709" t="str">
            <v>170143</v>
          </cell>
          <cell r="D4709" t="str">
            <v>德国品质欧狼全地形山地车21速劲爆款</v>
          </cell>
          <cell r="E4709" t="str">
            <v>运动休闲</v>
          </cell>
          <cell r="F4709" t="str">
            <v>1280</v>
          </cell>
          <cell r="G4709" t="str">
            <v>赵 宇森</v>
          </cell>
          <cell r="H4709" t="str">
            <v>余斌</v>
          </cell>
          <cell r="I4709" t="str">
            <v>俞洋</v>
          </cell>
          <cell r="J4709">
            <v>38.299999999999997</v>
          </cell>
          <cell r="K4709">
            <v>119665</v>
          </cell>
          <cell r="L4709">
            <v>3760</v>
          </cell>
          <cell r="M4709">
            <v>21680</v>
          </cell>
          <cell r="N4709">
            <v>0</v>
          </cell>
          <cell r="O4709">
            <v>2460.18276762402</v>
          </cell>
          <cell r="P4709">
            <v>0.18704973901039601</v>
          </cell>
        </row>
        <row r="4710">
          <cell r="A4710">
            <v>199197</v>
          </cell>
          <cell r="B4710" t="str">
            <v>20160619</v>
          </cell>
          <cell r="C4710" t="str">
            <v>161244</v>
          </cell>
          <cell r="D4710" t="str">
            <v>德国品质欧狼全地形山地车21速劲爆款</v>
          </cell>
          <cell r="E4710" t="str">
            <v>运动休闲</v>
          </cell>
          <cell r="F4710" t="str">
            <v>1280</v>
          </cell>
          <cell r="G4710" t="str">
            <v>赵 宇森</v>
          </cell>
          <cell r="H4710" t="str">
            <v>石林</v>
          </cell>
          <cell r="I4710" t="str">
            <v>俞洋</v>
          </cell>
          <cell r="J4710">
            <v>35.9</v>
          </cell>
          <cell r="K4710">
            <v>190837</v>
          </cell>
          <cell r="L4710">
            <v>14960</v>
          </cell>
          <cell r="M4710">
            <v>30880</v>
          </cell>
          <cell r="N4710">
            <v>2500</v>
          </cell>
          <cell r="O4710">
            <v>4108.5515320334298</v>
          </cell>
          <cell r="P4710">
            <v>0.161362770572616</v>
          </cell>
        </row>
        <row r="4711">
          <cell r="A4711">
            <v>199197</v>
          </cell>
          <cell r="B4711" t="str">
            <v>20160529</v>
          </cell>
          <cell r="C4711" t="str">
            <v>110403</v>
          </cell>
          <cell r="D4711" t="str">
            <v>德国品质欧狼全地形山地车21速劲爆款</v>
          </cell>
          <cell r="E4711" t="str">
            <v>运动休闲</v>
          </cell>
          <cell r="F4711" t="str">
            <v>1280</v>
          </cell>
          <cell r="G4711" t="str">
            <v>赵 宇森</v>
          </cell>
          <cell r="H4711" t="str">
            <v>龙年</v>
          </cell>
          <cell r="I4711" t="str">
            <v>俞洋,关雨薇</v>
          </cell>
          <cell r="J4711">
            <v>40.299999999999997</v>
          </cell>
          <cell r="K4711">
            <v>203993</v>
          </cell>
          <cell r="L4711">
            <v>20822</v>
          </cell>
          <cell r="M4711">
            <v>29115</v>
          </cell>
          <cell r="N4711">
            <v>4885</v>
          </cell>
          <cell r="O4711">
            <v>3943.9454094292801</v>
          </cell>
          <cell r="P4711">
            <v>0.132280764968254</v>
          </cell>
        </row>
        <row r="4712">
          <cell r="A4712">
            <v>199217</v>
          </cell>
          <cell r="B4712" t="str">
            <v>20160720</v>
          </cell>
          <cell r="C4712" t="str">
            <v>180355</v>
          </cell>
          <cell r="D4712" t="str">
            <v>LA ROCHELLE 歌丽姬宝美白祛斑素颜组</v>
          </cell>
          <cell r="E4712" t="str">
            <v>美容美体</v>
          </cell>
          <cell r="F4712" t="str">
            <v>398</v>
          </cell>
          <cell r="G4712" t="str">
            <v>庄 婷</v>
          </cell>
          <cell r="H4712" t="str">
            <v>张小寒</v>
          </cell>
          <cell r="I4712" t="str">
            <v>赵姬</v>
          </cell>
          <cell r="J4712">
            <v>34.1</v>
          </cell>
          <cell r="K4712">
            <v>46991</v>
          </cell>
          <cell r="L4712">
            <v>706</v>
          </cell>
          <cell r="M4712">
            <v>11968</v>
          </cell>
          <cell r="N4712">
            <v>0</v>
          </cell>
          <cell r="O4712">
            <v>1006.36363636364</v>
          </cell>
          <cell r="P4712">
            <v>0.25857189154153598</v>
          </cell>
        </row>
        <row r="4713">
          <cell r="A4713">
            <v>199217</v>
          </cell>
          <cell r="B4713" t="str">
            <v>20160720</v>
          </cell>
          <cell r="C4713" t="str">
            <v>104757</v>
          </cell>
          <cell r="D4713" t="str">
            <v>LA ROCHELLE 歌丽姬宝美白祛斑素颜组</v>
          </cell>
          <cell r="E4713" t="str">
            <v>美容美体</v>
          </cell>
          <cell r="F4713" t="str">
            <v>398</v>
          </cell>
          <cell r="G4713" t="str">
            <v>庄 婷</v>
          </cell>
          <cell r="H4713" t="str">
            <v>张小寒</v>
          </cell>
          <cell r="I4713" t="str">
            <v>游珊,赵姬</v>
          </cell>
          <cell r="J4713">
            <v>33.6</v>
          </cell>
          <cell r="K4713">
            <v>64198</v>
          </cell>
          <cell r="L4713">
            <v>2308</v>
          </cell>
          <cell r="M4713">
            <v>17768</v>
          </cell>
          <cell r="N4713">
            <v>796</v>
          </cell>
          <cell r="O4713">
            <v>1336.8452380952399</v>
          </cell>
          <cell r="P4713">
            <v>0.274228469865891</v>
          </cell>
        </row>
        <row r="4714">
          <cell r="A4714">
            <v>199217</v>
          </cell>
          <cell r="B4714" t="str">
            <v>20160713</v>
          </cell>
          <cell r="C4714" t="str">
            <v>144953</v>
          </cell>
          <cell r="D4714" t="str">
            <v>LA ROCHELLE 歌丽姬宝美白祛斑素颜组</v>
          </cell>
          <cell r="E4714" t="str">
            <v>美容美体</v>
          </cell>
          <cell r="F4714" t="str">
            <v>398</v>
          </cell>
          <cell r="G4714" t="str">
            <v>庄 婷</v>
          </cell>
          <cell r="H4714" t="str">
            <v>张小寒</v>
          </cell>
          <cell r="I4714" t="str">
            <v>赵姬</v>
          </cell>
          <cell r="J4714">
            <v>38.1</v>
          </cell>
          <cell r="K4714">
            <v>89052</v>
          </cell>
          <cell r="L4714">
            <v>3532</v>
          </cell>
          <cell r="M4714">
            <v>25653</v>
          </cell>
          <cell r="N4714">
            <v>796</v>
          </cell>
          <cell r="O4714">
            <v>1592.2047244094499</v>
          </cell>
          <cell r="P4714">
            <v>0.29065715622076699</v>
          </cell>
        </row>
        <row r="4715">
          <cell r="A4715">
            <v>199217</v>
          </cell>
          <cell r="B4715" t="str">
            <v>20160702</v>
          </cell>
          <cell r="C4715" t="str">
            <v>150904</v>
          </cell>
          <cell r="D4715" t="str">
            <v>LA ROCHELLE 歌丽姬宝美白祛斑素颜组</v>
          </cell>
          <cell r="E4715" t="str">
            <v>美容美体</v>
          </cell>
          <cell r="F4715" t="str">
            <v>398</v>
          </cell>
          <cell r="G4715" t="str">
            <v>庄 婷</v>
          </cell>
          <cell r="H4715" t="str">
            <v>高莹</v>
          </cell>
          <cell r="I4715" t="str">
            <v>赵姬</v>
          </cell>
          <cell r="J4715">
            <v>39.4</v>
          </cell>
          <cell r="K4715">
            <v>142830.35</v>
          </cell>
          <cell r="L4715">
            <v>3094</v>
          </cell>
          <cell r="M4715">
            <v>33851</v>
          </cell>
          <cell r="N4715">
            <v>1970</v>
          </cell>
          <cell r="O4715">
            <v>2737.4454314720801</v>
          </cell>
          <cell r="P4715">
            <v>0.228151085955802</v>
          </cell>
        </row>
        <row r="4716">
          <cell r="A4716">
            <v>199217</v>
          </cell>
          <cell r="B4716" t="str">
            <v>20160630</v>
          </cell>
          <cell r="C4716" t="str">
            <v>182908</v>
          </cell>
          <cell r="D4716" t="str">
            <v>LA ROCHELLE 歌丽姬宝美白祛斑素颜组</v>
          </cell>
          <cell r="E4716" t="str">
            <v>美容美体</v>
          </cell>
          <cell r="F4716" t="str">
            <v>398</v>
          </cell>
          <cell r="G4716" t="str">
            <v>庄 婷</v>
          </cell>
          <cell r="H4716" t="str">
            <v>田宇慧</v>
          </cell>
          <cell r="I4716" t="str">
            <v>赵姬</v>
          </cell>
          <cell r="J4716">
            <v>29.7</v>
          </cell>
          <cell r="K4716">
            <v>104398</v>
          </cell>
          <cell r="L4716">
            <v>5094</v>
          </cell>
          <cell r="M4716">
            <v>22624</v>
          </cell>
          <cell r="N4716">
            <v>796</v>
          </cell>
          <cell r="O4716">
            <v>2608.6195286195298</v>
          </cell>
          <cell r="P4716">
            <v>0.21980987674212499</v>
          </cell>
        </row>
        <row r="4717">
          <cell r="A4717">
            <v>199217</v>
          </cell>
          <cell r="B4717" t="str">
            <v>20160621</v>
          </cell>
          <cell r="C4717" t="str">
            <v>100042</v>
          </cell>
          <cell r="D4717" t="str">
            <v>LA ROCHELLE 歌丽姬宝美白祛斑素颜组</v>
          </cell>
          <cell r="E4717" t="str">
            <v>美容美体</v>
          </cell>
          <cell r="F4717" t="str">
            <v>398</v>
          </cell>
          <cell r="G4717" t="str">
            <v>庄 婷</v>
          </cell>
          <cell r="H4717" t="str">
            <v>张小寒</v>
          </cell>
          <cell r="I4717" t="str">
            <v>余琛</v>
          </cell>
          <cell r="J4717">
            <v>37.1</v>
          </cell>
          <cell r="K4717">
            <v>179758</v>
          </cell>
          <cell r="L4717">
            <v>6053</v>
          </cell>
          <cell r="M4717">
            <v>50529</v>
          </cell>
          <cell r="N4717">
            <v>3482</v>
          </cell>
          <cell r="O4717">
            <v>3413.96226415094</v>
          </cell>
          <cell r="P4717">
            <v>0.270844247430989</v>
          </cell>
        </row>
        <row r="4718">
          <cell r="A4718">
            <v>199217</v>
          </cell>
          <cell r="B4718" t="str">
            <v>20160618</v>
          </cell>
          <cell r="C4718" t="str">
            <v>100057</v>
          </cell>
          <cell r="D4718" t="str">
            <v>LA ROCHELLE 歌丽姬宝美白祛斑素颜组</v>
          </cell>
          <cell r="E4718" t="str">
            <v>美容美体</v>
          </cell>
          <cell r="F4718" t="str">
            <v>398</v>
          </cell>
          <cell r="G4718" t="str">
            <v>庄 婷</v>
          </cell>
          <cell r="H4718" t="str">
            <v>楚令</v>
          </cell>
          <cell r="I4718" t="str">
            <v>李琦</v>
          </cell>
          <cell r="J4718">
            <v>39.200000000000003</v>
          </cell>
          <cell r="K4718">
            <v>215463</v>
          </cell>
          <cell r="L4718">
            <v>7342</v>
          </cell>
          <cell r="M4718">
            <v>43442</v>
          </cell>
          <cell r="N4718">
            <v>6256</v>
          </cell>
          <cell r="O4718">
            <v>4360.5867346938803</v>
          </cell>
          <cell r="P4718">
            <v>0.178674905463649</v>
          </cell>
        </row>
        <row r="4719">
          <cell r="A4719">
            <v>199217</v>
          </cell>
          <cell r="B4719" t="str">
            <v>20160612</v>
          </cell>
          <cell r="C4719" t="str">
            <v>154145</v>
          </cell>
          <cell r="D4719" t="str">
            <v>LA ROCHELLE 歌丽姬宝美白祛斑素颜组</v>
          </cell>
          <cell r="E4719" t="str">
            <v>美容美体</v>
          </cell>
          <cell r="F4719" t="str">
            <v>398</v>
          </cell>
          <cell r="G4719" t="str">
            <v>庄 婷</v>
          </cell>
          <cell r="H4719" t="str">
            <v>田宇慧</v>
          </cell>
          <cell r="I4719" t="str">
            <v>赵姬</v>
          </cell>
          <cell r="J4719">
            <v>36.700000000000003</v>
          </cell>
          <cell r="K4719">
            <v>215662</v>
          </cell>
          <cell r="L4719">
            <v>8596</v>
          </cell>
          <cell r="M4719">
            <v>50234</v>
          </cell>
          <cell r="N4719">
            <v>2711</v>
          </cell>
          <cell r="O4719">
            <v>4347.22070844687</v>
          </cell>
          <cell r="P4719">
            <v>0.229506534148532</v>
          </cell>
        </row>
        <row r="4720">
          <cell r="A4720">
            <v>199219</v>
          </cell>
          <cell r="B4720" t="str">
            <v>20160721</v>
          </cell>
          <cell r="C4720" t="str">
            <v>162202</v>
          </cell>
          <cell r="D4720" t="str">
            <v>韩束红cc气垫超值组</v>
          </cell>
          <cell r="E4720" t="str">
            <v>美容美体</v>
          </cell>
          <cell r="F4720" t="str">
            <v>329</v>
          </cell>
          <cell r="G4720" t="str">
            <v>庄 婷</v>
          </cell>
          <cell r="H4720" t="str">
            <v>田宇慧</v>
          </cell>
          <cell r="I4720" t="str">
            <v>游珊,赵姬</v>
          </cell>
          <cell r="J4720">
            <v>36.299999999999997</v>
          </cell>
          <cell r="K4720">
            <v>98515</v>
          </cell>
          <cell r="L4720">
            <v>3777</v>
          </cell>
          <cell r="M4720">
            <v>8516</v>
          </cell>
          <cell r="N4720">
            <v>578</v>
          </cell>
          <cell r="O4720">
            <v>2391.1845730027499</v>
          </cell>
          <cell r="P4720">
            <v>8.3788975912516606E-2</v>
          </cell>
        </row>
        <row r="4721">
          <cell r="A4721">
            <v>199219</v>
          </cell>
          <cell r="B4721" t="str">
            <v>20160614</v>
          </cell>
          <cell r="C4721" t="str">
            <v>174125</v>
          </cell>
          <cell r="D4721" t="str">
            <v>韩束红cc气垫超值组</v>
          </cell>
          <cell r="E4721" t="str">
            <v>美容美体</v>
          </cell>
          <cell r="F4721" t="str">
            <v>329</v>
          </cell>
          <cell r="G4721" t="str">
            <v>庄 婷</v>
          </cell>
          <cell r="H4721" t="str">
            <v>田宇慧</v>
          </cell>
          <cell r="I4721" t="str">
            <v>郑庆子</v>
          </cell>
          <cell r="J4721">
            <v>32</v>
          </cell>
          <cell r="K4721">
            <v>44723</v>
          </cell>
          <cell r="L4721">
            <v>2592</v>
          </cell>
          <cell r="M4721">
            <v>4516</v>
          </cell>
          <cell r="N4721">
            <v>0</v>
          </cell>
          <cell r="O4721">
            <v>1175.46875</v>
          </cell>
          <cell r="P4721">
            <v>0.107189480430087</v>
          </cell>
        </row>
        <row r="4722">
          <cell r="A4722">
            <v>199219</v>
          </cell>
          <cell r="B4722" t="str">
            <v>20160512</v>
          </cell>
          <cell r="C4722" t="str">
            <v>105051</v>
          </cell>
          <cell r="D4722" t="str">
            <v>韩束红cc气垫超值组</v>
          </cell>
          <cell r="E4722" t="str">
            <v>美容美体</v>
          </cell>
          <cell r="F4722" t="str">
            <v>329</v>
          </cell>
          <cell r="G4722" t="str">
            <v>庄 婷</v>
          </cell>
          <cell r="H4722" t="str">
            <v>张小寒</v>
          </cell>
          <cell r="I4722" t="str">
            <v>郑庆子</v>
          </cell>
          <cell r="J4722">
            <v>32.4</v>
          </cell>
          <cell r="K4722">
            <v>63283</v>
          </cell>
          <cell r="L4722">
            <v>2532</v>
          </cell>
          <cell r="M4722">
            <v>4506</v>
          </cell>
          <cell r="N4722">
            <v>0</v>
          </cell>
          <cell r="O4722">
            <v>1735.95679012346</v>
          </cell>
          <cell r="P4722">
            <v>7.4171618574179907E-2</v>
          </cell>
        </row>
        <row r="4723">
          <cell r="A4723">
            <v>199228</v>
          </cell>
          <cell r="B4723" t="str">
            <v>20160626</v>
          </cell>
          <cell r="C4723" t="str">
            <v>163558</v>
          </cell>
          <cell r="D4723" t="str">
            <v>聚怡坊西施猪蹄美味特惠组</v>
          </cell>
          <cell r="E4723" t="str">
            <v>食品</v>
          </cell>
          <cell r="F4723" t="str">
            <v>299</v>
          </cell>
          <cell r="G4723" t="str">
            <v>赵 宇森</v>
          </cell>
          <cell r="H4723" t="str">
            <v>余斌</v>
          </cell>
          <cell r="I4723" t="str">
            <v>杨洋</v>
          </cell>
          <cell r="J4723">
            <v>32.6</v>
          </cell>
          <cell r="K4723">
            <v>85569</v>
          </cell>
          <cell r="L4723">
            <v>1784</v>
          </cell>
          <cell r="M4723">
            <v>8696</v>
          </cell>
          <cell r="N4723">
            <v>1355</v>
          </cell>
          <cell r="O4723">
            <v>2344.9079754601198</v>
          </cell>
          <cell r="P4723">
            <v>8.7617115235423995E-2</v>
          </cell>
        </row>
        <row r="4724">
          <cell r="A4724">
            <v>199228</v>
          </cell>
          <cell r="B4724" t="str">
            <v>20160614</v>
          </cell>
          <cell r="C4724" t="str">
            <v>112203</v>
          </cell>
          <cell r="D4724" t="str">
            <v>聚怡坊西施猪蹄美味特惠组</v>
          </cell>
          <cell r="E4724" t="str">
            <v>食品</v>
          </cell>
          <cell r="F4724" t="str">
            <v>299</v>
          </cell>
          <cell r="G4724" t="str">
            <v>赵 宇森</v>
          </cell>
          <cell r="H4724" t="str">
            <v>余斌</v>
          </cell>
          <cell r="I4724" t="str">
            <v>宋歌,杨洋</v>
          </cell>
          <cell r="J4724">
            <v>36.1</v>
          </cell>
          <cell r="K4724">
            <v>105039</v>
          </cell>
          <cell r="L4724">
            <v>3876</v>
          </cell>
          <cell r="M4724">
            <v>11153</v>
          </cell>
          <cell r="N4724">
            <v>1181</v>
          </cell>
          <cell r="O4724">
            <v>2526.06648199446</v>
          </cell>
          <cell r="P4724">
            <v>9.8573589158091404E-2</v>
          </cell>
        </row>
        <row r="4725">
          <cell r="A4725">
            <v>199228</v>
          </cell>
          <cell r="B4725" t="str">
            <v>20160604</v>
          </cell>
          <cell r="C4725" t="str">
            <v>165726</v>
          </cell>
          <cell r="D4725" t="str">
            <v>聚怡坊西施猪蹄美味特惠组</v>
          </cell>
          <cell r="E4725" t="str">
            <v>食品</v>
          </cell>
          <cell r="F4725" t="str">
            <v>299</v>
          </cell>
          <cell r="G4725" t="str">
            <v>赵 宇森</v>
          </cell>
          <cell r="H4725" t="str">
            <v>余斌</v>
          </cell>
          <cell r="I4725" t="str">
            <v>杨洋</v>
          </cell>
          <cell r="J4725">
            <v>36.799999999999997</v>
          </cell>
          <cell r="K4725">
            <v>167762</v>
          </cell>
          <cell r="L4725">
            <v>5471</v>
          </cell>
          <cell r="M4725">
            <v>22233</v>
          </cell>
          <cell r="N4725">
            <v>2342</v>
          </cell>
          <cell r="O4725">
            <v>3869.5652173912999</v>
          </cell>
          <cell r="P4725">
            <v>0.122563789735722</v>
          </cell>
        </row>
        <row r="4726">
          <cell r="A4726">
            <v>199230</v>
          </cell>
          <cell r="B4726" t="str">
            <v>20160508</v>
          </cell>
          <cell r="C4726" t="str">
            <v>153502</v>
          </cell>
          <cell r="D4726" t="str">
            <v>京城之霜 新晶钻活颜玉润凝冻1+1母亲节专供</v>
          </cell>
          <cell r="E4726" t="str">
            <v>美容美体</v>
          </cell>
          <cell r="F4726" t="str">
            <v>199</v>
          </cell>
          <cell r="G4726" t="str">
            <v>闻 娟</v>
          </cell>
          <cell r="H4726" t="str">
            <v>王娟</v>
          </cell>
          <cell r="I4726" t="str">
            <v>段鸿</v>
          </cell>
          <cell r="J4726">
            <v>31.5</v>
          </cell>
          <cell r="K4726">
            <v>283221</v>
          </cell>
          <cell r="L4726">
            <v>7899</v>
          </cell>
          <cell r="M4726">
            <v>18504</v>
          </cell>
          <cell r="N4726">
            <v>1577</v>
          </cell>
          <cell r="O4726">
            <v>8203.0158730158691</v>
          </cell>
          <cell r="P4726">
            <v>6.1480738916614E-2</v>
          </cell>
        </row>
        <row r="4727">
          <cell r="A4727">
            <v>199230</v>
          </cell>
          <cell r="B4727" t="str">
            <v>20160508</v>
          </cell>
          <cell r="C4727" t="str">
            <v>093528</v>
          </cell>
          <cell r="D4727" t="str">
            <v>京城之霜 新晶钻活颜玉润凝冻1+1母亲节专供</v>
          </cell>
          <cell r="E4727" t="str">
            <v>美容美体</v>
          </cell>
          <cell r="F4727" t="str">
            <v>199</v>
          </cell>
          <cell r="G4727" t="str">
            <v>闻 娟</v>
          </cell>
          <cell r="H4727" t="str">
            <v>王娟</v>
          </cell>
          <cell r="I4727" t="str">
            <v>赵姬</v>
          </cell>
          <cell r="J4727">
            <v>31.2</v>
          </cell>
          <cell r="K4727">
            <v>336821</v>
          </cell>
          <cell r="L4727">
            <v>12037</v>
          </cell>
          <cell r="M4727">
            <v>18712</v>
          </cell>
          <cell r="N4727">
            <v>1910</v>
          </cell>
          <cell r="O4727">
            <v>9871.2179487179492</v>
          </cell>
          <cell r="P4727">
            <v>5.1732843982462202E-2</v>
          </cell>
        </row>
        <row r="4728">
          <cell r="A4728">
            <v>199231</v>
          </cell>
          <cell r="B4728" t="str">
            <v>20160705</v>
          </cell>
          <cell r="C4728" t="str">
            <v>140752</v>
          </cell>
          <cell r="D4728" t="str">
            <v>娜露可 迷迭香防晒防御精华组3支装</v>
          </cell>
          <cell r="E4728" t="str">
            <v>美容美体</v>
          </cell>
          <cell r="F4728" t="str">
            <v>199</v>
          </cell>
          <cell r="G4728" t="str">
            <v>闻 娟</v>
          </cell>
          <cell r="H4728" t="str">
            <v>杨波</v>
          </cell>
          <cell r="I4728" t="str">
            <v>李琦</v>
          </cell>
          <cell r="J4728">
            <v>36.5</v>
          </cell>
          <cell r="K4728">
            <v>70929</v>
          </cell>
          <cell r="L4728">
            <v>2099</v>
          </cell>
          <cell r="M4728">
            <v>8078</v>
          </cell>
          <cell r="N4728">
            <v>388</v>
          </cell>
          <cell r="O4728">
            <v>1675.0684931506801</v>
          </cell>
          <cell r="P4728">
            <v>0.111724538718582</v>
          </cell>
        </row>
        <row r="4729">
          <cell r="A4729">
            <v>199231</v>
          </cell>
          <cell r="B4729" t="str">
            <v>20160629</v>
          </cell>
          <cell r="C4729" t="str">
            <v>093317</v>
          </cell>
          <cell r="D4729" t="str">
            <v>娜露可 迷迭香防晒防御精华组3支装</v>
          </cell>
          <cell r="E4729" t="str">
            <v>美容美体</v>
          </cell>
          <cell r="F4729" t="str">
            <v>199</v>
          </cell>
          <cell r="G4729" t="str">
            <v>闻 娟</v>
          </cell>
          <cell r="H4729" t="str">
            <v>楚令,高莹</v>
          </cell>
          <cell r="I4729" t="str">
            <v>李琦,游珊</v>
          </cell>
          <cell r="J4729">
            <v>36.700000000000003</v>
          </cell>
          <cell r="K4729">
            <v>78809</v>
          </cell>
          <cell r="L4729">
            <v>1890</v>
          </cell>
          <cell r="M4729">
            <v>8302</v>
          </cell>
          <cell r="N4729">
            <v>567</v>
          </cell>
          <cell r="O4729">
            <v>1885.12261580381</v>
          </cell>
          <cell r="P4729">
            <v>0.100560329697474</v>
          </cell>
        </row>
        <row r="4730">
          <cell r="A4730">
            <v>199231</v>
          </cell>
          <cell r="B4730" t="str">
            <v>20160624</v>
          </cell>
          <cell r="C4730" t="str">
            <v>144009</v>
          </cell>
          <cell r="D4730" t="str">
            <v>娜露可 迷迭香防晒防御精华组3支装</v>
          </cell>
          <cell r="E4730" t="str">
            <v>美容美体</v>
          </cell>
          <cell r="F4730" t="str">
            <v>199</v>
          </cell>
          <cell r="G4730" t="str">
            <v>闻 娟</v>
          </cell>
          <cell r="H4730" t="str">
            <v>高莹</v>
          </cell>
          <cell r="I4730" t="str">
            <v>张小寒,赵姬</v>
          </cell>
          <cell r="J4730">
            <v>33.4</v>
          </cell>
          <cell r="K4730">
            <v>160209</v>
          </cell>
          <cell r="L4730">
            <v>3989</v>
          </cell>
          <cell r="M4730">
            <v>15559</v>
          </cell>
          <cell r="N4730">
            <v>1353</v>
          </cell>
          <cell r="O4730">
            <v>4251.91616766467</v>
          </cell>
          <cell r="P4730">
            <v>9.0935859685059503E-2</v>
          </cell>
        </row>
        <row r="4731">
          <cell r="A4731">
            <v>199231</v>
          </cell>
          <cell r="B4731" t="str">
            <v>20160524</v>
          </cell>
          <cell r="C4731" t="str">
            <v>093123</v>
          </cell>
          <cell r="D4731" t="str">
            <v>娜露可 迷迭香防晒防御精华组3支装</v>
          </cell>
          <cell r="E4731" t="str">
            <v>美容美体</v>
          </cell>
          <cell r="F4731" t="str">
            <v>199</v>
          </cell>
          <cell r="G4731" t="str">
            <v>闻 娟</v>
          </cell>
          <cell r="H4731" t="str">
            <v>楚令</v>
          </cell>
          <cell r="I4731" t="str">
            <v>李琦</v>
          </cell>
          <cell r="J4731">
            <v>30.1</v>
          </cell>
          <cell r="K4731">
            <v>49137</v>
          </cell>
          <cell r="L4731">
            <v>1671</v>
          </cell>
          <cell r="M4731">
            <v>4835</v>
          </cell>
          <cell r="N4731">
            <v>199</v>
          </cell>
          <cell r="O4731">
            <v>1422.9235880398701</v>
          </cell>
          <cell r="P4731">
            <v>9.7669911094256906E-2</v>
          </cell>
        </row>
        <row r="4732">
          <cell r="A4732">
            <v>199231</v>
          </cell>
          <cell r="B4732" t="str">
            <v>20160515</v>
          </cell>
          <cell r="C4732" t="str">
            <v>160957</v>
          </cell>
          <cell r="D4732" t="str">
            <v>娜露可 迷迭香防晒防御精华组3支装</v>
          </cell>
          <cell r="E4732" t="str">
            <v>美容美体</v>
          </cell>
          <cell r="F4732" t="str">
            <v>199</v>
          </cell>
          <cell r="G4732" t="str">
            <v>闻 娟</v>
          </cell>
          <cell r="H4732" t="str">
            <v>高莹</v>
          </cell>
          <cell r="I4732" t="str">
            <v>赵姬</v>
          </cell>
          <cell r="J4732">
            <v>38.1</v>
          </cell>
          <cell r="K4732">
            <v>94962</v>
          </cell>
          <cell r="L4732">
            <v>3939</v>
          </cell>
          <cell r="M4732">
            <v>6501</v>
          </cell>
          <cell r="N4732">
            <v>602</v>
          </cell>
          <cell r="O4732">
            <v>2234.22572178478</v>
          </cell>
          <cell r="P4732">
            <v>6.4807795831822695E-2</v>
          </cell>
        </row>
        <row r="4733">
          <cell r="A4733">
            <v>199231</v>
          </cell>
          <cell r="B4733" t="str">
            <v>20160508</v>
          </cell>
          <cell r="C4733" t="str">
            <v>160754</v>
          </cell>
          <cell r="D4733" t="str">
            <v>娜露可 迷迭香防晒防御精华组3支装</v>
          </cell>
          <cell r="E4733" t="str">
            <v>美容美体</v>
          </cell>
          <cell r="F4733" t="str">
            <v>199</v>
          </cell>
          <cell r="G4733" t="str">
            <v>闻 娟</v>
          </cell>
          <cell r="H4733"/>
          <cell r="I4733"/>
          <cell r="J4733">
            <v>30.9</v>
          </cell>
          <cell r="K4733">
            <v>181314</v>
          </cell>
          <cell r="L4733">
            <v>4735</v>
          </cell>
          <cell r="M4733">
            <v>16479</v>
          </cell>
          <cell r="N4733">
            <v>398</v>
          </cell>
          <cell r="O4733">
            <v>5194.1100323624596</v>
          </cell>
          <cell r="P4733">
            <v>9.1069719502319096E-2</v>
          </cell>
        </row>
        <row r="4734">
          <cell r="A4734">
            <v>199231</v>
          </cell>
          <cell r="B4734" t="str">
            <v>20160508</v>
          </cell>
          <cell r="C4734" t="str">
            <v>153421</v>
          </cell>
          <cell r="D4734" t="str">
            <v>娜露可 迷迭香防晒防御精华组3支装</v>
          </cell>
          <cell r="E4734" t="str">
            <v>美容美体</v>
          </cell>
          <cell r="F4734" t="str">
            <v>199</v>
          </cell>
          <cell r="G4734" t="str">
            <v>闻 娟</v>
          </cell>
          <cell r="H4734" t="str">
            <v>王娟</v>
          </cell>
          <cell r="I4734" t="str">
            <v>段鸿</v>
          </cell>
          <cell r="J4734">
            <v>0.7</v>
          </cell>
          <cell r="K4734">
            <v>890</v>
          </cell>
          <cell r="L4734">
            <v>0</v>
          </cell>
          <cell r="M4734">
            <v>0</v>
          </cell>
          <cell r="N4734">
            <v>0</v>
          </cell>
          <cell r="O4734">
            <v>1271.42857142857</v>
          </cell>
          <cell r="P4734">
            <v>0</v>
          </cell>
        </row>
        <row r="4735">
          <cell r="A4735">
            <v>199231</v>
          </cell>
          <cell r="B4735" t="str">
            <v>20160508</v>
          </cell>
          <cell r="C4735" t="str">
            <v>100857</v>
          </cell>
          <cell r="D4735" t="str">
            <v>娜露可 迷迭香防晒防御精华组3支装</v>
          </cell>
          <cell r="E4735" t="str">
            <v>美容美体</v>
          </cell>
          <cell r="F4735" t="str">
            <v>199</v>
          </cell>
          <cell r="G4735" t="str">
            <v>闻 娟</v>
          </cell>
          <cell r="H4735" t="str">
            <v>王娟</v>
          </cell>
          <cell r="I4735" t="str">
            <v>赵姬</v>
          </cell>
          <cell r="J4735">
            <v>30.4</v>
          </cell>
          <cell r="K4735">
            <v>219455</v>
          </cell>
          <cell r="L4735">
            <v>4735</v>
          </cell>
          <cell r="M4735">
            <v>18613</v>
          </cell>
          <cell r="N4735">
            <v>776</v>
          </cell>
          <cell r="O4735">
            <v>6476.41447368421</v>
          </cell>
          <cell r="P4735">
            <v>8.3070976154992607E-2</v>
          </cell>
        </row>
        <row r="4736">
          <cell r="A4736">
            <v>199233</v>
          </cell>
          <cell r="B4736" t="str">
            <v>20160604</v>
          </cell>
          <cell r="C4736" t="str">
            <v>110155</v>
          </cell>
          <cell r="D4736" t="str">
            <v>The face shop菲诗小铺初恋甜心洗护超值组</v>
          </cell>
          <cell r="E4736" t="str">
            <v>美容美体</v>
          </cell>
          <cell r="F4736" t="str">
            <v>228</v>
          </cell>
          <cell r="G4736" t="str">
            <v>庄 婷</v>
          </cell>
          <cell r="H4736" t="str">
            <v>田宇慧</v>
          </cell>
          <cell r="I4736" t="str">
            <v>赵姬</v>
          </cell>
          <cell r="J4736">
            <v>31.5</v>
          </cell>
          <cell r="K4736">
            <v>75745</v>
          </cell>
          <cell r="L4736">
            <v>940</v>
          </cell>
          <cell r="M4736">
            <v>3469</v>
          </cell>
          <cell r="N4736">
            <v>0</v>
          </cell>
          <cell r="O4736">
            <v>2264.63492063492</v>
          </cell>
          <cell r="P4736">
            <v>4.6373905487601098E-2</v>
          </cell>
        </row>
        <row r="4737">
          <cell r="A4737">
            <v>199233</v>
          </cell>
          <cell r="B4737" t="str">
            <v>20160526</v>
          </cell>
          <cell r="C4737" t="str">
            <v>174622</v>
          </cell>
          <cell r="D4737" t="str">
            <v>The face shop菲诗小铺初恋甜心洗护超值组</v>
          </cell>
          <cell r="E4737" t="str">
            <v>美容美体</v>
          </cell>
          <cell r="F4737" t="str">
            <v>228</v>
          </cell>
          <cell r="G4737" t="str">
            <v>庄 婷</v>
          </cell>
          <cell r="H4737" t="str">
            <v>田宇慧</v>
          </cell>
          <cell r="I4737" t="str">
            <v>赵姬,游珊</v>
          </cell>
          <cell r="J4737">
            <v>36.799999999999997</v>
          </cell>
          <cell r="K4737">
            <v>58956.33</v>
          </cell>
          <cell r="L4737">
            <v>1130</v>
          </cell>
          <cell r="M4737">
            <v>5986</v>
          </cell>
          <cell r="N4737">
            <v>674</v>
          </cell>
          <cell r="O4737">
            <v>1427.0198369565201</v>
          </cell>
          <cell r="P4737">
            <v>9.1861268041738095E-2</v>
          </cell>
        </row>
        <row r="4738">
          <cell r="A4738">
            <v>199240</v>
          </cell>
          <cell r="B4738" t="str">
            <v>20160529</v>
          </cell>
          <cell r="C4738" t="str">
            <v>213601</v>
          </cell>
          <cell r="D4738" t="str">
            <v>翠璨“风华雅致”5克拉坦桑石戒指</v>
          </cell>
          <cell r="E4738" t="str">
            <v>珠宝首饰</v>
          </cell>
          <cell r="F4738" t="str">
            <v>19800</v>
          </cell>
          <cell r="G4738" t="str">
            <v>冯 玺谕</v>
          </cell>
          <cell r="H4738" t="str">
            <v>高莹</v>
          </cell>
          <cell r="I4738" t="str">
            <v>李琦</v>
          </cell>
          <cell r="J4738">
            <v>14.7</v>
          </cell>
          <cell r="K4738">
            <v>197212</v>
          </cell>
          <cell r="L4738">
            <v>78960</v>
          </cell>
          <cell r="M4738">
            <v>98472</v>
          </cell>
          <cell r="N4738">
            <v>0</v>
          </cell>
          <cell r="O4738">
            <v>1345.5782312925201</v>
          </cell>
          <cell r="P4738">
            <v>0.83273010181646001</v>
          </cell>
        </row>
        <row r="4739">
          <cell r="A4739">
            <v>199241</v>
          </cell>
          <cell r="B4739" t="str">
            <v>20160804</v>
          </cell>
          <cell r="C4739" t="str">
            <v>223424</v>
          </cell>
          <cell r="D4739" t="str">
            <v>翠璨“风华雅致”8克拉坦桑石戒指</v>
          </cell>
          <cell r="E4739" t="str">
            <v>珠宝首饰</v>
          </cell>
          <cell r="F4739" t="str">
            <v>39800</v>
          </cell>
          <cell r="G4739" t="str">
            <v>冯 玺谕</v>
          </cell>
          <cell r="H4739" t="str">
            <v>高莹</v>
          </cell>
          <cell r="I4739" t="str">
            <v>王文亮</v>
          </cell>
          <cell r="J4739">
            <v>14.5</v>
          </cell>
          <cell r="K4739">
            <v>39800</v>
          </cell>
          <cell r="L4739">
            <v>0</v>
          </cell>
          <cell r="M4739">
            <v>0</v>
          </cell>
          <cell r="N4739">
            <v>0</v>
          </cell>
          <cell r="O4739">
            <v>2744.8275862068999</v>
          </cell>
          <cell r="P4739">
            <v>0</v>
          </cell>
        </row>
        <row r="4740">
          <cell r="A4740">
            <v>199241</v>
          </cell>
          <cell r="B4740" t="str">
            <v>20160529</v>
          </cell>
          <cell r="C4740" t="str">
            <v>213601</v>
          </cell>
          <cell r="D4740" t="str">
            <v>翠璨“风华雅致”8克拉坦桑石戒指</v>
          </cell>
          <cell r="E4740" t="str">
            <v>珠宝首饰</v>
          </cell>
          <cell r="F4740" t="str">
            <v>39800</v>
          </cell>
          <cell r="G4740" t="str">
            <v>冯 玺谕</v>
          </cell>
          <cell r="H4740" t="str">
            <v>高莹</v>
          </cell>
          <cell r="I4740" t="str">
            <v>李琦</v>
          </cell>
          <cell r="J4740">
            <v>14.7</v>
          </cell>
          <cell r="K4740">
            <v>158800</v>
          </cell>
          <cell r="L4740">
            <v>79400</v>
          </cell>
          <cell r="M4740">
            <v>0</v>
          </cell>
          <cell r="N4740">
            <v>0</v>
          </cell>
          <cell r="O4740">
            <v>5401.3605442176904</v>
          </cell>
          <cell r="P4740">
            <v>0</v>
          </cell>
        </row>
        <row r="4741">
          <cell r="A4741">
            <v>199242</v>
          </cell>
          <cell r="B4741" t="str">
            <v>20160609</v>
          </cell>
          <cell r="C4741" t="str">
            <v>135332</v>
          </cell>
          <cell r="D4741" t="str">
            <v>安瑞祥“称心如意”和田白玉吊牌</v>
          </cell>
          <cell r="E4741" t="str">
            <v>珠宝首饰</v>
          </cell>
          <cell r="F4741" t="str">
            <v>898</v>
          </cell>
          <cell r="G4741" t="str">
            <v>冯 玺谕</v>
          </cell>
          <cell r="H4741" t="str">
            <v>杨思思</v>
          </cell>
          <cell r="I4741" t="str">
            <v>王文亮</v>
          </cell>
          <cell r="J4741">
            <v>33.799999999999997</v>
          </cell>
          <cell r="K4741">
            <v>127049</v>
          </cell>
          <cell r="L4741">
            <v>10994</v>
          </cell>
          <cell r="M4741">
            <v>41550</v>
          </cell>
          <cell r="N4741">
            <v>1626</v>
          </cell>
          <cell r="O4741">
            <v>2252.3964497041402</v>
          </cell>
          <cell r="P4741">
            <v>0.34400930593253198</v>
          </cell>
        </row>
        <row r="4742">
          <cell r="A4742">
            <v>199243</v>
          </cell>
          <cell r="B4742" t="str">
            <v>20160804</v>
          </cell>
          <cell r="C4742" t="str">
            <v>223424</v>
          </cell>
          <cell r="D4742" t="str">
            <v>翠璨“风华雅致”10克拉坦桑石戒指</v>
          </cell>
          <cell r="E4742" t="str">
            <v>珠宝首饰</v>
          </cell>
          <cell r="F4742" t="str">
            <v>49800</v>
          </cell>
          <cell r="G4742" t="str">
            <v>冯 玺谕</v>
          </cell>
          <cell r="H4742" t="str">
            <v>高莹</v>
          </cell>
          <cell r="I4742" t="str">
            <v>王文亮</v>
          </cell>
          <cell r="J4742">
            <v>14.5</v>
          </cell>
          <cell r="K4742">
            <v>99590</v>
          </cell>
          <cell r="L4742">
            <v>0</v>
          </cell>
          <cell r="M4742">
            <v>49790</v>
          </cell>
          <cell r="N4742">
            <v>0</v>
          </cell>
          <cell r="O4742">
            <v>3434.4827586206902</v>
          </cell>
          <cell r="P4742">
            <v>0.49994979415604002</v>
          </cell>
        </row>
        <row r="4743">
          <cell r="A4743">
            <v>199243</v>
          </cell>
          <cell r="B4743" t="str">
            <v>20160529</v>
          </cell>
          <cell r="C4743" t="str">
            <v>213601</v>
          </cell>
          <cell r="D4743" t="str">
            <v>翠璨“风华雅致”10克拉坦桑石戒指</v>
          </cell>
          <cell r="E4743" t="str">
            <v>珠宝首饰</v>
          </cell>
          <cell r="F4743" t="str">
            <v>49800</v>
          </cell>
          <cell r="G4743" t="str">
            <v>冯 玺谕</v>
          </cell>
          <cell r="H4743" t="str">
            <v>高莹</v>
          </cell>
          <cell r="I4743" t="str">
            <v>李琦</v>
          </cell>
          <cell r="J4743">
            <v>14.7</v>
          </cell>
          <cell r="K4743">
            <v>645932</v>
          </cell>
          <cell r="L4743">
            <v>347872</v>
          </cell>
          <cell r="M4743">
            <v>198660</v>
          </cell>
          <cell r="N4743">
            <v>0</v>
          </cell>
          <cell r="O4743">
            <v>6761.9047619047597</v>
          </cell>
          <cell r="P4743">
            <v>0.66651009863785804</v>
          </cell>
        </row>
        <row r="4744">
          <cell r="A4744">
            <v>199246</v>
          </cell>
          <cell r="B4744" t="str">
            <v>20160726</v>
          </cell>
          <cell r="C4744" t="str">
            <v>145442</v>
          </cell>
          <cell r="D4744" t="str">
            <v>茶园世家婺源皇菊贡茶</v>
          </cell>
          <cell r="E4744" t="str">
            <v>食品</v>
          </cell>
          <cell r="F4744" t="str">
            <v>298</v>
          </cell>
          <cell r="G4744" t="str">
            <v>赵 宇森</v>
          </cell>
          <cell r="H4744" t="str">
            <v>余斌</v>
          </cell>
          <cell r="I4744" t="str">
            <v>俞洋,杨洋</v>
          </cell>
          <cell r="J4744">
            <v>38.299999999999997</v>
          </cell>
          <cell r="K4744">
            <v>78249</v>
          </cell>
          <cell r="L4744">
            <v>884</v>
          </cell>
          <cell r="M4744">
            <v>12166</v>
          </cell>
          <cell r="N4744">
            <v>288</v>
          </cell>
          <cell r="O4744">
            <v>1709.84334203655</v>
          </cell>
          <cell r="P4744">
            <v>0.15353195889614199</v>
          </cell>
        </row>
        <row r="4745">
          <cell r="A4745">
            <v>199246</v>
          </cell>
          <cell r="B4745" t="str">
            <v>20160722</v>
          </cell>
          <cell r="C4745" t="str">
            <v>140137</v>
          </cell>
          <cell r="D4745" t="str">
            <v>茶园世家婺源皇菊贡茶</v>
          </cell>
          <cell r="E4745" t="str">
            <v>食品</v>
          </cell>
          <cell r="F4745" t="str">
            <v>298</v>
          </cell>
          <cell r="G4745" t="str">
            <v>赵 宇森</v>
          </cell>
          <cell r="H4745" t="str">
            <v>余斌</v>
          </cell>
          <cell r="I4745" t="str">
            <v>宋歌,张静</v>
          </cell>
          <cell r="J4745">
            <v>35.9</v>
          </cell>
          <cell r="K4745">
            <v>82927</v>
          </cell>
          <cell r="L4745">
            <v>859</v>
          </cell>
          <cell r="M4745">
            <v>6424</v>
          </cell>
          <cell r="N4745">
            <v>0</v>
          </cell>
          <cell r="O4745">
            <v>2107.0752089136499</v>
          </cell>
          <cell r="P4745">
            <v>7.82765511527026E-2</v>
          </cell>
        </row>
        <row r="4746">
          <cell r="A4746">
            <v>199246</v>
          </cell>
          <cell r="B4746" t="str">
            <v>20160708</v>
          </cell>
          <cell r="C4746" t="str">
            <v>125154</v>
          </cell>
          <cell r="D4746" t="str">
            <v>茶园世家婺源皇菊贡茶</v>
          </cell>
          <cell r="E4746" t="str">
            <v>食品</v>
          </cell>
          <cell r="F4746" t="str">
            <v>298</v>
          </cell>
          <cell r="G4746" t="str">
            <v>赵 宇森</v>
          </cell>
          <cell r="H4746" t="str">
            <v>余斌</v>
          </cell>
          <cell r="I4746" t="str">
            <v>俞洋</v>
          </cell>
          <cell r="J4746">
            <v>36.1</v>
          </cell>
          <cell r="K4746">
            <v>135823.76</v>
          </cell>
          <cell r="L4746">
            <v>1420</v>
          </cell>
          <cell r="M4746">
            <v>12858</v>
          </cell>
          <cell r="N4746">
            <v>2016</v>
          </cell>
          <cell r="O4746">
            <v>3422.76343490305</v>
          </cell>
          <cell r="P4746">
            <v>8.0667386090984394E-2</v>
          </cell>
        </row>
        <row r="4747">
          <cell r="A4747">
            <v>199246</v>
          </cell>
          <cell r="B4747" t="str">
            <v>20160701</v>
          </cell>
          <cell r="C4747" t="str">
            <v>163026</v>
          </cell>
          <cell r="D4747" t="str">
            <v>茶园世家婺源皇菊贡茶</v>
          </cell>
          <cell r="E4747" t="str">
            <v>食品</v>
          </cell>
          <cell r="F4747" t="str">
            <v>298</v>
          </cell>
          <cell r="G4747" t="str">
            <v>赵 宇森</v>
          </cell>
          <cell r="H4747" t="str">
            <v>余斌</v>
          </cell>
          <cell r="I4747" t="str">
            <v>俞洋,关雨薇</v>
          </cell>
          <cell r="J4747">
            <v>33.200000000000003</v>
          </cell>
          <cell r="K4747">
            <v>99101</v>
          </cell>
          <cell r="L4747">
            <v>2632</v>
          </cell>
          <cell r="M4747">
            <v>10671</v>
          </cell>
          <cell r="N4747">
            <v>864</v>
          </cell>
          <cell r="O4747">
            <v>2610.30120481928</v>
          </cell>
          <cell r="P4747">
            <v>0.101659600493423</v>
          </cell>
        </row>
        <row r="4748">
          <cell r="A4748">
            <v>199255</v>
          </cell>
          <cell r="B4748" t="str">
            <v>20160718</v>
          </cell>
          <cell r="C4748" t="str">
            <v>223850</v>
          </cell>
          <cell r="D4748" t="str">
            <v>西北黄金“龙凤”银碗套组</v>
          </cell>
          <cell r="E4748" t="str">
            <v>投资收藏</v>
          </cell>
          <cell r="F4748" t="str">
            <v>1980</v>
          </cell>
          <cell r="G4748" t="str">
            <v>范 平</v>
          </cell>
          <cell r="H4748" t="str">
            <v>高莹</v>
          </cell>
          <cell r="I4748" t="str">
            <v>孙姣,王文亮</v>
          </cell>
          <cell r="J4748">
            <v>43</v>
          </cell>
          <cell r="K4748">
            <v>117625</v>
          </cell>
          <cell r="L4748">
            <v>3940</v>
          </cell>
          <cell r="M4748">
            <v>23350</v>
          </cell>
          <cell r="N4748">
            <v>0</v>
          </cell>
          <cell r="O4748">
            <v>2100.8139534883699</v>
          </cell>
          <cell r="P4748">
            <v>0.20539209218454499</v>
          </cell>
        </row>
        <row r="4749">
          <cell r="A4749">
            <v>199282</v>
          </cell>
          <cell r="B4749" t="str">
            <v>20160805</v>
          </cell>
          <cell r="C4749" t="str">
            <v>154529</v>
          </cell>
          <cell r="D4749" t="str">
            <v>梦娜品彩 T档冰冻钢丝袜15件组(2016超级折扣日)</v>
          </cell>
          <cell r="E4749" t="str">
            <v>服装配饰</v>
          </cell>
          <cell r="F4749" t="str">
            <v>179</v>
          </cell>
          <cell r="G4749" t="str">
            <v>黄 翙</v>
          </cell>
          <cell r="H4749" t="str">
            <v>张燕</v>
          </cell>
          <cell r="I4749" t="str">
            <v>孙姣</v>
          </cell>
          <cell r="J4749">
            <v>9.5</v>
          </cell>
          <cell r="K4749">
            <v>20303</v>
          </cell>
          <cell r="L4749">
            <v>507</v>
          </cell>
          <cell r="M4749">
            <v>169</v>
          </cell>
          <cell r="N4749">
            <v>0</v>
          </cell>
          <cell r="O4749">
            <v>2066</v>
          </cell>
          <cell r="P4749">
            <v>8.5370781976156808E-3</v>
          </cell>
        </row>
        <row r="4750">
          <cell r="A4750">
            <v>199282</v>
          </cell>
          <cell r="B4750" t="str">
            <v>20160531</v>
          </cell>
          <cell r="C4750" t="str">
            <v>170703</v>
          </cell>
          <cell r="D4750" t="str">
            <v>梦娜品彩 T档冰冻钢丝袜15件组(2016超级折扣日)</v>
          </cell>
          <cell r="E4750" t="str">
            <v>服装配饰</v>
          </cell>
          <cell r="F4750" t="str">
            <v>179</v>
          </cell>
          <cell r="G4750" t="str">
            <v>黄 翙</v>
          </cell>
          <cell r="H4750" t="str">
            <v>杨思思</v>
          </cell>
          <cell r="I4750" t="str">
            <v>段鸿</v>
          </cell>
          <cell r="J4750">
            <v>14.3</v>
          </cell>
          <cell r="K4750">
            <v>63680.89</v>
          </cell>
          <cell r="L4750">
            <v>1909</v>
          </cell>
          <cell r="M4750">
            <v>6075</v>
          </cell>
          <cell r="N4750">
            <v>875</v>
          </cell>
          <cell r="O4750">
            <v>3956.0762237762201</v>
          </cell>
          <cell r="P4750">
            <v>8.4180684774255707E-2</v>
          </cell>
        </row>
        <row r="4751">
          <cell r="A4751">
            <v>199282</v>
          </cell>
          <cell r="B4751" t="str">
            <v>20160530</v>
          </cell>
          <cell r="C4751" t="str">
            <v>172039</v>
          </cell>
          <cell r="D4751" t="str">
            <v>梦娜品彩 T档冰冻钢丝袜15件组(2016超级折扣日)</v>
          </cell>
          <cell r="E4751" t="str">
            <v>服装配饰</v>
          </cell>
          <cell r="F4751" t="str">
            <v>179</v>
          </cell>
          <cell r="G4751" t="str">
            <v>黄 翙</v>
          </cell>
          <cell r="H4751" t="str">
            <v>吴沛霖</v>
          </cell>
          <cell r="I4751" t="str">
            <v>王叶霜</v>
          </cell>
          <cell r="J4751">
            <v>16.3</v>
          </cell>
          <cell r="K4751">
            <v>41016</v>
          </cell>
          <cell r="L4751">
            <v>1044</v>
          </cell>
          <cell r="M4751">
            <v>2938</v>
          </cell>
          <cell r="N4751">
            <v>179</v>
          </cell>
          <cell r="O4751">
            <v>2283.0061349693301</v>
          </cell>
          <cell r="P4751">
            <v>6.9023316321424999E-2</v>
          </cell>
        </row>
        <row r="4752">
          <cell r="A4752">
            <v>199282</v>
          </cell>
          <cell r="B4752" t="str">
            <v>20160511</v>
          </cell>
          <cell r="C4752" t="str">
            <v>165314</v>
          </cell>
          <cell r="D4752" t="str">
            <v>梦娜品彩 T档冰冻钢丝袜15件组(2016超级折扣日)</v>
          </cell>
          <cell r="E4752" t="str">
            <v>服装配饰</v>
          </cell>
          <cell r="F4752" t="str">
            <v>199</v>
          </cell>
          <cell r="G4752" t="str">
            <v>黄 翙</v>
          </cell>
          <cell r="H4752" t="str">
            <v>杨思思</v>
          </cell>
          <cell r="I4752" t="str">
            <v>段鸿,潘丹</v>
          </cell>
          <cell r="J4752">
            <v>34.5</v>
          </cell>
          <cell r="K4752">
            <v>88320</v>
          </cell>
          <cell r="L4752">
            <v>1144</v>
          </cell>
          <cell r="M4752">
            <v>9108</v>
          </cell>
          <cell r="N4752">
            <v>736</v>
          </cell>
          <cell r="O4752">
            <v>2284.1739130434798</v>
          </cell>
          <cell r="P4752">
            <v>9.6035606130127599E-2</v>
          </cell>
        </row>
        <row r="4753">
          <cell r="A4753">
            <v>199285</v>
          </cell>
          <cell r="B4753" t="str">
            <v>20160428</v>
          </cell>
          <cell r="C4753" t="str">
            <v>213824</v>
          </cell>
          <cell r="D4753" t="str">
            <v>海信60英寸VIDAA3炫彩14核4K智能电视</v>
          </cell>
          <cell r="E4753" t="str">
            <v>大家电</v>
          </cell>
          <cell r="F4753" t="str">
            <v>5699</v>
          </cell>
          <cell r="G4753" t="str">
            <v>马 升伟</v>
          </cell>
          <cell r="H4753" t="str">
            <v>龙年,傅周,石林</v>
          </cell>
          <cell r="I4753" t="str">
            <v>张征南,赵姬,曹雪晴</v>
          </cell>
          <cell r="J4753">
            <v>12</v>
          </cell>
          <cell r="K4753">
            <v>96333</v>
          </cell>
          <cell r="L4753">
            <v>17097</v>
          </cell>
          <cell r="M4753">
            <v>39793</v>
          </cell>
          <cell r="N4753">
            <v>0</v>
          </cell>
          <cell r="O4753">
            <v>3286.9166666666702</v>
          </cell>
          <cell r="P4753">
            <v>0.50220859205411705</v>
          </cell>
        </row>
        <row r="4754">
          <cell r="A4754">
            <v>199285</v>
          </cell>
          <cell r="B4754" t="str">
            <v>20160428</v>
          </cell>
          <cell r="C4754" t="str">
            <v>191933</v>
          </cell>
          <cell r="D4754" t="str">
            <v>海信60英寸VIDAA3炫彩14核4K智能电视</v>
          </cell>
          <cell r="E4754" t="str">
            <v>大家电</v>
          </cell>
          <cell r="F4754" t="str">
            <v>5699</v>
          </cell>
          <cell r="G4754" t="str">
            <v>马 升伟</v>
          </cell>
          <cell r="H4754" t="str">
            <v>龙年,傅周,石林</v>
          </cell>
          <cell r="I4754" t="str">
            <v>张征南,赵姬,曹雪晴</v>
          </cell>
          <cell r="J4754">
            <v>10.9</v>
          </cell>
          <cell r="K4754">
            <v>62329</v>
          </cell>
          <cell r="L4754">
            <v>11278</v>
          </cell>
          <cell r="M4754">
            <v>28415</v>
          </cell>
          <cell r="N4754">
            <v>0</v>
          </cell>
          <cell r="O4754">
            <v>2076.6972477064201</v>
          </cell>
          <cell r="P4754">
            <v>0.55660026248261496</v>
          </cell>
        </row>
        <row r="4755">
          <cell r="A4755">
            <v>199285</v>
          </cell>
          <cell r="B4755" t="str">
            <v>20160428</v>
          </cell>
          <cell r="C4755" t="str">
            <v>123909</v>
          </cell>
          <cell r="D4755" t="str">
            <v>海信60英寸VIDAA3炫彩14核4K智能电视</v>
          </cell>
          <cell r="E4755" t="str">
            <v>大家电</v>
          </cell>
          <cell r="F4755" t="str">
            <v>5699</v>
          </cell>
          <cell r="G4755" t="str">
            <v>马 升伟</v>
          </cell>
          <cell r="H4755" t="str">
            <v>龙年,傅周,石林</v>
          </cell>
          <cell r="I4755" t="str">
            <v>张征南,赵姬,曹雪晴</v>
          </cell>
          <cell r="J4755">
            <v>9.6</v>
          </cell>
          <cell r="K4755">
            <v>85035</v>
          </cell>
          <cell r="L4755">
            <v>5699</v>
          </cell>
          <cell r="M4755">
            <v>39653</v>
          </cell>
          <cell r="N4755">
            <v>0</v>
          </cell>
          <cell r="O4755">
            <v>4133.6458333333303</v>
          </cell>
          <cell r="P4755">
            <v>0.49981093072501798</v>
          </cell>
        </row>
        <row r="4756">
          <cell r="A4756">
            <v>199286</v>
          </cell>
          <cell r="B4756" t="str">
            <v>20160428</v>
          </cell>
          <cell r="C4756" t="str">
            <v>205814</v>
          </cell>
          <cell r="D4756" t="str">
            <v>海信65英寸10核智能网络液晶电视</v>
          </cell>
          <cell r="E4756" t="str">
            <v>大家电</v>
          </cell>
          <cell r="F4756" t="str">
            <v>4699</v>
          </cell>
          <cell r="G4756" t="str">
            <v>马 升伟</v>
          </cell>
          <cell r="H4756" t="str">
            <v>龙年,傅周,石林</v>
          </cell>
          <cell r="I4756" t="str">
            <v>张征南,赵姬,曹雪晴</v>
          </cell>
          <cell r="J4756">
            <v>5.9</v>
          </cell>
          <cell r="K4756">
            <v>1326037</v>
          </cell>
          <cell r="L4756">
            <v>246968</v>
          </cell>
          <cell r="M4756">
            <v>246818</v>
          </cell>
          <cell r="N4756">
            <v>0</v>
          </cell>
          <cell r="O4756">
            <v>141059.491525424</v>
          </cell>
          <cell r="P4756">
            <v>0.228732360951895</v>
          </cell>
        </row>
        <row r="4757">
          <cell r="A4757">
            <v>199286</v>
          </cell>
          <cell r="B4757" t="str">
            <v>20160428</v>
          </cell>
          <cell r="C4757" t="str">
            <v>101042</v>
          </cell>
          <cell r="D4757" t="str">
            <v>海信65英寸10核智能网络液晶电视</v>
          </cell>
          <cell r="E4757" t="str">
            <v>大家电</v>
          </cell>
          <cell r="F4757" t="str">
            <v>4699</v>
          </cell>
          <cell r="G4757" t="str">
            <v>马 升伟</v>
          </cell>
          <cell r="H4757" t="str">
            <v>龙年,傅周,石林</v>
          </cell>
          <cell r="I4757" t="str">
            <v>张征南,赵姬,曹雪晴</v>
          </cell>
          <cell r="J4757">
            <v>9.3000000000000007</v>
          </cell>
          <cell r="K4757">
            <v>433551</v>
          </cell>
          <cell r="L4757">
            <v>67543</v>
          </cell>
          <cell r="M4757">
            <v>143464</v>
          </cell>
          <cell r="N4757">
            <v>3999</v>
          </cell>
          <cell r="O4757">
            <v>24359.4623655914</v>
          </cell>
          <cell r="P4757">
            <v>0.38104358374680303</v>
          </cell>
        </row>
        <row r="4758">
          <cell r="A4758">
            <v>199315</v>
          </cell>
          <cell r="B4758" t="str">
            <v>20160517</v>
          </cell>
          <cell r="C4758" t="str">
            <v>205412</v>
          </cell>
          <cell r="D4758" t="str">
            <v>华为P9 全网通64G版</v>
          </cell>
          <cell r="E4758" t="str">
            <v>手机</v>
          </cell>
          <cell r="F4758" t="str">
            <v>3688</v>
          </cell>
          <cell r="G4758" t="str">
            <v>李 冕</v>
          </cell>
          <cell r="H4758" t="str">
            <v>傅周</v>
          </cell>
          <cell r="I4758" t="str">
            <v>曹雪晴</v>
          </cell>
          <cell r="J4758">
            <v>41.7</v>
          </cell>
          <cell r="K4758">
            <v>444963</v>
          </cell>
          <cell r="L4758">
            <v>92005</v>
          </cell>
          <cell r="M4758">
            <v>106542</v>
          </cell>
          <cell r="N4758">
            <v>7366</v>
          </cell>
          <cell r="O4758">
            <v>6085.8992805755397</v>
          </cell>
          <cell r="P4758">
            <v>0.28098527303531901</v>
          </cell>
        </row>
        <row r="4759">
          <cell r="A4759">
            <v>199315</v>
          </cell>
          <cell r="B4759" t="str">
            <v>20160425</v>
          </cell>
          <cell r="C4759" t="str">
            <v>215424</v>
          </cell>
          <cell r="D4759" t="str">
            <v>华为P9 全网通64G版</v>
          </cell>
          <cell r="E4759" t="str">
            <v>手机</v>
          </cell>
          <cell r="F4759" t="str">
            <v>3688</v>
          </cell>
          <cell r="G4759" t="str">
            <v>李 冕</v>
          </cell>
          <cell r="H4759" t="str">
            <v>傅周,王沛</v>
          </cell>
          <cell r="I4759" t="str">
            <v>曹雪晴,刘一帆</v>
          </cell>
          <cell r="J4759">
            <v>15</v>
          </cell>
          <cell r="K4759">
            <v>540996</v>
          </cell>
          <cell r="L4759">
            <v>88342</v>
          </cell>
          <cell r="M4759">
            <v>106772</v>
          </cell>
          <cell r="N4759">
            <v>3713</v>
          </cell>
          <cell r="O4759">
            <v>23306.333333333299</v>
          </cell>
          <cell r="P4759">
            <v>0.22767721040795</v>
          </cell>
        </row>
        <row r="4760">
          <cell r="A4760">
            <v>199354</v>
          </cell>
          <cell r="B4760" t="str">
            <v>20160730</v>
          </cell>
          <cell r="C4760" t="str">
            <v>180801</v>
          </cell>
          <cell r="D4760" t="str">
            <v>百年品牌泸州老窖泸州原浆抢购组</v>
          </cell>
          <cell r="E4760" t="str">
            <v>食品</v>
          </cell>
          <cell r="F4760" t="str">
            <v>398</v>
          </cell>
          <cell r="G4760" t="str">
            <v>莫 伏星</v>
          </cell>
          <cell r="H4760" t="str">
            <v>傅周</v>
          </cell>
          <cell r="I4760" t="str">
            <v>曹雪晴</v>
          </cell>
          <cell r="J4760">
            <v>35.5</v>
          </cell>
          <cell r="K4760">
            <v>101325</v>
          </cell>
          <cell r="L4760">
            <v>736</v>
          </cell>
          <cell r="M4760">
            <v>5212</v>
          </cell>
          <cell r="N4760">
            <v>0</v>
          </cell>
          <cell r="O4760">
            <v>2686.6760563380299</v>
          </cell>
          <cell r="P4760">
            <v>5.18148107645965E-2</v>
          </cell>
        </row>
        <row r="4761">
          <cell r="A4761">
            <v>199354</v>
          </cell>
          <cell r="B4761" t="str">
            <v>20160719</v>
          </cell>
          <cell r="C4761" t="str">
            <v>115806</v>
          </cell>
          <cell r="D4761" t="str">
            <v>百年品牌泸州老窖泸州原浆抢购组</v>
          </cell>
          <cell r="E4761" t="str">
            <v>食品</v>
          </cell>
          <cell r="F4761" t="str">
            <v>398</v>
          </cell>
          <cell r="G4761" t="str">
            <v>莫 伏星</v>
          </cell>
          <cell r="H4761" t="str">
            <v>余斌</v>
          </cell>
          <cell r="I4761" t="str">
            <v>杨洋</v>
          </cell>
          <cell r="J4761">
            <v>35.1</v>
          </cell>
          <cell r="K4761">
            <v>105819</v>
          </cell>
          <cell r="L4761">
            <v>1970</v>
          </cell>
          <cell r="M4761">
            <v>7064</v>
          </cell>
          <cell r="N4761">
            <v>398</v>
          </cell>
          <cell r="O4761">
            <v>2768.7464387464402</v>
          </cell>
          <cell r="P4761">
            <v>6.41893518473938E-2</v>
          </cell>
        </row>
        <row r="4762">
          <cell r="A4762">
            <v>199354</v>
          </cell>
          <cell r="B4762" t="str">
            <v>20160614</v>
          </cell>
          <cell r="C4762" t="str">
            <v>190035</v>
          </cell>
          <cell r="D4762" t="str">
            <v>百年品牌泸州老窖泸州原浆抢购组</v>
          </cell>
          <cell r="E4762" t="str">
            <v>食品</v>
          </cell>
          <cell r="F4762" t="str">
            <v>398</v>
          </cell>
          <cell r="G4762" t="str">
            <v>莫 伏星</v>
          </cell>
          <cell r="H4762" t="str">
            <v>傅周</v>
          </cell>
          <cell r="I4762" t="str">
            <v>曹雪晴</v>
          </cell>
          <cell r="J4762">
            <v>33.799999999999997</v>
          </cell>
          <cell r="K4762">
            <v>132286</v>
          </cell>
          <cell r="L4762">
            <v>1562</v>
          </cell>
          <cell r="M4762">
            <v>13735</v>
          </cell>
          <cell r="N4762">
            <v>2278</v>
          </cell>
          <cell r="O4762">
            <v>3528.6094674556198</v>
          </cell>
          <cell r="P4762">
            <v>8.7642666993054105E-2</v>
          </cell>
        </row>
        <row r="4763">
          <cell r="A4763">
            <v>199354</v>
          </cell>
          <cell r="B4763" t="str">
            <v>20160607</v>
          </cell>
          <cell r="C4763" t="str">
            <v>232158</v>
          </cell>
          <cell r="D4763" t="str">
            <v>百年品牌泸州老窖泸州原浆抢购组</v>
          </cell>
          <cell r="E4763" t="str">
            <v>食品</v>
          </cell>
          <cell r="F4763" t="str">
            <v>398</v>
          </cell>
          <cell r="G4763" t="str">
            <v>莫 伏星</v>
          </cell>
          <cell r="H4763" t="str">
            <v>马强</v>
          </cell>
          <cell r="I4763" t="str">
            <v>刘一帆</v>
          </cell>
          <cell r="J4763">
            <v>35.200000000000003</v>
          </cell>
          <cell r="K4763">
            <v>69218</v>
          </cell>
          <cell r="L4763">
            <v>1990</v>
          </cell>
          <cell r="M4763">
            <v>5930</v>
          </cell>
          <cell r="N4763">
            <v>0</v>
          </cell>
          <cell r="O4763">
            <v>1741.42045454545</v>
          </cell>
          <cell r="P4763">
            <v>8.8207294579639398E-2</v>
          </cell>
        </row>
        <row r="4764">
          <cell r="A4764">
            <v>199354</v>
          </cell>
          <cell r="B4764" t="str">
            <v>20160607</v>
          </cell>
          <cell r="C4764" t="str">
            <v>152457</v>
          </cell>
          <cell r="D4764" t="str">
            <v>百年品牌泸州老窖泸州原浆抢购组</v>
          </cell>
          <cell r="E4764" t="str">
            <v>食品</v>
          </cell>
          <cell r="F4764" t="str">
            <v>398</v>
          </cell>
          <cell r="G4764" t="str">
            <v>莫 伏星</v>
          </cell>
          <cell r="H4764" t="str">
            <v>马强</v>
          </cell>
          <cell r="I4764" t="str">
            <v>刘一帆</v>
          </cell>
          <cell r="J4764">
            <v>38.6</v>
          </cell>
          <cell r="K4764">
            <v>69202</v>
          </cell>
          <cell r="L4764">
            <v>2801</v>
          </cell>
          <cell r="M4764">
            <v>4696</v>
          </cell>
          <cell r="N4764">
            <v>398</v>
          </cell>
          <cell r="O4764">
            <v>1608.8860103626901</v>
          </cell>
          <cell r="P4764">
            <v>6.4727940844264406E-2</v>
          </cell>
        </row>
        <row r="4765">
          <cell r="A4765">
            <v>199354</v>
          </cell>
          <cell r="B4765" t="str">
            <v>20160603</v>
          </cell>
          <cell r="C4765" t="str">
            <v>232423</v>
          </cell>
          <cell r="D4765" t="str">
            <v>百年品牌泸州老窖泸州原浆抢购组</v>
          </cell>
          <cell r="E4765" t="str">
            <v>食品</v>
          </cell>
          <cell r="F4765" t="str">
            <v>398</v>
          </cell>
          <cell r="G4765" t="str">
            <v>莫 伏星</v>
          </cell>
          <cell r="H4765" t="str">
            <v>傅周</v>
          </cell>
          <cell r="I4765" t="str">
            <v>曹雪晴</v>
          </cell>
          <cell r="J4765">
            <v>33.700000000000003</v>
          </cell>
          <cell r="K4765">
            <v>71818</v>
          </cell>
          <cell r="L4765">
            <v>3562</v>
          </cell>
          <cell r="M4765">
            <v>9820</v>
          </cell>
          <cell r="N4765">
            <v>766</v>
          </cell>
          <cell r="O4765">
            <v>1756.73590504451</v>
          </cell>
          <cell r="P4765">
            <v>0.13264767932489499</v>
          </cell>
        </row>
        <row r="4766">
          <cell r="A4766">
            <v>199354</v>
          </cell>
          <cell r="B4766" t="str">
            <v>20160603</v>
          </cell>
          <cell r="C4766" t="str">
            <v>190016</v>
          </cell>
          <cell r="D4766" t="str">
            <v>百年品牌泸州老窖泸州原浆抢购组</v>
          </cell>
          <cell r="E4766" t="str">
            <v>食品</v>
          </cell>
          <cell r="F4766" t="str">
            <v>398</v>
          </cell>
          <cell r="G4766" t="str">
            <v>莫 伏星</v>
          </cell>
          <cell r="H4766" t="str">
            <v>傅周</v>
          </cell>
          <cell r="I4766" t="str">
            <v>曹雪晴</v>
          </cell>
          <cell r="J4766">
            <v>34.200000000000003</v>
          </cell>
          <cell r="K4766">
            <v>185911</v>
          </cell>
          <cell r="L4766">
            <v>4218</v>
          </cell>
          <cell r="M4766">
            <v>10576</v>
          </cell>
          <cell r="N4766">
            <v>1174</v>
          </cell>
          <cell r="O4766">
            <v>5037.7485380116996</v>
          </cell>
          <cell r="P4766">
            <v>5.1746627553070301E-2</v>
          </cell>
        </row>
        <row r="4767">
          <cell r="A4767">
            <v>199354</v>
          </cell>
          <cell r="B4767" t="str">
            <v>20160603</v>
          </cell>
          <cell r="C4767" t="str">
            <v>120757</v>
          </cell>
          <cell r="D4767" t="str">
            <v>百年品牌泸州老窖泸州原浆抢购组</v>
          </cell>
          <cell r="E4767" t="str">
            <v>食品</v>
          </cell>
          <cell r="F4767" t="str">
            <v>398</v>
          </cell>
          <cell r="G4767" t="str">
            <v>莫 伏星</v>
          </cell>
          <cell r="H4767" t="str">
            <v>傅周</v>
          </cell>
          <cell r="I4767" t="str">
            <v>曹雪晴</v>
          </cell>
          <cell r="J4767">
            <v>31.5</v>
          </cell>
          <cell r="K4767">
            <v>119004</v>
          </cell>
          <cell r="L4767">
            <v>1582</v>
          </cell>
          <cell r="M4767">
            <v>3975</v>
          </cell>
          <cell r="N4767">
            <v>776</v>
          </cell>
          <cell r="O4767">
            <v>3626.12698412698</v>
          </cell>
          <cell r="P4767">
            <v>2.7243617039396401E-2</v>
          </cell>
        </row>
        <row r="4768">
          <cell r="A4768">
            <v>199354</v>
          </cell>
          <cell r="B4768" t="str">
            <v>20160524</v>
          </cell>
          <cell r="C4768" t="str">
            <v>212107</v>
          </cell>
          <cell r="D4768" t="str">
            <v>百年品牌泸州老窖泸州原浆抢购组</v>
          </cell>
          <cell r="E4768" t="str">
            <v>食品</v>
          </cell>
          <cell r="F4768" t="str">
            <v>398</v>
          </cell>
          <cell r="G4768" t="str">
            <v>莫 伏星</v>
          </cell>
          <cell r="H4768" t="str">
            <v>傅周</v>
          </cell>
          <cell r="I4768" t="str">
            <v>曹雪晴</v>
          </cell>
          <cell r="J4768">
            <v>36.5</v>
          </cell>
          <cell r="K4768">
            <v>300858</v>
          </cell>
          <cell r="L4768">
            <v>7287</v>
          </cell>
          <cell r="M4768">
            <v>14165</v>
          </cell>
          <cell r="N4768">
            <v>1950</v>
          </cell>
          <cell r="O4768">
            <v>7708.38356164384</v>
          </cell>
          <cell r="P4768">
            <v>4.1608333248175103E-2</v>
          </cell>
        </row>
        <row r="4769">
          <cell r="A4769">
            <v>199354</v>
          </cell>
          <cell r="B4769" t="str">
            <v>20160524</v>
          </cell>
          <cell r="C4769" t="str">
            <v>182545</v>
          </cell>
          <cell r="D4769" t="str">
            <v>百年品牌泸州老窖泸州原浆抢购组</v>
          </cell>
          <cell r="E4769" t="str">
            <v>食品</v>
          </cell>
          <cell r="F4769" t="str">
            <v>398</v>
          </cell>
          <cell r="G4769" t="str">
            <v>莫 伏星</v>
          </cell>
          <cell r="H4769" t="str">
            <v>傅周</v>
          </cell>
          <cell r="I4769" t="str">
            <v>曹雪晴</v>
          </cell>
          <cell r="J4769">
            <v>41.4</v>
          </cell>
          <cell r="K4769">
            <v>158296</v>
          </cell>
          <cell r="L4769">
            <v>3144</v>
          </cell>
          <cell r="M4769">
            <v>12465</v>
          </cell>
          <cell r="N4769">
            <v>368</v>
          </cell>
          <cell r="O4769">
            <v>3455.4347826087001</v>
          </cell>
          <cell r="P4769">
            <v>7.7968701660307296E-2</v>
          </cell>
        </row>
        <row r="4770">
          <cell r="A4770">
            <v>199354</v>
          </cell>
          <cell r="B4770" t="str">
            <v>20160524</v>
          </cell>
          <cell r="C4770" t="str">
            <v>143615</v>
          </cell>
          <cell r="D4770" t="str">
            <v>百年品牌泸州老窖泸州原浆抢购组</v>
          </cell>
          <cell r="E4770" t="str">
            <v>食品</v>
          </cell>
          <cell r="F4770" t="str">
            <v>398</v>
          </cell>
          <cell r="G4770" t="str">
            <v>莫 伏星</v>
          </cell>
          <cell r="H4770" t="str">
            <v>傅周</v>
          </cell>
          <cell r="I4770" t="str">
            <v>曹雪晴</v>
          </cell>
          <cell r="J4770">
            <v>36.299999999999997</v>
          </cell>
          <cell r="K4770">
            <v>133536</v>
          </cell>
          <cell r="L4770">
            <v>5412</v>
          </cell>
          <cell r="M4770">
            <v>7850</v>
          </cell>
          <cell r="N4770">
            <v>786</v>
          </cell>
          <cell r="O4770">
            <v>3334.9862258953199</v>
          </cell>
          <cell r="P4770">
            <v>5.5134088851425199E-2</v>
          </cell>
        </row>
        <row r="4771">
          <cell r="A4771">
            <v>199354</v>
          </cell>
          <cell r="B4771" t="str">
            <v>20160518</v>
          </cell>
          <cell r="C4771" t="str">
            <v>232859</v>
          </cell>
          <cell r="D4771" t="str">
            <v>百年品牌泸州老窖泸州原浆抢购组</v>
          </cell>
          <cell r="E4771" t="str">
            <v>食品</v>
          </cell>
          <cell r="F4771" t="str">
            <v>398</v>
          </cell>
          <cell r="G4771" t="str">
            <v>莫 伏星</v>
          </cell>
          <cell r="H4771" t="str">
            <v>傅周</v>
          </cell>
          <cell r="I4771" t="str">
            <v>曹雪晴</v>
          </cell>
          <cell r="J4771">
            <v>31.2</v>
          </cell>
          <cell r="K4771">
            <v>162138</v>
          </cell>
          <cell r="L4771">
            <v>3885</v>
          </cell>
          <cell r="M4771">
            <v>9302</v>
          </cell>
          <cell r="N4771">
            <v>388</v>
          </cell>
          <cell r="O4771">
            <v>4786.5064102564102</v>
          </cell>
          <cell r="P4771">
            <v>5.6327526176438998E-2</v>
          </cell>
        </row>
        <row r="4772">
          <cell r="A4772">
            <v>199354</v>
          </cell>
          <cell r="B4772" t="str">
            <v>20160518</v>
          </cell>
          <cell r="C4772" t="str">
            <v>190902</v>
          </cell>
          <cell r="D4772" t="str">
            <v>百年品牌泸州老窖泸州原浆抢购组</v>
          </cell>
          <cell r="E4772" t="str">
            <v>食品</v>
          </cell>
          <cell r="F4772" t="str">
            <v>398</v>
          </cell>
          <cell r="G4772" t="str">
            <v>莫 伏星</v>
          </cell>
          <cell r="H4772" t="str">
            <v>傅周</v>
          </cell>
          <cell r="I4772" t="str">
            <v>曹雪晴</v>
          </cell>
          <cell r="J4772">
            <v>35.200000000000003</v>
          </cell>
          <cell r="K4772">
            <v>305800</v>
          </cell>
          <cell r="L4772">
            <v>17122</v>
          </cell>
          <cell r="M4772">
            <v>16679</v>
          </cell>
          <cell r="N4772">
            <v>1502</v>
          </cell>
          <cell r="O4772">
            <v>7769.9147727272702</v>
          </cell>
          <cell r="P4772">
            <v>5.2574148359071399E-2</v>
          </cell>
        </row>
        <row r="4773">
          <cell r="A4773">
            <v>199355</v>
          </cell>
          <cell r="B4773" t="str">
            <v>20160428</v>
          </cell>
          <cell r="C4773" t="str">
            <v>201253</v>
          </cell>
          <cell r="D4773" t="str">
            <v>海信518升电脑控温对开门冰箱</v>
          </cell>
          <cell r="E4773" t="str">
            <v>大家电</v>
          </cell>
          <cell r="F4773" t="str">
            <v>2999</v>
          </cell>
          <cell r="G4773" t="str">
            <v>周 紫妍</v>
          </cell>
          <cell r="H4773" t="str">
            <v>龙年,傅周,石林</v>
          </cell>
          <cell r="I4773" t="str">
            <v>张征南,赵姬,曹雪晴</v>
          </cell>
          <cell r="J4773">
            <v>18.399999999999999</v>
          </cell>
          <cell r="K4773">
            <v>463435</v>
          </cell>
          <cell r="L4773">
            <v>53642</v>
          </cell>
          <cell r="M4773">
            <v>101007</v>
          </cell>
          <cell r="N4773">
            <v>2930</v>
          </cell>
          <cell r="O4773">
            <v>16941.0869565217</v>
          </cell>
          <cell r="P4773">
            <v>0.239333029114699</v>
          </cell>
        </row>
        <row r="4774">
          <cell r="A4774">
            <v>199355</v>
          </cell>
          <cell r="B4774" t="str">
            <v>20160428</v>
          </cell>
          <cell r="C4774" t="str">
            <v>110603</v>
          </cell>
          <cell r="D4774" t="str">
            <v>海信518升电脑控温对开门冰箱</v>
          </cell>
          <cell r="E4774" t="str">
            <v>大家电</v>
          </cell>
          <cell r="F4774" t="str">
            <v>2999</v>
          </cell>
          <cell r="G4774" t="str">
            <v>周 紫妍</v>
          </cell>
          <cell r="H4774" t="str">
            <v>龙年,傅周,石林</v>
          </cell>
          <cell r="I4774" t="str">
            <v>张征南,赵姬,曹雪晴</v>
          </cell>
          <cell r="J4774">
            <v>16.2</v>
          </cell>
          <cell r="K4774">
            <v>231152</v>
          </cell>
          <cell r="L4774">
            <v>26911</v>
          </cell>
          <cell r="M4774">
            <v>50403</v>
          </cell>
          <cell r="N4774">
            <v>0</v>
          </cell>
          <cell r="O4774">
            <v>9496.1728395061691</v>
          </cell>
          <cell r="P4774">
            <v>0.24678198794561301</v>
          </cell>
        </row>
        <row r="4775">
          <cell r="A4775">
            <v>199356</v>
          </cell>
          <cell r="B4775" t="str">
            <v>20160428</v>
          </cell>
          <cell r="C4775" t="str">
            <v>201253</v>
          </cell>
          <cell r="D4775" t="str">
            <v>海信7公斤滚筒洗衣机</v>
          </cell>
          <cell r="E4775" t="str">
            <v>大家电</v>
          </cell>
          <cell r="F4775" t="str">
            <v>1999</v>
          </cell>
          <cell r="G4775" t="str">
            <v>周 紫妍</v>
          </cell>
          <cell r="H4775" t="str">
            <v>龙年,傅周,石林</v>
          </cell>
          <cell r="I4775" t="str">
            <v>张征南,赵姬,曹雪晴</v>
          </cell>
          <cell r="J4775">
            <v>18.399999999999999</v>
          </cell>
          <cell r="K4775">
            <v>105326</v>
          </cell>
          <cell r="L4775">
            <v>3838</v>
          </cell>
          <cell r="M4775">
            <v>23438</v>
          </cell>
          <cell r="N4775">
            <v>0</v>
          </cell>
          <cell r="O4775">
            <v>4241.8478260869597</v>
          </cell>
          <cell r="P4775">
            <v>0.230943559829734</v>
          </cell>
        </row>
        <row r="4776">
          <cell r="A4776">
            <v>199356</v>
          </cell>
          <cell r="B4776" t="str">
            <v>20160428</v>
          </cell>
          <cell r="C4776" t="str">
            <v>110603</v>
          </cell>
          <cell r="D4776" t="str">
            <v>海信7公斤滚筒洗衣机</v>
          </cell>
          <cell r="E4776" t="str">
            <v>大家电</v>
          </cell>
          <cell r="F4776" t="str">
            <v>1999</v>
          </cell>
          <cell r="G4776" t="str">
            <v>周 紫妍</v>
          </cell>
          <cell r="H4776" t="str">
            <v>龙年,傅周,石林</v>
          </cell>
          <cell r="I4776" t="str">
            <v>张征南,赵姬,曹雪晴</v>
          </cell>
          <cell r="J4776">
            <v>16.2</v>
          </cell>
          <cell r="K4776">
            <v>60489</v>
          </cell>
          <cell r="L4776">
            <v>3918</v>
          </cell>
          <cell r="M4776">
            <v>17751</v>
          </cell>
          <cell r="N4776">
            <v>1919</v>
          </cell>
          <cell r="O4776">
            <v>2514.7530864197502</v>
          </cell>
          <cell r="P4776">
            <v>0.27986070601544999</v>
          </cell>
        </row>
        <row r="4777">
          <cell r="A4777">
            <v>199416</v>
          </cell>
          <cell r="B4777" t="str">
            <v>20160802</v>
          </cell>
          <cell r="C4777" t="str">
            <v>125338</v>
          </cell>
          <cell r="D4777" t="str">
            <v>壳氏唯HUSK’S WARE天然稻壳抗菌切板套组</v>
          </cell>
          <cell r="E4777" t="str">
            <v>厨房</v>
          </cell>
          <cell r="F4777" t="str">
            <v>299</v>
          </cell>
          <cell r="G4777" t="str">
            <v>许 微</v>
          </cell>
          <cell r="H4777" t="str">
            <v>龙年</v>
          </cell>
          <cell r="I4777" t="str">
            <v>陈佳,王浩</v>
          </cell>
          <cell r="J4777">
            <v>34.9</v>
          </cell>
          <cell r="K4777">
            <v>119636</v>
          </cell>
          <cell r="L4777">
            <v>2312</v>
          </cell>
          <cell r="M4777">
            <v>8461</v>
          </cell>
          <cell r="N4777">
            <v>598</v>
          </cell>
          <cell r="O4777">
            <v>3136.4183381088801</v>
          </cell>
          <cell r="P4777">
            <v>6.7019535644880807E-2</v>
          </cell>
        </row>
        <row r="4778">
          <cell r="A4778">
            <v>199416</v>
          </cell>
          <cell r="B4778" t="str">
            <v>20160726</v>
          </cell>
          <cell r="C4778" t="str">
            <v>093251</v>
          </cell>
          <cell r="D4778" t="str">
            <v>壳氏唯HUSK’S WARE天然稻壳抗菌切板套组</v>
          </cell>
          <cell r="E4778" t="str">
            <v>厨房</v>
          </cell>
          <cell r="F4778" t="str">
            <v>299</v>
          </cell>
          <cell r="G4778" t="str">
            <v>许 微</v>
          </cell>
          <cell r="H4778" t="str">
            <v>龙年</v>
          </cell>
          <cell r="I4778" t="str">
            <v>翟金彪,徐丹</v>
          </cell>
          <cell r="J4778">
            <v>35.6</v>
          </cell>
          <cell r="K4778">
            <v>112352</v>
          </cell>
          <cell r="L4778">
            <v>1744</v>
          </cell>
          <cell r="M4778">
            <v>7514</v>
          </cell>
          <cell r="N4778">
            <v>807</v>
          </cell>
          <cell r="O4778">
            <v>2918.5674157303401</v>
          </cell>
          <cell r="P4778">
            <v>6.06375669029365E-2</v>
          </cell>
        </row>
        <row r="4779">
          <cell r="A4779">
            <v>199416</v>
          </cell>
          <cell r="B4779" t="str">
            <v>20160721</v>
          </cell>
          <cell r="C4779" t="str">
            <v>102016</v>
          </cell>
          <cell r="D4779" t="str">
            <v>壳氏唯HUSK’S WARE天然稻壳抗菌切板套组</v>
          </cell>
          <cell r="E4779" t="str">
            <v>厨房</v>
          </cell>
          <cell r="F4779" t="str">
            <v>299</v>
          </cell>
          <cell r="G4779" t="str">
            <v>许 微</v>
          </cell>
          <cell r="H4779" t="str">
            <v>龙年</v>
          </cell>
          <cell r="I4779" t="str">
            <v>陈佳</v>
          </cell>
          <cell r="J4779">
            <v>33.9</v>
          </cell>
          <cell r="K4779">
            <v>71070</v>
          </cell>
          <cell r="L4779">
            <v>1166</v>
          </cell>
          <cell r="M4779">
            <v>4066</v>
          </cell>
          <cell r="N4779">
            <v>299</v>
          </cell>
          <cell r="O4779">
            <v>1950.9439528023599</v>
          </cell>
          <cell r="P4779">
            <v>5.3888189517052001E-2</v>
          </cell>
        </row>
        <row r="4780">
          <cell r="A4780">
            <v>199416</v>
          </cell>
          <cell r="B4780" t="str">
            <v>20160714</v>
          </cell>
          <cell r="C4780" t="str">
            <v>155937</v>
          </cell>
          <cell r="D4780" t="str">
            <v>壳氏唯HUSK’S WARE天然稻壳抗菌切板套组</v>
          </cell>
          <cell r="E4780" t="str">
            <v>厨房</v>
          </cell>
          <cell r="F4780" t="str">
            <v>299</v>
          </cell>
          <cell r="G4780" t="str">
            <v>许 微</v>
          </cell>
          <cell r="H4780" t="str">
            <v>龙年</v>
          </cell>
          <cell r="I4780" t="str">
            <v>陈佳</v>
          </cell>
          <cell r="J4780">
            <v>39</v>
          </cell>
          <cell r="K4780">
            <v>123621</v>
          </cell>
          <cell r="L4780">
            <v>3468</v>
          </cell>
          <cell r="M4780">
            <v>11610</v>
          </cell>
          <cell r="N4780">
            <v>578</v>
          </cell>
          <cell r="O4780">
            <v>2797.9743589743598</v>
          </cell>
          <cell r="P4780">
            <v>9.1816267592153306E-2</v>
          </cell>
        </row>
        <row r="4781">
          <cell r="A4781">
            <v>199416</v>
          </cell>
          <cell r="B4781" t="str">
            <v>20160714</v>
          </cell>
          <cell r="C4781" t="str">
            <v>120404</v>
          </cell>
          <cell r="D4781" t="str">
            <v>壳氏唯HUSK’S WARE天然稻壳抗菌切板套组</v>
          </cell>
          <cell r="E4781" t="str">
            <v>厨房</v>
          </cell>
          <cell r="F4781" t="str">
            <v>299</v>
          </cell>
          <cell r="G4781" t="str">
            <v>许 微</v>
          </cell>
          <cell r="H4781" t="str">
            <v>龙年</v>
          </cell>
          <cell r="I4781" t="str">
            <v>陈佳</v>
          </cell>
          <cell r="J4781">
            <v>35.299999999999997</v>
          </cell>
          <cell r="K4781">
            <v>109326</v>
          </cell>
          <cell r="L4781">
            <v>1385</v>
          </cell>
          <cell r="M4781">
            <v>6547</v>
          </cell>
          <cell r="N4781">
            <v>1176</v>
          </cell>
          <cell r="O4781">
            <v>2905.6657223796001</v>
          </cell>
          <cell r="P4781">
            <v>4.9758664455582198E-2</v>
          </cell>
        </row>
        <row r="4782">
          <cell r="A4782">
            <v>199416</v>
          </cell>
          <cell r="B4782" t="str">
            <v>20160711</v>
          </cell>
          <cell r="C4782" t="str">
            <v>184403</v>
          </cell>
          <cell r="D4782" t="str">
            <v>壳氏唯HUSK’S WARE天然稻壳抗菌切板套组</v>
          </cell>
          <cell r="E4782" t="str">
            <v>厨房</v>
          </cell>
          <cell r="F4782" t="str">
            <v>299</v>
          </cell>
          <cell r="G4782" t="str">
            <v>许 微</v>
          </cell>
          <cell r="H4782" t="str">
            <v>龙年</v>
          </cell>
          <cell r="I4782" t="str">
            <v>陈佳,宋歌</v>
          </cell>
          <cell r="J4782">
            <v>35.299999999999997</v>
          </cell>
          <cell r="K4782">
            <v>215642</v>
          </cell>
          <cell r="L4782">
            <v>5860</v>
          </cell>
          <cell r="M4782">
            <v>10135</v>
          </cell>
          <cell r="N4782">
            <v>568</v>
          </cell>
          <cell r="O4782">
            <v>5671.8130311614696</v>
          </cell>
          <cell r="P4782">
            <v>4.5604484655499503E-2</v>
          </cell>
        </row>
        <row r="4783">
          <cell r="A4783">
            <v>199416</v>
          </cell>
          <cell r="B4783" t="str">
            <v>20160706</v>
          </cell>
          <cell r="C4783" t="str">
            <v>141107</v>
          </cell>
          <cell r="D4783" t="str">
            <v>壳氏唯HUSK’S WARE天然稻壳抗菌切板套组</v>
          </cell>
          <cell r="E4783" t="str">
            <v>厨房</v>
          </cell>
          <cell r="F4783" t="str">
            <v>299</v>
          </cell>
          <cell r="G4783" t="str">
            <v>许 微</v>
          </cell>
          <cell r="H4783" t="str">
            <v>龙年</v>
          </cell>
          <cell r="I4783" t="str">
            <v>宋歌,徐丹</v>
          </cell>
          <cell r="J4783">
            <v>35.200000000000003</v>
          </cell>
          <cell r="K4783">
            <v>120807</v>
          </cell>
          <cell r="L4783">
            <v>2023</v>
          </cell>
          <cell r="M4783">
            <v>9806</v>
          </cell>
          <cell r="N4783">
            <v>1136</v>
          </cell>
          <cell r="O4783">
            <v>3128.2386363636401</v>
          </cell>
          <cell r="P4783">
            <v>7.2989628232758605E-2</v>
          </cell>
        </row>
        <row r="4784">
          <cell r="A4784">
            <v>199416</v>
          </cell>
          <cell r="B4784" t="str">
            <v>20160616</v>
          </cell>
          <cell r="C4784" t="str">
            <v>104352</v>
          </cell>
          <cell r="D4784" t="str">
            <v>壳氏唯HUSK’S WARE天然稻壳抗菌切板套组</v>
          </cell>
          <cell r="E4784" t="str">
            <v>厨房</v>
          </cell>
          <cell r="F4784" t="str">
            <v>299</v>
          </cell>
          <cell r="G4784" t="str">
            <v>许 微</v>
          </cell>
          <cell r="H4784" t="str">
            <v>龙年</v>
          </cell>
          <cell r="I4784" t="str">
            <v>宋歌,陈佳</v>
          </cell>
          <cell r="J4784">
            <v>35.4</v>
          </cell>
          <cell r="K4784">
            <v>187155</v>
          </cell>
          <cell r="L4784">
            <v>5478</v>
          </cell>
          <cell r="M4784">
            <v>22019</v>
          </cell>
          <cell r="N4784">
            <v>3239</v>
          </cell>
          <cell r="O4784">
            <v>4601.6101694915296</v>
          </cell>
          <cell r="P4784">
            <v>0.103370267012335</v>
          </cell>
        </row>
        <row r="4785">
          <cell r="A4785">
            <v>199421</v>
          </cell>
          <cell r="B4785" t="str">
            <v>20160801</v>
          </cell>
          <cell r="C4785" t="str">
            <v>190437</v>
          </cell>
          <cell r="D4785" t="str">
            <v>九盛*镂空雕花全房系列时尚灯超值组（四合一）</v>
          </cell>
          <cell r="E4785" t="str">
            <v>家装建材</v>
          </cell>
          <cell r="F4785" t="str">
            <v>1199</v>
          </cell>
          <cell r="G4785" t="str">
            <v>邬 若海</v>
          </cell>
          <cell r="H4785" t="str">
            <v>石林</v>
          </cell>
          <cell r="I4785" t="str">
            <v>刘一帆</v>
          </cell>
          <cell r="J4785">
            <v>21.9</v>
          </cell>
          <cell r="K4785">
            <v>43064</v>
          </cell>
          <cell r="L4785">
            <v>0</v>
          </cell>
          <cell r="M4785">
            <v>3577</v>
          </cell>
          <cell r="N4785">
            <v>0</v>
          </cell>
          <cell r="O4785">
            <v>1803.05936073059</v>
          </cell>
          <cell r="P4785">
            <v>8.3062418725617704E-2</v>
          </cell>
        </row>
        <row r="4786">
          <cell r="A4786">
            <v>199421</v>
          </cell>
          <cell r="B4786" t="str">
            <v>20160726</v>
          </cell>
          <cell r="C4786" t="str">
            <v>232000</v>
          </cell>
          <cell r="D4786" t="str">
            <v>九盛*镂空雕花全房系列时尚灯超值组（四合一）</v>
          </cell>
          <cell r="E4786" t="str">
            <v>家装建材</v>
          </cell>
          <cell r="F4786" t="str">
            <v>1199</v>
          </cell>
          <cell r="G4786" t="str">
            <v>邬 若海</v>
          </cell>
          <cell r="H4786" t="str">
            <v>傅周</v>
          </cell>
          <cell r="I4786" t="str">
            <v>曹雪晴</v>
          </cell>
          <cell r="J4786">
            <v>18.399999999999999</v>
          </cell>
          <cell r="K4786">
            <v>36959</v>
          </cell>
          <cell r="L4786">
            <v>0</v>
          </cell>
          <cell r="M4786">
            <v>10721</v>
          </cell>
          <cell r="N4786">
            <v>0</v>
          </cell>
          <cell r="O4786">
            <v>1425.97826086957</v>
          </cell>
          <cell r="P4786">
            <v>0.29007819475635199</v>
          </cell>
        </row>
        <row r="4787">
          <cell r="A4787">
            <v>199421</v>
          </cell>
          <cell r="B4787" t="str">
            <v>20160710</v>
          </cell>
          <cell r="C4787" t="str">
            <v>200958</v>
          </cell>
          <cell r="D4787" t="str">
            <v>九盛*镂空雕花全房系列时尚灯超值组（四合一）</v>
          </cell>
          <cell r="E4787" t="str">
            <v>家装建材</v>
          </cell>
          <cell r="F4787" t="str">
            <v>1199</v>
          </cell>
          <cell r="G4787" t="str">
            <v>邬 若海</v>
          </cell>
          <cell r="H4787" t="str">
            <v>唐南开</v>
          </cell>
          <cell r="I4787" t="str">
            <v>翟金彪</v>
          </cell>
          <cell r="J4787">
            <v>22.2</v>
          </cell>
          <cell r="K4787">
            <v>82757</v>
          </cell>
          <cell r="L4787">
            <v>9212</v>
          </cell>
          <cell r="M4787">
            <v>14942</v>
          </cell>
          <cell r="N4787">
            <v>0</v>
          </cell>
          <cell r="O4787">
            <v>2639.7747747747699</v>
          </cell>
          <cell r="P4787">
            <v>0.20316812835678799</v>
          </cell>
        </row>
        <row r="4788">
          <cell r="A4788">
            <v>199422</v>
          </cell>
          <cell r="B4788" t="str">
            <v>20160801</v>
          </cell>
          <cell r="C4788" t="str">
            <v>190437</v>
          </cell>
          <cell r="D4788" t="str">
            <v>九盛*镂空雕花全房系列时尚灯超值组（五合一）</v>
          </cell>
          <cell r="E4788" t="str">
            <v>家装建材</v>
          </cell>
          <cell r="F4788" t="str">
            <v>1399</v>
          </cell>
          <cell r="G4788" t="str">
            <v>邬 若海</v>
          </cell>
          <cell r="H4788" t="str">
            <v>石林</v>
          </cell>
          <cell r="I4788" t="str">
            <v>刘一帆</v>
          </cell>
          <cell r="J4788">
            <v>21.9</v>
          </cell>
          <cell r="K4788">
            <v>128423</v>
          </cell>
          <cell r="L4788">
            <v>4197</v>
          </cell>
          <cell r="M4788">
            <v>9763</v>
          </cell>
          <cell r="N4788">
            <v>0</v>
          </cell>
          <cell r="O4788">
            <v>5226.6210045662101</v>
          </cell>
          <cell r="P4788">
            <v>7.8590633200779206E-2</v>
          </cell>
        </row>
        <row r="4789">
          <cell r="A4789">
            <v>199422</v>
          </cell>
          <cell r="B4789" t="str">
            <v>20160726</v>
          </cell>
          <cell r="C4789" t="str">
            <v>232000</v>
          </cell>
          <cell r="D4789" t="str">
            <v>九盛*镂空雕花全房系列时尚灯超值组（五合一）</v>
          </cell>
          <cell r="E4789" t="str">
            <v>家装建材</v>
          </cell>
          <cell r="F4789" t="str">
            <v>1399</v>
          </cell>
          <cell r="G4789" t="str">
            <v>邬 若海</v>
          </cell>
          <cell r="H4789" t="str">
            <v>傅周</v>
          </cell>
          <cell r="I4789" t="str">
            <v>曹雪晴</v>
          </cell>
          <cell r="J4789">
            <v>18.399999999999999</v>
          </cell>
          <cell r="K4789">
            <v>88846</v>
          </cell>
          <cell r="L4789">
            <v>5601</v>
          </cell>
          <cell r="M4789">
            <v>23693</v>
          </cell>
          <cell r="N4789">
            <v>0</v>
          </cell>
          <cell r="O4789">
            <v>3236.52173913043</v>
          </cell>
          <cell r="P4789">
            <v>0.284617694756442</v>
          </cell>
        </row>
        <row r="4790">
          <cell r="A4790">
            <v>199422</v>
          </cell>
          <cell r="B4790" t="str">
            <v>20160710</v>
          </cell>
          <cell r="C4790" t="str">
            <v>200958</v>
          </cell>
          <cell r="D4790" t="str">
            <v>九盛*镂空雕花全房系列时尚灯超值组（五合一）</v>
          </cell>
          <cell r="E4790" t="str">
            <v>家装建材</v>
          </cell>
          <cell r="F4790" t="str">
            <v>1399</v>
          </cell>
          <cell r="G4790" t="str">
            <v>邬 若海</v>
          </cell>
          <cell r="H4790" t="str">
            <v>唐南开</v>
          </cell>
          <cell r="I4790" t="str">
            <v>翟金彪</v>
          </cell>
          <cell r="J4790">
            <v>22.2</v>
          </cell>
          <cell r="K4790">
            <v>283369</v>
          </cell>
          <cell r="L4790">
            <v>20105</v>
          </cell>
          <cell r="M4790">
            <v>80670</v>
          </cell>
          <cell r="N4790">
            <v>1249</v>
          </cell>
          <cell r="O4790">
            <v>8281.2162162162203</v>
          </cell>
          <cell r="P4790">
            <v>0.30167816336453102</v>
          </cell>
        </row>
        <row r="4791">
          <cell r="A4791">
            <v>199426</v>
          </cell>
          <cell r="B4791" t="str">
            <v>20160729</v>
          </cell>
          <cell r="C4791" t="str">
            <v>185901</v>
          </cell>
          <cell r="D4791" t="str">
            <v>美国Hush Puppies时尚随心裁女士T恤3件组</v>
          </cell>
          <cell r="E4791" t="str">
            <v>服装</v>
          </cell>
          <cell r="F4791" t="str">
            <v>239</v>
          </cell>
          <cell r="G4791" t="str">
            <v>喻 冰</v>
          </cell>
          <cell r="H4791" t="str">
            <v>王娟</v>
          </cell>
          <cell r="I4791" t="str">
            <v>段鸿</v>
          </cell>
          <cell r="J4791">
            <v>18.7</v>
          </cell>
          <cell r="K4791">
            <v>90634.25</v>
          </cell>
          <cell r="L4791">
            <v>2692</v>
          </cell>
          <cell r="M4791">
            <v>13858</v>
          </cell>
          <cell r="N4791">
            <v>388</v>
          </cell>
          <cell r="O4791">
            <v>3982.4732620320901</v>
          </cell>
          <cell r="P4791">
            <v>0.15316869877675399</v>
          </cell>
        </row>
        <row r="4792">
          <cell r="A4792">
            <v>199426</v>
          </cell>
          <cell r="B4792" t="str">
            <v>20160729</v>
          </cell>
          <cell r="C4792" t="str">
            <v>113518</v>
          </cell>
          <cell r="D4792" t="str">
            <v>美国Hush Puppies时尚随心裁女士T恤3件组</v>
          </cell>
          <cell r="E4792" t="str">
            <v>服装</v>
          </cell>
          <cell r="F4792" t="str">
            <v>239</v>
          </cell>
          <cell r="G4792" t="str">
            <v>喻 冰</v>
          </cell>
          <cell r="H4792" t="str">
            <v>王娟</v>
          </cell>
          <cell r="I4792" t="str">
            <v>王叶霜,段鸿</v>
          </cell>
          <cell r="J4792">
            <v>16.5</v>
          </cell>
          <cell r="K4792">
            <v>60327</v>
          </cell>
          <cell r="L4792">
            <v>1532</v>
          </cell>
          <cell r="M4792">
            <v>9928</v>
          </cell>
          <cell r="N4792">
            <v>189</v>
          </cell>
          <cell r="O4792">
            <v>2973.0909090909099</v>
          </cell>
          <cell r="P4792">
            <v>0.16564333701845399</v>
          </cell>
        </row>
        <row r="4793">
          <cell r="A4793">
            <v>199426</v>
          </cell>
          <cell r="B4793" t="str">
            <v>20160717</v>
          </cell>
          <cell r="C4793" t="str">
            <v>184414</v>
          </cell>
          <cell r="D4793" t="str">
            <v>美国Hush Puppies时尚随心裁女士T恤3件组</v>
          </cell>
          <cell r="E4793" t="str">
            <v>服装</v>
          </cell>
          <cell r="F4793" t="str">
            <v>239</v>
          </cell>
          <cell r="G4793" t="str">
            <v>喻 冰</v>
          </cell>
          <cell r="H4793" t="str">
            <v>王娟</v>
          </cell>
          <cell r="I4793" t="str">
            <v>段鸿</v>
          </cell>
          <cell r="J4793">
            <v>17.899999999999999</v>
          </cell>
          <cell r="K4793">
            <v>158506.97</v>
          </cell>
          <cell r="L4793">
            <v>6858.54</v>
          </cell>
          <cell r="M4793">
            <v>35126</v>
          </cell>
          <cell r="N4793">
            <v>1930</v>
          </cell>
          <cell r="O4793">
            <v>6617.4541899441301</v>
          </cell>
          <cell r="P4793">
            <v>0.21890104632141599</v>
          </cell>
        </row>
        <row r="4794">
          <cell r="A4794">
            <v>199426</v>
          </cell>
          <cell r="B4794" t="str">
            <v>20160715</v>
          </cell>
          <cell r="C4794" t="str">
            <v>101237</v>
          </cell>
          <cell r="D4794" t="str">
            <v>美国Hush Puppies时尚随心裁女士T恤3件组</v>
          </cell>
          <cell r="E4794" t="str">
            <v>服装</v>
          </cell>
          <cell r="F4794" t="str">
            <v>239</v>
          </cell>
          <cell r="G4794" t="str">
            <v>喻 冰</v>
          </cell>
          <cell r="H4794" t="str">
            <v>王娟</v>
          </cell>
          <cell r="I4794" t="str">
            <v>潘丹,段鸿</v>
          </cell>
          <cell r="J4794">
            <v>17.600000000000001</v>
          </cell>
          <cell r="K4794">
            <v>171726</v>
          </cell>
          <cell r="L4794">
            <v>7933</v>
          </cell>
          <cell r="M4794">
            <v>38096</v>
          </cell>
          <cell r="N4794">
            <v>1900</v>
          </cell>
          <cell r="O4794">
            <v>7249.8295454545496</v>
          </cell>
          <cell r="P4794">
            <v>0.220986244833418</v>
          </cell>
        </row>
        <row r="4795">
          <cell r="A4795">
            <v>199426</v>
          </cell>
          <cell r="B4795" t="str">
            <v>20160704</v>
          </cell>
          <cell r="C4795" t="str">
            <v>133441</v>
          </cell>
          <cell r="D4795" t="str">
            <v>美国Hush Puppies时尚随心裁女士T恤3件组</v>
          </cell>
          <cell r="E4795" t="str">
            <v>服装</v>
          </cell>
          <cell r="F4795" t="str">
            <v>239</v>
          </cell>
          <cell r="G4795" t="str">
            <v>喻 冰</v>
          </cell>
          <cell r="H4795" t="str">
            <v>杨思思</v>
          </cell>
          <cell r="I4795" t="str">
            <v>张征南,孙姣</v>
          </cell>
          <cell r="J4795">
            <v>17</v>
          </cell>
          <cell r="K4795">
            <v>34213</v>
          </cell>
          <cell r="L4795">
            <v>926</v>
          </cell>
          <cell r="M4795">
            <v>7458</v>
          </cell>
          <cell r="N4795">
            <v>0</v>
          </cell>
          <cell r="O4795">
            <v>1519.35294117647</v>
          </cell>
          <cell r="P4795">
            <v>0.224051431489771</v>
          </cell>
        </row>
        <row r="4796">
          <cell r="A4796">
            <v>199426</v>
          </cell>
          <cell r="B4796" t="str">
            <v>20160610</v>
          </cell>
          <cell r="C4796" t="str">
            <v>224014</v>
          </cell>
          <cell r="D4796" t="str">
            <v>美国Hush Puppies时尚随心裁女士T恤3件组</v>
          </cell>
          <cell r="E4796" t="str">
            <v>服装</v>
          </cell>
          <cell r="F4796" t="str">
            <v>299</v>
          </cell>
          <cell r="G4796" t="str">
            <v>喻 冰</v>
          </cell>
          <cell r="H4796" t="str">
            <v>罗园</v>
          </cell>
          <cell r="I4796" t="str">
            <v>张佳聃,张征南</v>
          </cell>
          <cell r="J4796">
            <v>17.2</v>
          </cell>
          <cell r="K4796">
            <v>41286.6</v>
          </cell>
          <cell r="L4796">
            <v>827</v>
          </cell>
          <cell r="M4796">
            <v>9373</v>
          </cell>
          <cell r="N4796">
            <v>807</v>
          </cell>
          <cell r="O4796">
            <v>1854.27906976744</v>
          </cell>
          <cell r="P4796">
            <v>0.211717367448022</v>
          </cell>
        </row>
        <row r="4797">
          <cell r="A4797">
            <v>199426</v>
          </cell>
          <cell r="B4797" t="str">
            <v>20160610</v>
          </cell>
          <cell r="C4797" t="str">
            <v>193059</v>
          </cell>
          <cell r="D4797" t="str">
            <v>美国Hush Puppies时尚随心裁女士T恤3件组</v>
          </cell>
          <cell r="E4797" t="str">
            <v>服装</v>
          </cell>
          <cell r="F4797" t="str">
            <v>299</v>
          </cell>
          <cell r="G4797" t="str">
            <v>喻 冰</v>
          </cell>
          <cell r="H4797" t="str">
            <v>张燕</v>
          </cell>
          <cell r="I4797" t="str">
            <v>张佳聃,孙姣</v>
          </cell>
          <cell r="J4797">
            <v>17.8</v>
          </cell>
          <cell r="K4797">
            <v>42357</v>
          </cell>
          <cell r="L4797">
            <v>1076</v>
          </cell>
          <cell r="M4797">
            <v>8788</v>
          </cell>
          <cell r="N4797">
            <v>548</v>
          </cell>
          <cell r="O4797">
            <v>1856.23595505618</v>
          </cell>
          <cell r="P4797">
            <v>0.19960756764613299</v>
          </cell>
        </row>
        <row r="4798">
          <cell r="A4798">
            <v>199426</v>
          </cell>
          <cell r="B4798" t="str">
            <v>20160610</v>
          </cell>
          <cell r="C4798" t="str">
            <v>143153</v>
          </cell>
          <cell r="D4798" t="str">
            <v>美国Hush Puppies时尚随心裁女士T恤3件组</v>
          </cell>
          <cell r="E4798" t="str">
            <v>服装</v>
          </cell>
          <cell r="F4798" t="str">
            <v>299</v>
          </cell>
          <cell r="G4798" t="str">
            <v>喻 冰</v>
          </cell>
          <cell r="H4798" t="str">
            <v>杨思思</v>
          </cell>
          <cell r="I4798" t="str">
            <v>张佳聃,孙姣</v>
          </cell>
          <cell r="J4798">
            <v>18.3</v>
          </cell>
          <cell r="K4798">
            <v>25749</v>
          </cell>
          <cell r="L4798">
            <v>279</v>
          </cell>
          <cell r="M4798">
            <v>4414</v>
          </cell>
          <cell r="N4798">
            <v>0</v>
          </cell>
          <cell r="O4798">
            <v>1150.60109289617</v>
          </cell>
          <cell r="P4798">
            <v>0.173301923831959</v>
          </cell>
        </row>
        <row r="4799">
          <cell r="A4799">
            <v>199426</v>
          </cell>
          <cell r="B4799" t="str">
            <v>20160610</v>
          </cell>
          <cell r="C4799" t="str">
            <v>102206</v>
          </cell>
          <cell r="D4799" t="str">
            <v>美国Hush Puppies时尚随心裁女士T恤3件组</v>
          </cell>
          <cell r="E4799" t="str">
            <v>服装</v>
          </cell>
          <cell r="F4799" t="str">
            <v>299</v>
          </cell>
          <cell r="G4799" t="str">
            <v>喻 冰</v>
          </cell>
          <cell r="H4799" t="str">
            <v>张燕</v>
          </cell>
          <cell r="I4799" t="str">
            <v>张佳聃,孙姣</v>
          </cell>
          <cell r="J4799">
            <v>17.8</v>
          </cell>
          <cell r="K4799">
            <v>44960</v>
          </cell>
          <cell r="L4799">
            <v>1913</v>
          </cell>
          <cell r="M4799">
            <v>10701</v>
          </cell>
          <cell r="N4799">
            <v>558</v>
          </cell>
          <cell r="O4799">
            <v>1848.5393258427</v>
          </cell>
          <cell r="P4799">
            <v>0.23562617604014199</v>
          </cell>
        </row>
        <row r="4800">
          <cell r="A4800">
            <v>199426</v>
          </cell>
          <cell r="B4800" t="str">
            <v>20160606</v>
          </cell>
          <cell r="C4800" t="str">
            <v>232824</v>
          </cell>
          <cell r="D4800" t="str">
            <v>美国Hush Puppies时尚随心裁女士T恤3件组</v>
          </cell>
          <cell r="E4800" t="str">
            <v>服装</v>
          </cell>
          <cell r="F4800" t="str">
            <v>299</v>
          </cell>
          <cell r="G4800" t="str">
            <v>喻 冰</v>
          </cell>
          <cell r="H4800" t="str">
            <v>张燕</v>
          </cell>
          <cell r="I4800" t="str">
            <v>段鸿,张征南,张佳聃,孙姣</v>
          </cell>
          <cell r="J4800">
            <v>14.3</v>
          </cell>
          <cell r="K4800">
            <v>27715</v>
          </cell>
          <cell r="L4800">
            <v>902</v>
          </cell>
          <cell r="M4800">
            <v>7843</v>
          </cell>
          <cell r="N4800">
            <v>0</v>
          </cell>
          <cell r="O4800">
            <v>1326.57342657343</v>
          </cell>
          <cell r="P4800">
            <v>0.29250736583000803</v>
          </cell>
        </row>
        <row r="4801">
          <cell r="A4801">
            <v>199426</v>
          </cell>
          <cell r="B4801" t="str">
            <v>20160606</v>
          </cell>
          <cell r="C4801" t="str">
            <v>210129</v>
          </cell>
          <cell r="D4801" t="str">
            <v>美国Hush Puppies时尚随心裁女士T恤3件组</v>
          </cell>
          <cell r="E4801" t="str">
            <v>服装</v>
          </cell>
          <cell r="F4801" t="str">
            <v>299</v>
          </cell>
          <cell r="G4801" t="str">
            <v>喻 冰</v>
          </cell>
          <cell r="H4801" t="str">
            <v>张燕</v>
          </cell>
          <cell r="I4801" t="str">
            <v>张征南,张佳聃,孙姣</v>
          </cell>
          <cell r="J4801">
            <v>18.5</v>
          </cell>
          <cell r="K4801">
            <v>58405</v>
          </cell>
          <cell r="L4801">
            <v>3525</v>
          </cell>
          <cell r="M4801">
            <v>10693</v>
          </cell>
          <cell r="N4801">
            <v>299</v>
          </cell>
          <cell r="O4801">
            <v>2404.6486486486501</v>
          </cell>
          <cell r="P4801">
            <v>0.18939504373177801</v>
          </cell>
        </row>
        <row r="4802">
          <cell r="A4802">
            <v>199426</v>
          </cell>
          <cell r="B4802" t="str">
            <v>20160606</v>
          </cell>
          <cell r="C4802" t="str">
            <v>124621</v>
          </cell>
          <cell r="D4802" t="str">
            <v>美国Hush Puppies时尚随心裁女士T恤3件组</v>
          </cell>
          <cell r="E4802" t="str">
            <v>服装</v>
          </cell>
          <cell r="F4802" t="str">
            <v>299</v>
          </cell>
          <cell r="G4802" t="str">
            <v>喻 冰</v>
          </cell>
          <cell r="H4802" t="str">
            <v>王娟</v>
          </cell>
          <cell r="I4802" t="str">
            <v>张征南,张佳聃,孙姣</v>
          </cell>
          <cell r="J4802">
            <v>18.5</v>
          </cell>
          <cell r="K4802">
            <v>63492</v>
          </cell>
          <cell r="L4802">
            <v>4335</v>
          </cell>
          <cell r="M4802">
            <v>16188</v>
          </cell>
          <cell r="N4802">
            <v>1435</v>
          </cell>
          <cell r="O4802">
            <v>2400.2162162162199</v>
          </cell>
          <cell r="P4802">
            <v>0.24938722382811801</v>
          </cell>
        </row>
        <row r="4803">
          <cell r="A4803">
            <v>199426</v>
          </cell>
          <cell r="B4803" t="str">
            <v>20160601</v>
          </cell>
          <cell r="C4803" t="str">
            <v>210424</v>
          </cell>
          <cell r="D4803" t="str">
            <v>美国Hush Puppies时尚随心裁女士T恤3件组</v>
          </cell>
          <cell r="E4803" t="str">
            <v>服装</v>
          </cell>
          <cell r="F4803" t="str">
            <v>299</v>
          </cell>
          <cell r="G4803" t="str">
            <v>喻 冰</v>
          </cell>
          <cell r="H4803" t="str">
            <v>张燕,傅周</v>
          </cell>
          <cell r="I4803" t="str">
            <v>张佳聃,曹雪晴,段鸿</v>
          </cell>
          <cell r="J4803">
            <v>18</v>
          </cell>
          <cell r="K4803">
            <v>108816</v>
          </cell>
          <cell r="L4803">
            <v>5944</v>
          </cell>
          <cell r="M4803">
            <v>21321</v>
          </cell>
          <cell r="N4803">
            <v>817</v>
          </cell>
          <cell r="O4803">
            <v>4576</v>
          </cell>
          <cell r="P4803">
            <v>0.199315654405475</v>
          </cell>
        </row>
        <row r="4804">
          <cell r="A4804">
            <v>199426</v>
          </cell>
          <cell r="B4804" t="str">
            <v>20160601</v>
          </cell>
          <cell r="C4804" t="str">
            <v>140603</v>
          </cell>
          <cell r="D4804" t="str">
            <v>美国Hush Puppies时尚随心裁女士T恤3件组</v>
          </cell>
          <cell r="E4804" t="str">
            <v>服装</v>
          </cell>
          <cell r="F4804" t="str">
            <v>299</v>
          </cell>
          <cell r="G4804" t="str">
            <v>喻 冰</v>
          </cell>
          <cell r="H4804" t="str">
            <v>张燕</v>
          </cell>
          <cell r="I4804" t="str">
            <v>张佳聃,孙姣</v>
          </cell>
          <cell r="J4804">
            <v>18.600000000000001</v>
          </cell>
          <cell r="K4804">
            <v>53817</v>
          </cell>
          <cell r="L4804">
            <v>2282</v>
          </cell>
          <cell r="M4804">
            <v>12364</v>
          </cell>
          <cell r="N4804">
            <v>1196</v>
          </cell>
          <cell r="O4804">
            <v>2170.2688172042999</v>
          </cell>
          <cell r="P4804">
            <v>0.21670709226739099</v>
          </cell>
        </row>
        <row r="4805">
          <cell r="A4805">
            <v>199426</v>
          </cell>
          <cell r="B4805" t="str">
            <v>20160601</v>
          </cell>
          <cell r="C4805" t="str">
            <v>100737</v>
          </cell>
          <cell r="D4805" t="str">
            <v>美国Hush Puppies时尚随心裁女士T恤3件组</v>
          </cell>
          <cell r="E4805" t="str">
            <v>服装</v>
          </cell>
          <cell r="F4805" t="str">
            <v>299</v>
          </cell>
          <cell r="G4805" t="str">
            <v>喻 冰</v>
          </cell>
          <cell r="H4805" t="str">
            <v>张燕</v>
          </cell>
          <cell r="I4805" t="str">
            <v>张佳聃,段鸿</v>
          </cell>
          <cell r="J4805">
            <v>18.100000000000001</v>
          </cell>
          <cell r="K4805">
            <v>111648.5</v>
          </cell>
          <cell r="L4805">
            <v>7285</v>
          </cell>
          <cell r="M4805">
            <v>27913</v>
          </cell>
          <cell r="N4805">
            <v>2242</v>
          </cell>
          <cell r="O4805">
            <v>4347.6519337016598</v>
          </cell>
          <cell r="P4805">
            <v>0.245976802234498</v>
          </cell>
        </row>
        <row r="4806">
          <cell r="A4806">
            <v>199427</v>
          </cell>
          <cell r="B4806" t="str">
            <v>20160729</v>
          </cell>
          <cell r="C4806" t="str">
            <v>185901</v>
          </cell>
          <cell r="D4806" t="str">
            <v>美国Hush Puppies时尚随心裁男士T恤3件组</v>
          </cell>
          <cell r="E4806" t="str">
            <v>服装</v>
          </cell>
          <cell r="F4806" t="str">
            <v>239</v>
          </cell>
          <cell r="G4806" t="str">
            <v>喻 冰</v>
          </cell>
          <cell r="H4806" t="str">
            <v>王娟</v>
          </cell>
          <cell r="I4806" t="str">
            <v>段鸿</v>
          </cell>
          <cell r="J4806">
            <v>18.7</v>
          </cell>
          <cell r="K4806">
            <v>115304.2</v>
          </cell>
          <cell r="L4806">
            <v>4437</v>
          </cell>
          <cell r="M4806">
            <v>14097</v>
          </cell>
          <cell r="N4806">
            <v>796</v>
          </cell>
          <cell r="O4806">
            <v>5217.4438502673802</v>
          </cell>
          <cell r="P4806">
            <v>0.11997236333198601</v>
          </cell>
        </row>
        <row r="4807">
          <cell r="A4807">
            <v>199427</v>
          </cell>
          <cell r="B4807" t="str">
            <v>20160729</v>
          </cell>
          <cell r="C4807" t="str">
            <v>113518</v>
          </cell>
          <cell r="D4807" t="str">
            <v>美国Hush Puppies时尚随心裁男士T恤3件组</v>
          </cell>
          <cell r="E4807" t="str">
            <v>服装</v>
          </cell>
          <cell r="F4807" t="str">
            <v>239</v>
          </cell>
          <cell r="G4807" t="str">
            <v>喻 冰</v>
          </cell>
          <cell r="H4807" t="str">
            <v>王娟</v>
          </cell>
          <cell r="I4807" t="str">
            <v>王叶霜,段鸿</v>
          </cell>
          <cell r="J4807">
            <v>16.5</v>
          </cell>
          <cell r="K4807">
            <v>109242</v>
          </cell>
          <cell r="L4807">
            <v>2925</v>
          </cell>
          <cell r="M4807">
            <v>15669</v>
          </cell>
          <cell r="N4807">
            <v>378</v>
          </cell>
          <cell r="O4807">
            <v>5516.7272727272702</v>
          </cell>
          <cell r="P4807">
            <v>0.14382460001693101</v>
          </cell>
        </row>
        <row r="4808">
          <cell r="A4808">
            <v>199427</v>
          </cell>
          <cell r="B4808" t="str">
            <v>20160717</v>
          </cell>
          <cell r="C4808" t="str">
            <v>184414</v>
          </cell>
          <cell r="D4808" t="str">
            <v>美国Hush Puppies时尚随心裁男士T恤3件组</v>
          </cell>
          <cell r="E4808" t="str">
            <v>服装</v>
          </cell>
          <cell r="F4808" t="str">
            <v>239</v>
          </cell>
          <cell r="G4808" t="str">
            <v>喻 冰</v>
          </cell>
          <cell r="H4808" t="str">
            <v>王娟</v>
          </cell>
          <cell r="I4808" t="str">
            <v>段鸿</v>
          </cell>
          <cell r="J4808">
            <v>17.899999999999999</v>
          </cell>
          <cell r="K4808">
            <v>209064.46</v>
          </cell>
          <cell r="L4808">
            <v>8237.4599999999991</v>
          </cell>
          <cell r="M4808">
            <v>36186</v>
          </cell>
          <cell r="N4808">
            <v>3054</v>
          </cell>
          <cell r="O4808">
            <v>9368.4357541899408</v>
          </cell>
          <cell r="P4808">
            <v>0.16497781672782999</v>
          </cell>
        </row>
        <row r="4809">
          <cell r="A4809">
            <v>199427</v>
          </cell>
          <cell r="B4809" t="str">
            <v>20160715</v>
          </cell>
          <cell r="C4809" t="str">
            <v>101237</v>
          </cell>
          <cell r="D4809" t="str">
            <v>美国Hush Puppies时尚随心裁男士T恤3件组</v>
          </cell>
          <cell r="E4809" t="str">
            <v>服装</v>
          </cell>
          <cell r="F4809" t="str">
            <v>239</v>
          </cell>
          <cell r="G4809" t="str">
            <v>喻 冰</v>
          </cell>
          <cell r="H4809" t="str">
            <v>王娟</v>
          </cell>
          <cell r="I4809" t="str">
            <v>潘丹,段鸿</v>
          </cell>
          <cell r="J4809">
            <v>17.600000000000001</v>
          </cell>
          <cell r="K4809">
            <v>190734</v>
          </cell>
          <cell r="L4809">
            <v>8008</v>
          </cell>
          <cell r="M4809">
            <v>39429</v>
          </cell>
          <cell r="N4809">
            <v>1910</v>
          </cell>
          <cell r="O4809">
            <v>8250.3977272727298</v>
          </cell>
          <cell r="P4809">
            <v>0.205329290850782</v>
          </cell>
        </row>
        <row r="4810">
          <cell r="A4810">
            <v>199427</v>
          </cell>
          <cell r="B4810" t="str">
            <v>20160704</v>
          </cell>
          <cell r="C4810" t="str">
            <v>133441</v>
          </cell>
          <cell r="D4810" t="str">
            <v>美国Hush Puppies时尚随心裁男士T恤3件组</v>
          </cell>
          <cell r="E4810" t="str">
            <v>服装</v>
          </cell>
          <cell r="F4810" t="str">
            <v>239</v>
          </cell>
          <cell r="G4810" t="str">
            <v>喻 冰</v>
          </cell>
          <cell r="H4810" t="str">
            <v>杨思思</v>
          </cell>
          <cell r="I4810" t="str">
            <v>张征南,孙姣</v>
          </cell>
          <cell r="J4810">
            <v>17</v>
          </cell>
          <cell r="K4810">
            <v>47113</v>
          </cell>
          <cell r="L4810">
            <v>906</v>
          </cell>
          <cell r="M4810">
            <v>9310</v>
          </cell>
          <cell r="N4810">
            <v>687</v>
          </cell>
          <cell r="O4810">
            <v>2210.8235294117599</v>
          </cell>
          <cell r="P4810">
            <v>0.186616746380419</v>
          </cell>
        </row>
        <row r="4811">
          <cell r="A4811">
            <v>199427</v>
          </cell>
          <cell r="B4811" t="str">
            <v>20160610</v>
          </cell>
          <cell r="C4811" t="str">
            <v>224014</v>
          </cell>
          <cell r="D4811" t="str">
            <v>美国Hush Puppies时尚随心裁男士T恤3件组</v>
          </cell>
          <cell r="E4811" t="str">
            <v>服装</v>
          </cell>
          <cell r="F4811" t="str">
            <v>299</v>
          </cell>
          <cell r="G4811" t="str">
            <v>喻 冰</v>
          </cell>
          <cell r="H4811" t="str">
            <v>罗园</v>
          </cell>
          <cell r="I4811" t="str">
            <v>张佳聃,张征南</v>
          </cell>
          <cell r="J4811">
            <v>17.2</v>
          </cell>
          <cell r="K4811">
            <v>88355.4</v>
          </cell>
          <cell r="L4811">
            <v>2750</v>
          </cell>
          <cell r="M4811">
            <v>14288</v>
          </cell>
          <cell r="N4811">
            <v>1116</v>
          </cell>
          <cell r="O4811">
            <v>4211.2441860465096</v>
          </cell>
          <cell r="P4811">
            <v>0.153868797996388</v>
          </cell>
        </row>
        <row r="4812">
          <cell r="A4812">
            <v>199427</v>
          </cell>
          <cell r="B4812" t="str">
            <v>20160610</v>
          </cell>
          <cell r="C4812" t="str">
            <v>193059</v>
          </cell>
          <cell r="D4812" t="str">
            <v>美国Hush Puppies时尚随心裁男士T恤3件组</v>
          </cell>
          <cell r="E4812" t="str">
            <v>服装</v>
          </cell>
          <cell r="F4812" t="str">
            <v>299</v>
          </cell>
          <cell r="G4812" t="str">
            <v>喻 冰</v>
          </cell>
          <cell r="H4812" t="str">
            <v>张燕</v>
          </cell>
          <cell r="I4812" t="str">
            <v>张佳聃,孙姣</v>
          </cell>
          <cell r="J4812">
            <v>17.8</v>
          </cell>
          <cell r="K4812">
            <v>75549</v>
          </cell>
          <cell r="L4812">
            <v>3268</v>
          </cell>
          <cell r="M4812">
            <v>10457</v>
          </cell>
          <cell r="N4812">
            <v>1116</v>
          </cell>
          <cell r="O4812">
            <v>3535.9550561797801</v>
          </cell>
          <cell r="P4812">
            <v>0.129231748315602</v>
          </cell>
        </row>
        <row r="4813">
          <cell r="A4813">
            <v>199427</v>
          </cell>
          <cell r="B4813" t="str">
            <v>20160610</v>
          </cell>
          <cell r="C4813" t="str">
            <v>143153</v>
          </cell>
          <cell r="D4813" t="str">
            <v>美国Hush Puppies时尚随心裁男士T恤3件组</v>
          </cell>
          <cell r="E4813" t="str">
            <v>服装</v>
          </cell>
          <cell r="F4813" t="str">
            <v>299</v>
          </cell>
          <cell r="G4813" t="str">
            <v>喻 冰</v>
          </cell>
          <cell r="H4813" t="str">
            <v>杨思思</v>
          </cell>
          <cell r="I4813" t="str">
            <v>张佳聃,孙姣</v>
          </cell>
          <cell r="J4813">
            <v>18.3</v>
          </cell>
          <cell r="K4813">
            <v>48069</v>
          </cell>
          <cell r="L4813">
            <v>1076</v>
          </cell>
          <cell r="M4813">
            <v>6922</v>
          </cell>
          <cell r="N4813">
            <v>784</v>
          </cell>
          <cell r="O4813">
            <v>2232.5136612021902</v>
          </cell>
          <cell r="P4813">
            <v>0.130615198008214</v>
          </cell>
        </row>
        <row r="4814">
          <cell r="A4814">
            <v>199427</v>
          </cell>
          <cell r="B4814" t="str">
            <v>20160610</v>
          </cell>
          <cell r="C4814" t="str">
            <v>102206</v>
          </cell>
          <cell r="D4814" t="str">
            <v>美国Hush Puppies时尚随心裁男士T恤3件组</v>
          </cell>
          <cell r="E4814" t="str">
            <v>服装</v>
          </cell>
          <cell r="F4814" t="str">
            <v>299</v>
          </cell>
          <cell r="G4814" t="str">
            <v>喻 冰</v>
          </cell>
          <cell r="H4814" t="str">
            <v>张燕</v>
          </cell>
          <cell r="I4814" t="str">
            <v>张佳聃,孙姣</v>
          </cell>
          <cell r="J4814">
            <v>17.8</v>
          </cell>
          <cell r="K4814">
            <v>65062</v>
          </cell>
          <cell r="L4814">
            <v>3886</v>
          </cell>
          <cell r="M4814">
            <v>9136</v>
          </cell>
          <cell r="N4814">
            <v>0</v>
          </cell>
          <cell r="O4814">
            <v>2923.5955056179801</v>
          </cell>
          <cell r="P4814">
            <v>0.149339610304695</v>
          </cell>
        </row>
        <row r="4815">
          <cell r="A4815">
            <v>199427</v>
          </cell>
          <cell r="B4815" t="str">
            <v>20160606</v>
          </cell>
          <cell r="C4815" t="str">
            <v>232824</v>
          </cell>
          <cell r="D4815" t="str">
            <v>美国Hush Puppies时尚随心裁男士T恤3件组</v>
          </cell>
          <cell r="E4815" t="str">
            <v>服装</v>
          </cell>
          <cell r="F4815" t="str">
            <v>299</v>
          </cell>
          <cell r="G4815" t="str">
            <v>喻 冰</v>
          </cell>
          <cell r="H4815" t="str">
            <v>张燕</v>
          </cell>
          <cell r="I4815" t="str">
            <v>段鸿,张征南,张佳聃,孙姣</v>
          </cell>
          <cell r="J4815">
            <v>14.3</v>
          </cell>
          <cell r="K4815">
            <v>57436</v>
          </cell>
          <cell r="L4815">
            <v>4106</v>
          </cell>
          <cell r="M4815">
            <v>11099</v>
          </cell>
          <cell r="N4815">
            <v>289</v>
          </cell>
          <cell r="O4815">
            <v>2973.42657342657</v>
          </cell>
          <cell r="P4815">
            <v>0.202700168760548</v>
          </cell>
        </row>
        <row r="4816">
          <cell r="A4816">
            <v>199427</v>
          </cell>
          <cell r="B4816" t="str">
            <v>20160606</v>
          </cell>
          <cell r="C4816" t="str">
            <v>210129</v>
          </cell>
          <cell r="D4816" t="str">
            <v>美国Hush Puppies时尚随心裁男士T恤3件组</v>
          </cell>
          <cell r="E4816" t="str">
            <v>服装</v>
          </cell>
          <cell r="F4816" t="str">
            <v>299</v>
          </cell>
          <cell r="G4816" t="str">
            <v>喻 冰</v>
          </cell>
          <cell r="H4816" t="str">
            <v>张燕</v>
          </cell>
          <cell r="I4816" t="str">
            <v>张征南,张佳聃,孙姣</v>
          </cell>
          <cell r="J4816">
            <v>18.5</v>
          </cell>
          <cell r="K4816">
            <v>107763</v>
          </cell>
          <cell r="L4816">
            <v>4973</v>
          </cell>
          <cell r="M4816">
            <v>15519</v>
          </cell>
          <cell r="N4816">
            <v>578</v>
          </cell>
          <cell r="O4816">
            <v>4748.5945945945996</v>
          </cell>
          <cell r="P4816">
            <v>0.14535460647922899</v>
          </cell>
        </row>
        <row r="4817">
          <cell r="A4817">
            <v>199427</v>
          </cell>
          <cell r="B4817" t="str">
            <v>20160606</v>
          </cell>
          <cell r="C4817" t="str">
            <v>124621</v>
          </cell>
          <cell r="D4817" t="str">
            <v>美国Hush Puppies时尚随心裁男士T恤3件组</v>
          </cell>
          <cell r="E4817" t="str">
            <v>服装</v>
          </cell>
          <cell r="F4817" t="str">
            <v>299</v>
          </cell>
          <cell r="G4817" t="str">
            <v>喻 冰</v>
          </cell>
          <cell r="H4817" t="str">
            <v>王娟</v>
          </cell>
          <cell r="I4817" t="str">
            <v>张征南,张佳聃,孙姣</v>
          </cell>
          <cell r="J4817">
            <v>18.5</v>
          </cell>
          <cell r="K4817">
            <v>79589</v>
          </cell>
          <cell r="L4817">
            <v>3126</v>
          </cell>
          <cell r="M4817">
            <v>19294</v>
          </cell>
          <cell r="N4817">
            <v>2661</v>
          </cell>
          <cell r="O4817">
            <v>3234.0540540540501</v>
          </cell>
          <cell r="P4817">
            <v>0.21753004721237701</v>
          </cell>
        </row>
        <row r="4818">
          <cell r="A4818">
            <v>199427</v>
          </cell>
          <cell r="B4818" t="str">
            <v>20160601</v>
          </cell>
          <cell r="C4818" t="str">
            <v>210424</v>
          </cell>
          <cell r="D4818" t="str">
            <v>美国Hush Puppies时尚随心裁男士T恤3件组</v>
          </cell>
          <cell r="E4818" t="str">
            <v>服装</v>
          </cell>
          <cell r="F4818" t="str">
            <v>299</v>
          </cell>
          <cell r="G4818" t="str">
            <v>喻 冰</v>
          </cell>
          <cell r="H4818" t="str">
            <v>张燕,傅周</v>
          </cell>
          <cell r="I4818" t="str">
            <v>张佳聃,曹雪晴,段鸿</v>
          </cell>
          <cell r="J4818">
            <v>18</v>
          </cell>
          <cell r="K4818">
            <v>197751</v>
          </cell>
          <cell r="L4818">
            <v>10518</v>
          </cell>
          <cell r="M4818">
            <v>30636.5</v>
          </cell>
          <cell r="N4818">
            <v>1111</v>
          </cell>
          <cell r="O4818">
            <v>8761.5277777777792</v>
          </cell>
          <cell r="P4818">
            <v>0.157693889431884</v>
          </cell>
        </row>
        <row r="4819">
          <cell r="A4819">
            <v>199427</v>
          </cell>
          <cell r="B4819" t="str">
            <v>20160601</v>
          </cell>
          <cell r="C4819" t="str">
            <v>140603</v>
          </cell>
          <cell r="D4819" t="str">
            <v>美国Hush Puppies时尚随心裁男士T恤3件组</v>
          </cell>
          <cell r="E4819" t="str">
            <v>服装</v>
          </cell>
          <cell r="F4819" t="str">
            <v>299</v>
          </cell>
          <cell r="G4819" t="str">
            <v>喻 冰</v>
          </cell>
          <cell r="H4819" t="str">
            <v>张燕</v>
          </cell>
          <cell r="I4819" t="str">
            <v>张佳聃,孙姣</v>
          </cell>
          <cell r="J4819">
            <v>18.600000000000001</v>
          </cell>
          <cell r="K4819">
            <v>85419</v>
          </cell>
          <cell r="L4819">
            <v>4370</v>
          </cell>
          <cell r="M4819">
            <v>14883</v>
          </cell>
          <cell r="N4819">
            <v>857</v>
          </cell>
          <cell r="O4819">
            <v>3603.38709677419</v>
          </cell>
          <cell r="P4819">
            <v>0.17305580574714099</v>
          </cell>
        </row>
        <row r="4820">
          <cell r="A4820">
            <v>199427</v>
          </cell>
          <cell r="B4820" t="str">
            <v>20160601</v>
          </cell>
          <cell r="C4820" t="str">
            <v>100737</v>
          </cell>
          <cell r="D4820" t="str">
            <v>美国Hush Puppies时尚随心裁男士T恤3件组</v>
          </cell>
          <cell r="E4820" t="str">
            <v>服装</v>
          </cell>
          <cell r="F4820" t="str">
            <v>299</v>
          </cell>
          <cell r="G4820" t="str">
            <v>喻 冰</v>
          </cell>
          <cell r="H4820" t="str">
            <v>张燕</v>
          </cell>
          <cell r="I4820" t="str">
            <v>张佳聃,段鸿</v>
          </cell>
          <cell r="J4820">
            <v>18.100000000000001</v>
          </cell>
          <cell r="K4820">
            <v>156269.5</v>
          </cell>
          <cell r="L4820">
            <v>6238</v>
          </cell>
          <cell r="M4820">
            <v>37222</v>
          </cell>
          <cell r="N4820">
            <v>2053</v>
          </cell>
          <cell r="O4820">
            <v>6345.9944751381199</v>
          </cell>
          <cell r="P4820">
            <v>0.23441077373751501</v>
          </cell>
        </row>
        <row r="4821">
          <cell r="A4821">
            <v>199429</v>
          </cell>
          <cell r="B4821" t="str">
            <v>20160617</v>
          </cell>
          <cell r="C4821" t="str">
            <v>163917</v>
          </cell>
          <cell r="D4821" t="str">
            <v>Kingbird电动便携多功能果汁养生杯套组</v>
          </cell>
          <cell r="E4821" t="str">
            <v>厨房</v>
          </cell>
          <cell r="F4821" t="str">
            <v>298</v>
          </cell>
          <cell r="G4821" t="str">
            <v>许 微</v>
          </cell>
          <cell r="H4821" t="str">
            <v>余斌</v>
          </cell>
          <cell r="I4821" t="str">
            <v>宋歌</v>
          </cell>
          <cell r="J4821">
            <v>42</v>
          </cell>
          <cell r="K4821">
            <v>127786</v>
          </cell>
          <cell r="L4821">
            <v>2056</v>
          </cell>
          <cell r="M4821">
            <v>46612</v>
          </cell>
          <cell r="N4821">
            <v>2830</v>
          </cell>
          <cell r="O4821">
            <v>1951.1428571428601</v>
          </cell>
          <cell r="P4821">
            <v>0.34822238129324701</v>
          </cell>
        </row>
        <row r="4822">
          <cell r="A4822">
            <v>199431</v>
          </cell>
          <cell r="B4822" t="str">
            <v>20160607</v>
          </cell>
          <cell r="C4822" t="str">
            <v>215217</v>
          </cell>
          <cell r="D4822" t="str">
            <v>玉语堂“龙凤呈祥”猛犸象牙挂件</v>
          </cell>
          <cell r="E4822" t="str">
            <v>珠宝首饰</v>
          </cell>
          <cell r="F4822" t="str">
            <v>3980</v>
          </cell>
          <cell r="G4822" t="str">
            <v>冯 玺谕</v>
          </cell>
          <cell r="H4822" t="str">
            <v>龙年,杨思思</v>
          </cell>
          <cell r="I4822" t="str">
            <v>赵姬</v>
          </cell>
          <cell r="J4822">
            <v>41.8</v>
          </cell>
          <cell r="K4822">
            <v>178730</v>
          </cell>
          <cell r="L4822">
            <v>19880</v>
          </cell>
          <cell r="M4822">
            <v>107170</v>
          </cell>
          <cell r="N4822">
            <v>0</v>
          </cell>
          <cell r="O4822">
            <v>1236.3636363636399</v>
          </cell>
          <cell r="P4822">
            <v>0.67466163046899597</v>
          </cell>
        </row>
        <row r="4823">
          <cell r="A4823">
            <v>199450</v>
          </cell>
          <cell r="B4823" t="str">
            <v>20160506</v>
          </cell>
          <cell r="C4823" t="str">
            <v>204712</v>
          </cell>
          <cell r="D4823" t="str">
            <v>华为(HUAWEI) Mate8 4G手机 双卡双待 香槟金 全</v>
          </cell>
          <cell r="E4823" t="str">
            <v>手机</v>
          </cell>
          <cell r="F4823" t="str">
            <v>3699</v>
          </cell>
          <cell r="G4823" t="str">
            <v>朱 丽娟</v>
          </cell>
          <cell r="H4823" t="str">
            <v>傅周</v>
          </cell>
          <cell r="I4823" t="str">
            <v>曹雪晴</v>
          </cell>
          <cell r="J4823">
            <v>37.700000000000003</v>
          </cell>
          <cell r="K4823">
            <v>250437</v>
          </cell>
          <cell r="L4823">
            <v>66117</v>
          </cell>
          <cell r="M4823">
            <v>45266</v>
          </cell>
          <cell r="N4823">
            <v>0</v>
          </cell>
          <cell r="O4823">
            <v>3688.4350132626</v>
          </cell>
          <cell r="P4823">
            <v>0.24558376736111101</v>
          </cell>
        </row>
        <row r="4824">
          <cell r="A4824">
            <v>199468</v>
          </cell>
          <cell r="B4824" t="str">
            <v>20160701</v>
          </cell>
          <cell r="C4824" t="str">
            <v>224016</v>
          </cell>
          <cell r="D4824" t="str">
            <v>意大利REALONE瑞欧简约皮床1.8M</v>
          </cell>
          <cell r="E4824" t="str">
            <v>家具灯饰</v>
          </cell>
          <cell r="F4824" t="str">
            <v>3999</v>
          </cell>
          <cell r="G4824" t="str">
            <v>胡 超</v>
          </cell>
          <cell r="H4824" t="str">
            <v>石林</v>
          </cell>
          <cell r="I4824" t="str">
            <v>石俊,张佳聃</v>
          </cell>
          <cell r="J4824">
            <v>21</v>
          </cell>
          <cell r="K4824">
            <v>135626</v>
          </cell>
          <cell r="L4824">
            <v>0</v>
          </cell>
          <cell r="M4824">
            <v>51857</v>
          </cell>
          <cell r="N4824">
            <v>3999</v>
          </cell>
          <cell r="O4824">
            <v>4179.4285714285697</v>
          </cell>
          <cell r="P4824">
            <v>0.352867444295342</v>
          </cell>
        </row>
        <row r="4825">
          <cell r="A4825">
            <v>199468</v>
          </cell>
          <cell r="B4825" t="str">
            <v>20160612</v>
          </cell>
          <cell r="C4825" t="str">
            <v>223616</v>
          </cell>
          <cell r="D4825" t="str">
            <v>意大利REALONE瑞欧简约皮床1.8M</v>
          </cell>
          <cell r="E4825" t="str">
            <v>家具灯饰</v>
          </cell>
          <cell r="F4825" t="str">
            <v>3999</v>
          </cell>
          <cell r="G4825" t="str">
            <v>胡 超</v>
          </cell>
          <cell r="H4825" t="str">
            <v>傅周</v>
          </cell>
          <cell r="I4825" t="str">
            <v>曹雪晴</v>
          </cell>
          <cell r="J4825">
            <v>18.600000000000001</v>
          </cell>
          <cell r="K4825">
            <v>235688</v>
          </cell>
          <cell r="L4825">
            <v>27993</v>
          </cell>
          <cell r="M4825">
            <v>79910</v>
          </cell>
          <cell r="N4825">
            <v>3999</v>
          </cell>
          <cell r="O4825">
            <v>7085.1612903225796</v>
          </cell>
          <cell r="P4825">
            <v>0.36549266953946902</v>
          </cell>
        </row>
        <row r="4826">
          <cell r="A4826">
            <v>199468</v>
          </cell>
          <cell r="B4826" t="str">
            <v>20160527</v>
          </cell>
          <cell r="C4826" t="str">
            <v>215346</v>
          </cell>
          <cell r="D4826" t="str">
            <v>意大利REALONE瑞欧简约皮床1.8M</v>
          </cell>
          <cell r="E4826" t="str">
            <v>家具灯饰</v>
          </cell>
          <cell r="F4826" t="str">
            <v>3999</v>
          </cell>
          <cell r="G4826" t="str">
            <v>胡 超</v>
          </cell>
          <cell r="H4826" t="str">
            <v>傅周</v>
          </cell>
          <cell r="I4826" t="str">
            <v>曹雪晴</v>
          </cell>
          <cell r="J4826">
            <v>22.7</v>
          </cell>
          <cell r="K4826">
            <v>249414</v>
          </cell>
          <cell r="L4826">
            <v>66338</v>
          </cell>
          <cell r="M4826">
            <v>85792</v>
          </cell>
          <cell r="N4826">
            <v>0</v>
          </cell>
          <cell r="O4826">
            <v>4285.6387665198199</v>
          </cell>
          <cell r="P4826">
            <v>0.46861412746618902</v>
          </cell>
        </row>
        <row r="4827">
          <cell r="A4827">
            <v>199468</v>
          </cell>
          <cell r="B4827" t="str">
            <v>20160527</v>
          </cell>
          <cell r="C4827" t="str">
            <v>132659</v>
          </cell>
          <cell r="D4827" t="str">
            <v>意大利REALONE瑞欧简约皮床1.8M</v>
          </cell>
          <cell r="E4827" t="str">
            <v>家具灯饰</v>
          </cell>
          <cell r="F4827" t="str">
            <v>3999</v>
          </cell>
          <cell r="G4827" t="str">
            <v>胡 超</v>
          </cell>
          <cell r="H4827" t="str">
            <v>石林</v>
          </cell>
          <cell r="I4827" t="str">
            <v>曹雪晴</v>
          </cell>
          <cell r="J4827">
            <v>20.6</v>
          </cell>
          <cell r="K4827">
            <v>116822</v>
          </cell>
          <cell r="L4827">
            <v>15596</v>
          </cell>
          <cell r="M4827">
            <v>62264</v>
          </cell>
          <cell r="N4827">
            <v>3899</v>
          </cell>
          <cell r="O4827">
            <v>2080.6310679611602</v>
          </cell>
          <cell r="P4827">
            <v>0.57658111552367997</v>
          </cell>
        </row>
        <row r="4828">
          <cell r="A4828">
            <v>199468</v>
          </cell>
          <cell r="B4828" t="str">
            <v>20160512</v>
          </cell>
          <cell r="C4828" t="str">
            <v>214824</v>
          </cell>
          <cell r="D4828" t="str">
            <v>意大利REALONE瑞欧简约皮床1.8M</v>
          </cell>
          <cell r="E4828" t="str">
            <v>家具灯饰</v>
          </cell>
          <cell r="F4828" t="str">
            <v>3999</v>
          </cell>
          <cell r="G4828" t="str">
            <v>胡 超</v>
          </cell>
          <cell r="H4828" t="str">
            <v>傅周</v>
          </cell>
          <cell r="I4828" t="str">
            <v>曹雪晴</v>
          </cell>
          <cell r="J4828">
            <v>20.5</v>
          </cell>
          <cell r="K4828">
            <v>503124</v>
          </cell>
          <cell r="L4828">
            <v>59905</v>
          </cell>
          <cell r="M4828">
            <v>195721</v>
          </cell>
          <cell r="N4828">
            <v>3999</v>
          </cell>
          <cell r="O4828">
            <v>12268.1463414634</v>
          </cell>
          <cell r="P4828">
            <v>0.43256719590089798</v>
          </cell>
        </row>
        <row r="4829">
          <cell r="A4829">
            <v>199468</v>
          </cell>
          <cell r="B4829" t="str">
            <v>20160512</v>
          </cell>
          <cell r="C4829" t="str">
            <v>125314</v>
          </cell>
          <cell r="D4829" t="str">
            <v>意大利REALONE瑞欧简约皮床1.8M</v>
          </cell>
          <cell r="E4829" t="str">
            <v>家具灯饰</v>
          </cell>
          <cell r="F4829" t="str">
            <v>3999</v>
          </cell>
          <cell r="G4829" t="str">
            <v>胡 超</v>
          </cell>
          <cell r="H4829" t="str">
            <v>马强</v>
          </cell>
          <cell r="I4829" t="str">
            <v>刘一帆</v>
          </cell>
          <cell r="J4829">
            <v>22.7</v>
          </cell>
          <cell r="K4829">
            <v>227713</v>
          </cell>
          <cell r="L4829">
            <v>15996</v>
          </cell>
          <cell r="M4829">
            <v>95836</v>
          </cell>
          <cell r="N4829">
            <v>7948</v>
          </cell>
          <cell r="O4829">
            <v>5455.0220264317204</v>
          </cell>
          <cell r="P4829">
            <v>0.41512018401923301</v>
          </cell>
        </row>
        <row r="4830">
          <cell r="A4830">
            <v>199468</v>
          </cell>
          <cell r="B4830" t="str">
            <v>20160512</v>
          </cell>
          <cell r="C4830" t="str">
            <v>100310</v>
          </cell>
          <cell r="D4830" t="str">
            <v>意大利REALONE瑞欧简约皮床1.8M</v>
          </cell>
          <cell r="E4830" t="str">
            <v>家具灯饰</v>
          </cell>
          <cell r="F4830" t="str">
            <v>3999</v>
          </cell>
          <cell r="G4830" t="str">
            <v>胡 超</v>
          </cell>
          <cell r="H4830" t="str">
            <v>唐南开</v>
          </cell>
          <cell r="I4830" t="str">
            <v>石俊</v>
          </cell>
          <cell r="J4830">
            <v>21.8</v>
          </cell>
          <cell r="K4830">
            <v>243529</v>
          </cell>
          <cell r="L4830">
            <v>59895</v>
          </cell>
          <cell r="M4830">
            <v>111812</v>
          </cell>
          <cell r="N4830">
            <v>0</v>
          </cell>
          <cell r="O4830">
            <v>3294.5871559633001</v>
          </cell>
          <cell r="P4830">
            <v>0.60888506485727001</v>
          </cell>
        </row>
        <row r="4831">
          <cell r="A4831">
            <v>199476</v>
          </cell>
          <cell r="B4831" t="str">
            <v>20160621</v>
          </cell>
          <cell r="C4831" t="str">
            <v>210501</v>
          </cell>
          <cell r="D4831" t="str">
            <v>“唯爱臻藏”5克拉绿碧玺戒指</v>
          </cell>
          <cell r="E4831" t="str">
            <v>珠宝首饰</v>
          </cell>
          <cell r="F4831" t="str">
            <v>16800</v>
          </cell>
          <cell r="G4831" t="str">
            <v>罗 为</v>
          </cell>
          <cell r="H4831" t="str">
            <v>龙年</v>
          </cell>
          <cell r="I4831" t="str">
            <v>赵姬</v>
          </cell>
          <cell r="J4831">
            <v>20.8</v>
          </cell>
          <cell r="K4831">
            <v>218235</v>
          </cell>
          <cell r="L4831">
            <v>83915</v>
          </cell>
          <cell r="M4831">
            <v>100740</v>
          </cell>
          <cell r="N4831">
            <v>0</v>
          </cell>
          <cell r="O4831">
            <v>1614.4230769230801</v>
          </cell>
          <cell r="P4831">
            <v>0.75</v>
          </cell>
        </row>
        <row r="4832">
          <cell r="A4832">
            <v>199477</v>
          </cell>
          <cell r="B4832" t="str">
            <v>20160713</v>
          </cell>
          <cell r="C4832" t="str">
            <v>101211</v>
          </cell>
          <cell r="D4832" t="str">
            <v>美迪惠尔（可莱丝）竹炭白皙保湿面膜明星套组</v>
          </cell>
          <cell r="E4832" t="str">
            <v>美容美体</v>
          </cell>
          <cell r="F4832" t="str">
            <v>398</v>
          </cell>
          <cell r="G4832" t="str">
            <v>杨 媛</v>
          </cell>
          <cell r="H4832" t="str">
            <v>高莹</v>
          </cell>
          <cell r="I4832" t="str">
            <v>游珊</v>
          </cell>
          <cell r="J4832">
            <v>34.700000000000003</v>
          </cell>
          <cell r="K4832">
            <v>59729</v>
          </cell>
          <cell r="L4832">
            <v>994</v>
          </cell>
          <cell r="M4832">
            <v>6056</v>
          </cell>
          <cell r="N4832">
            <v>0</v>
          </cell>
          <cell r="O4832">
            <v>1518.12680115274</v>
          </cell>
          <cell r="P4832">
            <v>0.103107176300332</v>
          </cell>
        </row>
        <row r="4833">
          <cell r="A4833">
            <v>199477</v>
          </cell>
          <cell r="B4833" t="str">
            <v>20160703</v>
          </cell>
          <cell r="C4833" t="str">
            <v>135943</v>
          </cell>
          <cell r="D4833" t="str">
            <v>美迪惠尔（可莱丝）竹炭白皙保湿面膜明星套组</v>
          </cell>
          <cell r="E4833" t="str">
            <v>美容美体</v>
          </cell>
          <cell r="F4833" t="str">
            <v>398</v>
          </cell>
          <cell r="G4833" t="str">
            <v>杨 媛</v>
          </cell>
          <cell r="H4833" t="str">
            <v>马静</v>
          </cell>
          <cell r="I4833" t="str">
            <v>郑庆子</v>
          </cell>
          <cell r="J4833">
            <v>38</v>
          </cell>
          <cell r="K4833">
            <v>95592</v>
          </cell>
          <cell r="L4833">
            <v>1422</v>
          </cell>
          <cell r="M4833">
            <v>9313</v>
          </cell>
          <cell r="N4833">
            <v>1432</v>
          </cell>
          <cell r="O4833">
            <v>2270.7631578947398</v>
          </cell>
          <cell r="P4833">
            <v>8.3689072953169796E-2</v>
          </cell>
        </row>
        <row r="4834">
          <cell r="A4834">
            <v>199477</v>
          </cell>
          <cell r="B4834" t="str">
            <v>20160628</v>
          </cell>
          <cell r="C4834" t="str">
            <v>113235</v>
          </cell>
          <cell r="D4834" t="str">
            <v>美迪惠尔（可莱丝）竹炭白皙保湿面膜明星套组</v>
          </cell>
          <cell r="E4834" t="str">
            <v>美容美体</v>
          </cell>
          <cell r="F4834" t="str">
            <v>398</v>
          </cell>
          <cell r="G4834" t="str">
            <v>杨 媛</v>
          </cell>
          <cell r="H4834" t="str">
            <v>马静</v>
          </cell>
          <cell r="I4834" t="str">
            <v>余琛</v>
          </cell>
          <cell r="J4834">
            <v>28.8</v>
          </cell>
          <cell r="K4834">
            <v>144681</v>
          </cell>
          <cell r="L4834">
            <v>4932</v>
          </cell>
          <cell r="M4834">
            <v>16611</v>
          </cell>
          <cell r="N4834">
            <v>1362</v>
          </cell>
          <cell r="O4834">
            <v>4322.9166666666697</v>
          </cell>
          <cell r="P4834">
            <v>0.109117059871627</v>
          </cell>
        </row>
        <row r="4835">
          <cell r="A4835">
            <v>199477</v>
          </cell>
          <cell r="B4835" t="str">
            <v>20160518</v>
          </cell>
          <cell r="C4835" t="str">
            <v>203126</v>
          </cell>
          <cell r="D4835" t="str">
            <v>美迪惠尔（可莱丝）竹炭白皙保湿面膜明星套组</v>
          </cell>
          <cell r="E4835" t="str">
            <v>美容美体</v>
          </cell>
          <cell r="F4835" t="str">
            <v>398</v>
          </cell>
          <cell r="G4835" t="str">
            <v>杨 媛</v>
          </cell>
          <cell r="H4835" t="str">
            <v>高莹</v>
          </cell>
          <cell r="I4835" t="str">
            <v>赵姬</v>
          </cell>
          <cell r="J4835">
            <v>35.700000000000003</v>
          </cell>
          <cell r="K4835">
            <v>125615</v>
          </cell>
          <cell r="L4835">
            <v>4634</v>
          </cell>
          <cell r="M4835">
            <v>10700</v>
          </cell>
          <cell r="N4835">
            <v>358</v>
          </cell>
          <cell r="O4835">
            <v>3099.1316526610599</v>
          </cell>
          <cell r="P4835">
            <v>8.5484497565733494E-2</v>
          </cell>
        </row>
        <row r="4836">
          <cell r="A4836">
            <v>199477</v>
          </cell>
          <cell r="B4836" t="str">
            <v>20160514</v>
          </cell>
          <cell r="C4836" t="str">
            <v>185135</v>
          </cell>
          <cell r="D4836" t="str">
            <v>美迪惠尔（可莱丝）竹炭白皙保湿面膜明星套组</v>
          </cell>
          <cell r="E4836" t="str">
            <v>美容美体</v>
          </cell>
          <cell r="F4836" t="str">
            <v>398</v>
          </cell>
          <cell r="G4836" t="str">
            <v>杨 媛</v>
          </cell>
          <cell r="H4836" t="str">
            <v>高莹</v>
          </cell>
          <cell r="I4836" t="str">
            <v>赵姬</v>
          </cell>
          <cell r="J4836">
            <v>36.1</v>
          </cell>
          <cell r="K4836">
            <v>143221</v>
          </cell>
          <cell r="L4836">
            <v>3955</v>
          </cell>
          <cell r="M4836">
            <v>7800</v>
          </cell>
          <cell r="N4836">
            <v>1174</v>
          </cell>
          <cell r="O4836">
            <v>3674.23822714681</v>
          </cell>
          <cell r="P4836">
            <v>4.7578016170493898E-2</v>
          </cell>
        </row>
        <row r="4837">
          <cell r="A4837">
            <v>199477</v>
          </cell>
          <cell r="B4837" t="str">
            <v>20160514</v>
          </cell>
          <cell r="C4837" t="str">
            <v>093052</v>
          </cell>
          <cell r="D4837" t="str">
            <v>美迪惠尔（可莱丝）竹炭白皙保湿面膜明星套组</v>
          </cell>
          <cell r="E4837" t="str">
            <v>美容美体</v>
          </cell>
          <cell r="F4837" t="str">
            <v>398</v>
          </cell>
          <cell r="G4837" t="str">
            <v>杨 媛</v>
          </cell>
          <cell r="H4837" t="str">
            <v>马静</v>
          </cell>
          <cell r="I4837" t="str">
            <v>余琛</v>
          </cell>
          <cell r="J4837">
            <v>37.200000000000003</v>
          </cell>
          <cell r="K4837">
            <v>105917</v>
          </cell>
          <cell r="L4837">
            <v>5004</v>
          </cell>
          <cell r="M4837">
            <v>9322</v>
          </cell>
          <cell r="N4837">
            <v>398</v>
          </cell>
          <cell r="O4837">
            <v>2472.8225806451601</v>
          </cell>
          <cell r="P4837">
            <v>8.8432610268250902E-2</v>
          </cell>
        </row>
        <row r="4838">
          <cell r="A4838">
            <v>199482</v>
          </cell>
          <cell r="B4838" t="str">
            <v>20160701</v>
          </cell>
          <cell r="C4838" t="str">
            <v>224016</v>
          </cell>
          <cell r="D4838" t="str">
            <v>意大利REALONE瑞欧简约皮床1.5M</v>
          </cell>
          <cell r="E4838" t="str">
            <v>家具灯饰</v>
          </cell>
          <cell r="F4838" t="str">
            <v>3899</v>
          </cell>
          <cell r="G4838" t="str">
            <v>胡 超</v>
          </cell>
          <cell r="H4838" t="str">
            <v>石林</v>
          </cell>
          <cell r="I4838" t="str">
            <v>石俊,张佳聃</v>
          </cell>
          <cell r="J4838">
            <v>21</v>
          </cell>
          <cell r="K4838">
            <v>66123</v>
          </cell>
          <cell r="L4838">
            <v>3829</v>
          </cell>
          <cell r="M4838">
            <v>7728</v>
          </cell>
          <cell r="N4838">
            <v>0</v>
          </cell>
          <cell r="O4838">
            <v>2598.38095238095</v>
          </cell>
          <cell r="P4838">
            <v>0.124056891514432</v>
          </cell>
        </row>
        <row r="4839">
          <cell r="A4839">
            <v>199482</v>
          </cell>
          <cell r="B4839" t="str">
            <v>20160612</v>
          </cell>
          <cell r="C4839" t="str">
            <v>223616</v>
          </cell>
          <cell r="D4839" t="str">
            <v>意大利REALONE瑞欧简约皮床1.5M</v>
          </cell>
          <cell r="E4839" t="str">
            <v>家具灯饰</v>
          </cell>
          <cell r="F4839" t="str">
            <v>3899</v>
          </cell>
          <cell r="G4839" t="str">
            <v>胡 超</v>
          </cell>
          <cell r="H4839" t="str">
            <v>傅周</v>
          </cell>
          <cell r="I4839" t="str">
            <v>曹雪晴</v>
          </cell>
          <cell r="J4839">
            <v>18.600000000000001</v>
          </cell>
          <cell r="K4839">
            <v>89497</v>
          </cell>
          <cell r="L4839">
            <v>23354</v>
          </cell>
          <cell r="M4839">
            <v>27213</v>
          </cell>
          <cell r="N4839">
            <v>0</v>
          </cell>
          <cell r="O4839">
            <v>2093.0107526881702</v>
          </cell>
          <cell r="P4839">
            <v>0.41142675717763</v>
          </cell>
        </row>
        <row r="4840">
          <cell r="A4840">
            <v>199482</v>
          </cell>
          <cell r="B4840" t="str">
            <v>20160527</v>
          </cell>
          <cell r="C4840" t="str">
            <v>215346</v>
          </cell>
          <cell r="D4840" t="str">
            <v>意大利REALONE瑞欧简约皮床1.5M</v>
          </cell>
          <cell r="E4840" t="str">
            <v>家具灯饰</v>
          </cell>
          <cell r="F4840" t="str">
            <v>3899</v>
          </cell>
          <cell r="G4840" t="str">
            <v>胡 超</v>
          </cell>
          <cell r="H4840" t="str">
            <v>傅周</v>
          </cell>
          <cell r="I4840" t="str">
            <v>曹雪晴</v>
          </cell>
          <cell r="J4840">
            <v>22.7</v>
          </cell>
          <cell r="K4840">
            <v>109923</v>
          </cell>
          <cell r="L4840">
            <v>22794</v>
          </cell>
          <cell r="M4840">
            <v>34051</v>
          </cell>
          <cell r="N4840">
            <v>0</v>
          </cell>
          <cell r="O4840">
            <v>2338.2378854625499</v>
          </cell>
          <cell r="P4840">
            <v>0.390811325735404</v>
          </cell>
        </row>
        <row r="4841">
          <cell r="A4841">
            <v>199482</v>
          </cell>
          <cell r="B4841" t="str">
            <v>20160527</v>
          </cell>
          <cell r="C4841" t="str">
            <v>132659</v>
          </cell>
          <cell r="D4841" t="str">
            <v>意大利REALONE瑞欧简约皮床1.5M</v>
          </cell>
          <cell r="E4841" t="str">
            <v>家具灯饰</v>
          </cell>
          <cell r="F4841" t="str">
            <v>3899</v>
          </cell>
          <cell r="G4841" t="str">
            <v>胡 超</v>
          </cell>
          <cell r="H4841" t="str">
            <v>石林</v>
          </cell>
          <cell r="I4841" t="str">
            <v>曹雪晴</v>
          </cell>
          <cell r="J4841">
            <v>20.6</v>
          </cell>
          <cell r="K4841">
            <v>72201</v>
          </cell>
          <cell r="L4841">
            <v>22954</v>
          </cell>
          <cell r="M4841">
            <v>22794</v>
          </cell>
          <cell r="N4841">
            <v>0</v>
          </cell>
          <cell r="O4841">
            <v>1284.12621359223</v>
          </cell>
          <cell r="P4841">
            <v>0.46285052896623102</v>
          </cell>
        </row>
        <row r="4842">
          <cell r="A4842">
            <v>199482</v>
          </cell>
          <cell r="B4842" t="str">
            <v>20160512</v>
          </cell>
          <cell r="C4842" t="str">
            <v>214824</v>
          </cell>
          <cell r="D4842" t="str">
            <v>意大利REALONE瑞欧简约皮床1.5M</v>
          </cell>
          <cell r="E4842" t="str">
            <v>家具灯饰</v>
          </cell>
          <cell r="F4842" t="str">
            <v>3899</v>
          </cell>
          <cell r="G4842" t="str">
            <v>胡 超</v>
          </cell>
          <cell r="H4842" t="str">
            <v>傅周</v>
          </cell>
          <cell r="I4842" t="str">
            <v>曹雪晴</v>
          </cell>
          <cell r="J4842">
            <v>20.5</v>
          </cell>
          <cell r="K4842">
            <v>190791</v>
          </cell>
          <cell r="L4842">
            <v>31142</v>
          </cell>
          <cell r="M4842">
            <v>81829</v>
          </cell>
          <cell r="N4842">
            <v>0</v>
          </cell>
          <cell r="O4842">
            <v>3796.0975609756101</v>
          </cell>
          <cell r="P4842">
            <v>0.51255566899886595</v>
          </cell>
        </row>
        <row r="4843">
          <cell r="A4843">
            <v>199482</v>
          </cell>
          <cell r="B4843" t="str">
            <v>20160512</v>
          </cell>
          <cell r="C4843" t="str">
            <v>125314</v>
          </cell>
          <cell r="D4843" t="str">
            <v>意大利REALONE瑞欧简约皮床1.5M</v>
          </cell>
          <cell r="E4843" t="str">
            <v>家具灯饰</v>
          </cell>
          <cell r="F4843" t="str">
            <v>3899</v>
          </cell>
          <cell r="G4843" t="str">
            <v>胡 超</v>
          </cell>
          <cell r="H4843" t="str">
            <v>马强</v>
          </cell>
          <cell r="I4843" t="str">
            <v>刘一帆</v>
          </cell>
          <cell r="J4843">
            <v>22.7</v>
          </cell>
          <cell r="K4843">
            <v>77940</v>
          </cell>
          <cell r="L4843">
            <v>7788</v>
          </cell>
          <cell r="M4843">
            <v>42869</v>
          </cell>
          <cell r="N4843">
            <v>3899</v>
          </cell>
          <cell r="O4843">
            <v>1373.6563876652001</v>
          </cell>
          <cell r="P4843">
            <v>0.55550803968525497</v>
          </cell>
        </row>
        <row r="4844">
          <cell r="A4844">
            <v>199482</v>
          </cell>
          <cell r="B4844" t="str">
            <v>20160512</v>
          </cell>
          <cell r="C4844" t="str">
            <v>100310</v>
          </cell>
          <cell r="D4844" t="str">
            <v>意大利REALONE瑞欧简约皮床1.5M</v>
          </cell>
          <cell r="E4844" t="str">
            <v>家具灯饰</v>
          </cell>
          <cell r="F4844" t="str">
            <v>3899</v>
          </cell>
          <cell r="G4844" t="str">
            <v>胡 超</v>
          </cell>
          <cell r="H4844" t="str">
            <v>唐南开</v>
          </cell>
          <cell r="I4844" t="str">
            <v>石俊</v>
          </cell>
          <cell r="J4844">
            <v>21.8</v>
          </cell>
          <cell r="K4844">
            <v>105113</v>
          </cell>
          <cell r="L4844">
            <v>23364</v>
          </cell>
          <cell r="M4844">
            <v>46678</v>
          </cell>
          <cell r="N4844">
            <v>0</v>
          </cell>
          <cell r="O4844">
            <v>1608.7614678899099</v>
          </cell>
          <cell r="P4844">
            <v>0.57099169408800099</v>
          </cell>
        </row>
        <row r="4845">
          <cell r="A4845">
            <v>199492</v>
          </cell>
          <cell r="B4845" t="str">
            <v>20160728</v>
          </cell>
          <cell r="C4845" t="str">
            <v>125924</v>
          </cell>
          <cell r="D4845" t="str">
            <v>CHOSUNGAH22（曹成雅） 智能素颜霜精华套组</v>
          </cell>
          <cell r="E4845" t="str">
            <v>美容美体</v>
          </cell>
          <cell r="F4845" t="str">
            <v>398</v>
          </cell>
          <cell r="G4845" t="str">
            <v>杨 媛</v>
          </cell>
          <cell r="H4845" t="str">
            <v>张小寒</v>
          </cell>
          <cell r="I4845" t="str">
            <v>郑庆子</v>
          </cell>
          <cell r="J4845">
            <v>27</v>
          </cell>
          <cell r="K4845">
            <v>45017.85</v>
          </cell>
          <cell r="L4845">
            <v>766</v>
          </cell>
          <cell r="M4845">
            <v>6143</v>
          </cell>
          <cell r="N4845">
            <v>0</v>
          </cell>
          <cell r="O4845">
            <v>1411.43888888889</v>
          </cell>
          <cell r="P4845">
            <v>0.13881905502255801</v>
          </cell>
        </row>
        <row r="4846">
          <cell r="A4846">
            <v>199497</v>
          </cell>
          <cell r="B4846" t="str">
            <v>20160508</v>
          </cell>
          <cell r="C4846" t="str">
            <v>200327</v>
          </cell>
          <cell r="D4846" t="str">
            <v>华为新旗舰 华为P9 PLUS 4G+64G全网通</v>
          </cell>
          <cell r="E4846" t="str">
            <v>手机</v>
          </cell>
          <cell r="F4846" t="str">
            <v>3988</v>
          </cell>
          <cell r="G4846" t="str">
            <v>李 冕</v>
          </cell>
          <cell r="H4846" t="str">
            <v>傅周</v>
          </cell>
          <cell r="I4846" t="str">
            <v>曹雪晴</v>
          </cell>
          <cell r="J4846">
            <v>6.3</v>
          </cell>
          <cell r="K4846">
            <v>154594</v>
          </cell>
          <cell r="L4846">
            <v>31748</v>
          </cell>
          <cell r="M4846">
            <v>19848</v>
          </cell>
          <cell r="N4846">
            <v>0</v>
          </cell>
          <cell r="O4846">
            <v>16348.8888888889</v>
          </cell>
          <cell r="P4846">
            <v>0.16156814222685301</v>
          </cell>
        </row>
        <row r="4847">
          <cell r="A4847">
            <v>199501</v>
          </cell>
          <cell r="B4847" t="str">
            <v>20160519</v>
          </cell>
          <cell r="C4847" t="str">
            <v>194757</v>
          </cell>
          <cell r="D4847" t="str">
            <v>川崎8.5公斤“晶灿”健康免污烘干洗衣机</v>
          </cell>
          <cell r="E4847" t="str">
            <v>大家电</v>
          </cell>
          <cell r="F4847" t="str">
            <v>1880</v>
          </cell>
          <cell r="G4847" t="str">
            <v>胡 超</v>
          </cell>
          <cell r="H4847" t="str">
            <v>傅周</v>
          </cell>
          <cell r="I4847" t="str">
            <v>曹雪晴</v>
          </cell>
          <cell r="J4847">
            <v>31.2</v>
          </cell>
          <cell r="K4847">
            <v>375160</v>
          </cell>
          <cell r="L4847">
            <v>52190</v>
          </cell>
          <cell r="M4847">
            <v>87560</v>
          </cell>
          <cell r="N4847">
            <v>1880</v>
          </cell>
          <cell r="O4847">
            <v>7605.4487179487196</v>
          </cell>
          <cell r="P4847">
            <v>0.26528779762826299</v>
          </cell>
        </row>
        <row r="4848">
          <cell r="A4848">
            <v>199512</v>
          </cell>
          <cell r="B4848" t="str">
            <v>20160510</v>
          </cell>
          <cell r="C4848" t="str">
            <v>214949</v>
          </cell>
          <cell r="D4848" t="str">
            <v>华为Mate S 4G双卡双待手机 极昼金 移动联通双4G 臻享</v>
          </cell>
          <cell r="E4848" t="str">
            <v>手机</v>
          </cell>
          <cell r="F4848" t="str">
            <v>2880</v>
          </cell>
          <cell r="G4848" t="str">
            <v>朱 丽娟</v>
          </cell>
          <cell r="H4848" t="str">
            <v>石林</v>
          </cell>
          <cell r="I4848" t="str">
            <v>张征南,曹雪晴</v>
          </cell>
          <cell r="J4848">
            <v>39.1</v>
          </cell>
          <cell r="K4848">
            <v>342290</v>
          </cell>
          <cell r="L4848">
            <v>32100</v>
          </cell>
          <cell r="M4848">
            <v>85610</v>
          </cell>
          <cell r="N4848">
            <v>0</v>
          </cell>
          <cell r="O4848">
            <v>5743.7340153452697</v>
          </cell>
          <cell r="P4848">
            <v>0.27599213385344501</v>
          </cell>
        </row>
        <row r="4849">
          <cell r="A4849">
            <v>199512</v>
          </cell>
          <cell r="B4849" t="str">
            <v>20160501</v>
          </cell>
          <cell r="C4849" t="str">
            <v>194423</v>
          </cell>
          <cell r="D4849" t="str">
            <v>华为Mate S 4G双卡双待手机 极昼金 移动联通双4G 臻享</v>
          </cell>
          <cell r="E4849" t="str">
            <v>手机</v>
          </cell>
          <cell r="F4849" t="str">
            <v>2880</v>
          </cell>
          <cell r="G4849" t="str">
            <v>朱 丽娟</v>
          </cell>
          <cell r="H4849" t="str">
            <v>马强</v>
          </cell>
          <cell r="I4849" t="str">
            <v>刘一帆</v>
          </cell>
          <cell r="J4849">
            <v>35.5</v>
          </cell>
          <cell r="K4849">
            <v>230345</v>
          </cell>
          <cell r="L4849">
            <v>18730</v>
          </cell>
          <cell r="M4849">
            <v>69630</v>
          </cell>
          <cell r="N4849">
            <v>2680</v>
          </cell>
          <cell r="O4849">
            <v>4075.0704225352101</v>
          </cell>
          <cell r="P4849">
            <v>0.31637643834321799</v>
          </cell>
        </row>
        <row r="4850">
          <cell r="A4850">
            <v>199513</v>
          </cell>
          <cell r="B4850" t="str">
            <v>20160705</v>
          </cell>
          <cell r="C4850" t="str">
            <v>231558</v>
          </cell>
          <cell r="D4850" t="str">
            <v>翠璨“凝脂冰蓝”镶坦桑手链</v>
          </cell>
          <cell r="E4850" t="str">
            <v>珠宝首饰</v>
          </cell>
          <cell r="F4850" t="str">
            <v>9980</v>
          </cell>
          <cell r="G4850" t="str">
            <v>冯 玺谕</v>
          </cell>
          <cell r="H4850" t="str">
            <v>杨波</v>
          </cell>
          <cell r="I4850" t="str">
            <v>李琦</v>
          </cell>
          <cell r="J4850">
            <v>22.1</v>
          </cell>
          <cell r="K4850">
            <v>88790</v>
          </cell>
          <cell r="L4850">
            <v>19670</v>
          </cell>
          <cell r="M4850">
            <v>29620</v>
          </cell>
          <cell r="N4850">
            <v>0</v>
          </cell>
          <cell r="O4850">
            <v>1787.33031674208</v>
          </cell>
          <cell r="P4850">
            <v>0.428530092592593</v>
          </cell>
        </row>
        <row r="4851">
          <cell r="A4851">
            <v>199513</v>
          </cell>
          <cell r="B4851" t="str">
            <v>20160529</v>
          </cell>
          <cell r="C4851" t="str">
            <v>222309</v>
          </cell>
          <cell r="D4851" t="str">
            <v>翠璨“凝脂冰蓝”镶坦桑手链</v>
          </cell>
          <cell r="E4851" t="str">
            <v>珠宝首饰</v>
          </cell>
          <cell r="F4851" t="str">
            <v>9980</v>
          </cell>
          <cell r="G4851" t="str">
            <v>冯 玺谕</v>
          </cell>
          <cell r="H4851" t="str">
            <v>高莹</v>
          </cell>
          <cell r="I4851" t="str">
            <v>李琦</v>
          </cell>
          <cell r="J4851">
            <v>22.4</v>
          </cell>
          <cell r="K4851">
            <v>315852</v>
          </cell>
          <cell r="L4851">
            <v>157822</v>
          </cell>
          <cell r="M4851">
            <v>98680</v>
          </cell>
          <cell r="N4851">
            <v>0</v>
          </cell>
          <cell r="O4851">
            <v>2649.5535714285702</v>
          </cell>
          <cell r="P4851">
            <v>0.62443839777257504</v>
          </cell>
        </row>
        <row r="4852">
          <cell r="A4852">
            <v>199514</v>
          </cell>
          <cell r="B4852" t="str">
            <v>20160705</v>
          </cell>
          <cell r="C4852" t="str">
            <v>231558</v>
          </cell>
          <cell r="D4852" t="str">
            <v>翠璨“冰蓝之恋”镶坦桑手链</v>
          </cell>
          <cell r="E4852" t="str">
            <v>珠宝首饰</v>
          </cell>
          <cell r="F4852" t="str">
            <v>9980</v>
          </cell>
          <cell r="G4852" t="str">
            <v>冯 玺谕</v>
          </cell>
          <cell r="H4852" t="str">
            <v>杨波</v>
          </cell>
          <cell r="I4852" t="str">
            <v>李琦</v>
          </cell>
          <cell r="J4852">
            <v>22.1</v>
          </cell>
          <cell r="K4852">
            <v>158020</v>
          </cell>
          <cell r="L4852">
            <v>29630</v>
          </cell>
          <cell r="M4852">
            <v>49380</v>
          </cell>
          <cell r="N4852">
            <v>0</v>
          </cell>
          <cell r="O4852">
            <v>3575.1131221719502</v>
          </cell>
          <cell r="P4852">
            <v>0.38460939325492599</v>
          </cell>
        </row>
        <row r="4853">
          <cell r="A4853">
            <v>199514</v>
          </cell>
          <cell r="B4853" t="str">
            <v>20160529</v>
          </cell>
          <cell r="C4853" t="str">
            <v>222309</v>
          </cell>
          <cell r="D4853" t="str">
            <v>翠璨“冰蓝之恋”镶坦桑手链</v>
          </cell>
          <cell r="E4853" t="str">
            <v>珠宝首饰</v>
          </cell>
          <cell r="F4853" t="str">
            <v>9980</v>
          </cell>
          <cell r="G4853" t="str">
            <v>冯 玺谕</v>
          </cell>
          <cell r="H4853" t="str">
            <v>高莹</v>
          </cell>
          <cell r="I4853" t="str">
            <v>李琦</v>
          </cell>
          <cell r="J4853">
            <v>22.4</v>
          </cell>
          <cell r="K4853">
            <v>484000</v>
          </cell>
          <cell r="L4853">
            <v>148270</v>
          </cell>
          <cell r="M4853">
            <v>167830</v>
          </cell>
          <cell r="N4853">
            <v>0</v>
          </cell>
          <cell r="O4853">
            <v>7495.5357142857101</v>
          </cell>
          <cell r="P4853">
            <v>0.49989574956065902</v>
          </cell>
        </row>
        <row r="4854">
          <cell r="A4854">
            <v>199521</v>
          </cell>
          <cell r="B4854" t="str">
            <v>20160508</v>
          </cell>
          <cell r="C4854" t="str">
            <v>201748</v>
          </cell>
          <cell r="D4854" t="str">
            <v>华为6英寸八核1600万像素旗舰手机mate 8 3G+32G公开版</v>
          </cell>
          <cell r="E4854" t="str">
            <v>手机</v>
          </cell>
          <cell r="F4854" t="str">
            <v>2999</v>
          </cell>
          <cell r="G4854" t="str">
            <v>李 冕</v>
          </cell>
          <cell r="H4854"/>
          <cell r="I4854"/>
          <cell r="J4854">
            <v>15.4</v>
          </cell>
          <cell r="K4854">
            <v>199413</v>
          </cell>
          <cell r="L4854">
            <v>26749</v>
          </cell>
          <cell r="M4854">
            <v>47634</v>
          </cell>
          <cell r="N4854">
            <v>8903</v>
          </cell>
          <cell r="O4854">
            <v>8696.9480519480494</v>
          </cell>
          <cell r="P4854">
            <v>0.22431427512394</v>
          </cell>
        </row>
        <row r="4855">
          <cell r="A4855">
            <v>199522</v>
          </cell>
          <cell r="B4855" t="str">
            <v>20160603</v>
          </cell>
          <cell r="C4855" t="str">
            <v>224232</v>
          </cell>
          <cell r="D4855" t="str">
            <v>《辉煌历程》中邮120周年最佳邮票精粹</v>
          </cell>
          <cell r="E4855" t="str">
            <v>投资收藏</v>
          </cell>
          <cell r="F4855" t="str">
            <v>3980</v>
          </cell>
          <cell r="G4855" t="str">
            <v>范 平</v>
          </cell>
          <cell r="H4855" t="str">
            <v>傅周</v>
          </cell>
          <cell r="I4855" t="str">
            <v>曹雪晴</v>
          </cell>
          <cell r="J4855">
            <v>40.799999999999997</v>
          </cell>
          <cell r="K4855">
            <v>135057</v>
          </cell>
          <cell r="L4855">
            <v>11920</v>
          </cell>
          <cell r="M4855">
            <v>63560</v>
          </cell>
          <cell r="N4855">
            <v>7960</v>
          </cell>
          <cell r="O4855">
            <v>1655.3186274509801</v>
          </cell>
          <cell r="P4855">
            <v>0.45152959711540802</v>
          </cell>
        </row>
        <row r="4856">
          <cell r="A4856">
            <v>199525</v>
          </cell>
          <cell r="B4856" t="str">
            <v>20160726</v>
          </cell>
          <cell r="C4856" t="str">
            <v>113505</v>
          </cell>
          <cell r="D4856" t="str">
            <v>美国康宁晶钻锅璀璨升级尊享组</v>
          </cell>
          <cell r="E4856" t="str">
            <v>厨房</v>
          </cell>
          <cell r="F4856" t="str">
            <v>999</v>
          </cell>
          <cell r="G4856" t="str">
            <v>潘 银龙</v>
          </cell>
          <cell r="H4856" t="str">
            <v>唐南开</v>
          </cell>
          <cell r="I4856" t="str">
            <v>翟金彪</v>
          </cell>
          <cell r="J4856">
            <v>35.700000000000003</v>
          </cell>
          <cell r="K4856">
            <v>91023</v>
          </cell>
          <cell r="L4856">
            <v>1978</v>
          </cell>
          <cell r="M4856">
            <v>21658</v>
          </cell>
          <cell r="N4856">
            <v>979</v>
          </cell>
          <cell r="O4856">
            <v>1915.0140056022401</v>
          </cell>
          <cell r="P4856">
            <v>0.23223089449154899</v>
          </cell>
        </row>
        <row r="4857">
          <cell r="A4857">
            <v>199525</v>
          </cell>
          <cell r="B4857" t="str">
            <v>20160607</v>
          </cell>
          <cell r="C4857" t="str">
            <v>144343</v>
          </cell>
          <cell r="D4857" t="str">
            <v>美国康宁晶钻锅璀璨升级尊享组</v>
          </cell>
          <cell r="E4857" t="str">
            <v>厨房</v>
          </cell>
          <cell r="F4857" t="str">
            <v>999</v>
          </cell>
          <cell r="G4857" t="str">
            <v>潘 银龙</v>
          </cell>
          <cell r="H4857" t="str">
            <v>马强</v>
          </cell>
          <cell r="I4857" t="str">
            <v>刘一帆</v>
          </cell>
          <cell r="J4857">
            <v>37.700000000000003</v>
          </cell>
          <cell r="K4857">
            <v>130730</v>
          </cell>
          <cell r="L4857">
            <v>8941</v>
          </cell>
          <cell r="M4857">
            <v>30649</v>
          </cell>
          <cell r="N4857">
            <v>989</v>
          </cell>
          <cell r="O4857">
            <v>2443.7400530504001</v>
          </cell>
          <cell r="P4857">
            <v>0.24353595152271601</v>
          </cell>
        </row>
        <row r="4858">
          <cell r="A4858">
            <v>199528</v>
          </cell>
          <cell r="B4858" t="str">
            <v>20160507</v>
          </cell>
          <cell r="C4858" t="str">
            <v>100748</v>
          </cell>
          <cell r="D4858" t="str">
            <v>乐途男士经典复古时尚休闲跑鞋</v>
          </cell>
          <cell r="E4858" t="str">
            <v>鞋类</v>
          </cell>
          <cell r="F4858" t="str">
            <v>228</v>
          </cell>
          <cell r="G4858" t="str">
            <v>邱 雄光</v>
          </cell>
          <cell r="H4858" t="str">
            <v>王娟</v>
          </cell>
          <cell r="I4858" t="str">
            <v>段鸿,王浩</v>
          </cell>
          <cell r="J4858">
            <v>15.2</v>
          </cell>
          <cell r="K4858">
            <v>32442</v>
          </cell>
          <cell r="L4858">
            <v>2616</v>
          </cell>
          <cell r="M4858">
            <v>6264</v>
          </cell>
          <cell r="N4858">
            <v>0</v>
          </cell>
          <cell r="O4858">
            <v>1550.1315789473699</v>
          </cell>
          <cell r="P4858">
            <v>0.21001810500905199</v>
          </cell>
        </row>
        <row r="4859">
          <cell r="A4859">
            <v>199528</v>
          </cell>
          <cell r="B4859" t="str">
            <v>20160502</v>
          </cell>
          <cell r="C4859" t="str">
            <v>174523</v>
          </cell>
          <cell r="D4859" t="str">
            <v>乐途男士经典复古时尚休闲跑鞋</v>
          </cell>
          <cell r="E4859" t="str">
            <v>鞋类</v>
          </cell>
          <cell r="F4859" t="str">
            <v>228</v>
          </cell>
          <cell r="G4859" t="str">
            <v>邱 雄光</v>
          </cell>
          <cell r="H4859" t="str">
            <v>张燕</v>
          </cell>
          <cell r="I4859" t="str">
            <v>段鸿,王浩</v>
          </cell>
          <cell r="J4859">
            <v>17</v>
          </cell>
          <cell r="K4859">
            <v>49765</v>
          </cell>
          <cell r="L4859">
            <v>3603</v>
          </cell>
          <cell r="M4859">
            <v>7464</v>
          </cell>
          <cell r="N4859">
            <v>912</v>
          </cell>
          <cell r="O4859">
            <v>2330</v>
          </cell>
          <cell r="P4859">
            <v>0.14193492482994699</v>
          </cell>
        </row>
        <row r="4860">
          <cell r="A4860">
            <v>199529</v>
          </cell>
          <cell r="B4860" t="str">
            <v>20160507</v>
          </cell>
          <cell r="C4860" t="str">
            <v>100748</v>
          </cell>
          <cell r="D4860" t="str">
            <v>乐途女士经典复古时尚休闲跑鞋</v>
          </cell>
          <cell r="E4860" t="str">
            <v>鞋类</v>
          </cell>
          <cell r="F4860" t="str">
            <v>228</v>
          </cell>
          <cell r="G4860" t="str">
            <v>邱 雄光</v>
          </cell>
          <cell r="H4860" t="str">
            <v>王娟</v>
          </cell>
          <cell r="I4860" t="str">
            <v>段鸿,王浩</v>
          </cell>
          <cell r="J4860">
            <v>15.2</v>
          </cell>
          <cell r="K4860">
            <v>60513</v>
          </cell>
          <cell r="L4860">
            <v>3518</v>
          </cell>
          <cell r="M4860">
            <v>14936</v>
          </cell>
          <cell r="N4860">
            <v>228</v>
          </cell>
          <cell r="O4860">
            <v>2782.03947368421</v>
          </cell>
          <cell r="P4860">
            <v>0.25805772436178598</v>
          </cell>
        </row>
        <row r="4861">
          <cell r="A4861">
            <v>199529</v>
          </cell>
          <cell r="B4861" t="str">
            <v>20160502</v>
          </cell>
          <cell r="C4861" t="str">
            <v>174523</v>
          </cell>
          <cell r="D4861" t="str">
            <v>乐途女士经典复古时尚休闲跑鞋</v>
          </cell>
          <cell r="E4861" t="str">
            <v>鞋类</v>
          </cell>
          <cell r="F4861" t="str">
            <v>228</v>
          </cell>
          <cell r="G4861" t="str">
            <v>邱 雄光</v>
          </cell>
          <cell r="H4861" t="str">
            <v>张燕</v>
          </cell>
          <cell r="I4861" t="str">
            <v>段鸿,王浩</v>
          </cell>
          <cell r="J4861">
            <v>17</v>
          </cell>
          <cell r="K4861">
            <v>44168</v>
          </cell>
          <cell r="L4861">
            <v>2884</v>
          </cell>
          <cell r="M4861">
            <v>8772</v>
          </cell>
          <cell r="N4861">
            <v>456</v>
          </cell>
          <cell r="O4861">
            <v>1939.2941176470599</v>
          </cell>
          <cell r="P4861">
            <v>0.20143396957659099</v>
          </cell>
        </row>
        <row r="4862">
          <cell r="A4862">
            <v>199530</v>
          </cell>
          <cell r="B4862" t="str">
            <v>20160606</v>
          </cell>
          <cell r="C4862" t="str">
            <v>132535</v>
          </cell>
          <cell r="D4862" t="str">
            <v>乐途2016新款轻盈透气男士健步运动休闲鞋</v>
          </cell>
          <cell r="E4862" t="str">
            <v>鞋类</v>
          </cell>
          <cell r="F4862" t="str">
            <v>228</v>
          </cell>
          <cell r="G4862" t="str">
            <v>邱 雄光</v>
          </cell>
          <cell r="H4862" t="str">
            <v>王娟</v>
          </cell>
          <cell r="I4862" t="str">
            <v>张佳聃,张征南,潘丹,孙姣</v>
          </cell>
          <cell r="J4862">
            <v>16.3</v>
          </cell>
          <cell r="K4862">
            <v>48168</v>
          </cell>
          <cell r="L4862">
            <v>2230</v>
          </cell>
          <cell r="M4862">
            <v>10466</v>
          </cell>
          <cell r="N4862">
            <v>426</v>
          </cell>
          <cell r="O4862">
            <v>2202.3312883435601</v>
          </cell>
          <cell r="P4862">
            <v>0.21855544429448401</v>
          </cell>
        </row>
        <row r="4863">
          <cell r="A4863">
            <v>199530</v>
          </cell>
          <cell r="B4863" t="str">
            <v>20160522</v>
          </cell>
          <cell r="C4863" t="str">
            <v>152331</v>
          </cell>
          <cell r="D4863" t="str">
            <v>乐途2016新款轻盈透气男士健步运动休闲鞋</v>
          </cell>
          <cell r="E4863" t="str">
            <v>鞋类</v>
          </cell>
          <cell r="F4863" t="str">
            <v>228</v>
          </cell>
          <cell r="G4863" t="str">
            <v>邱 雄光</v>
          </cell>
          <cell r="H4863" t="str">
            <v>杨思思</v>
          </cell>
          <cell r="I4863" t="str">
            <v>孙姣,张佳聃</v>
          </cell>
          <cell r="J4863">
            <v>17.8</v>
          </cell>
          <cell r="K4863">
            <v>47647</v>
          </cell>
          <cell r="L4863">
            <v>2676</v>
          </cell>
          <cell r="M4863">
            <v>11511</v>
          </cell>
          <cell r="N4863">
            <v>1739</v>
          </cell>
          <cell r="O4863">
            <v>1977.4719101123601</v>
          </cell>
          <cell r="P4863">
            <v>0.21729559049165001</v>
          </cell>
        </row>
        <row r="4864">
          <cell r="A4864">
            <v>199530</v>
          </cell>
          <cell r="B4864" t="str">
            <v>20160522</v>
          </cell>
          <cell r="C4864" t="str">
            <v>100956</v>
          </cell>
          <cell r="D4864" t="str">
            <v>乐途2016新款轻盈透气男士健步运动休闲鞋</v>
          </cell>
          <cell r="E4864" t="str">
            <v>鞋类</v>
          </cell>
          <cell r="F4864" t="str">
            <v>228</v>
          </cell>
          <cell r="G4864" t="str">
            <v>邱 雄光</v>
          </cell>
          <cell r="H4864" t="str">
            <v>罗园</v>
          </cell>
          <cell r="I4864" t="str">
            <v>孙姣,王浩</v>
          </cell>
          <cell r="J4864">
            <v>19.5</v>
          </cell>
          <cell r="K4864">
            <v>59528.5</v>
          </cell>
          <cell r="L4864">
            <v>3969</v>
          </cell>
          <cell r="M4864">
            <v>9772</v>
          </cell>
          <cell r="N4864">
            <v>456</v>
          </cell>
          <cell r="O4864">
            <v>2371.4615384615399</v>
          </cell>
          <cell r="P4864">
            <v>0.167676094997255</v>
          </cell>
        </row>
        <row r="4865">
          <cell r="A4865">
            <v>199530</v>
          </cell>
          <cell r="B4865" t="str">
            <v>20160513</v>
          </cell>
          <cell r="C4865" t="str">
            <v>183724</v>
          </cell>
          <cell r="D4865" t="str">
            <v>乐途2016新款轻盈透气男士健步运动休闲鞋</v>
          </cell>
          <cell r="E4865" t="str">
            <v>鞋类</v>
          </cell>
          <cell r="F4865" t="str">
            <v>228</v>
          </cell>
          <cell r="G4865" t="str">
            <v>邱 雄光</v>
          </cell>
          <cell r="H4865" t="str">
            <v>罗园</v>
          </cell>
          <cell r="I4865" t="str">
            <v>段鸿</v>
          </cell>
          <cell r="J4865">
            <v>20.2</v>
          </cell>
          <cell r="K4865">
            <v>40627.26</v>
          </cell>
          <cell r="L4865">
            <v>3365.26</v>
          </cell>
          <cell r="M4865">
            <v>6148</v>
          </cell>
          <cell r="N4865">
            <v>0</v>
          </cell>
          <cell r="O4865">
            <v>1540.2970297029699</v>
          </cell>
          <cell r="P4865">
            <v>0.16499382749181499</v>
          </cell>
        </row>
        <row r="4866">
          <cell r="A4866">
            <v>199530</v>
          </cell>
          <cell r="B4866" t="str">
            <v>20160508</v>
          </cell>
          <cell r="C4866" t="str">
            <v>145145</v>
          </cell>
          <cell r="D4866" t="str">
            <v>乐途2016新款轻盈透气男士健步运动休闲鞋</v>
          </cell>
          <cell r="E4866" t="str">
            <v>鞋类</v>
          </cell>
          <cell r="F4866" t="str">
            <v>228</v>
          </cell>
          <cell r="G4866" t="str">
            <v>邱 雄光</v>
          </cell>
          <cell r="H4866" t="str">
            <v>罗园</v>
          </cell>
          <cell r="I4866" t="str">
            <v>段鸿,王浩</v>
          </cell>
          <cell r="J4866">
            <v>18.3</v>
          </cell>
          <cell r="K4866">
            <v>43220</v>
          </cell>
          <cell r="L4866">
            <v>4465</v>
          </cell>
          <cell r="M4866">
            <v>6930</v>
          </cell>
          <cell r="N4866">
            <v>0</v>
          </cell>
          <cell r="O4866">
            <v>1739.0710382513701</v>
          </cell>
          <cell r="P4866">
            <v>0.17881563669204001</v>
          </cell>
        </row>
        <row r="4867">
          <cell r="A4867">
            <v>199530</v>
          </cell>
          <cell r="B4867" t="str">
            <v>20160508</v>
          </cell>
          <cell r="C4867" t="str">
            <v>104211</v>
          </cell>
          <cell r="D4867" t="str">
            <v>乐途2016新款轻盈透气男士健步运动休闲鞋</v>
          </cell>
          <cell r="E4867" t="str">
            <v>鞋类</v>
          </cell>
          <cell r="F4867" t="str">
            <v>228</v>
          </cell>
          <cell r="G4867" t="str">
            <v>邱 雄光</v>
          </cell>
          <cell r="H4867" t="str">
            <v>罗园</v>
          </cell>
          <cell r="I4867" t="str">
            <v>段鸿,王浩</v>
          </cell>
          <cell r="J4867">
            <v>18</v>
          </cell>
          <cell r="K4867">
            <v>82891</v>
          </cell>
          <cell r="L4867">
            <v>9441</v>
          </cell>
          <cell r="M4867">
            <v>15371</v>
          </cell>
          <cell r="N4867">
            <v>436</v>
          </cell>
          <cell r="O4867">
            <v>3250.8333333333298</v>
          </cell>
          <cell r="P4867">
            <v>0.203335602450647</v>
          </cell>
        </row>
        <row r="4868">
          <cell r="A4868">
            <v>199531</v>
          </cell>
          <cell r="B4868" t="str">
            <v>20160624</v>
          </cell>
          <cell r="C4868" t="str">
            <v>175442</v>
          </cell>
          <cell r="D4868" t="str">
            <v>乐途2016新款轻盈透气女士健步运动休闲鞋</v>
          </cell>
          <cell r="E4868" t="str">
            <v>鞋类</v>
          </cell>
          <cell r="F4868" t="str">
            <v>228</v>
          </cell>
          <cell r="G4868" t="str">
            <v>邱 雄光</v>
          </cell>
          <cell r="H4868" t="str">
            <v>罗园</v>
          </cell>
          <cell r="I4868" t="str">
            <v>陈思闽,孙姣</v>
          </cell>
          <cell r="J4868">
            <v>27.5</v>
          </cell>
          <cell r="K4868">
            <v>45014</v>
          </cell>
          <cell r="L4868">
            <v>5956</v>
          </cell>
          <cell r="M4868">
            <v>10714</v>
          </cell>
          <cell r="N4868">
            <v>0</v>
          </cell>
          <cell r="O4868">
            <v>1030.6909090909101</v>
          </cell>
          <cell r="P4868">
            <v>0.274310000512059</v>
          </cell>
        </row>
        <row r="4869">
          <cell r="A4869">
            <v>199531</v>
          </cell>
          <cell r="B4869" t="str">
            <v>20160606</v>
          </cell>
          <cell r="C4869" t="str">
            <v>132535</v>
          </cell>
          <cell r="D4869" t="str">
            <v>乐途2016新款轻盈透气女士健步运动休闲鞋</v>
          </cell>
          <cell r="E4869" t="str">
            <v>鞋类</v>
          </cell>
          <cell r="F4869" t="str">
            <v>228</v>
          </cell>
          <cell r="G4869" t="str">
            <v>邱 雄光</v>
          </cell>
          <cell r="H4869" t="str">
            <v>王娟</v>
          </cell>
          <cell r="I4869" t="str">
            <v>张佳聃,张征南,潘丹,孙姣</v>
          </cell>
          <cell r="J4869">
            <v>16.3</v>
          </cell>
          <cell r="K4869">
            <v>54186</v>
          </cell>
          <cell r="L4869">
            <v>3766</v>
          </cell>
          <cell r="M4869">
            <v>15046</v>
          </cell>
          <cell r="N4869">
            <v>456</v>
          </cell>
          <cell r="O4869">
            <v>2198.15950920245</v>
          </cell>
          <cell r="P4869">
            <v>0.28936929789766003</v>
          </cell>
        </row>
        <row r="4870">
          <cell r="A4870">
            <v>199531</v>
          </cell>
          <cell r="B4870" t="str">
            <v>20160522</v>
          </cell>
          <cell r="C4870" t="str">
            <v>152331</v>
          </cell>
          <cell r="D4870" t="str">
            <v>乐途2016新款轻盈透气女士健步运动休闲鞋</v>
          </cell>
          <cell r="E4870" t="str">
            <v>鞋类</v>
          </cell>
          <cell r="F4870" t="str">
            <v>228</v>
          </cell>
          <cell r="G4870" t="str">
            <v>邱 雄光</v>
          </cell>
          <cell r="H4870" t="str">
            <v>杨思思</v>
          </cell>
          <cell r="I4870" t="str">
            <v>孙姣,张佳聃</v>
          </cell>
          <cell r="J4870">
            <v>17.8</v>
          </cell>
          <cell r="K4870">
            <v>70348</v>
          </cell>
          <cell r="L4870">
            <v>4445</v>
          </cell>
          <cell r="M4870">
            <v>14550</v>
          </cell>
          <cell r="N4870">
            <v>456</v>
          </cell>
          <cell r="O4870">
            <v>2910.6179775280898</v>
          </cell>
          <cell r="P4870">
            <v>0.213859763591946</v>
          </cell>
        </row>
        <row r="4871">
          <cell r="A4871">
            <v>199531</v>
          </cell>
          <cell r="B4871" t="str">
            <v>20160522</v>
          </cell>
          <cell r="C4871" t="str">
            <v>100956</v>
          </cell>
          <cell r="D4871" t="str">
            <v>乐途2016新款轻盈透气女士健步运动休闲鞋</v>
          </cell>
          <cell r="E4871" t="str">
            <v>鞋类</v>
          </cell>
          <cell r="F4871" t="str">
            <v>228</v>
          </cell>
          <cell r="G4871" t="str">
            <v>邱 雄光</v>
          </cell>
          <cell r="H4871" t="str">
            <v>罗园</v>
          </cell>
          <cell r="I4871" t="str">
            <v>孙姣,王浩</v>
          </cell>
          <cell r="J4871">
            <v>19.5</v>
          </cell>
          <cell r="K4871">
            <v>85214.5</v>
          </cell>
          <cell r="L4871">
            <v>5019</v>
          </cell>
          <cell r="M4871">
            <v>17675</v>
          </cell>
          <cell r="N4871">
            <v>1343</v>
          </cell>
          <cell r="O4871">
            <v>3275.0512820512799</v>
          </cell>
          <cell r="P4871">
            <v>0.20365232463168101</v>
          </cell>
        </row>
        <row r="4872">
          <cell r="A4872">
            <v>199531</v>
          </cell>
          <cell r="B4872" t="str">
            <v>20160513</v>
          </cell>
          <cell r="C4872" t="str">
            <v>183724</v>
          </cell>
          <cell r="D4872" t="str">
            <v>乐途2016新款轻盈透气女士健步运动休闲鞋</v>
          </cell>
          <cell r="E4872" t="str">
            <v>鞋类</v>
          </cell>
          <cell r="F4872" t="str">
            <v>228</v>
          </cell>
          <cell r="G4872" t="str">
            <v>邱 雄光</v>
          </cell>
          <cell r="H4872" t="str">
            <v>罗园</v>
          </cell>
          <cell r="I4872" t="str">
            <v>段鸿</v>
          </cell>
          <cell r="J4872">
            <v>20.2</v>
          </cell>
          <cell r="K4872">
            <v>60476.74</v>
          </cell>
          <cell r="L4872">
            <v>3359.74</v>
          </cell>
          <cell r="M4872">
            <v>11199</v>
          </cell>
          <cell r="N4872">
            <v>1080</v>
          </cell>
          <cell r="O4872">
            <v>2326.63366336634</v>
          </cell>
          <cell r="P4872">
            <v>0.17716266610641301</v>
          </cell>
        </row>
        <row r="4873">
          <cell r="A4873">
            <v>199531</v>
          </cell>
          <cell r="B4873" t="str">
            <v>20160508</v>
          </cell>
          <cell r="C4873" t="str">
            <v>145145</v>
          </cell>
          <cell r="D4873" t="str">
            <v>乐途2016新款轻盈透气女士健步运动休闲鞋</v>
          </cell>
          <cell r="E4873" t="str">
            <v>鞋类</v>
          </cell>
          <cell r="F4873" t="str">
            <v>228</v>
          </cell>
          <cell r="G4873" t="str">
            <v>邱 雄光</v>
          </cell>
          <cell r="H4873" t="str">
            <v>罗园</v>
          </cell>
          <cell r="I4873" t="str">
            <v>段鸿,王浩</v>
          </cell>
          <cell r="J4873">
            <v>18.3</v>
          </cell>
          <cell r="K4873">
            <v>90418</v>
          </cell>
          <cell r="L4873">
            <v>6560</v>
          </cell>
          <cell r="M4873">
            <v>16569</v>
          </cell>
          <cell r="N4873">
            <v>684</v>
          </cell>
          <cell r="O4873">
            <v>3714.3715846994501</v>
          </cell>
          <cell r="P4873">
            <v>0.18942736530802101</v>
          </cell>
        </row>
        <row r="4874">
          <cell r="A4874">
            <v>199531</v>
          </cell>
          <cell r="B4874" t="str">
            <v>20160508</v>
          </cell>
          <cell r="C4874" t="str">
            <v>104211</v>
          </cell>
          <cell r="D4874" t="str">
            <v>乐途2016新款轻盈透气女士健步运动休闲鞋</v>
          </cell>
          <cell r="E4874" t="str">
            <v>鞋类</v>
          </cell>
          <cell r="F4874" t="str">
            <v>228</v>
          </cell>
          <cell r="G4874" t="str">
            <v>邱 雄光</v>
          </cell>
          <cell r="H4874" t="str">
            <v>罗园</v>
          </cell>
          <cell r="I4874" t="str">
            <v>段鸿,王浩</v>
          </cell>
          <cell r="J4874">
            <v>18</v>
          </cell>
          <cell r="K4874">
            <v>139068</v>
          </cell>
          <cell r="L4874">
            <v>7482</v>
          </cell>
          <cell r="M4874">
            <v>27300</v>
          </cell>
          <cell r="N4874">
            <v>1744</v>
          </cell>
          <cell r="O4874">
            <v>5890.5555555555602</v>
          </cell>
          <cell r="P4874">
            <v>0.194215190065812</v>
          </cell>
        </row>
        <row r="4875">
          <cell r="A4875">
            <v>199679</v>
          </cell>
          <cell r="B4875" t="str">
            <v>20160808</v>
          </cell>
          <cell r="C4875" t="str">
            <v>122104</v>
          </cell>
          <cell r="D4875" t="str">
            <v>黑色绅士·老板烟灶消三件套尊享组</v>
          </cell>
          <cell r="E4875" t="str">
            <v>厨房</v>
          </cell>
          <cell r="F4875" t="str">
            <v>5980</v>
          </cell>
          <cell r="G4875" t="str">
            <v>潘 银龙</v>
          </cell>
          <cell r="H4875" t="str">
            <v>张燕</v>
          </cell>
          <cell r="I4875" t="str">
            <v>刘一帆</v>
          </cell>
          <cell r="J4875">
            <v>20.3</v>
          </cell>
          <cell r="K4875">
            <v>280450</v>
          </cell>
          <cell r="L4875">
            <v>47788</v>
          </cell>
          <cell r="M4875">
            <v>17940</v>
          </cell>
          <cell r="N4875">
            <v>0</v>
          </cell>
          <cell r="O4875">
            <v>10577.438423645301</v>
          </cell>
          <cell r="P4875">
            <v>7.7107563762023906E-2</v>
          </cell>
        </row>
        <row r="4876">
          <cell r="A4876">
            <v>199679</v>
          </cell>
          <cell r="B4876" t="str">
            <v>20160628</v>
          </cell>
          <cell r="C4876" t="str">
            <v>140823</v>
          </cell>
          <cell r="D4876" t="str">
            <v>黑色绅士·老板烟灶消三件套尊享组</v>
          </cell>
          <cell r="E4876" t="str">
            <v>厨房</v>
          </cell>
          <cell r="F4876" t="str">
            <v>5980</v>
          </cell>
          <cell r="G4876" t="str">
            <v>潘 银龙</v>
          </cell>
          <cell r="H4876" t="str">
            <v>王沛</v>
          </cell>
          <cell r="I4876" t="str">
            <v>陈佳</v>
          </cell>
          <cell r="J4876">
            <v>22.7</v>
          </cell>
          <cell r="K4876">
            <v>394449</v>
          </cell>
          <cell r="L4876">
            <v>71740</v>
          </cell>
          <cell r="M4876">
            <v>149457</v>
          </cell>
          <cell r="N4876">
            <v>0</v>
          </cell>
          <cell r="O4876">
            <v>7632.2466960352403</v>
          </cell>
          <cell r="P4876">
            <v>0.46313241961023699</v>
          </cell>
        </row>
        <row r="4877">
          <cell r="A4877">
            <v>199679</v>
          </cell>
          <cell r="B4877" t="str">
            <v>20160612</v>
          </cell>
          <cell r="C4877" t="str">
            <v>125909</v>
          </cell>
          <cell r="D4877" t="str">
            <v>黑色绅士·老板烟灶消三件套尊享组</v>
          </cell>
          <cell r="E4877" t="str">
            <v>厨房</v>
          </cell>
          <cell r="F4877" t="str">
            <v>5980</v>
          </cell>
          <cell r="G4877" t="str">
            <v>潘 银龙</v>
          </cell>
          <cell r="H4877" t="str">
            <v>石林</v>
          </cell>
          <cell r="I4877" t="str">
            <v>陈佳</v>
          </cell>
          <cell r="J4877">
            <v>19.8</v>
          </cell>
          <cell r="K4877">
            <v>251040</v>
          </cell>
          <cell r="L4877">
            <v>41860</v>
          </cell>
          <cell r="M4877">
            <v>107600</v>
          </cell>
          <cell r="N4877">
            <v>0</v>
          </cell>
          <cell r="O4877">
            <v>5130.30303030303</v>
          </cell>
          <cell r="P4877">
            <v>0.51438952098670998</v>
          </cell>
        </row>
        <row r="4878">
          <cell r="A4878">
            <v>199679</v>
          </cell>
          <cell r="B4878" t="str">
            <v>20160529</v>
          </cell>
          <cell r="C4878" t="str">
            <v>194412</v>
          </cell>
          <cell r="D4878" t="str">
            <v>黑色绅士·老板烟灶消三件套尊享组</v>
          </cell>
          <cell r="E4878" t="str">
            <v>厨房</v>
          </cell>
          <cell r="F4878" t="str">
            <v>5980</v>
          </cell>
          <cell r="G4878" t="str">
            <v>潘 银龙</v>
          </cell>
          <cell r="H4878" t="str">
            <v>王沛</v>
          </cell>
          <cell r="I4878" t="str">
            <v>陈佳</v>
          </cell>
          <cell r="J4878">
            <v>22.1</v>
          </cell>
          <cell r="K4878">
            <v>452695</v>
          </cell>
          <cell r="L4878">
            <v>70630</v>
          </cell>
          <cell r="M4878">
            <v>182395</v>
          </cell>
          <cell r="N4878">
            <v>0</v>
          </cell>
          <cell r="O4878">
            <v>9034.8416289592806</v>
          </cell>
          <cell r="P4878">
            <v>0.47739259026605402</v>
          </cell>
        </row>
        <row r="4879">
          <cell r="A4879">
            <v>199679</v>
          </cell>
          <cell r="B4879" t="str">
            <v>20160529</v>
          </cell>
          <cell r="C4879" t="str">
            <v>093315</v>
          </cell>
          <cell r="D4879" t="str">
            <v>黑色绅士·老板烟灶消三件套尊享组</v>
          </cell>
          <cell r="E4879" t="str">
            <v>厨房</v>
          </cell>
          <cell r="F4879" t="str">
            <v>5980</v>
          </cell>
          <cell r="G4879" t="str">
            <v>潘 银龙</v>
          </cell>
          <cell r="H4879" t="str">
            <v>王沛</v>
          </cell>
          <cell r="I4879" t="str">
            <v>陈佳</v>
          </cell>
          <cell r="J4879">
            <v>22.6</v>
          </cell>
          <cell r="K4879">
            <v>288215</v>
          </cell>
          <cell r="L4879">
            <v>47050</v>
          </cell>
          <cell r="M4879">
            <v>100010</v>
          </cell>
          <cell r="N4879">
            <v>11760</v>
          </cell>
          <cell r="O4879">
            <v>6766.1504424778796</v>
          </cell>
          <cell r="P4879">
            <v>0.365932038231087</v>
          </cell>
        </row>
        <row r="4880">
          <cell r="A4880">
            <v>199710</v>
          </cell>
          <cell r="B4880" t="str">
            <v>20160808</v>
          </cell>
          <cell r="C4880" t="str">
            <v>122104</v>
          </cell>
          <cell r="D4880" t="str">
            <v>黑色绅士·老板烟灶两件套尊享组</v>
          </cell>
          <cell r="E4880" t="str">
            <v>厨房</v>
          </cell>
          <cell r="F4880" t="str">
            <v>4580</v>
          </cell>
          <cell r="G4880" t="str">
            <v>潘 银龙</v>
          </cell>
          <cell r="H4880" t="str">
            <v>张燕</v>
          </cell>
          <cell r="I4880" t="str">
            <v>刘一帆</v>
          </cell>
          <cell r="J4880">
            <v>20.3</v>
          </cell>
          <cell r="K4880">
            <v>59430</v>
          </cell>
          <cell r="L4880">
            <v>0</v>
          </cell>
          <cell r="M4880">
            <v>0</v>
          </cell>
          <cell r="N4880">
            <v>0</v>
          </cell>
          <cell r="O4880">
            <v>2927.5862068965498</v>
          </cell>
          <cell r="P4880">
            <v>0</v>
          </cell>
        </row>
        <row r="4881">
          <cell r="A4881">
            <v>199710</v>
          </cell>
          <cell r="B4881" t="str">
            <v>20160529</v>
          </cell>
          <cell r="C4881" t="str">
            <v>194412</v>
          </cell>
          <cell r="D4881" t="str">
            <v>黑色绅士·老板烟灶两件套尊享组</v>
          </cell>
          <cell r="E4881" t="str">
            <v>厨房</v>
          </cell>
          <cell r="F4881" t="str">
            <v>4580</v>
          </cell>
          <cell r="G4881" t="str">
            <v>潘 银龙</v>
          </cell>
          <cell r="H4881" t="str">
            <v>王沛</v>
          </cell>
          <cell r="I4881" t="str">
            <v>陈佳</v>
          </cell>
          <cell r="J4881">
            <v>22.1</v>
          </cell>
          <cell r="K4881">
            <v>71550</v>
          </cell>
          <cell r="L4881">
            <v>8960</v>
          </cell>
          <cell r="M4881">
            <v>13440</v>
          </cell>
          <cell r="N4881">
            <v>0</v>
          </cell>
          <cell r="O4881">
            <v>2223.9819004524902</v>
          </cell>
          <cell r="P4881">
            <v>0.21473078766576101</v>
          </cell>
        </row>
        <row r="4882">
          <cell r="A4882">
            <v>199711</v>
          </cell>
          <cell r="B4882" t="str">
            <v>20160709</v>
          </cell>
          <cell r="C4882" t="str">
            <v>161924</v>
          </cell>
          <cell r="D4882" t="str">
            <v>新一代家用美腰收腹运动机</v>
          </cell>
          <cell r="E4882" t="str">
            <v>健康用品</v>
          </cell>
          <cell r="F4882" t="str">
            <v>298</v>
          </cell>
          <cell r="G4882" t="str">
            <v>莫 伏星</v>
          </cell>
          <cell r="H4882" t="str">
            <v>余斌</v>
          </cell>
          <cell r="I4882" t="str">
            <v>俞洋,王浩</v>
          </cell>
          <cell r="J4882">
            <v>32.4</v>
          </cell>
          <cell r="K4882">
            <v>60546</v>
          </cell>
          <cell r="L4882">
            <v>298</v>
          </cell>
          <cell r="M4882">
            <v>8084</v>
          </cell>
          <cell r="N4882">
            <v>1420</v>
          </cell>
          <cell r="O4882">
            <v>1653.82716049383</v>
          </cell>
          <cell r="P4882">
            <v>0.11060948081264101</v>
          </cell>
        </row>
        <row r="4883">
          <cell r="A4883">
            <v>199711</v>
          </cell>
          <cell r="B4883" t="str">
            <v>20160626</v>
          </cell>
          <cell r="C4883" t="str">
            <v>151745</v>
          </cell>
          <cell r="D4883" t="str">
            <v>新一代家用美腰收腹运动机</v>
          </cell>
          <cell r="E4883" t="str">
            <v>健康用品</v>
          </cell>
          <cell r="F4883" t="str">
            <v>298</v>
          </cell>
          <cell r="G4883" t="str">
            <v>莫 伏星</v>
          </cell>
          <cell r="H4883" t="str">
            <v>马强</v>
          </cell>
          <cell r="I4883" t="str">
            <v>杨洋,王浩</v>
          </cell>
          <cell r="J4883">
            <v>35.6</v>
          </cell>
          <cell r="K4883">
            <v>109982</v>
          </cell>
          <cell r="L4883">
            <v>6824</v>
          </cell>
          <cell r="M4883">
            <v>19008</v>
          </cell>
          <cell r="N4883">
            <v>794</v>
          </cell>
          <cell r="O4883">
            <v>2386.0674157303401</v>
          </cell>
          <cell r="P4883">
            <v>0.176564105546831</v>
          </cell>
        </row>
        <row r="4884">
          <cell r="A4884">
            <v>199713</v>
          </cell>
          <cell r="B4884" t="str">
            <v>20160806</v>
          </cell>
          <cell r="C4884" t="str">
            <v>204120</v>
          </cell>
          <cell r="D4884" t="str">
            <v>时珍验方 蕲艾热敷贴超值组(2016超级折扣日)</v>
          </cell>
          <cell r="E4884" t="str">
            <v>健康用品</v>
          </cell>
          <cell r="F4884" t="str">
            <v>248</v>
          </cell>
          <cell r="G4884" t="str">
            <v>赵 宇森</v>
          </cell>
          <cell r="H4884" t="str">
            <v>余斌</v>
          </cell>
          <cell r="I4884" t="str">
            <v>俞洋</v>
          </cell>
          <cell r="J4884">
            <v>18</v>
          </cell>
          <cell r="K4884">
            <v>130194</v>
          </cell>
          <cell r="L4884">
            <v>932</v>
          </cell>
          <cell r="M4884">
            <v>972</v>
          </cell>
          <cell r="N4884">
            <v>0</v>
          </cell>
          <cell r="O4884">
            <v>7127.2222222222199</v>
          </cell>
          <cell r="P4884">
            <v>7.5196113320233297E-3</v>
          </cell>
        </row>
        <row r="4885">
          <cell r="A4885">
            <v>199713</v>
          </cell>
          <cell r="B4885" t="str">
            <v>20160529</v>
          </cell>
          <cell r="C4885" t="str">
            <v>152648</v>
          </cell>
          <cell r="D4885" t="str">
            <v>时珍验方 蕲艾热敷贴超值组(2016超级折扣日)</v>
          </cell>
          <cell r="E4885" t="str">
            <v>健康用品</v>
          </cell>
          <cell r="F4885" t="str">
            <v>288</v>
          </cell>
          <cell r="G4885" t="str">
            <v>赵 宇森</v>
          </cell>
          <cell r="H4885" t="str">
            <v>赵文英</v>
          </cell>
          <cell r="I4885" t="str">
            <v>俞洋,关雨薇</v>
          </cell>
          <cell r="J4885">
            <v>36.4</v>
          </cell>
          <cell r="K4885">
            <v>107226</v>
          </cell>
          <cell r="L4885">
            <v>1856</v>
          </cell>
          <cell r="M4885">
            <v>6798</v>
          </cell>
          <cell r="N4885">
            <v>0</v>
          </cell>
          <cell r="O4885">
            <v>2708.02197802198</v>
          </cell>
          <cell r="P4885">
            <v>6.45155167504982E-2</v>
          </cell>
        </row>
        <row r="4886">
          <cell r="A4886">
            <v>199713</v>
          </cell>
          <cell r="B4886" t="str">
            <v>20160517</v>
          </cell>
          <cell r="C4886" t="str">
            <v>173030</v>
          </cell>
          <cell r="D4886" t="str">
            <v>时珍验方 蕲艾热敷贴超值组(2016超级折扣日)</v>
          </cell>
          <cell r="E4886" t="str">
            <v>健康用品</v>
          </cell>
          <cell r="F4886" t="str">
            <v>288</v>
          </cell>
          <cell r="G4886" t="str">
            <v>赵 宇森</v>
          </cell>
          <cell r="H4886" t="str">
            <v>赵文英</v>
          </cell>
          <cell r="I4886" t="str">
            <v>俞洋,关雨薇</v>
          </cell>
          <cell r="J4886">
            <v>38.200000000000003</v>
          </cell>
          <cell r="K4886">
            <v>101633</v>
          </cell>
          <cell r="L4886">
            <v>2883</v>
          </cell>
          <cell r="M4886">
            <v>6838</v>
          </cell>
          <cell r="N4886">
            <v>546</v>
          </cell>
          <cell r="O4886">
            <v>2420.3664921466002</v>
          </cell>
          <cell r="P4886">
            <v>6.3716455696202504E-2</v>
          </cell>
        </row>
        <row r="4887">
          <cell r="A4887">
            <v>199713</v>
          </cell>
          <cell r="B4887" t="str">
            <v>20160517</v>
          </cell>
          <cell r="C4887" t="str">
            <v>141402</v>
          </cell>
          <cell r="D4887" t="str">
            <v>时珍验方 蕲艾热敷贴超值组(2016超级折扣日)</v>
          </cell>
          <cell r="E4887" t="str">
            <v>健康用品</v>
          </cell>
          <cell r="F4887" t="str">
            <v>288</v>
          </cell>
          <cell r="G4887" t="str">
            <v>赵 宇森</v>
          </cell>
          <cell r="H4887" t="str">
            <v>赵文英</v>
          </cell>
          <cell r="I4887" t="str">
            <v>俞洋,关雨薇</v>
          </cell>
          <cell r="J4887">
            <v>39.1</v>
          </cell>
          <cell r="K4887">
            <v>106318.1</v>
          </cell>
          <cell r="L4887">
            <v>3622</v>
          </cell>
          <cell r="M4887">
            <v>6575</v>
          </cell>
          <cell r="N4887">
            <v>496</v>
          </cell>
          <cell r="O4887">
            <v>2471.0255754475702</v>
          </cell>
          <cell r="P4887">
            <v>5.9194068713417501E-2</v>
          </cell>
        </row>
        <row r="4888">
          <cell r="A4888">
            <v>199713</v>
          </cell>
          <cell r="B4888" t="str">
            <v>20160506</v>
          </cell>
          <cell r="C4888" t="str">
            <v>171838</v>
          </cell>
          <cell r="D4888" t="str">
            <v>时珍验方 蕲艾热敷贴超值组(2016超级折扣日)</v>
          </cell>
          <cell r="E4888" t="str">
            <v>健康用品</v>
          </cell>
          <cell r="F4888" t="str">
            <v>288</v>
          </cell>
          <cell r="G4888" t="str">
            <v>赵 宇森</v>
          </cell>
          <cell r="H4888" t="str">
            <v>赵文英</v>
          </cell>
          <cell r="I4888" t="str">
            <v>杨洋</v>
          </cell>
          <cell r="J4888">
            <v>31.9</v>
          </cell>
          <cell r="K4888">
            <v>99194</v>
          </cell>
          <cell r="L4888">
            <v>3441</v>
          </cell>
          <cell r="M4888">
            <v>5854</v>
          </cell>
          <cell r="N4888">
            <v>518</v>
          </cell>
          <cell r="O4888">
            <v>2834.3887147335399</v>
          </cell>
          <cell r="P4888">
            <v>5.5726713523336101E-2</v>
          </cell>
        </row>
        <row r="4889">
          <cell r="A4889">
            <v>199713</v>
          </cell>
          <cell r="B4889" t="str">
            <v>20160506</v>
          </cell>
          <cell r="C4889" t="str">
            <v>135847</v>
          </cell>
          <cell r="D4889" t="str">
            <v>时珍验方 蕲艾热敷贴超值组(2016超级折扣日)</v>
          </cell>
          <cell r="E4889" t="str">
            <v>健康用品</v>
          </cell>
          <cell r="F4889" t="str">
            <v>288</v>
          </cell>
          <cell r="G4889" t="str">
            <v>赵 宇森</v>
          </cell>
          <cell r="H4889" t="str">
            <v>龙年</v>
          </cell>
          <cell r="I4889" t="str">
            <v>俞洋,关雨薇</v>
          </cell>
          <cell r="J4889">
            <v>36.5</v>
          </cell>
          <cell r="K4889">
            <v>111343</v>
          </cell>
          <cell r="L4889">
            <v>3658</v>
          </cell>
          <cell r="M4889">
            <v>7120</v>
          </cell>
          <cell r="N4889">
            <v>1306</v>
          </cell>
          <cell r="O4889">
            <v>2790.98630136986</v>
          </cell>
          <cell r="P4889">
            <v>5.39908065190138E-2</v>
          </cell>
        </row>
        <row r="4890">
          <cell r="A4890">
            <v>199713</v>
          </cell>
          <cell r="B4890" t="str">
            <v>20160506</v>
          </cell>
          <cell r="C4890" t="str">
            <v>095814</v>
          </cell>
          <cell r="D4890" t="str">
            <v>时珍验方 蕲艾热敷贴超值组(2016超级折扣日)</v>
          </cell>
          <cell r="E4890" t="str">
            <v>健康用品</v>
          </cell>
          <cell r="F4890" t="str">
            <v>288</v>
          </cell>
          <cell r="G4890" t="str">
            <v>赵 宇森</v>
          </cell>
          <cell r="H4890" t="str">
            <v>赵文英</v>
          </cell>
          <cell r="I4890" t="str">
            <v>杨洋</v>
          </cell>
          <cell r="J4890">
            <v>32.700000000000003</v>
          </cell>
          <cell r="K4890">
            <v>123963.79</v>
          </cell>
          <cell r="L4890">
            <v>2305</v>
          </cell>
          <cell r="M4890">
            <v>6113</v>
          </cell>
          <cell r="N4890">
            <v>250</v>
          </cell>
          <cell r="O4890">
            <v>3541.1556574923502</v>
          </cell>
          <cell r="P4890">
            <v>4.8192161043193002E-2</v>
          </cell>
        </row>
        <row r="4891">
          <cell r="A4891">
            <v>199723</v>
          </cell>
          <cell r="B4891" t="str">
            <v>20160608</v>
          </cell>
          <cell r="C4891" t="str">
            <v>140506</v>
          </cell>
          <cell r="D4891" t="str">
            <v>恒源祥 奥运五环定制款男士内裤10条抢购组</v>
          </cell>
          <cell r="E4891" t="str">
            <v>内衣</v>
          </cell>
          <cell r="F4891" t="str">
            <v>199</v>
          </cell>
          <cell r="G4891" t="str">
            <v>黄 翙</v>
          </cell>
          <cell r="H4891" t="str">
            <v>杨思思</v>
          </cell>
          <cell r="I4891" t="str">
            <v>张佳聃,孙姣</v>
          </cell>
          <cell r="J4891">
            <v>30.9</v>
          </cell>
          <cell r="K4891">
            <v>73436</v>
          </cell>
          <cell r="L4891">
            <v>3651</v>
          </cell>
          <cell r="M4891">
            <v>5656</v>
          </cell>
          <cell r="N4891">
            <v>388</v>
          </cell>
          <cell r="O4891">
            <v>2087.928802589</v>
          </cell>
          <cell r="P4891">
            <v>7.5489001934513106E-2</v>
          </cell>
        </row>
        <row r="4892">
          <cell r="A4892">
            <v>199725</v>
          </cell>
          <cell r="B4892" t="str">
            <v>20160801</v>
          </cell>
          <cell r="C4892" t="str">
            <v>224646</v>
          </cell>
          <cell r="D4892" t="str">
            <v>美迪惠尔水润焕颜面膜明星套组</v>
          </cell>
          <cell r="E4892" t="str">
            <v>美容美体</v>
          </cell>
          <cell r="F4892" t="str">
            <v>398</v>
          </cell>
          <cell r="G4892" t="str">
            <v>杨 媛</v>
          </cell>
          <cell r="H4892" t="str">
            <v>马静</v>
          </cell>
          <cell r="I4892" t="str">
            <v>余琛</v>
          </cell>
          <cell r="J4892">
            <v>32.6</v>
          </cell>
          <cell r="K4892">
            <v>87282</v>
          </cell>
          <cell r="L4892">
            <v>2238</v>
          </cell>
          <cell r="M4892">
            <v>3312</v>
          </cell>
          <cell r="N4892">
            <v>0</v>
          </cell>
          <cell r="O4892">
            <v>2507.1165644171801</v>
          </cell>
          <cell r="P4892">
            <v>3.8944546352476399E-2</v>
          </cell>
        </row>
        <row r="4893">
          <cell r="A4893">
            <v>199725</v>
          </cell>
          <cell r="B4893" t="str">
            <v>20160703</v>
          </cell>
          <cell r="C4893" t="str">
            <v>180224</v>
          </cell>
          <cell r="D4893" t="str">
            <v>美迪惠尔水润焕颜面膜明星套组</v>
          </cell>
          <cell r="E4893" t="str">
            <v>美容美体</v>
          </cell>
          <cell r="F4893" t="str">
            <v>398</v>
          </cell>
          <cell r="G4893" t="str">
            <v>杨 媛</v>
          </cell>
          <cell r="H4893" t="str">
            <v>罗园</v>
          </cell>
          <cell r="I4893" t="str">
            <v>郑庆子</v>
          </cell>
          <cell r="J4893">
            <v>34.799999999999997</v>
          </cell>
          <cell r="K4893">
            <v>84707</v>
          </cell>
          <cell r="L4893">
            <v>2208</v>
          </cell>
          <cell r="M4893">
            <v>6166</v>
          </cell>
          <cell r="N4893">
            <v>368</v>
          </cell>
          <cell r="O4893">
            <v>2204.0517241379298</v>
          </cell>
          <cell r="P4893">
            <v>7.0279639753209097E-2</v>
          </cell>
        </row>
        <row r="4894">
          <cell r="A4894">
            <v>199725</v>
          </cell>
          <cell r="B4894" t="str">
            <v>20160628</v>
          </cell>
          <cell r="C4894" t="str">
            <v>190227</v>
          </cell>
          <cell r="D4894" t="str">
            <v>美迪惠尔水润焕颜面膜明星套组</v>
          </cell>
          <cell r="E4894" t="str">
            <v>美容美体</v>
          </cell>
          <cell r="F4894" t="str">
            <v>398</v>
          </cell>
          <cell r="G4894" t="str">
            <v>杨 媛</v>
          </cell>
          <cell r="H4894" t="str">
            <v>高莹</v>
          </cell>
          <cell r="I4894" t="str">
            <v>游珊</v>
          </cell>
          <cell r="J4894">
            <v>35.299999999999997</v>
          </cell>
          <cell r="K4894">
            <v>114748.18</v>
          </cell>
          <cell r="L4894">
            <v>2456</v>
          </cell>
          <cell r="M4894">
            <v>9854</v>
          </cell>
          <cell r="N4894">
            <v>1054</v>
          </cell>
          <cell r="O4894">
            <v>2931.7898016997201</v>
          </cell>
          <cell r="P4894">
            <v>7.8366988689684405E-2</v>
          </cell>
        </row>
        <row r="4895">
          <cell r="A4895">
            <v>199725</v>
          </cell>
          <cell r="B4895" t="str">
            <v>20160613</v>
          </cell>
          <cell r="C4895" t="str">
            <v>175705</v>
          </cell>
          <cell r="D4895" t="str">
            <v>美迪惠尔水润焕颜面膜明星套组</v>
          </cell>
          <cell r="E4895" t="str">
            <v>美容美体</v>
          </cell>
          <cell r="F4895" t="str">
            <v>398</v>
          </cell>
          <cell r="G4895" t="str">
            <v>杨 媛</v>
          </cell>
          <cell r="H4895" t="str">
            <v>马静</v>
          </cell>
          <cell r="I4895" t="str">
            <v>余琛</v>
          </cell>
          <cell r="J4895">
            <v>38.299999999999997</v>
          </cell>
          <cell r="K4895">
            <v>151866</v>
          </cell>
          <cell r="L4895">
            <v>6266</v>
          </cell>
          <cell r="M4895">
            <v>8702</v>
          </cell>
          <cell r="N4895">
            <v>726</v>
          </cell>
          <cell r="O4895">
            <v>3593.3159268929498</v>
          </cell>
          <cell r="P4895">
            <v>5.4780219780219797E-2</v>
          </cell>
        </row>
        <row r="4896">
          <cell r="A4896">
            <v>199725</v>
          </cell>
          <cell r="B4896" t="str">
            <v>20160602</v>
          </cell>
          <cell r="C4896" t="str">
            <v>182358</v>
          </cell>
          <cell r="D4896" t="str">
            <v>美迪惠尔水润焕颜面膜明星套组</v>
          </cell>
          <cell r="E4896" t="str">
            <v>美容美体</v>
          </cell>
          <cell r="F4896" t="str">
            <v>398</v>
          </cell>
          <cell r="G4896" t="str">
            <v>杨 媛</v>
          </cell>
          <cell r="H4896" t="str">
            <v>高莹</v>
          </cell>
          <cell r="I4896" t="str">
            <v>赵姬</v>
          </cell>
          <cell r="J4896">
            <v>35.6</v>
          </cell>
          <cell r="K4896">
            <v>111468</v>
          </cell>
          <cell r="L4896">
            <v>3242</v>
          </cell>
          <cell r="M4896">
            <v>6564</v>
          </cell>
          <cell r="N4896">
            <v>368</v>
          </cell>
          <cell r="O4896">
            <v>2866.0112359550599</v>
          </cell>
          <cell r="P4896">
            <v>5.7250568255317602E-2</v>
          </cell>
        </row>
        <row r="4897">
          <cell r="A4897">
            <v>199725</v>
          </cell>
          <cell r="B4897" t="str">
            <v>20160521</v>
          </cell>
          <cell r="C4897" t="str">
            <v>210108</v>
          </cell>
          <cell r="D4897" t="str">
            <v>美迪惠尔水润焕颜面膜明星套组</v>
          </cell>
          <cell r="E4897" t="str">
            <v>美容美体</v>
          </cell>
          <cell r="F4897" t="str">
            <v>398</v>
          </cell>
          <cell r="G4897" t="str">
            <v>杨 媛</v>
          </cell>
          <cell r="H4897" t="str">
            <v>高莹</v>
          </cell>
          <cell r="I4897" t="str">
            <v>郑庆子</v>
          </cell>
          <cell r="J4897">
            <v>40.1</v>
          </cell>
          <cell r="K4897">
            <v>221024</v>
          </cell>
          <cell r="L4897">
            <v>8687</v>
          </cell>
          <cell r="M4897">
            <v>14177</v>
          </cell>
          <cell r="N4897">
            <v>1084</v>
          </cell>
          <cell r="O4897">
            <v>4968.6783042393999</v>
          </cell>
          <cell r="P4897">
            <v>6.1661415579950703E-2</v>
          </cell>
        </row>
        <row r="4898">
          <cell r="A4898">
            <v>199725</v>
          </cell>
          <cell r="B4898" t="str">
            <v>20160514</v>
          </cell>
          <cell r="C4898" t="str">
            <v>232112</v>
          </cell>
          <cell r="D4898" t="str">
            <v>美迪惠尔水润焕颜面膜明星套组</v>
          </cell>
          <cell r="E4898" t="str">
            <v>美容美体</v>
          </cell>
          <cell r="F4898" t="str">
            <v>398</v>
          </cell>
          <cell r="G4898" t="str">
            <v>杨 媛</v>
          </cell>
          <cell r="H4898" t="str">
            <v>高莹</v>
          </cell>
          <cell r="I4898" t="str">
            <v>余琛,赵姬</v>
          </cell>
          <cell r="J4898">
            <v>36.4</v>
          </cell>
          <cell r="K4898">
            <v>76088</v>
          </cell>
          <cell r="L4898">
            <v>4676</v>
          </cell>
          <cell r="M4898">
            <v>5069</v>
          </cell>
          <cell r="N4898">
            <v>0</v>
          </cell>
          <cell r="O4898">
            <v>1822.6098901098901</v>
          </cell>
          <cell r="P4898">
            <v>7.0982467932560397E-2</v>
          </cell>
        </row>
        <row r="4899">
          <cell r="A4899">
            <v>199725</v>
          </cell>
          <cell r="B4899" t="str">
            <v>20160514</v>
          </cell>
          <cell r="C4899" t="str">
            <v>133337</v>
          </cell>
          <cell r="D4899" t="str">
            <v>美迪惠尔水润焕颜面膜明星套组</v>
          </cell>
          <cell r="E4899" t="str">
            <v>美容美体</v>
          </cell>
          <cell r="F4899" t="str">
            <v>398</v>
          </cell>
          <cell r="G4899" t="str">
            <v>杨 媛</v>
          </cell>
          <cell r="H4899" t="str">
            <v>马静</v>
          </cell>
          <cell r="I4899" t="str">
            <v>余琛</v>
          </cell>
          <cell r="J4899">
            <v>35.299999999999997</v>
          </cell>
          <cell r="K4899">
            <v>85839</v>
          </cell>
          <cell r="L4899">
            <v>2328</v>
          </cell>
          <cell r="M4899">
            <v>6278</v>
          </cell>
          <cell r="N4899">
            <v>398</v>
          </cell>
          <cell r="O4899">
            <v>2199.1784702549598</v>
          </cell>
          <cell r="P4899">
            <v>7.0409886122786203E-2</v>
          </cell>
        </row>
        <row r="4900">
          <cell r="A4900">
            <v>199726</v>
          </cell>
          <cell r="B4900" t="str">
            <v>20160728</v>
          </cell>
          <cell r="C4900" t="str">
            <v>210329</v>
          </cell>
          <cell r="D4900" t="str">
            <v>御玲珑AKoya小灯泡珍藏版海水串珠（日本进口）</v>
          </cell>
          <cell r="E4900" t="str">
            <v>珠宝首饰</v>
          </cell>
          <cell r="F4900" t="str">
            <v>16800</v>
          </cell>
          <cell r="G4900" t="str">
            <v>冯 玺谕</v>
          </cell>
          <cell r="H4900" t="str">
            <v>杨思思</v>
          </cell>
          <cell r="I4900" t="str">
            <v>王文亮</v>
          </cell>
          <cell r="J4900">
            <v>48.8</v>
          </cell>
          <cell r="K4900">
            <v>251420</v>
          </cell>
          <cell r="L4900">
            <v>33390</v>
          </cell>
          <cell r="M4900">
            <v>117570</v>
          </cell>
          <cell r="N4900">
            <v>0</v>
          </cell>
          <cell r="O4900">
            <v>2058.6065573770502</v>
          </cell>
          <cell r="P4900">
            <v>0.53923771957987399</v>
          </cell>
        </row>
        <row r="4901">
          <cell r="A4901">
            <v>199734</v>
          </cell>
          <cell r="B4901" t="str">
            <v>20160807</v>
          </cell>
          <cell r="C4901" t="str">
            <v>144310</v>
          </cell>
          <cell r="D4901" t="str">
            <v>Hush Puppies亨利领休闲T恤(2016超级折扣日)</v>
          </cell>
          <cell r="E4901" t="str">
            <v>服装</v>
          </cell>
          <cell r="F4901" t="str">
            <v>299</v>
          </cell>
          <cell r="G4901" t="str">
            <v>喻 冰</v>
          </cell>
          <cell r="H4901" t="str">
            <v>吴沛霖</v>
          </cell>
          <cell r="I4901" t="str">
            <v>游珊,王叶霜</v>
          </cell>
          <cell r="J4901">
            <v>12.8</v>
          </cell>
          <cell r="K4901">
            <v>96066</v>
          </cell>
          <cell r="L4901">
            <v>1764</v>
          </cell>
          <cell r="M4901">
            <v>1734</v>
          </cell>
          <cell r="N4901">
            <v>0</v>
          </cell>
          <cell r="O4901">
            <v>7231.875</v>
          </cell>
          <cell r="P4901">
            <v>1.8387733027931501E-2</v>
          </cell>
        </row>
        <row r="4902">
          <cell r="A4902">
            <v>199734</v>
          </cell>
          <cell r="B4902" t="str">
            <v>20160706</v>
          </cell>
          <cell r="C4902" t="str">
            <v>184747</v>
          </cell>
          <cell r="D4902" t="str">
            <v>Hush Puppies亨利领休闲T恤(2016超级折扣日)</v>
          </cell>
          <cell r="E4902" t="str">
            <v>服装</v>
          </cell>
          <cell r="F4902" t="str">
            <v>399</v>
          </cell>
          <cell r="G4902" t="str">
            <v>喻 冰</v>
          </cell>
          <cell r="H4902" t="str">
            <v>罗园</v>
          </cell>
          <cell r="I4902" t="str">
            <v>孙姣,王浩</v>
          </cell>
          <cell r="J4902">
            <v>35.299999999999997</v>
          </cell>
          <cell r="K4902">
            <v>86933</v>
          </cell>
          <cell r="L4902">
            <v>4319</v>
          </cell>
          <cell r="M4902">
            <v>13356</v>
          </cell>
          <cell r="N4902">
            <v>0</v>
          </cell>
          <cell r="O4902">
            <v>1961.9830028328599</v>
          </cell>
          <cell r="P4902">
            <v>0.16166751398068099</v>
          </cell>
        </row>
        <row r="4903">
          <cell r="A4903">
            <v>199734</v>
          </cell>
          <cell r="B4903" t="str">
            <v>20160619</v>
          </cell>
          <cell r="C4903" t="str">
            <v>184746</v>
          </cell>
          <cell r="D4903" t="str">
            <v>Hush Puppies亨利领休闲T恤(2016超级折扣日)</v>
          </cell>
          <cell r="E4903" t="str">
            <v>服装</v>
          </cell>
          <cell r="F4903" t="str">
            <v>599</v>
          </cell>
          <cell r="G4903" t="str">
            <v>喻 冰</v>
          </cell>
          <cell r="H4903" t="str">
            <v>罗园</v>
          </cell>
          <cell r="I4903" t="str">
            <v>王叶霜,王浩</v>
          </cell>
          <cell r="J4903">
            <v>38.6</v>
          </cell>
          <cell r="K4903">
            <v>90970</v>
          </cell>
          <cell r="L4903">
            <v>1662</v>
          </cell>
          <cell r="M4903">
            <v>19909</v>
          </cell>
          <cell r="N4903">
            <v>1118</v>
          </cell>
          <cell r="O4903">
            <v>1826.8652849740899</v>
          </cell>
          <cell r="P4903">
            <v>0.21040668249205</v>
          </cell>
        </row>
        <row r="4904">
          <cell r="A4904">
            <v>199734</v>
          </cell>
          <cell r="B4904" t="str">
            <v>20160619</v>
          </cell>
          <cell r="C4904" t="str">
            <v>124952</v>
          </cell>
          <cell r="D4904" t="str">
            <v>Hush Puppies亨利领休闲T恤(2016超级折扣日)</v>
          </cell>
          <cell r="E4904" t="str">
            <v>服装</v>
          </cell>
          <cell r="F4904" t="str">
            <v>599</v>
          </cell>
          <cell r="G4904" t="str">
            <v>喻 冰</v>
          </cell>
          <cell r="H4904" t="str">
            <v>王娟</v>
          </cell>
          <cell r="I4904" t="str">
            <v>张征南,孙姣</v>
          </cell>
          <cell r="J4904">
            <v>33.5</v>
          </cell>
          <cell r="K4904">
            <v>76483</v>
          </cell>
          <cell r="L4904">
            <v>1108</v>
          </cell>
          <cell r="M4904">
            <v>10283</v>
          </cell>
          <cell r="N4904">
            <v>0</v>
          </cell>
          <cell r="O4904">
            <v>1943.0447761194</v>
          </cell>
          <cell r="P4904">
            <v>0.13642454394693199</v>
          </cell>
        </row>
        <row r="4905">
          <cell r="A4905">
            <v>199740</v>
          </cell>
          <cell r="B4905" t="str">
            <v>20160721</v>
          </cell>
          <cell r="C4905" t="str">
            <v>232430</v>
          </cell>
          <cell r="D4905" t="str">
            <v>方太简.不凡系列双核黑晶风魔方烟灶消三件套</v>
          </cell>
          <cell r="E4905" t="str">
            <v>厨房</v>
          </cell>
          <cell r="F4905" t="str">
            <v>5999</v>
          </cell>
          <cell r="G4905" t="str">
            <v>邬 若海</v>
          </cell>
          <cell r="H4905" t="str">
            <v>唐南开</v>
          </cell>
          <cell r="I4905" t="str">
            <v>翟金彪</v>
          </cell>
          <cell r="J4905">
            <v>17.399999999999999</v>
          </cell>
          <cell r="K4905">
            <v>161633</v>
          </cell>
          <cell r="L4905">
            <v>0</v>
          </cell>
          <cell r="M4905">
            <v>65989</v>
          </cell>
          <cell r="N4905">
            <v>0</v>
          </cell>
          <cell r="O4905">
            <v>5496.7816091954001</v>
          </cell>
          <cell r="P4905">
            <v>0.40826440145267401</v>
          </cell>
        </row>
        <row r="4906">
          <cell r="A4906">
            <v>199740</v>
          </cell>
          <cell r="B4906" t="str">
            <v>20160721</v>
          </cell>
          <cell r="C4906" t="str">
            <v>210307</v>
          </cell>
          <cell r="D4906" t="str">
            <v>方太简.不凡系列双核黑晶风魔方烟灶消三件套</v>
          </cell>
          <cell r="E4906" t="str">
            <v>厨房</v>
          </cell>
          <cell r="F4906" t="str">
            <v>5999</v>
          </cell>
          <cell r="G4906" t="str">
            <v>邬 若海</v>
          </cell>
          <cell r="H4906" t="str">
            <v>张燕</v>
          </cell>
          <cell r="I4906" t="str">
            <v>陈佳</v>
          </cell>
          <cell r="J4906">
            <v>22.8</v>
          </cell>
          <cell r="K4906">
            <v>701463</v>
          </cell>
          <cell r="L4906">
            <v>125879</v>
          </cell>
          <cell r="M4906">
            <v>233821</v>
          </cell>
          <cell r="N4906">
            <v>23996</v>
          </cell>
          <cell r="O4906">
            <v>16042.0614035088</v>
          </cell>
          <cell r="P4906">
            <v>0.36454279479624202</v>
          </cell>
        </row>
        <row r="4907">
          <cell r="A4907">
            <v>199740</v>
          </cell>
          <cell r="B4907" t="str">
            <v>20160721</v>
          </cell>
          <cell r="C4907" t="str">
            <v>125559</v>
          </cell>
          <cell r="D4907" t="str">
            <v>方太简.不凡系列双核黑晶风魔方烟灶消三件套</v>
          </cell>
          <cell r="E4907" t="str">
            <v>厨房</v>
          </cell>
          <cell r="F4907" t="str">
            <v>5999</v>
          </cell>
          <cell r="G4907" t="str">
            <v>邬 若海</v>
          </cell>
          <cell r="H4907" t="str">
            <v>唐南开</v>
          </cell>
          <cell r="I4907" t="str">
            <v>翟金彪</v>
          </cell>
          <cell r="J4907">
            <v>22.8</v>
          </cell>
          <cell r="K4907">
            <v>341713</v>
          </cell>
          <cell r="L4907">
            <v>35984</v>
          </cell>
          <cell r="M4907">
            <v>131928</v>
          </cell>
          <cell r="N4907">
            <v>0</v>
          </cell>
          <cell r="O4907">
            <v>7622.8508771929801</v>
          </cell>
          <cell r="P4907">
            <v>0.43151941752336198</v>
          </cell>
        </row>
        <row r="4908">
          <cell r="A4908">
            <v>199740</v>
          </cell>
          <cell r="B4908" t="str">
            <v>20160721</v>
          </cell>
          <cell r="C4908" t="str">
            <v>093317</v>
          </cell>
          <cell r="D4908" t="str">
            <v>方太简.不凡系列双核黑晶风魔方烟灶消三件套</v>
          </cell>
          <cell r="E4908" t="str">
            <v>厨房</v>
          </cell>
          <cell r="F4908" t="str">
            <v>5999</v>
          </cell>
          <cell r="G4908" t="str">
            <v>邬 若海</v>
          </cell>
          <cell r="H4908" t="str">
            <v>龙年</v>
          </cell>
          <cell r="I4908" t="str">
            <v>陈佳</v>
          </cell>
          <cell r="J4908">
            <v>20.6</v>
          </cell>
          <cell r="K4908">
            <v>143776</v>
          </cell>
          <cell r="L4908">
            <v>17797</v>
          </cell>
          <cell r="M4908">
            <v>71988</v>
          </cell>
          <cell r="N4908">
            <v>0</v>
          </cell>
          <cell r="O4908">
            <v>2620.9223300970898</v>
          </cell>
          <cell r="P4908">
            <v>0.57142857142857095</v>
          </cell>
        </row>
        <row r="4909">
          <cell r="A4909">
            <v>199740</v>
          </cell>
          <cell r="B4909" t="str">
            <v>20160703</v>
          </cell>
          <cell r="C4909" t="str">
            <v>231810</v>
          </cell>
          <cell r="D4909" t="str">
            <v>方太简.不凡系列双核黑晶风魔方烟灶消三件套</v>
          </cell>
          <cell r="E4909" t="str">
            <v>厨房</v>
          </cell>
          <cell r="F4909" t="str">
            <v>5999</v>
          </cell>
          <cell r="G4909" t="str">
            <v>邬 若海</v>
          </cell>
          <cell r="H4909" t="str">
            <v>王沛</v>
          </cell>
          <cell r="I4909" t="str">
            <v>翟金彪</v>
          </cell>
          <cell r="J4909">
            <v>19.899999999999999</v>
          </cell>
          <cell r="K4909">
            <v>293331</v>
          </cell>
          <cell r="L4909">
            <v>23926</v>
          </cell>
          <cell r="M4909">
            <v>149715</v>
          </cell>
          <cell r="N4909">
            <v>0</v>
          </cell>
          <cell r="O4909">
            <v>6014.5728643216098</v>
          </cell>
          <cell r="P4909">
            <v>0.555724652474898</v>
          </cell>
        </row>
        <row r="4910">
          <cell r="A4910">
            <v>199740</v>
          </cell>
          <cell r="B4910" t="str">
            <v>20160703</v>
          </cell>
          <cell r="C4910" t="str">
            <v>201513</v>
          </cell>
          <cell r="D4910" t="str">
            <v>方太简.不凡系列双核黑晶风魔方烟灶消三件套</v>
          </cell>
          <cell r="E4910" t="str">
            <v>厨房</v>
          </cell>
          <cell r="F4910" t="str">
            <v>5999</v>
          </cell>
          <cell r="G4910" t="str">
            <v>邬 若海</v>
          </cell>
          <cell r="H4910" t="str">
            <v>王沛</v>
          </cell>
          <cell r="I4910" t="str">
            <v>翟金彪</v>
          </cell>
          <cell r="J4910">
            <v>23.4</v>
          </cell>
          <cell r="K4910">
            <v>856637</v>
          </cell>
          <cell r="L4910">
            <v>185749</v>
          </cell>
          <cell r="M4910">
            <v>281783</v>
          </cell>
          <cell r="N4910">
            <v>5929</v>
          </cell>
          <cell r="O4910">
            <v>16881.7948717949</v>
          </cell>
          <cell r="P4910">
            <v>0.41117742454776401</v>
          </cell>
        </row>
        <row r="4911">
          <cell r="A4911">
            <v>199740</v>
          </cell>
          <cell r="B4911" t="str">
            <v>20160703</v>
          </cell>
          <cell r="C4911" t="str">
            <v>122256</v>
          </cell>
          <cell r="D4911" t="str">
            <v>方太简.不凡系列双核黑晶风魔方烟灶消三件套</v>
          </cell>
          <cell r="E4911" t="str">
            <v>厨房</v>
          </cell>
          <cell r="F4911" t="str">
            <v>5999</v>
          </cell>
          <cell r="G4911" t="str">
            <v>邬 若海</v>
          </cell>
          <cell r="H4911" t="str">
            <v>张燕</v>
          </cell>
          <cell r="I4911" t="str">
            <v>陈佳</v>
          </cell>
          <cell r="J4911">
            <v>22.9</v>
          </cell>
          <cell r="K4911">
            <v>425339</v>
          </cell>
          <cell r="L4911">
            <v>41923</v>
          </cell>
          <cell r="M4911">
            <v>119840</v>
          </cell>
          <cell r="N4911">
            <v>0</v>
          </cell>
          <cell r="O4911">
            <v>11509.8689956332</v>
          </cell>
          <cell r="P4911">
            <v>0.31255868299705802</v>
          </cell>
        </row>
        <row r="4912">
          <cell r="A4912">
            <v>199740</v>
          </cell>
          <cell r="B4912" t="str">
            <v>20160703</v>
          </cell>
          <cell r="C4912" t="str">
            <v>093209</v>
          </cell>
          <cell r="D4912" t="str">
            <v>方太简.不凡系列双核黑晶风魔方烟灶消三件套</v>
          </cell>
          <cell r="E4912" t="str">
            <v>厨房</v>
          </cell>
          <cell r="F4912" t="str">
            <v>5999</v>
          </cell>
          <cell r="G4912" t="str">
            <v>邬 若海</v>
          </cell>
          <cell r="H4912" t="str">
            <v>张燕</v>
          </cell>
          <cell r="I4912" t="str">
            <v>陈佳</v>
          </cell>
          <cell r="J4912">
            <v>23.5</v>
          </cell>
          <cell r="K4912">
            <v>431608</v>
          </cell>
          <cell r="L4912">
            <v>17997</v>
          </cell>
          <cell r="M4912">
            <v>173931</v>
          </cell>
          <cell r="N4912">
            <v>5999</v>
          </cell>
          <cell r="O4912">
            <v>10454.4255319149</v>
          </cell>
          <cell r="P4912">
            <v>0.406014346813794</v>
          </cell>
        </row>
        <row r="4913">
          <cell r="A4913">
            <v>199740</v>
          </cell>
          <cell r="B4913" t="str">
            <v>20160623</v>
          </cell>
          <cell r="C4913" t="str">
            <v>210316</v>
          </cell>
          <cell r="D4913" t="str">
            <v>方太简.不凡系列双核黑晶风魔方烟灶消三件套</v>
          </cell>
          <cell r="E4913" t="str">
            <v>厨房</v>
          </cell>
          <cell r="F4913" t="str">
            <v>5999</v>
          </cell>
          <cell r="G4913" t="str">
            <v>邬 若海</v>
          </cell>
          <cell r="H4913" t="str">
            <v>王沛</v>
          </cell>
          <cell r="I4913" t="str">
            <v>陈佳</v>
          </cell>
          <cell r="J4913">
            <v>22.9</v>
          </cell>
          <cell r="K4913">
            <v>737431</v>
          </cell>
          <cell r="L4913">
            <v>89905</v>
          </cell>
          <cell r="M4913">
            <v>305843</v>
          </cell>
          <cell r="N4913">
            <v>23996</v>
          </cell>
          <cell r="O4913">
            <v>15968.5152838428</v>
          </cell>
          <cell r="P4913">
            <v>0.43526746416360101</v>
          </cell>
        </row>
        <row r="4914">
          <cell r="A4914">
            <v>199749</v>
          </cell>
          <cell r="B4914" t="str">
            <v>20160704</v>
          </cell>
          <cell r="C4914" t="str">
            <v>145428</v>
          </cell>
          <cell r="D4914" t="str">
            <v>日本SK无级调速超安全无叶风扇</v>
          </cell>
          <cell r="E4914" t="str">
            <v>生活家电</v>
          </cell>
          <cell r="F4914" t="str">
            <v>399</v>
          </cell>
          <cell r="G4914" t="str">
            <v>周 紫妍</v>
          </cell>
          <cell r="H4914" t="str">
            <v>傅周</v>
          </cell>
          <cell r="I4914" t="str">
            <v>廖若如,曹雪晴</v>
          </cell>
          <cell r="J4914">
            <v>32.299999999999997</v>
          </cell>
          <cell r="K4914">
            <v>78744</v>
          </cell>
          <cell r="L4914">
            <v>2254</v>
          </cell>
          <cell r="M4914">
            <v>15927</v>
          </cell>
          <cell r="N4914">
            <v>1137</v>
          </cell>
          <cell r="O4914">
            <v>1910.2167182662499</v>
          </cell>
          <cell r="P4914">
            <v>0.193358608968493</v>
          </cell>
        </row>
        <row r="4915">
          <cell r="A4915">
            <v>199749</v>
          </cell>
          <cell r="B4915" t="str">
            <v>20160629</v>
          </cell>
          <cell r="C4915" t="str">
            <v>175003</v>
          </cell>
          <cell r="D4915" t="str">
            <v>日本SK无级调速超安全无叶风扇</v>
          </cell>
          <cell r="E4915" t="str">
            <v>生活家电</v>
          </cell>
          <cell r="F4915" t="str">
            <v>399</v>
          </cell>
          <cell r="G4915" t="str">
            <v>周 紫妍</v>
          </cell>
          <cell r="H4915" t="str">
            <v>石林</v>
          </cell>
          <cell r="I4915" t="str">
            <v>石俊,张佳聃</v>
          </cell>
          <cell r="J4915">
            <v>37.299999999999997</v>
          </cell>
          <cell r="K4915">
            <v>110433</v>
          </cell>
          <cell r="L4915">
            <v>3521</v>
          </cell>
          <cell r="M4915">
            <v>25033</v>
          </cell>
          <cell r="N4915">
            <v>389</v>
          </cell>
          <cell r="O4915">
            <v>2205.5764075067</v>
          </cell>
          <cell r="P4915">
            <v>0.23050733313379199</v>
          </cell>
        </row>
        <row r="4916">
          <cell r="A4916">
            <v>199749</v>
          </cell>
          <cell r="B4916" t="str">
            <v>20160629</v>
          </cell>
          <cell r="C4916" t="str">
            <v>141022</v>
          </cell>
          <cell r="D4916" t="str">
            <v>日本SK无级调速超安全无叶风扇</v>
          </cell>
          <cell r="E4916" t="str">
            <v>生活家电</v>
          </cell>
          <cell r="F4916" t="str">
            <v>399</v>
          </cell>
          <cell r="G4916" t="str">
            <v>周 紫妍</v>
          </cell>
          <cell r="H4916" t="str">
            <v>石林</v>
          </cell>
          <cell r="I4916" t="str">
            <v>石俊,廖若如</v>
          </cell>
          <cell r="J4916">
            <v>34.9</v>
          </cell>
          <cell r="K4916">
            <v>69911</v>
          </cell>
          <cell r="L4916">
            <v>1586</v>
          </cell>
          <cell r="M4916">
            <v>14847</v>
          </cell>
          <cell r="N4916">
            <v>1466</v>
          </cell>
          <cell r="O4916">
            <v>1574.32664756447</v>
          </cell>
          <cell r="P4916">
            <v>0.19584339553604099</v>
          </cell>
        </row>
        <row r="4917">
          <cell r="A4917">
            <v>199749</v>
          </cell>
          <cell r="B4917" t="str">
            <v>20160626</v>
          </cell>
          <cell r="C4917" t="str">
            <v>132138</v>
          </cell>
          <cell r="D4917" t="str">
            <v>日本SK无级调速超安全无叶风扇</v>
          </cell>
          <cell r="E4917" t="str">
            <v>生活家电</v>
          </cell>
          <cell r="F4917" t="str">
            <v>399</v>
          </cell>
          <cell r="G4917" t="str">
            <v>周 紫妍</v>
          </cell>
          <cell r="H4917" t="str">
            <v>马强</v>
          </cell>
          <cell r="I4917" t="str">
            <v>李昀臻,刘一帆</v>
          </cell>
          <cell r="J4917">
            <v>39.299999999999997</v>
          </cell>
          <cell r="K4917">
            <v>118464</v>
          </cell>
          <cell r="L4917">
            <v>2409</v>
          </cell>
          <cell r="M4917">
            <v>26852</v>
          </cell>
          <cell r="N4917">
            <v>2284</v>
          </cell>
          <cell r="O4917">
            <v>2327.9134860050899</v>
          </cell>
          <cell r="P4917">
            <v>0.21169273189436</v>
          </cell>
        </row>
        <row r="4918">
          <cell r="A4918">
            <v>199749</v>
          </cell>
          <cell r="B4918" t="str">
            <v>20160625</v>
          </cell>
          <cell r="C4918" t="str">
            <v>231902</v>
          </cell>
          <cell r="D4918" t="str">
            <v>日本SK无级调速超安全无叶风扇</v>
          </cell>
          <cell r="E4918" t="str">
            <v>生活家电</v>
          </cell>
          <cell r="F4918" t="str">
            <v>399</v>
          </cell>
          <cell r="G4918" t="str">
            <v>周 紫妍</v>
          </cell>
          <cell r="H4918" t="str">
            <v>傅周</v>
          </cell>
          <cell r="I4918" t="str">
            <v>曹雪晴</v>
          </cell>
          <cell r="J4918">
            <v>39.799999999999997</v>
          </cell>
          <cell r="K4918">
            <v>79859</v>
          </cell>
          <cell r="L4918">
            <v>1187</v>
          </cell>
          <cell r="M4918">
            <v>12199</v>
          </cell>
          <cell r="N4918">
            <v>389</v>
          </cell>
          <cell r="O4918">
            <v>1679.94974874372</v>
          </cell>
          <cell r="P4918">
            <v>0.15011694122432401</v>
          </cell>
        </row>
        <row r="4919">
          <cell r="A4919">
            <v>199749</v>
          </cell>
          <cell r="B4919" t="str">
            <v>20160621</v>
          </cell>
          <cell r="C4919" t="str">
            <v>104303</v>
          </cell>
          <cell r="D4919" t="str">
            <v>日本SK无级调速超安全无叶风扇</v>
          </cell>
          <cell r="E4919" t="str">
            <v>生活家电</v>
          </cell>
          <cell r="F4919" t="str">
            <v>399</v>
          </cell>
          <cell r="G4919" t="str">
            <v>周 紫妍</v>
          </cell>
          <cell r="H4919" t="str">
            <v>傅周</v>
          </cell>
          <cell r="I4919" t="str">
            <v>曹雪晴</v>
          </cell>
          <cell r="J4919">
            <v>36.200000000000003</v>
          </cell>
          <cell r="K4919">
            <v>140389</v>
          </cell>
          <cell r="L4919">
            <v>3511</v>
          </cell>
          <cell r="M4919">
            <v>25236</v>
          </cell>
          <cell r="N4919">
            <v>1197</v>
          </cell>
          <cell r="O4919">
            <v>3117.09944751381</v>
          </cell>
          <cell r="P4919">
            <v>0.175623547977031</v>
          </cell>
        </row>
        <row r="4920">
          <cell r="A4920">
            <v>199749</v>
          </cell>
          <cell r="B4920" t="str">
            <v>20160616</v>
          </cell>
          <cell r="C4920" t="str">
            <v>151254</v>
          </cell>
          <cell r="D4920" t="str">
            <v>日本SK无级调速超安全无叶风扇</v>
          </cell>
          <cell r="E4920" t="str">
            <v>生活家电</v>
          </cell>
          <cell r="F4920" t="str">
            <v>399</v>
          </cell>
          <cell r="G4920" t="str">
            <v>周 紫妍</v>
          </cell>
          <cell r="H4920" t="str">
            <v>马强</v>
          </cell>
          <cell r="I4920" t="str">
            <v>刘一帆</v>
          </cell>
          <cell r="J4920">
            <v>34.9</v>
          </cell>
          <cell r="K4920">
            <v>155240</v>
          </cell>
          <cell r="L4920">
            <v>3102</v>
          </cell>
          <cell r="M4920">
            <v>26866</v>
          </cell>
          <cell r="N4920">
            <v>1975</v>
          </cell>
          <cell r="O4920">
            <v>3646.04584527221</v>
          </cell>
          <cell r="P4920">
            <v>0.16360804006888499</v>
          </cell>
        </row>
        <row r="4921">
          <cell r="A4921">
            <v>199749</v>
          </cell>
          <cell r="B4921" t="str">
            <v>20160611</v>
          </cell>
          <cell r="C4921" t="str">
            <v>125252</v>
          </cell>
          <cell r="D4921" t="str">
            <v>日本SK无级调速超安全无叶风扇</v>
          </cell>
          <cell r="E4921" t="str">
            <v>生活家电</v>
          </cell>
          <cell r="F4921" t="str">
            <v>399</v>
          </cell>
          <cell r="G4921" t="str">
            <v>周 紫妍</v>
          </cell>
          <cell r="H4921" t="str">
            <v>石林</v>
          </cell>
          <cell r="I4921" t="str">
            <v>石俊</v>
          </cell>
          <cell r="J4921">
            <v>35.799999999999997</v>
          </cell>
          <cell r="K4921">
            <v>182858</v>
          </cell>
          <cell r="L4921">
            <v>4597</v>
          </cell>
          <cell r="M4921">
            <v>28758</v>
          </cell>
          <cell r="N4921">
            <v>2064</v>
          </cell>
          <cell r="O4921">
            <v>4233.7150837988802</v>
          </cell>
          <cell r="P4921">
            <v>0.14974671969752201</v>
          </cell>
        </row>
        <row r="4922">
          <cell r="A4922">
            <v>199749</v>
          </cell>
          <cell r="B4922" t="str">
            <v>20160610</v>
          </cell>
          <cell r="C4922" t="str">
            <v>180601</v>
          </cell>
          <cell r="D4922" t="str">
            <v>日本SK无级调速超安全无叶风扇</v>
          </cell>
          <cell r="E4922" t="str">
            <v>生活家电</v>
          </cell>
          <cell r="F4922" t="str">
            <v>399</v>
          </cell>
          <cell r="G4922" t="str">
            <v>周 紫妍</v>
          </cell>
          <cell r="H4922" t="str">
            <v>马强</v>
          </cell>
          <cell r="I4922" t="str">
            <v>刘一帆</v>
          </cell>
          <cell r="J4922">
            <v>37.700000000000003</v>
          </cell>
          <cell r="K4922">
            <v>142081</v>
          </cell>
          <cell r="L4922">
            <v>4906</v>
          </cell>
          <cell r="M4922">
            <v>19400.61</v>
          </cell>
          <cell r="N4922">
            <v>1077</v>
          </cell>
          <cell r="O4922">
            <v>3152.5567639257301</v>
          </cell>
          <cell r="P4922">
            <v>0.13357834882449399</v>
          </cell>
        </row>
        <row r="4923">
          <cell r="A4923">
            <v>199749</v>
          </cell>
          <cell r="B4923" t="str">
            <v>20160603</v>
          </cell>
          <cell r="C4923" t="str">
            <v>211209</v>
          </cell>
          <cell r="D4923" t="str">
            <v>日本SK无级调速超安全无叶风扇</v>
          </cell>
          <cell r="E4923" t="str">
            <v>生活家电</v>
          </cell>
          <cell r="F4923" t="str">
            <v>399</v>
          </cell>
          <cell r="G4923" t="str">
            <v>周 紫妍</v>
          </cell>
          <cell r="H4923" t="str">
            <v>傅周</v>
          </cell>
          <cell r="I4923" t="str">
            <v>曹雪晴</v>
          </cell>
          <cell r="J4923">
            <v>40.200000000000003</v>
          </cell>
          <cell r="K4923">
            <v>272043</v>
          </cell>
          <cell r="L4923">
            <v>9845</v>
          </cell>
          <cell r="M4923">
            <v>36582</v>
          </cell>
          <cell r="N4923">
            <v>1586</v>
          </cell>
          <cell r="O4923">
            <v>5651.7910447761196</v>
          </cell>
          <cell r="P4923">
            <v>0.13347165119489901</v>
          </cell>
        </row>
        <row r="4924">
          <cell r="A4924">
            <v>199749</v>
          </cell>
          <cell r="B4924" t="str">
            <v>20160603</v>
          </cell>
          <cell r="C4924" t="str">
            <v>124425</v>
          </cell>
          <cell r="D4924" t="str">
            <v>日本SK无级调速超安全无叶风扇</v>
          </cell>
          <cell r="E4924" t="str">
            <v>生活家电</v>
          </cell>
          <cell r="F4924" t="str">
            <v>399</v>
          </cell>
          <cell r="G4924" t="str">
            <v>周 紫妍</v>
          </cell>
          <cell r="H4924" t="str">
            <v>马强</v>
          </cell>
          <cell r="I4924" t="str">
            <v>石俊</v>
          </cell>
          <cell r="J4924">
            <v>37.700000000000003</v>
          </cell>
          <cell r="K4924">
            <v>164923</v>
          </cell>
          <cell r="L4924">
            <v>43431</v>
          </cell>
          <cell r="M4924">
            <v>16483</v>
          </cell>
          <cell r="N4924">
            <v>399</v>
          </cell>
          <cell r="O4924">
            <v>2795.96816976127</v>
          </cell>
          <cell r="P4924">
            <v>0.13238731768346901</v>
          </cell>
        </row>
        <row r="4925">
          <cell r="A4925">
            <v>199749</v>
          </cell>
          <cell r="B4925" t="str">
            <v>20160527</v>
          </cell>
          <cell r="C4925" t="str">
            <v>193713</v>
          </cell>
          <cell r="D4925" t="str">
            <v>日本SK无级调速超安全无叶风扇</v>
          </cell>
          <cell r="E4925" t="str">
            <v>生活家电</v>
          </cell>
          <cell r="F4925" t="str">
            <v>399</v>
          </cell>
          <cell r="G4925" t="str">
            <v>周 紫妍</v>
          </cell>
          <cell r="H4925" t="str">
            <v>傅周</v>
          </cell>
          <cell r="I4925" t="str">
            <v>曹雪晴</v>
          </cell>
          <cell r="J4925">
            <v>38.799999999999997</v>
          </cell>
          <cell r="K4925">
            <v>180738</v>
          </cell>
          <cell r="L4925">
            <v>4844</v>
          </cell>
          <cell r="M4925">
            <v>22588</v>
          </cell>
          <cell r="N4925">
            <v>1137</v>
          </cell>
          <cell r="O4925">
            <v>3980.4896907216498</v>
          </cell>
          <cell r="P4925">
            <v>0.121954131465542</v>
          </cell>
        </row>
        <row r="4926">
          <cell r="A4926">
            <v>199749</v>
          </cell>
          <cell r="B4926" t="str">
            <v>20160523</v>
          </cell>
          <cell r="C4926" t="str">
            <v>232125</v>
          </cell>
          <cell r="D4926" t="str">
            <v>日本SK无级调速超安全无叶风扇</v>
          </cell>
          <cell r="E4926" t="str">
            <v>生活家电</v>
          </cell>
          <cell r="F4926" t="str">
            <v>399</v>
          </cell>
          <cell r="G4926" t="str">
            <v>周 紫妍</v>
          </cell>
          <cell r="H4926" t="str">
            <v>马强</v>
          </cell>
          <cell r="I4926" t="str">
            <v>刘一帆</v>
          </cell>
          <cell r="J4926">
            <v>39.799999999999997</v>
          </cell>
          <cell r="K4926">
            <v>133427</v>
          </cell>
          <cell r="L4926">
            <v>8119</v>
          </cell>
          <cell r="M4926">
            <v>17286</v>
          </cell>
          <cell r="N4926">
            <v>1187</v>
          </cell>
          <cell r="O4926">
            <v>2743.9447236180899</v>
          </cell>
          <cell r="P4926">
            <v>0.12847543652440399</v>
          </cell>
        </row>
        <row r="4927">
          <cell r="A4927">
            <v>199749</v>
          </cell>
          <cell r="B4927" t="str">
            <v>20160523</v>
          </cell>
          <cell r="C4927" t="str">
            <v>193340</v>
          </cell>
          <cell r="D4927" t="str">
            <v>日本SK无级调速超安全无叶风扇</v>
          </cell>
          <cell r="E4927" t="str">
            <v>生活家电</v>
          </cell>
          <cell r="F4927" t="str">
            <v>399</v>
          </cell>
          <cell r="G4927" t="str">
            <v>周 紫妍</v>
          </cell>
          <cell r="H4927" t="str">
            <v>马强</v>
          </cell>
          <cell r="I4927" t="str">
            <v>刘一帆</v>
          </cell>
          <cell r="J4927">
            <v>35.200000000000003</v>
          </cell>
          <cell r="K4927">
            <v>226080</v>
          </cell>
          <cell r="L4927">
            <v>7032</v>
          </cell>
          <cell r="M4927">
            <v>26861</v>
          </cell>
          <cell r="N4927">
            <v>758</v>
          </cell>
          <cell r="O4927">
            <v>5481.3920454545496</v>
          </cell>
          <cell r="P4927">
            <v>0.11916566232058701</v>
          </cell>
        </row>
        <row r="4928">
          <cell r="A4928">
            <v>199749</v>
          </cell>
          <cell r="B4928" t="str">
            <v>20160523</v>
          </cell>
          <cell r="C4928" t="str">
            <v>120328</v>
          </cell>
          <cell r="D4928" t="str">
            <v>日本SK无级调速超安全无叶风扇</v>
          </cell>
          <cell r="E4928" t="str">
            <v>生活家电</v>
          </cell>
          <cell r="F4928" t="str">
            <v>399</v>
          </cell>
          <cell r="G4928" t="str">
            <v>周 紫妍</v>
          </cell>
          <cell r="H4928" t="str">
            <v>石林</v>
          </cell>
          <cell r="I4928" t="str">
            <v>石俊,张静</v>
          </cell>
          <cell r="J4928">
            <v>34.700000000000003</v>
          </cell>
          <cell r="K4928">
            <v>127896</v>
          </cell>
          <cell r="L4928">
            <v>6653</v>
          </cell>
          <cell r="M4928">
            <v>11306</v>
          </cell>
          <cell r="N4928">
            <v>1127</v>
          </cell>
          <cell r="O4928">
            <v>3200.6916426512998</v>
          </cell>
          <cell r="P4928">
            <v>8.3955362371435902E-2</v>
          </cell>
        </row>
        <row r="4929">
          <cell r="A4929">
            <v>199749</v>
          </cell>
          <cell r="B4929" t="str">
            <v>20160513</v>
          </cell>
          <cell r="C4929" t="str">
            <v>232631</v>
          </cell>
          <cell r="D4929" t="str">
            <v>日本SK无级调速超安全无叶风扇</v>
          </cell>
          <cell r="E4929" t="str">
            <v>生活家电</v>
          </cell>
          <cell r="F4929" t="str">
            <v>399</v>
          </cell>
          <cell r="G4929" t="str">
            <v>周 紫妍</v>
          </cell>
          <cell r="H4929" t="str">
            <v>马强</v>
          </cell>
          <cell r="I4929" t="str">
            <v>刘一帆</v>
          </cell>
          <cell r="J4929">
            <v>33.200000000000003</v>
          </cell>
          <cell r="K4929">
            <v>208400</v>
          </cell>
          <cell r="L4929">
            <v>6573</v>
          </cell>
          <cell r="M4929">
            <v>28297</v>
          </cell>
          <cell r="N4929">
            <v>399</v>
          </cell>
          <cell r="O4929">
            <v>5238.8253012048199</v>
          </cell>
          <cell r="P4929">
            <v>0.13822729367230399</v>
          </cell>
        </row>
        <row r="4930">
          <cell r="A4930">
            <v>199749</v>
          </cell>
          <cell r="B4930" t="str">
            <v>20160513</v>
          </cell>
          <cell r="C4930" t="str">
            <v>200852</v>
          </cell>
          <cell r="D4930" t="str">
            <v>日本SK无级调速超安全无叶风扇</v>
          </cell>
          <cell r="E4930" t="str">
            <v>生活家电</v>
          </cell>
          <cell r="F4930" t="str">
            <v>399</v>
          </cell>
          <cell r="G4930" t="str">
            <v>周 紫妍</v>
          </cell>
          <cell r="H4930" t="str">
            <v>傅周</v>
          </cell>
          <cell r="I4930" t="str">
            <v>曹雪晴</v>
          </cell>
          <cell r="J4930">
            <v>40.1</v>
          </cell>
          <cell r="K4930">
            <v>474354</v>
          </cell>
          <cell r="L4930">
            <v>16882</v>
          </cell>
          <cell r="M4930">
            <v>68843</v>
          </cell>
          <cell r="N4930">
            <v>6633</v>
          </cell>
          <cell r="O4930">
            <v>9856.9077306733197</v>
          </cell>
          <cell r="P4930">
            <v>0.13598646474538301</v>
          </cell>
        </row>
        <row r="4931">
          <cell r="A4931">
            <v>199749</v>
          </cell>
          <cell r="B4931" t="str">
            <v>20160513</v>
          </cell>
          <cell r="C4931" t="str">
            <v>152115</v>
          </cell>
          <cell r="D4931" t="str">
            <v>日本SK无级调速超安全无叶风扇</v>
          </cell>
          <cell r="E4931" t="str">
            <v>生活家电</v>
          </cell>
          <cell r="F4931" t="str">
            <v>399</v>
          </cell>
          <cell r="G4931" t="str">
            <v>周 紫妍</v>
          </cell>
          <cell r="H4931" t="str">
            <v>马强</v>
          </cell>
          <cell r="I4931" t="str">
            <v>刘一帆</v>
          </cell>
          <cell r="J4931">
            <v>40</v>
          </cell>
          <cell r="K4931">
            <v>222684</v>
          </cell>
          <cell r="L4931">
            <v>7087</v>
          </cell>
          <cell r="M4931">
            <v>29135</v>
          </cell>
          <cell r="N4931">
            <v>3102</v>
          </cell>
          <cell r="O4931">
            <v>4739.1000000000004</v>
          </cell>
          <cell r="P4931">
            <v>0.12074843341976001</v>
          </cell>
        </row>
        <row r="4932">
          <cell r="A4932">
            <v>199749</v>
          </cell>
          <cell r="B4932" t="str">
            <v>20160513</v>
          </cell>
          <cell r="C4932" t="str">
            <v>120449</v>
          </cell>
          <cell r="D4932" t="str">
            <v>日本SK无级调速超安全无叶风扇</v>
          </cell>
          <cell r="E4932" t="str">
            <v>生活家电</v>
          </cell>
          <cell r="F4932" t="str">
            <v>399</v>
          </cell>
          <cell r="G4932" t="str">
            <v>周 紫妍</v>
          </cell>
          <cell r="H4932" t="str">
            <v>傅周</v>
          </cell>
          <cell r="I4932" t="str">
            <v>曹雪晴</v>
          </cell>
          <cell r="J4932">
            <v>34.299999999999997</v>
          </cell>
          <cell r="K4932">
            <v>201543</v>
          </cell>
          <cell r="L4932">
            <v>7770</v>
          </cell>
          <cell r="M4932">
            <v>29285</v>
          </cell>
          <cell r="N4932">
            <v>3092</v>
          </cell>
          <cell r="O4932">
            <v>4885.7142857142899</v>
          </cell>
          <cell r="P4932">
            <v>0.13517363100122301</v>
          </cell>
        </row>
        <row r="4933">
          <cell r="A4933">
            <v>199751</v>
          </cell>
          <cell r="B4933" t="str">
            <v>20160623</v>
          </cell>
          <cell r="C4933" t="str">
            <v>215617</v>
          </cell>
          <cell r="D4933" t="str">
            <v>里约2016年奥运会纪念币</v>
          </cell>
          <cell r="E4933" t="str">
            <v>投资收藏</v>
          </cell>
          <cell r="F4933" t="str">
            <v>1592</v>
          </cell>
          <cell r="G4933" t="str">
            <v>范 平</v>
          </cell>
          <cell r="H4933" t="str">
            <v>傅周</v>
          </cell>
          <cell r="I4933" t="str">
            <v>曹雪晴</v>
          </cell>
          <cell r="J4933">
            <v>37.799999999999997</v>
          </cell>
          <cell r="K4933">
            <v>88802</v>
          </cell>
          <cell r="L4933">
            <v>4746</v>
          </cell>
          <cell r="M4933">
            <v>22248</v>
          </cell>
          <cell r="N4933">
            <v>0</v>
          </cell>
          <cell r="O4933">
            <v>1635.13227513228</v>
          </cell>
          <cell r="P4933">
            <v>0.26468068906443298</v>
          </cell>
        </row>
        <row r="4934">
          <cell r="A4934">
            <v>199751</v>
          </cell>
          <cell r="B4934" t="str">
            <v>20160623</v>
          </cell>
          <cell r="C4934" t="str">
            <v>125750</v>
          </cell>
          <cell r="D4934" t="str">
            <v>里约2016年奥运会纪念币</v>
          </cell>
          <cell r="E4934" t="str">
            <v>投资收藏</v>
          </cell>
          <cell r="F4934" t="str">
            <v>1592</v>
          </cell>
          <cell r="G4934" t="str">
            <v>范 平</v>
          </cell>
          <cell r="H4934" t="str">
            <v>傅周</v>
          </cell>
          <cell r="I4934" t="str">
            <v>曹雪晴</v>
          </cell>
          <cell r="J4934">
            <v>37.700000000000003</v>
          </cell>
          <cell r="K4934">
            <v>61738</v>
          </cell>
          <cell r="L4934">
            <v>3164</v>
          </cell>
          <cell r="M4934">
            <v>14268</v>
          </cell>
          <cell r="N4934">
            <v>0</v>
          </cell>
          <cell r="O4934">
            <v>1175.2254641909799</v>
          </cell>
          <cell r="P4934">
            <v>0.24358930583535399</v>
          </cell>
        </row>
        <row r="4935">
          <cell r="A4935">
            <v>199751</v>
          </cell>
          <cell r="B4935" t="str">
            <v>20160615</v>
          </cell>
          <cell r="C4935" t="str">
            <v>210544</v>
          </cell>
          <cell r="D4935" t="str">
            <v>里约2016年奥运会纪念币</v>
          </cell>
          <cell r="E4935" t="str">
            <v>投资收藏</v>
          </cell>
          <cell r="F4935" t="str">
            <v>1592</v>
          </cell>
          <cell r="G4935" t="str">
            <v>范 平</v>
          </cell>
          <cell r="H4935" t="str">
            <v>傅周</v>
          </cell>
          <cell r="I4935" t="str">
            <v>曹雪晴</v>
          </cell>
          <cell r="J4935">
            <v>37.799999999999997</v>
          </cell>
          <cell r="K4935">
            <v>193136</v>
          </cell>
          <cell r="L4935">
            <v>6288</v>
          </cell>
          <cell r="M4935">
            <v>38118</v>
          </cell>
          <cell r="N4935">
            <v>0</v>
          </cell>
          <cell r="O4935">
            <v>3934.6560846560901</v>
          </cell>
          <cell r="P4935">
            <v>0.20400539475937701</v>
          </cell>
        </row>
        <row r="4936">
          <cell r="A4936">
            <v>199751</v>
          </cell>
          <cell r="B4936" t="str">
            <v>20160606</v>
          </cell>
          <cell r="C4936" t="str">
            <v>223506</v>
          </cell>
          <cell r="D4936" t="str">
            <v>里约2016年奥运会纪念币</v>
          </cell>
          <cell r="E4936" t="str">
            <v>投资收藏</v>
          </cell>
          <cell r="F4936" t="str">
            <v>1592</v>
          </cell>
          <cell r="G4936" t="str">
            <v>范 平</v>
          </cell>
          <cell r="H4936" t="str">
            <v>傅周</v>
          </cell>
          <cell r="I4936" t="str">
            <v>曹雪晴</v>
          </cell>
          <cell r="J4936">
            <v>44.1</v>
          </cell>
          <cell r="K4936">
            <v>315402</v>
          </cell>
          <cell r="L4936">
            <v>12616</v>
          </cell>
          <cell r="M4936">
            <v>65009</v>
          </cell>
          <cell r="N4936">
            <v>4776</v>
          </cell>
          <cell r="O4936">
            <v>5500.0680272108802</v>
          </cell>
          <cell r="P4936">
            <v>0.198929276782942</v>
          </cell>
        </row>
        <row r="4937">
          <cell r="A4937">
            <v>199751</v>
          </cell>
          <cell r="B4937" t="str">
            <v>20160601</v>
          </cell>
          <cell r="C4937" t="str">
            <v>214905</v>
          </cell>
          <cell r="D4937" t="str">
            <v>里约2016年奥运会纪念币</v>
          </cell>
          <cell r="E4937" t="str">
            <v>投资收藏</v>
          </cell>
          <cell r="F4937" t="str">
            <v>1592</v>
          </cell>
          <cell r="G4937" t="str">
            <v>范 平</v>
          </cell>
          <cell r="H4937" t="str">
            <v>傅周</v>
          </cell>
          <cell r="I4937" t="str">
            <v>曹雪晴</v>
          </cell>
          <cell r="J4937">
            <v>40.299999999999997</v>
          </cell>
          <cell r="K4937">
            <v>752457</v>
          </cell>
          <cell r="L4937">
            <v>29870</v>
          </cell>
          <cell r="M4937">
            <v>195415</v>
          </cell>
          <cell r="N4937">
            <v>11034</v>
          </cell>
          <cell r="O4937">
            <v>13354.987593052099</v>
          </cell>
          <cell r="P4937">
            <v>0.255167889818112</v>
          </cell>
        </row>
        <row r="4938">
          <cell r="A4938">
            <v>199754</v>
          </cell>
          <cell r="B4938" t="str">
            <v>20160625</v>
          </cell>
          <cell r="C4938" t="str">
            <v>124208</v>
          </cell>
          <cell r="D4938" t="str">
            <v>台湾DR.WU杏仁酸焕肤亮颜修护组(2016超级折扣日)</v>
          </cell>
          <cell r="E4938" t="str">
            <v>美容美体</v>
          </cell>
          <cell r="F4938" t="str">
            <v>598</v>
          </cell>
          <cell r="G4938" t="str">
            <v>庄 婷</v>
          </cell>
          <cell r="H4938" t="str">
            <v>马静</v>
          </cell>
          <cell r="I4938" t="str">
            <v>余琛,陈莹</v>
          </cell>
          <cell r="J4938">
            <v>35.9</v>
          </cell>
          <cell r="K4938">
            <v>129559</v>
          </cell>
          <cell r="L4938">
            <v>1784</v>
          </cell>
          <cell r="M4938">
            <v>25904</v>
          </cell>
          <cell r="N4938">
            <v>598</v>
          </cell>
          <cell r="O4938">
            <v>2854.2896935933099</v>
          </cell>
          <cell r="P4938">
            <v>0.19805126198395601</v>
          </cell>
        </row>
        <row r="4939">
          <cell r="A4939">
            <v>199755</v>
          </cell>
          <cell r="B4939" t="str">
            <v>20160617</v>
          </cell>
          <cell r="C4939" t="str">
            <v>140441</v>
          </cell>
          <cell r="D4939" t="str">
            <v>姑苏治锦 手工桑蚕长丝被1+2特惠组</v>
          </cell>
          <cell r="E4939" t="str">
            <v>家纺用品</v>
          </cell>
          <cell r="F4939" t="str">
            <v>498</v>
          </cell>
          <cell r="G4939" t="str">
            <v>周 霞</v>
          </cell>
          <cell r="H4939" t="str">
            <v>王娟</v>
          </cell>
          <cell r="I4939" t="str">
            <v>邓爱萍</v>
          </cell>
          <cell r="J4939">
            <v>35.6</v>
          </cell>
          <cell r="K4939">
            <v>117521</v>
          </cell>
          <cell r="L4939">
            <v>5276</v>
          </cell>
          <cell r="M4939">
            <v>27883</v>
          </cell>
          <cell r="N4939">
            <v>2160</v>
          </cell>
          <cell r="O4939">
            <v>2430.3932584269701</v>
          </cell>
          <cell r="P4939">
            <v>0.229168337119694</v>
          </cell>
        </row>
        <row r="4940">
          <cell r="A4940">
            <v>199755</v>
          </cell>
          <cell r="B4940" t="str">
            <v>20160609</v>
          </cell>
          <cell r="C4940" t="str">
            <v>183624</v>
          </cell>
          <cell r="D4940" t="str">
            <v>姑苏治锦 手工桑蚕长丝被1+2特惠组</v>
          </cell>
          <cell r="E4940" t="str">
            <v>家纺用品</v>
          </cell>
          <cell r="F4940" t="str">
            <v>498</v>
          </cell>
          <cell r="G4940" t="str">
            <v>周 霞</v>
          </cell>
          <cell r="H4940" t="str">
            <v>杨思思</v>
          </cell>
          <cell r="I4940" t="str">
            <v>杨洋,王叶霜</v>
          </cell>
          <cell r="J4940">
            <v>36.1</v>
          </cell>
          <cell r="K4940">
            <v>71711</v>
          </cell>
          <cell r="L4940">
            <v>1374</v>
          </cell>
          <cell r="M4940">
            <v>10962</v>
          </cell>
          <cell r="N4940">
            <v>458</v>
          </cell>
          <cell r="O4940">
            <v>1657.42382271468</v>
          </cell>
          <cell r="P4940">
            <v>0.14933818616091099</v>
          </cell>
        </row>
        <row r="4941">
          <cell r="A4941">
            <v>199755</v>
          </cell>
          <cell r="B4941" t="str">
            <v>20160609</v>
          </cell>
          <cell r="C4941" t="str">
            <v>120039</v>
          </cell>
          <cell r="D4941" t="str">
            <v>姑苏治锦 手工桑蚕长丝被1+2特惠组</v>
          </cell>
          <cell r="E4941" t="str">
            <v>家纺用品</v>
          </cell>
          <cell r="F4941" t="str">
            <v>498</v>
          </cell>
          <cell r="G4941" t="str">
            <v>周 霞</v>
          </cell>
          <cell r="H4941" t="str">
            <v>高莹</v>
          </cell>
          <cell r="I4941" t="str">
            <v>陈航,邓爱萍</v>
          </cell>
          <cell r="J4941">
            <v>31.6</v>
          </cell>
          <cell r="K4941">
            <v>48833</v>
          </cell>
          <cell r="L4941">
            <v>1344</v>
          </cell>
          <cell r="M4941">
            <v>9983</v>
          </cell>
          <cell r="N4941">
            <v>0</v>
          </cell>
          <cell r="O4941">
            <v>1186.8987341772199</v>
          </cell>
          <cell r="P4941">
            <v>0.21021710290804199</v>
          </cell>
        </row>
        <row r="4942">
          <cell r="A4942">
            <v>199755</v>
          </cell>
          <cell r="B4942" t="str">
            <v>20160604</v>
          </cell>
          <cell r="C4942" t="str">
            <v>142645</v>
          </cell>
          <cell r="D4942" t="str">
            <v>姑苏治锦 手工桑蚕长丝被1+2特惠组</v>
          </cell>
          <cell r="E4942" t="str">
            <v>家纺用品</v>
          </cell>
          <cell r="F4942" t="str">
            <v>498</v>
          </cell>
          <cell r="G4942" t="str">
            <v>周 霞</v>
          </cell>
          <cell r="H4942" t="str">
            <v>张燕</v>
          </cell>
          <cell r="I4942" t="str">
            <v>邓爱萍</v>
          </cell>
          <cell r="J4942">
            <v>36.1</v>
          </cell>
          <cell r="K4942">
            <v>118470</v>
          </cell>
          <cell r="L4942">
            <v>9815</v>
          </cell>
          <cell r="M4942">
            <v>23156</v>
          </cell>
          <cell r="N4942">
            <v>1494</v>
          </cell>
          <cell r="O4942">
            <v>2409.7783933517999</v>
          </cell>
          <cell r="P4942">
            <v>0.19936496249597299</v>
          </cell>
        </row>
        <row r="4943">
          <cell r="A4943">
            <v>199755</v>
          </cell>
          <cell r="B4943" t="str">
            <v>20160528</v>
          </cell>
          <cell r="C4943" t="str">
            <v>161337</v>
          </cell>
          <cell r="D4943" t="str">
            <v>姑苏治锦 手工桑蚕长丝被1+2特惠组</v>
          </cell>
          <cell r="E4943" t="str">
            <v>家纺用品</v>
          </cell>
          <cell r="F4943" t="str">
            <v>498</v>
          </cell>
          <cell r="G4943" t="str">
            <v>周 霞</v>
          </cell>
          <cell r="H4943" t="str">
            <v>张燕</v>
          </cell>
          <cell r="I4943" t="str">
            <v>任芳</v>
          </cell>
          <cell r="J4943">
            <v>36.9</v>
          </cell>
          <cell r="K4943">
            <v>149267</v>
          </cell>
          <cell r="L4943">
            <v>6542</v>
          </cell>
          <cell r="M4943">
            <v>46778</v>
          </cell>
          <cell r="N4943">
            <v>1872</v>
          </cell>
          <cell r="O4943">
            <v>2650.9214092140901</v>
          </cell>
          <cell r="P4943">
            <v>0.31463303555789102</v>
          </cell>
        </row>
        <row r="4944">
          <cell r="A4944">
            <v>199755</v>
          </cell>
          <cell r="B4944" t="str">
            <v>20160528</v>
          </cell>
          <cell r="C4944" t="str">
            <v>101102</v>
          </cell>
          <cell r="D4944" t="str">
            <v>姑苏治锦 手工桑蚕长丝被1+2特惠组</v>
          </cell>
          <cell r="E4944" t="str">
            <v>家纺用品</v>
          </cell>
          <cell r="F4944" t="str">
            <v>498</v>
          </cell>
          <cell r="G4944" t="str">
            <v>周 霞</v>
          </cell>
          <cell r="H4944" t="str">
            <v>张燕</v>
          </cell>
          <cell r="I4944" t="str">
            <v>任芳</v>
          </cell>
          <cell r="J4944">
            <v>37.6</v>
          </cell>
          <cell r="K4944">
            <v>150194</v>
          </cell>
          <cell r="L4944">
            <v>5218</v>
          </cell>
          <cell r="M4944">
            <v>44698</v>
          </cell>
          <cell r="N4944">
            <v>3766</v>
          </cell>
          <cell r="O4944">
            <v>2767.1276595744698</v>
          </cell>
          <cell r="P4944">
            <v>0.28233638671228301</v>
          </cell>
        </row>
        <row r="4945">
          <cell r="A4945">
            <v>199758</v>
          </cell>
          <cell r="B4945" t="str">
            <v>20160715</v>
          </cell>
          <cell r="C4945" t="str">
            <v>163915</v>
          </cell>
          <cell r="D4945" t="str">
            <v>精致生活 爱仕达真不锈少油烟铁锅组</v>
          </cell>
          <cell r="E4945" t="str">
            <v>厨房</v>
          </cell>
          <cell r="F4945" t="str">
            <v>398</v>
          </cell>
          <cell r="G4945" t="str">
            <v>张 志华</v>
          </cell>
          <cell r="H4945" t="str">
            <v>王沛</v>
          </cell>
          <cell r="I4945" t="str">
            <v>李昀臻,陈佳</v>
          </cell>
          <cell r="J4945">
            <v>34.5</v>
          </cell>
          <cell r="K4945">
            <v>160011.26999999999</v>
          </cell>
          <cell r="L4945">
            <v>7840</v>
          </cell>
          <cell r="M4945">
            <v>26229</v>
          </cell>
          <cell r="N4945">
            <v>2676</v>
          </cell>
          <cell r="O4945">
            <v>3728.0657971014498</v>
          </cell>
          <cell r="P4945">
            <v>0.15477954544244801</v>
          </cell>
        </row>
        <row r="4946">
          <cell r="A4946">
            <v>199760</v>
          </cell>
          <cell r="B4946" t="str">
            <v>20160801</v>
          </cell>
          <cell r="C4946" t="str">
            <v>220302</v>
          </cell>
          <cell r="D4946" t="str">
            <v>日本SK大1匹多功能豪华移动空调</v>
          </cell>
          <cell r="E4946" t="str">
            <v>生活家电</v>
          </cell>
          <cell r="F4946" t="str">
            <v>1599</v>
          </cell>
          <cell r="G4946" t="str">
            <v>周 紫妍</v>
          </cell>
          <cell r="H4946" t="str">
            <v>傅周</v>
          </cell>
          <cell r="I4946" t="str">
            <v>曹雪晴</v>
          </cell>
          <cell r="J4946">
            <v>42.6</v>
          </cell>
          <cell r="K4946">
            <v>522311</v>
          </cell>
          <cell r="L4946">
            <v>52350</v>
          </cell>
          <cell r="M4946">
            <v>155611</v>
          </cell>
          <cell r="N4946">
            <v>0</v>
          </cell>
          <cell r="O4946">
            <v>7379.1079812206599</v>
          </cell>
          <cell r="P4946">
            <v>0.33111470951844901</v>
          </cell>
        </row>
        <row r="4947">
          <cell r="A4947">
            <v>199760</v>
          </cell>
          <cell r="B4947" t="str">
            <v>20160731</v>
          </cell>
          <cell r="C4947" t="str">
            <v>205934</v>
          </cell>
          <cell r="D4947" t="str">
            <v>日本SK大1匹多功能豪华移动空调</v>
          </cell>
          <cell r="E4947" t="str">
            <v>生活家电</v>
          </cell>
          <cell r="F4947" t="str">
            <v>1599</v>
          </cell>
          <cell r="G4947" t="str">
            <v>周 紫妍</v>
          </cell>
          <cell r="H4947" t="str">
            <v>傅周</v>
          </cell>
          <cell r="I4947" t="str">
            <v>曹雪晴,张征南</v>
          </cell>
          <cell r="J4947">
            <v>42</v>
          </cell>
          <cell r="K4947">
            <v>578382</v>
          </cell>
          <cell r="L4947">
            <v>35661</v>
          </cell>
          <cell r="M4947">
            <v>190682</v>
          </cell>
          <cell r="N4947">
            <v>2998</v>
          </cell>
          <cell r="O4947">
            <v>8453.2619047618991</v>
          </cell>
          <cell r="P4947">
            <v>0.34582041232972399</v>
          </cell>
        </row>
        <row r="4948">
          <cell r="A4948">
            <v>199760</v>
          </cell>
          <cell r="B4948" t="str">
            <v>20160729</v>
          </cell>
          <cell r="C4948" t="str">
            <v>154217</v>
          </cell>
          <cell r="D4948" t="str">
            <v>日本SK大1匹多功能豪华移动空调</v>
          </cell>
          <cell r="E4948" t="str">
            <v>生活家电</v>
          </cell>
          <cell r="F4948" t="str">
            <v>1599</v>
          </cell>
          <cell r="G4948" t="str">
            <v>周 紫妍</v>
          </cell>
          <cell r="H4948" t="str">
            <v>傅周</v>
          </cell>
          <cell r="I4948" t="str">
            <v>曹雪晴,廖若如</v>
          </cell>
          <cell r="J4948">
            <v>34.200000000000003</v>
          </cell>
          <cell r="K4948">
            <v>484765</v>
          </cell>
          <cell r="L4948">
            <v>47608</v>
          </cell>
          <cell r="M4948">
            <v>223685</v>
          </cell>
          <cell r="N4948">
            <v>2888</v>
          </cell>
          <cell r="O4948">
            <v>6326.3157894736796</v>
          </cell>
          <cell r="P4948">
            <v>0.50507483581413504</v>
          </cell>
        </row>
        <row r="4949">
          <cell r="A4949">
            <v>199760</v>
          </cell>
          <cell r="B4949" t="str">
            <v>20160726</v>
          </cell>
          <cell r="C4949" t="str">
            <v>194506</v>
          </cell>
          <cell r="D4949" t="str">
            <v>日本SK大1匹多功能豪华移动空调</v>
          </cell>
          <cell r="E4949" t="str">
            <v>生活家电</v>
          </cell>
          <cell r="F4949" t="str">
            <v>1599</v>
          </cell>
          <cell r="G4949" t="str">
            <v>周 紫妍</v>
          </cell>
          <cell r="H4949" t="str">
            <v>傅周</v>
          </cell>
          <cell r="I4949" t="str">
            <v>曹雪晴</v>
          </cell>
          <cell r="J4949">
            <v>37.700000000000003</v>
          </cell>
          <cell r="K4949">
            <v>420498</v>
          </cell>
          <cell r="L4949">
            <v>26912</v>
          </cell>
          <cell r="M4949">
            <v>165650</v>
          </cell>
          <cell r="N4949">
            <v>5986</v>
          </cell>
          <cell r="O4949">
            <v>6204.8275862069004</v>
          </cell>
          <cell r="P4949">
            <v>0.40566483563947903</v>
          </cell>
        </row>
        <row r="4950">
          <cell r="A4950">
            <v>199760</v>
          </cell>
          <cell r="B4950" t="str">
            <v>20160720</v>
          </cell>
          <cell r="C4950" t="str">
            <v>215501</v>
          </cell>
          <cell r="D4950" t="str">
            <v>日本SK大1匹多功能豪华移动空调</v>
          </cell>
          <cell r="E4950" t="str">
            <v>生活家电</v>
          </cell>
          <cell r="F4950" t="str">
            <v>1599</v>
          </cell>
          <cell r="G4950" t="str">
            <v>周 紫妍</v>
          </cell>
          <cell r="H4950" t="str">
            <v>傅周</v>
          </cell>
          <cell r="I4950" t="str">
            <v>曹雪晴,廖若如</v>
          </cell>
          <cell r="J4950">
            <v>43</v>
          </cell>
          <cell r="K4950">
            <v>182975</v>
          </cell>
          <cell r="L4950">
            <v>25474</v>
          </cell>
          <cell r="M4950">
            <v>58863</v>
          </cell>
          <cell r="N4950">
            <v>4757</v>
          </cell>
          <cell r="O4950">
            <v>2404.5348837209299</v>
          </cell>
          <cell r="P4950">
            <v>0.34352797760014198</v>
          </cell>
        </row>
        <row r="4951">
          <cell r="A4951">
            <v>199760</v>
          </cell>
          <cell r="B4951" t="str">
            <v>20160712</v>
          </cell>
          <cell r="C4951" t="str">
            <v>232101</v>
          </cell>
          <cell r="D4951" t="str">
            <v>日本SK大1匹多功能豪华移动空调</v>
          </cell>
          <cell r="E4951" t="str">
            <v>生活家电</v>
          </cell>
          <cell r="F4951" t="str">
            <v>1599</v>
          </cell>
          <cell r="G4951" t="str">
            <v>周 紫妍</v>
          </cell>
          <cell r="H4951" t="str">
            <v>傅周</v>
          </cell>
          <cell r="I4951" t="str">
            <v>曹雪晴,廖若如</v>
          </cell>
          <cell r="J4951">
            <v>37.4</v>
          </cell>
          <cell r="K4951">
            <v>158735</v>
          </cell>
          <cell r="L4951">
            <v>1599</v>
          </cell>
          <cell r="M4951">
            <v>64999</v>
          </cell>
          <cell r="N4951">
            <v>0</v>
          </cell>
          <cell r="O4951">
            <v>2463.5561497326198</v>
          </cell>
          <cell r="P4951">
            <v>0.413648050096732</v>
          </cell>
        </row>
        <row r="4952">
          <cell r="A4952">
            <v>199760</v>
          </cell>
          <cell r="B4952" t="str">
            <v>20160708</v>
          </cell>
          <cell r="C4952" t="str">
            <v>231435</v>
          </cell>
          <cell r="D4952" t="str">
            <v>日本SK大1匹多功能豪华移动空调</v>
          </cell>
          <cell r="E4952" t="str">
            <v>生活家电</v>
          </cell>
          <cell r="F4952" t="str">
            <v>1599</v>
          </cell>
          <cell r="G4952" t="str">
            <v>周 紫妍</v>
          </cell>
          <cell r="H4952" t="str">
            <v>傅周</v>
          </cell>
          <cell r="I4952" t="str">
            <v>曹雪晴,廖若如</v>
          </cell>
          <cell r="J4952">
            <v>44.5</v>
          </cell>
          <cell r="K4952">
            <v>162034</v>
          </cell>
          <cell r="L4952">
            <v>6366</v>
          </cell>
          <cell r="M4952">
            <v>60587</v>
          </cell>
          <cell r="N4952">
            <v>1589</v>
          </cell>
          <cell r="O4952">
            <v>2172.3595505618</v>
          </cell>
          <cell r="P4952">
            <v>0.37899889508440998</v>
          </cell>
        </row>
        <row r="4953">
          <cell r="A4953">
            <v>199760</v>
          </cell>
          <cell r="B4953" t="str">
            <v>20160627</v>
          </cell>
          <cell r="C4953" t="str">
            <v>214824</v>
          </cell>
          <cell r="D4953" t="str">
            <v>日本SK大1匹多功能豪华移动空调</v>
          </cell>
          <cell r="E4953" t="str">
            <v>生活家电</v>
          </cell>
          <cell r="F4953" t="str">
            <v>1599</v>
          </cell>
          <cell r="G4953" t="str">
            <v>周 紫妍</v>
          </cell>
          <cell r="H4953" t="str">
            <v>石林</v>
          </cell>
          <cell r="I4953" t="str">
            <v>廖若如,石俊</v>
          </cell>
          <cell r="J4953">
            <v>45.4</v>
          </cell>
          <cell r="K4953">
            <v>349206</v>
          </cell>
          <cell r="L4953">
            <v>30286</v>
          </cell>
          <cell r="M4953">
            <v>135540</v>
          </cell>
          <cell r="N4953">
            <v>3178</v>
          </cell>
          <cell r="O4953">
            <v>4109.20704845815</v>
          </cell>
          <cell r="P4953">
            <v>0.41503198294243099</v>
          </cell>
        </row>
        <row r="4954">
          <cell r="A4954">
            <v>199760</v>
          </cell>
          <cell r="B4954" t="str">
            <v>20160621</v>
          </cell>
          <cell r="C4954" t="str">
            <v>202022</v>
          </cell>
          <cell r="D4954" t="str">
            <v>日本SK大1匹多功能豪华移动空调</v>
          </cell>
          <cell r="E4954" t="str">
            <v>生活家电</v>
          </cell>
          <cell r="F4954" t="str">
            <v>1599</v>
          </cell>
          <cell r="G4954" t="str">
            <v>周 紫妍</v>
          </cell>
          <cell r="H4954" t="str">
            <v>马强</v>
          </cell>
          <cell r="I4954" t="str">
            <v>刘一帆</v>
          </cell>
          <cell r="J4954">
            <v>39.9</v>
          </cell>
          <cell r="K4954">
            <v>586048</v>
          </cell>
          <cell r="L4954">
            <v>58975</v>
          </cell>
          <cell r="M4954">
            <v>186400</v>
          </cell>
          <cell r="N4954">
            <v>4792</v>
          </cell>
          <cell r="O4954">
            <v>8658.2706766917308</v>
          </cell>
          <cell r="P4954">
            <v>0.34455948227285399</v>
          </cell>
        </row>
        <row r="4955">
          <cell r="A4955">
            <v>199760</v>
          </cell>
          <cell r="B4955" t="str">
            <v>20160621</v>
          </cell>
          <cell r="C4955" t="str">
            <v>112308</v>
          </cell>
          <cell r="D4955" t="str">
            <v>日本SK大1匹多功能豪华移动空调</v>
          </cell>
          <cell r="E4955" t="str">
            <v>生活家电</v>
          </cell>
          <cell r="F4955" t="str">
            <v>1599</v>
          </cell>
          <cell r="G4955" t="str">
            <v>周 紫妍</v>
          </cell>
          <cell r="H4955" t="str">
            <v>傅周</v>
          </cell>
          <cell r="I4955" t="str">
            <v>曹雪晴</v>
          </cell>
          <cell r="J4955">
            <v>36.299999999999997</v>
          </cell>
          <cell r="K4955">
            <v>387371</v>
          </cell>
          <cell r="L4955">
            <v>19178</v>
          </cell>
          <cell r="M4955">
            <v>183284</v>
          </cell>
          <cell r="N4955">
            <v>14361</v>
          </cell>
          <cell r="O4955">
            <v>5489.5316804407703</v>
          </cell>
          <cell r="P4955">
            <v>0.45878927627630101</v>
          </cell>
        </row>
        <row r="4956">
          <cell r="A4956">
            <v>199760</v>
          </cell>
          <cell r="B4956" t="str">
            <v>20160618</v>
          </cell>
          <cell r="C4956" t="str">
            <v>175446</v>
          </cell>
          <cell r="D4956" t="str">
            <v>日本SK大1匹多功能豪华移动空调</v>
          </cell>
          <cell r="E4956" t="str">
            <v>生活家电</v>
          </cell>
          <cell r="F4956" t="str">
            <v>1599</v>
          </cell>
          <cell r="G4956" t="str">
            <v>周 紫妍</v>
          </cell>
          <cell r="H4956" t="str">
            <v>傅周</v>
          </cell>
          <cell r="I4956" t="str">
            <v>张征南,曹雪晴</v>
          </cell>
          <cell r="J4956">
            <v>35.200000000000003</v>
          </cell>
          <cell r="K4956">
            <v>382259</v>
          </cell>
          <cell r="L4956">
            <v>36487</v>
          </cell>
          <cell r="M4956">
            <v>182580</v>
          </cell>
          <cell r="N4956">
            <v>9414</v>
          </cell>
          <cell r="O4956">
            <v>4903.5795454545496</v>
          </cell>
          <cell r="P4956">
            <v>0.50080978216859695</v>
          </cell>
        </row>
        <row r="4957">
          <cell r="A4957">
            <v>199760</v>
          </cell>
          <cell r="B4957" t="str">
            <v>20160611</v>
          </cell>
          <cell r="C4957" t="str">
            <v>202007</v>
          </cell>
          <cell r="D4957" t="str">
            <v>日本SK大1匹多功能豪华移动空调</v>
          </cell>
          <cell r="E4957" t="str">
            <v>生活家电</v>
          </cell>
          <cell r="F4957" t="str">
            <v>1599</v>
          </cell>
          <cell r="G4957" t="str">
            <v>周 紫妍</v>
          </cell>
          <cell r="H4957" t="str">
            <v>傅周</v>
          </cell>
          <cell r="I4957" t="str">
            <v>曹雪晴</v>
          </cell>
          <cell r="J4957">
            <v>39.200000000000003</v>
          </cell>
          <cell r="K4957">
            <v>739345</v>
          </cell>
          <cell r="L4957">
            <v>83645</v>
          </cell>
          <cell r="M4957">
            <v>320307</v>
          </cell>
          <cell r="N4957">
            <v>18218</v>
          </cell>
          <cell r="O4957">
            <v>9020.6887755101998</v>
          </cell>
          <cell r="P4957">
            <v>0.46071221595241701</v>
          </cell>
        </row>
        <row r="4958">
          <cell r="A4958">
            <v>199762</v>
          </cell>
          <cell r="B4958" t="str">
            <v>20160807</v>
          </cell>
          <cell r="C4958" t="str">
            <v>175554</v>
          </cell>
          <cell r="D4958" t="str">
            <v>美家生活 全能魔术晾晒架尊享加赠组(2016超级折扣日)</v>
          </cell>
          <cell r="E4958" t="str">
            <v>生活用品</v>
          </cell>
          <cell r="F4958" t="str">
            <v>228</v>
          </cell>
          <cell r="G4958" t="str">
            <v>周 紫妍</v>
          </cell>
          <cell r="H4958" t="str">
            <v>石林</v>
          </cell>
          <cell r="I4958" t="str">
            <v>邓爱萍</v>
          </cell>
          <cell r="J4958">
            <v>17.3</v>
          </cell>
          <cell r="K4958">
            <v>34933</v>
          </cell>
          <cell r="L4958">
            <v>0</v>
          </cell>
          <cell r="M4958">
            <v>0</v>
          </cell>
          <cell r="N4958">
            <v>0</v>
          </cell>
          <cell r="O4958">
            <v>2019.24855491329</v>
          </cell>
          <cell r="P4958">
            <v>0</v>
          </cell>
        </row>
        <row r="4959">
          <cell r="A4959">
            <v>199762</v>
          </cell>
          <cell r="B4959" t="str">
            <v>20160620</v>
          </cell>
          <cell r="C4959" t="str">
            <v>132248</v>
          </cell>
          <cell r="D4959" t="str">
            <v>美家生活 全能魔术晾晒架尊享加赠组(2016超级折扣日)</v>
          </cell>
          <cell r="E4959" t="str">
            <v>生活用品</v>
          </cell>
          <cell r="F4959" t="str">
            <v>298</v>
          </cell>
          <cell r="G4959" t="str">
            <v>周 紫妍</v>
          </cell>
          <cell r="H4959" t="str">
            <v>余斌</v>
          </cell>
          <cell r="I4959" t="str">
            <v>邓爱萍</v>
          </cell>
          <cell r="J4959">
            <v>35.700000000000003</v>
          </cell>
          <cell r="K4959">
            <v>74730</v>
          </cell>
          <cell r="L4959">
            <v>794</v>
          </cell>
          <cell r="M4959">
            <v>6460</v>
          </cell>
          <cell r="N4959">
            <v>1330</v>
          </cell>
          <cell r="O4959">
            <v>1927.3389355742299</v>
          </cell>
          <cell r="P4959">
            <v>6.9384332395585405E-2</v>
          </cell>
        </row>
        <row r="4960">
          <cell r="A4960">
            <v>199762</v>
          </cell>
          <cell r="B4960" t="str">
            <v>20160609</v>
          </cell>
          <cell r="C4960" t="str">
            <v>113206</v>
          </cell>
          <cell r="D4960" t="str">
            <v>美家生活 全能魔术晾晒架尊享加赠组(2016超级折扣日)</v>
          </cell>
          <cell r="E4960" t="str">
            <v>生活用品</v>
          </cell>
          <cell r="F4960" t="str">
            <v>298</v>
          </cell>
          <cell r="G4960" t="str">
            <v>周 紫妍</v>
          </cell>
          <cell r="H4960" t="str">
            <v>余斌</v>
          </cell>
          <cell r="I4960" t="str">
            <v>陈航</v>
          </cell>
          <cell r="J4960">
            <v>26.3</v>
          </cell>
          <cell r="K4960">
            <v>31898</v>
          </cell>
          <cell r="L4960">
            <v>278</v>
          </cell>
          <cell r="M4960">
            <v>3336</v>
          </cell>
          <cell r="N4960">
            <v>556</v>
          </cell>
          <cell r="O4960">
            <v>1096.57794676806</v>
          </cell>
          <cell r="P4960">
            <v>8.7919038583175194E-2</v>
          </cell>
        </row>
        <row r="4961">
          <cell r="A4961">
            <v>199777</v>
          </cell>
          <cell r="B4961" t="str">
            <v>20160805</v>
          </cell>
          <cell r="C4961" t="str">
            <v>161121</v>
          </cell>
          <cell r="D4961" t="str">
            <v>INTORNO夏日缤纷时尚连衣裙4+1组(2016超级折扣日)</v>
          </cell>
          <cell r="E4961" t="str">
            <v>服装</v>
          </cell>
          <cell r="F4961" t="str">
            <v>199</v>
          </cell>
          <cell r="G4961" t="str">
            <v>喻 冰</v>
          </cell>
          <cell r="H4961" t="str">
            <v>张燕</v>
          </cell>
          <cell r="I4961" t="str">
            <v>孙姣</v>
          </cell>
          <cell r="J4961">
            <v>13.6</v>
          </cell>
          <cell r="K4961">
            <v>42300</v>
          </cell>
          <cell r="L4961">
            <v>1522</v>
          </cell>
          <cell r="M4961">
            <v>6984</v>
          </cell>
          <cell r="N4961">
            <v>0</v>
          </cell>
          <cell r="O4961">
            <v>2484.8529411764698</v>
          </cell>
          <cell r="P4961">
            <v>0.17126882142331601</v>
          </cell>
        </row>
        <row r="4962">
          <cell r="A4962">
            <v>199777</v>
          </cell>
          <cell r="B4962" t="str">
            <v>20160531</v>
          </cell>
          <cell r="C4962" t="str">
            <v>180349</v>
          </cell>
          <cell r="D4962" t="str">
            <v>INTORNO夏日缤纷时尚连衣裙4+1组(2016超级折扣日)</v>
          </cell>
          <cell r="E4962" t="str">
            <v>服装</v>
          </cell>
          <cell r="F4962" t="str">
            <v>298</v>
          </cell>
          <cell r="G4962" t="str">
            <v>喻 冰</v>
          </cell>
          <cell r="H4962" t="str">
            <v>杨思思</v>
          </cell>
          <cell r="I4962" t="str">
            <v>段鸿</v>
          </cell>
          <cell r="J4962">
            <v>12.1</v>
          </cell>
          <cell r="K4962">
            <v>23693</v>
          </cell>
          <cell r="L4962">
            <v>1172</v>
          </cell>
          <cell r="M4962">
            <v>9336</v>
          </cell>
          <cell r="N4962">
            <v>298</v>
          </cell>
          <cell r="O4962">
            <v>1114.29752066116</v>
          </cell>
          <cell r="P4962">
            <v>0.40131432884863</v>
          </cell>
        </row>
        <row r="4963">
          <cell r="A4963">
            <v>199777</v>
          </cell>
          <cell r="B4963" t="str">
            <v>20160530</v>
          </cell>
          <cell r="C4963" t="str">
            <v>132209</v>
          </cell>
          <cell r="D4963" t="str">
            <v>INTORNO夏日缤纷时尚连衣裙4+1组(2016超级折扣日)</v>
          </cell>
          <cell r="E4963" t="str">
            <v>服装</v>
          </cell>
          <cell r="F4963" t="str">
            <v>298</v>
          </cell>
          <cell r="G4963" t="str">
            <v>喻 冰</v>
          </cell>
          <cell r="H4963" t="str">
            <v>吴沛霖</v>
          </cell>
          <cell r="I4963" t="str">
            <v>王叶霜</v>
          </cell>
          <cell r="J4963">
            <v>16.5</v>
          </cell>
          <cell r="K4963">
            <v>52178.58</v>
          </cell>
          <cell r="L4963">
            <v>5472</v>
          </cell>
          <cell r="M4963">
            <v>21920</v>
          </cell>
          <cell r="N4963">
            <v>1420</v>
          </cell>
          <cell r="O4963">
            <v>1588.2775757575801</v>
          </cell>
          <cell r="P4963">
            <v>0.43891032055868801</v>
          </cell>
        </row>
        <row r="4964">
          <cell r="A4964">
            <v>199798</v>
          </cell>
          <cell r="B4964" t="str">
            <v>20160619</v>
          </cell>
          <cell r="C4964" t="str">
            <v>132623</v>
          </cell>
          <cell r="D4964" t="str">
            <v>奔腾3D立体浮动剃须刀SD特供组</v>
          </cell>
          <cell r="E4964" t="str">
            <v>美容器械</v>
          </cell>
          <cell r="F4964" t="str">
            <v>199</v>
          </cell>
          <cell r="G4964" t="str">
            <v>杨 媛</v>
          </cell>
          <cell r="H4964" t="str">
            <v>田宇慧</v>
          </cell>
          <cell r="I4964" t="str">
            <v>赵姬</v>
          </cell>
          <cell r="J4964">
            <v>35.6</v>
          </cell>
          <cell r="K4964">
            <v>149949</v>
          </cell>
          <cell r="L4964">
            <v>965</v>
          </cell>
          <cell r="M4964">
            <v>11307</v>
          </cell>
          <cell r="N4964">
            <v>1751</v>
          </cell>
          <cell r="O4964">
            <v>3916.51685393258</v>
          </cell>
          <cell r="P4964">
            <v>6.4141115824518105E-2</v>
          </cell>
        </row>
        <row r="4965">
          <cell r="A4965">
            <v>199798</v>
          </cell>
          <cell r="B4965" t="str">
            <v>20160612</v>
          </cell>
          <cell r="C4965" t="str">
            <v>181623</v>
          </cell>
          <cell r="D4965" t="str">
            <v>奔腾3D立体浮动剃须刀SD特供组</v>
          </cell>
          <cell r="E4965" t="str">
            <v>美容器械</v>
          </cell>
          <cell r="F4965" t="str">
            <v>199</v>
          </cell>
          <cell r="G4965" t="str">
            <v>杨 媛</v>
          </cell>
          <cell r="H4965" t="str">
            <v>田宇慧</v>
          </cell>
          <cell r="I4965" t="str">
            <v>赵姬</v>
          </cell>
          <cell r="J4965">
            <v>32.1</v>
          </cell>
          <cell r="K4965">
            <v>85142</v>
          </cell>
          <cell r="L4965">
            <v>2169</v>
          </cell>
          <cell r="M4965">
            <v>3721</v>
          </cell>
          <cell r="N4965">
            <v>985</v>
          </cell>
          <cell r="O4965">
            <v>2499.5950155763198</v>
          </cell>
          <cell r="P4965">
            <v>3.2974582092970002E-2</v>
          </cell>
        </row>
        <row r="4966">
          <cell r="A4966">
            <v>199798</v>
          </cell>
          <cell r="B4966" t="str">
            <v>20160529</v>
          </cell>
          <cell r="C4966" t="str">
            <v>123741</v>
          </cell>
          <cell r="D4966" t="str">
            <v>奔腾3D立体浮动剃须刀SD特供组</v>
          </cell>
          <cell r="E4966" t="str">
            <v>美容器械</v>
          </cell>
          <cell r="F4966" t="str">
            <v>199</v>
          </cell>
          <cell r="G4966" t="str">
            <v>杨 媛</v>
          </cell>
          <cell r="H4966" t="str">
            <v>田宇慧</v>
          </cell>
          <cell r="I4966" t="str">
            <v>郑庆子</v>
          </cell>
          <cell r="J4966">
            <v>26.2</v>
          </cell>
          <cell r="K4966">
            <v>107860</v>
          </cell>
          <cell r="L4966">
            <v>1731</v>
          </cell>
          <cell r="M4966">
            <v>8551</v>
          </cell>
          <cell r="N4966">
            <v>577</v>
          </cell>
          <cell r="O4966">
            <v>3746.37404580153</v>
          </cell>
          <cell r="P4966">
            <v>7.5134977244673898E-2</v>
          </cell>
        </row>
        <row r="4967">
          <cell r="A4967">
            <v>199798</v>
          </cell>
          <cell r="B4967" t="str">
            <v>20160510</v>
          </cell>
          <cell r="C4967" t="str">
            <v>122129</v>
          </cell>
          <cell r="D4967" t="str">
            <v>奔腾3D立体浮动剃须刀SD特供组</v>
          </cell>
          <cell r="E4967" t="str">
            <v>美容器械</v>
          </cell>
          <cell r="F4967" t="str">
            <v>199</v>
          </cell>
          <cell r="G4967" t="str">
            <v>杨 媛</v>
          </cell>
          <cell r="H4967" t="str">
            <v>田宇慧</v>
          </cell>
          <cell r="I4967" t="str">
            <v>郑庆子</v>
          </cell>
          <cell r="J4967">
            <v>26.6</v>
          </cell>
          <cell r="K4967">
            <v>129106.7</v>
          </cell>
          <cell r="L4967">
            <v>3979</v>
          </cell>
          <cell r="M4967">
            <v>9342</v>
          </cell>
          <cell r="N4967">
            <v>378</v>
          </cell>
          <cell r="O4967">
            <v>4367.0563909774401</v>
          </cell>
          <cell r="P4967">
            <v>7.1638813787834293E-2</v>
          </cell>
        </row>
        <row r="4968">
          <cell r="A4968">
            <v>199834</v>
          </cell>
          <cell r="B4968" t="str">
            <v>20160728</v>
          </cell>
          <cell r="C4968" t="str">
            <v>113300</v>
          </cell>
          <cell r="D4968" t="str">
            <v>美国阿克萨纳aquasana智能动力净水器</v>
          </cell>
          <cell r="E4968" t="str">
            <v>生活家电</v>
          </cell>
          <cell r="F4968" t="str">
            <v>1598</v>
          </cell>
          <cell r="G4968" t="str">
            <v>周 紫妍</v>
          </cell>
          <cell r="H4968" t="str">
            <v>马强</v>
          </cell>
          <cell r="I4968" t="str">
            <v>刘一帆,关雨薇</v>
          </cell>
          <cell r="J4968">
            <v>33.5</v>
          </cell>
          <cell r="K4968">
            <v>132922</v>
          </cell>
          <cell r="L4968">
            <v>7790</v>
          </cell>
          <cell r="M4968">
            <v>12504</v>
          </cell>
          <cell r="N4968">
            <v>0</v>
          </cell>
          <cell r="O4968">
            <v>3362.0298507462699</v>
          </cell>
          <cell r="P4968">
            <v>9.9926477639612599E-2</v>
          </cell>
        </row>
        <row r="4969">
          <cell r="A4969">
            <v>199834</v>
          </cell>
          <cell r="B4969" t="str">
            <v>20160704</v>
          </cell>
          <cell r="C4969" t="str">
            <v>185108</v>
          </cell>
          <cell r="D4969" t="str">
            <v>美国阿克萨纳aquasana智能动力净水器</v>
          </cell>
          <cell r="E4969" t="str">
            <v>生活家电</v>
          </cell>
          <cell r="F4969" t="str">
            <v>1598</v>
          </cell>
          <cell r="G4969" t="str">
            <v>周 紫妍</v>
          </cell>
          <cell r="H4969" t="str">
            <v>马强</v>
          </cell>
          <cell r="I4969" t="str">
            <v>刘一帆</v>
          </cell>
          <cell r="J4969">
            <v>38.700000000000003</v>
          </cell>
          <cell r="K4969">
            <v>207608</v>
          </cell>
          <cell r="L4969">
            <v>1588</v>
          </cell>
          <cell r="M4969">
            <v>60164</v>
          </cell>
          <cell r="N4969">
            <v>3116</v>
          </cell>
          <cell r="O4969">
            <v>3849.4056847545198</v>
          </cell>
          <cell r="P4969">
            <v>0.27690515483933598</v>
          </cell>
        </row>
        <row r="4970">
          <cell r="A4970">
            <v>199834</v>
          </cell>
          <cell r="B4970" t="str">
            <v>20160626</v>
          </cell>
          <cell r="C4970" t="str">
            <v>123539</v>
          </cell>
          <cell r="D4970" t="str">
            <v>美国阿克萨纳aquasana智能动力净水器</v>
          </cell>
          <cell r="E4970" t="str">
            <v>生活家电</v>
          </cell>
          <cell r="F4970" t="str">
            <v>1598</v>
          </cell>
          <cell r="G4970" t="str">
            <v>周 紫妍</v>
          </cell>
          <cell r="H4970" t="str">
            <v>马强</v>
          </cell>
          <cell r="I4970" t="str">
            <v>刘一帆</v>
          </cell>
          <cell r="J4970">
            <v>39.6</v>
          </cell>
          <cell r="K4970">
            <v>260817</v>
          </cell>
          <cell r="L4970">
            <v>1598</v>
          </cell>
          <cell r="M4970">
            <v>49308</v>
          </cell>
          <cell r="N4970">
            <v>1598</v>
          </cell>
          <cell r="O4970">
            <v>5341.1363636363603</v>
          </cell>
          <cell r="P4970">
            <v>0.18405286649512601</v>
          </cell>
        </row>
        <row r="4971">
          <cell r="A4971">
            <v>199844</v>
          </cell>
          <cell r="B4971" t="str">
            <v>20160728</v>
          </cell>
          <cell r="C4971" t="str">
            <v>153136</v>
          </cell>
          <cell r="D4971" t="str">
            <v>京城之霜 全新白皙臻亮安瓶组</v>
          </cell>
          <cell r="E4971" t="str">
            <v>美容美体</v>
          </cell>
          <cell r="F4971" t="str">
            <v>999</v>
          </cell>
          <cell r="G4971" t="str">
            <v>闻 娟</v>
          </cell>
          <cell r="H4971" t="str">
            <v>杨波</v>
          </cell>
          <cell r="I4971" t="str">
            <v>李琦</v>
          </cell>
          <cell r="J4971">
            <v>37.6</v>
          </cell>
          <cell r="K4971">
            <v>91132</v>
          </cell>
          <cell r="L4971">
            <v>1918</v>
          </cell>
          <cell r="M4971">
            <v>11848</v>
          </cell>
          <cell r="N4971">
            <v>0</v>
          </cell>
          <cell r="O4971">
            <v>2057.6063829787199</v>
          </cell>
          <cell r="P4971">
            <v>0.13280426838837001</v>
          </cell>
        </row>
        <row r="4972">
          <cell r="A4972">
            <v>199844</v>
          </cell>
          <cell r="B4972" t="str">
            <v>20160623</v>
          </cell>
          <cell r="C4972" t="str">
            <v>223617</v>
          </cell>
          <cell r="D4972" t="str">
            <v>京城之霜 全新白皙臻亮安瓶组</v>
          </cell>
          <cell r="E4972" t="str">
            <v>美容美体</v>
          </cell>
          <cell r="F4972" t="str">
            <v>999</v>
          </cell>
          <cell r="G4972" t="str">
            <v>闻 娟</v>
          </cell>
          <cell r="H4972" t="str">
            <v>楚令</v>
          </cell>
          <cell r="I4972" t="str">
            <v>李琦</v>
          </cell>
          <cell r="J4972">
            <v>47.8</v>
          </cell>
          <cell r="K4972">
            <v>109371</v>
          </cell>
          <cell r="L4972">
            <v>3946</v>
          </cell>
          <cell r="M4972">
            <v>23666</v>
          </cell>
          <cell r="N4972">
            <v>989</v>
          </cell>
          <cell r="O4972">
            <v>1731.12970711297</v>
          </cell>
          <cell r="P4972">
            <v>0.21510078254683401</v>
          </cell>
        </row>
        <row r="4973">
          <cell r="A4973">
            <v>199844</v>
          </cell>
          <cell r="B4973" t="str">
            <v>20160616</v>
          </cell>
          <cell r="C4973" t="str">
            <v>224420</v>
          </cell>
          <cell r="D4973" t="str">
            <v>京城之霜 全新白皙臻亮安瓶组</v>
          </cell>
          <cell r="E4973" t="str">
            <v>美容美体</v>
          </cell>
          <cell r="F4973" t="str">
            <v>999</v>
          </cell>
          <cell r="G4973" t="str">
            <v>闻 娟</v>
          </cell>
          <cell r="H4973" t="str">
            <v>楚令</v>
          </cell>
          <cell r="I4973" t="str">
            <v>李琦</v>
          </cell>
          <cell r="J4973">
            <v>34.299999999999997</v>
          </cell>
          <cell r="K4973">
            <v>74691</v>
          </cell>
          <cell r="L4973">
            <v>1968</v>
          </cell>
          <cell r="M4973">
            <v>25571</v>
          </cell>
          <cell r="N4973">
            <v>1978</v>
          </cell>
          <cell r="O4973">
            <v>1432.36151603499</v>
          </cell>
          <cell r="P4973">
            <v>0.32442280984007799</v>
          </cell>
        </row>
        <row r="4974">
          <cell r="A4974">
            <v>199844</v>
          </cell>
          <cell r="B4974" t="str">
            <v>20160605</v>
          </cell>
          <cell r="C4974" t="str">
            <v>201109</v>
          </cell>
          <cell r="D4974" t="str">
            <v>京城之霜 全新白皙臻亮安瓶组</v>
          </cell>
          <cell r="E4974" t="str">
            <v>美容美体</v>
          </cell>
          <cell r="F4974" t="str">
            <v>999</v>
          </cell>
          <cell r="G4974" t="str">
            <v>闻 娟</v>
          </cell>
          <cell r="H4974" t="str">
            <v>马静</v>
          </cell>
          <cell r="I4974" t="str">
            <v>余琛</v>
          </cell>
          <cell r="J4974">
            <v>48</v>
          </cell>
          <cell r="K4974">
            <v>247093</v>
          </cell>
          <cell r="L4974">
            <v>12877</v>
          </cell>
          <cell r="M4974">
            <v>34480</v>
          </cell>
          <cell r="N4974">
            <v>1998</v>
          </cell>
          <cell r="O4974">
            <v>4202.7916666666697</v>
          </cell>
          <cell r="P4974">
            <v>0.13868394985825</v>
          </cell>
        </row>
        <row r="4975">
          <cell r="A4975">
            <v>199845</v>
          </cell>
          <cell r="B4975" t="str">
            <v>20160805</v>
          </cell>
          <cell r="C4975" t="str">
            <v>200622</v>
          </cell>
          <cell r="D4975" t="str">
            <v>开诚 国色天香彩绘牛皮席三件组(2016超级折扣日)</v>
          </cell>
          <cell r="E4975" t="str">
            <v>家纺用品</v>
          </cell>
          <cell r="F4975" t="str">
            <v>2380</v>
          </cell>
          <cell r="G4975" t="str">
            <v>周 霞</v>
          </cell>
          <cell r="H4975" t="str">
            <v>石林</v>
          </cell>
          <cell r="I4975" t="str">
            <v>石俊</v>
          </cell>
          <cell r="J4975">
            <v>17.3</v>
          </cell>
          <cell r="K4975">
            <v>111460</v>
          </cell>
          <cell r="L4975">
            <v>2370</v>
          </cell>
          <cell r="M4975">
            <v>9440</v>
          </cell>
          <cell r="N4975">
            <v>0</v>
          </cell>
          <cell r="O4975">
            <v>5760.1156069364197</v>
          </cell>
          <cell r="P4975">
            <v>8.6534054450453798E-2</v>
          </cell>
        </row>
        <row r="4976">
          <cell r="A4976">
            <v>199845</v>
          </cell>
          <cell r="B4976" t="str">
            <v>20160620</v>
          </cell>
          <cell r="C4976" t="str">
            <v>160020</v>
          </cell>
          <cell r="D4976" t="str">
            <v>开诚 国色天香彩绘牛皮席三件组(2016超级折扣日)</v>
          </cell>
          <cell r="E4976" t="str">
            <v>家纺用品</v>
          </cell>
          <cell r="F4976" t="str">
            <v>2980</v>
          </cell>
          <cell r="G4976" t="str">
            <v>周 霞</v>
          </cell>
          <cell r="H4976" t="str">
            <v>王娟</v>
          </cell>
          <cell r="I4976" t="str">
            <v>孙姣</v>
          </cell>
          <cell r="J4976">
            <v>37</v>
          </cell>
          <cell r="K4976">
            <v>97710</v>
          </cell>
          <cell r="L4976">
            <v>0</v>
          </cell>
          <cell r="M4976">
            <v>28700</v>
          </cell>
          <cell r="N4976">
            <v>0</v>
          </cell>
          <cell r="O4976">
            <v>1865.13513513514</v>
          </cell>
          <cell r="P4976">
            <v>0.29372633302630202</v>
          </cell>
        </row>
        <row r="4977">
          <cell r="A4977">
            <v>199845</v>
          </cell>
          <cell r="B4977" t="str">
            <v>20160611</v>
          </cell>
          <cell r="C4977" t="str">
            <v>223923</v>
          </cell>
          <cell r="D4977" t="str">
            <v>开诚 国色天香彩绘牛皮席三件组(2016超级折扣日)</v>
          </cell>
          <cell r="E4977" t="str">
            <v>家纺用品</v>
          </cell>
          <cell r="F4977" t="str">
            <v>2980</v>
          </cell>
          <cell r="G4977" t="str">
            <v>周 霞</v>
          </cell>
          <cell r="H4977" t="str">
            <v>石林</v>
          </cell>
          <cell r="I4977" t="str">
            <v>石俊</v>
          </cell>
          <cell r="J4977">
            <v>38.5</v>
          </cell>
          <cell r="K4977">
            <v>175440</v>
          </cell>
          <cell r="L4977">
            <v>11580</v>
          </cell>
          <cell r="M4977">
            <v>31670</v>
          </cell>
          <cell r="N4977">
            <v>0</v>
          </cell>
          <cell r="O4977">
            <v>3433.5064935064902</v>
          </cell>
          <cell r="P4977">
            <v>0.19327474673501799</v>
          </cell>
        </row>
        <row r="4978">
          <cell r="A4978">
            <v>199845</v>
          </cell>
          <cell r="B4978" t="str">
            <v>20160602</v>
          </cell>
          <cell r="C4978" t="str">
            <v>193411</v>
          </cell>
          <cell r="D4978" t="str">
            <v>开诚 国色天香彩绘牛皮席三件组(2016超级折扣日)</v>
          </cell>
          <cell r="E4978" t="str">
            <v>家纺用品</v>
          </cell>
          <cell r="F4978" t="str">
            <v>2980</v>
          </cell>
          <cell r="G4978" t="str">
            <v>周 霞</v>
          </cell>
          <cell r="H4978" t="str">
            <v>张燕</v>
          </cell>
          <cell r="I4978" t="str">
            <v>邓爱萍</v>
          </cell>
          <cell r="J4978">
            <v>41.8</v>
          </cell>
          <cell r="K4978">
            <v>163077</v>
          </cell>
          <cell r="L4978">
            <v>14820</v>
          </cell>
          <cell r="M4978">
            <v>32570</v>
          </cell>
          <cell r="N4978">
            <v>0</v>
          </cell>
          <cell r="O4978">
            <v>2767.6315789473701</v>
          </cell>
          <cell r="P4978">
            <v>0.21968608564857001</v>
          </cell>
        </row>
        <row r="4979">
          <cell r="A4979">
            <v>199846</v>
          </cell>
          <cell r="B4979" t="str">
            <v>20160702</v>
          </cell>
          <cell r="C4979" t="str">
            <v>232434</v>
          </cell>
          <cell r="D4979" t="str">
            <v>安全防盗 驰球家用3C电子保险箱(特价)</v>
          </cell>
          <cell r="E4979" t="str">
            <v>家装建材</v>
          </cell>
          <cell r="F4979" t="str">
            <v>1299</v>
          </cell>
          <cell r="G4979" t="str">
            <v>张 志华</v>
          </cell>
          <cell r="H4979" t="str">
            <v>余斌</v>
          </cell>
          <cell r="I4979" t="str">
            <v>宋歌</v>
          </cell>
          <cell r="J4979">
            <v>33.1</v>
          </cell>
          <cell r="K4979">
            <v>55347</v>
          </cell>
          <cell r="L4979">
            <v>5036</v>
          </cell>
          <cell r="M4979">
            <v>9093</v>
          </cell>
          <cell r="N4979">
            <v>1299</v>
          </cell>
          <cell r="O4979">
            <v>1284.5015105740199</v>
          </cell>
          <cell r="P4979">
            <v>0.154916419868418</v>
          </cell>
        </row>
        <row r="4980">
          <cell r="A4980">
            <v>199846</v>
          </cell>
          <cell r="B4980" t="str">
            <v>20160621</v>
          </cell>
          <cell r="C4980" t="str">
            <v>223242</v>
          </cell>
          <cell r="D4980" t="str">
            <v>安全防盗 驰球家用3C电子保险箱(特价)</v>
          </cell>
          <cell r="E4980" t="str">
            <v>家装建材</v>
          </cell>
          <cell r="F4980" t="str">
            <v>1299</v>
          </cell>
          <cell r="G4980" t="str">
            <v>张 志华</v>
          </cell>
          <cell r="H4980" t="str">
            <v>马强</v>
          </cell>
          <cell r="I4980" t="str">
            <v>翟金彪</v>
          </cell>
          <cell r="J4980">
            <v>41</v>
          </cell>
          <cell r="K4980">
            <v>153982</v>
          </cell>
          <cell r="L4980">
            <v>2485</v>
          </cell>
          <cell r="M4980">
            <v>35003</v>
          </cell>
          <cell r="N4980">
            <v>1299</v>
          </cell>
          <cell r="O4980">
            <v>2873</v>
          </cell>
          <cell r="P4980">
            <v>0.222473052271662</v>
          </cell>
        </row>
        <row r="4981">
          <cell r="A4981">
            <v>199849</v>
          </cell>
          <cell r="B4981" t="str">
            <v>20160808</v>
          </cell>
          <cell r="C4981" t="str">
            <v>182546</v>
          </cell>
          <cell r="D4981" t="str">
            <v>德丰高原牛肉罐头美味超值组</v>
          </cell>
          <cell r="E4981" t="str">
            <v>食品</v>
          </cell>
          <cell r="F4981" t="str">
            <v>268</v>
          </cell>
          <cell r="G4981" t="str">
            <v>赵 宇森</v>
          </cell>
          <cell r="H4981"/>
          <cell r="I4981"/>
          <cell r="J4981">
            <v>36.299999999999997</v>
          </cell>
          <cell r="K4981">
            <v>113944.84</v>
          </cell>
          <cell r="L4981">
            <v>6213</v>
          </cell>
          <cell r="M4981">
            <v>0</v>
          </cell>
          <cell r="N4981">
            <v>0</v>
          </cell>
          <cell r="O4981">
            <v>2967.8192837465599</v>
          </cell>
          <cell r="P4981">
            <v>0</v>
          </cell>
        </row>
        <row r="4982">
          <cell r="A4982">
            <v>199849</v>
          </cell>
          <cell r="B4982" t="str">
            <v>20160802</v>
          </cell>
          <cell r="C4982" t="str">
            <v>165535</v>
          </cell>
          <cell r="D4982" t="str">
            <v>德丰高原牛肉罐头美味超值组</v>
          </cell>
          <cell r="E4982" t="str">
            <v>食品</v>
          </cell>
          <cell r="F4982" t="str">
            <v>268</v>
          </cell>
          <cell r="G4982" t="str">
            <v>赵 宇森</v>
          </cell>
          <cell r="H4982" t="str">
            <v>余斌</v>
          </cell>
          <cell r="I4982" t="str">
            <v>杨洋,陈航</v>
          </cell>
          <cell r="J4982">
            <v>37.9</v>
          </cell>
          <cell r="K4982">
            <v>121481</v>
          </cell>
          <cell r="L4982">
            <v>1578</v>
          </cell>
          <cell r="M4982">
            <v>8416</v>
          </cell>
          <cell r="N4982">
            <v>268</v>
          </cell>
          <cell r="O4982">
            <v>2948.68073878628</v>
          </cell>
          <cell r="P4982">
            <v>6.7954930235273506E-2</v>
          </cell>
        </row>
        <row r="4983">
          <cell r="A4983">
            <v>199849</v>
          </cell>
          <cell r="B4983" t="str">
            <v>20160729</v>
          </cell>
          <cell r="C4983" t="str">
            <v>093119</v>
          </cell>
          <cell r="D4983" t="str">
            <v>德丰高原牛肉罐头美味超值组</v>
          </cell>
          <cell r="E4983" t="str">
            <v>食品</v>
          </cell>
          <cell r="F4983" t="str">
            <v>268</v>
          </cell>
          <cell r="G4983" t="str">
            <v>赵 宇森</v>
          </cell>
          <cell r="H4983" t="str">
            <v>毛祥宇</v>
          </cell>
          <cell r="I4983" t="str">
            <v>陈航,邓爱萍</v>
          </cell>
          <cell r="J4983">
            <v>36.1</v>
          </cell>
          <cell r="K4983">
            <v>92663</v>
          </cell>
          <cell r="L4983">
            <v>1330</v>
          </cell>
          <cell r="M4983">
            <v>10888</v>
          </cell>
          <cell r="N4983">
            <v>258</v>
          </cell>
          <cell r="O4983">
            <v>2235.5401662049899</v>
          </cell>
          <cell r="P4983">
            <v>0.116387286084986</v>
          </cell>
        </row>
        <row r="4984">
          <cell r="A4984">
            <v>199849</v>
          </cell>
          <cell r="B4984" t="str">
            <v>20160720</v>
          </cell>
          <cell r="C4984" t="str">
            <v>172118</v>
          </cell>
          <cell r="D4984" t="str">
            <v>德丰高原牛肉罐头美味超值组</v>
          </cell>
          <cell r="E4984" t="str">
            <v>食品</v>
          </cell>
          <cell r="F4984" t="str">
            <v>268</v>
          </cell>
          <cell r="G4984" t="str">
            <v>赵 宇森</v>
          </cell>
          <cell r="H4984" t="str">
            <v>余斌</v>
          </cell>
          <cell r="I4984" t="str">
            <v>宋歌,关雨薇</v>
          </cell>
          <cell r="J4984">
            <v>37.700000000000003</v>
          </cell>
          <cell r="K4984">
            <v>128979</v>
          </cell>
          <cell r="L4984">
            <v>3146</v>
          </cell>
          <cell r="M4984">
            <v>13368</v>
          </cell>
          <cell r="N4984">
            <v>1568</v>
          </cell>
          <cell r="O4984">
            <v>3024.7480106100802</v>
          </cell>
          <cell r="P4984">
            <v>9.3775082847901606E-2</v>
          </cell>
        </row>
        <row r="4985">
          <cell r="A4985">
            <v>199849</v>
          </cell>
          <cell r="B4985" t="str">
            <v>20160717</v>
          </cell>
          <cell r="C4985" t="str">
            <v>101055</v>
          </cell>
          <cell r="D4985" t="str">
            <v>德丰高原牛肉罐头美味超值组</v>
          </cell>
          <cell r="E4985" t="str">
            <v>食品</v>
          </cell>
          <cell r="F4985" t="str">
            <v>268</v>
          </cell>
          <cell r="G4985" t="str">
            <v>赵 宇森</v>
          </cell>
          <cell r="H4985" t="str">
            <v>余斌</v>
          </cell>
          <cell r="I4985" t="str">
            <v>杨洋,王叶霜</v>
          </cell>
          <cell r="J4985">
            <v>37.200000000000003</v>
          </cell>
          <cell r="K4985">
            <v>157511.82</v>
          </cell>
          <cell r="L4985">
            <v>4364</v>
          </cell>
          <cell r="M4985">
            <v>9462</v>
          </cell>
          <cell r="N4985">
            <v>1240</v>
          </cell>
          <cell r="O4985">
            <v>3895.85537634409</v>
          </cell>
          <cell r="P4985">
            <v>5.3686693026384603E-2</v>
          </cell>
        </row>
        <row r="4986">
          <cell r="A4986">
            <v>199849</v>
          </cell>
          <cell r="B4986" t="str">
            <v>20160709</v>
          </cell>
          <cell r="C4986" t="str">
            <v>165315</v>
          </cell>
          <cell r="D4986" t="str">
            <v>德丰高原牛肉罐头美味超值组</v>
          </cell>
          <cell r="E4986" t="str">
            <v>食品</v>
          </cell>
          <cell r="F4986" t="str">
            <v>268</v>
          </cell>
          <cell r="G4986" t="str">
            <v>赵 宇森</v>
          </cell>
          <cell r="H4986" t="str">
            <v>余斌</v>
          </cell>
          <cell r="I4986" t="str">
            <v>俞洋</v>
          </cell>
          <cell r="J4986">
            <v>35.299999999999997</v>
          </cell>
          <cell r="K4986">
            <v>102125</v>
          </cell>
          <cell r="L4986">
            <v>1062</v>
          </cell>
          <cell r="M4986">
            <v>5994</v>
          </cell>
          <cell r="N4986">
            <v>268</v>
          </cell>
          <cell r="O4986">
            <v>2700.7648725212498</v>
          </cell>
          <cell r="P4986">
            <v>5.6657728347664298E-2</v>
          </cell>
        </row>
        <row r="4987">
          <cell r="A4987">
            <v>199849</v>
          </cell>
          <cell r="B4987" t="str">
            <v>20160702</v>
          </cell>
          <cell r="C4987" t="str">
            <v>174226</v>
          </cell>
          <cell r="D4987" t="str">
            <v>德丰高原牛肉罐头美味超值组</v>
          </cell>
          <cell r="E4987" t="str">
            <v>食品</v>
          </cell>
          <cell r="F4987" t="str">
            <v>268</v>
          </cell>
          <cell r="G4987" t="str">
            <v>赵 宇森</v>
          </cell>
          <cell r="H4987" t="str">
            <v>余斌</v>
          </cell>
          <cell r="I4987" t="str">
            <v>俞洋</v>
          </cell>
          <cell r="J4987">
            <v>36.1</v>
          </cell>
          <cell r="K4987">
            <v>149360</v>
          </cell>
          <cell r="L4987">
            <v>3364</v>
          </cell>
          <cell r="M4987">
            <v>13130</v>
          </cell>
          <cell r="N4987">
            <v>784</v>
          </cell>
          <cell r="O4987">
            <v>3702.2160664819899</v>
          </cell>
          <cell r="P4987">
            <v>8.45639606564563E-2</v>
          </cell>
        </row>
        <row r="4988">
          <cell r="A4988">
            <v>199849</v>
          </cell>
          <cell r="B4988" t="str">
            <v>20160702</v>
          </cell>
          <cell r="C4988" t="str">
            <v>111942</v>
          </cell>
          <cell r="D4988" t="str">
            <v>德丰高原牛肉罐头美味超值组</v>
          </cell>
          <cell r="E4988" t="str">
            <v>食品</v>
          </cell>
          <cell r="F4988" t="str">
            <v>268</v>
          </cell>
          <cell r="G4988" t="str">
            <v>赵 宇森</v>
          </cell>
          <cell r="H4988" t="str">
            <v>毛祥宇</v>
          </cell>
          <cell r="I4988" t="str">
            <v>杨洋</v>
          </cell>
          <cell r="J4988">
            <v>38.4</v>
          </cell>
          <cell r="K4988">
            <v>131832</v>
          </cell>
          <cell r="L4988">
            <v>1310</v>
          </cell>
          <cell r="M4988">
            <v>16529</v>
          </cell>
          <cell r="N4988">
            <v>1310</v>
          </cell>
          <cell r="O4988">
            <v>3002.6822916666702</v>
          </cell>
          <cell r="P4988">
            <v>0.116601032776084</v>
          </cell>
        </row>
        <row r="4989">
          <cell r="A4989">
            <v>199849</v>
          </cell>
          <cell r="B4989" t="str">
            <v>20160628</v>
          </cell>
          <cell r="C4989" t="str">
            <v>170544</v>
          </cell>
          <cell r="D4989" t="str">
            <v>德丰高原牛肉罐头美味超值组</v>
          </cell>
          <cell r="E4989" t="str">
            <v>食品</v>
          </cell>
          <cell r="F4989" t="str">
            <v>268</v>
          </cell>
          <cell r="G4989" t="str">
            <v>赵 宇森</v>
          </cell>
          <cell r="H4989" t="str">
            <v>余斌</v>
          </cell>
          <cell r="I4989" t="str">
            <v>关雨薇,俞洋</v>
          </cell>
          <cell r="J4989">
            <v>32.1</v>
          </cell>
          <cell r="K4989">
            <v>107947</v>
          </cell>
          <cell r="L4989">
            <v>3384</v>
          </cell>
          <cell r="M4989">
            <v>10738</v>
          </cell>
          <cell r="N4989">
            <v>774</v>
          </cell>
          <cell r="O4989">
            <v>2947.0093457943899</v>
          </cell>
          <cell r="P4989">
            <v>9.52918336313993E-2</v>
          </cell>
        </row>
        <row r="4990">
          <cell r="A4990">
            <v>199849</v>
          </cell>
          <cell r="B4990" t="str">
            <v>20160619</v>
          </cell>
          <cell r="C4990" t="str">
            <v>173013</v>
          </cell>
          <cell r="D4990" t="str">
            <v>德丰高原牛肉罐头美味超值组</v>
          </cell>
          <cell r="E4990" t="str">
            <v>食品</v>
          </cell>
          <cell r="F4990" t="str">
            <v>268</v>
          </cell>
          <cell r="G4990" t="str">
            <v>赵 宇森</v>
          </cell>
          <cell r="H4990" t="str">
            <v>余斌</v>
          </cell>
          <cell r="I4990" t="str">
            <v>俞洋,关雨薇</v>
          </cell>
          <cell r="J4990">
            <v>34.4</v>
          </cell>
          <cell r="K4990">
            <v>187523</v>
          </cell>
          <cell r="L4990">
            <v>2222</v>
          </cell>
          <cell r="M4990">
            <v>20472</v>
          </cell>
          <cell r="N4990">
            <v>1716</v>
          </cell>
          <cell r="O4990">
            <v>4841.4244186046499</v>
          </cell>
          <cell r="P4990">
            <v>0.101219097576376</v>
          </cell>
        </row>
        <row r="4991">
          <cell r="A4991">
            <v>199849</v>
          </cell>
          <cell r="B4991" t="str">
            <v>20160608</v>
          </cell>
          <cell r="C4991" t="str">
            <v>172626</v>
          </cell>
          <cell r="D4991" t="str">
            <v>德丰高原牛肉罐头美味超值组</v>
          </cell>
          <cell r="E4991" t="str">
            <v>食品</v>
          </cell>
          <cell r="F4991" t="str">
            <v>268</v>
          </cell>
          <cell r="G4991" t="str">
            <v>赵 宇森</v>
          </cell>
          <cell r="H4991" t="str">
            <v>马强</v>
          </cell>
          <cell r="I4991" t="str">
            <v>刘一帆</v>
          </cell>
          <cell r="J4991">
            <v>35</v>
          </cell>
          <cell r="K4991">
            <v>88994</v>
          </cell>
          <cell r="L4991">
            <v>1588</v>
          </cell>
          <cell r="M4991">
            <v>5974</v>
          </cell>
          <cell r="N4991">
            <v>0</v>
          </cell>
          <cell r="O4991">
            <v>2326.62857142857</v>
          </cell>
          <cell r="P4991">
            <v>6.83477106834771E-2</v>
          </cell>
        </row>
        <row r="4992">
          <cell r="A4992">
            <v>199849</v>
          </cell>
          <cell r="B4992" t="str">
            <v>20160521</v>
          </cell>
          <cell r="C4992" t="str">
            <v>182041</v>
          </cell>
          <cell r="D4992" t="str">
            <v>德丰高原牛肉罐头美味超值组</v>
          </cell>
          <cell r="E4992" t="str">
            <v>食品</v>
          </cell>
          <cell r="F4992" t="str">
            <v>268</v>
          </cell>
          <cell r="G4992" t="str">
            <v>赵 宇森</v>
          </cell>
          <cell r="H4992" t="str">
            <v>余斌</v>
          </cell>
          <cell r="I4992" t="str">
            <v>俞洋</v>
          </cell>
          <cell r="J4992">
            <v>31.8</v>
          </cell>
          <cell r="K4992">
            <v>132824</v>
          </cell>
          <cell r="L4992">
            <v>3602</v>
          </cell>
          <cell r="M4992">
            <v>11958</v>
          </cell>
          <cell r="N4992">
            <v>1290</v>
          </cell>
          <cell r="O4992">
            <v>3728.1132075471701</v>
          </cell>
          <cell r="P4992">
            <v>8.2555601987277696E-2</v>
          </cell>
        </row>
        <row r="4993">
          <cell r="A4993">
            <v>199854</v>
          </cell>
          <cell r="B4993" t="str">
            <v>20160721</v>
          </cell>
          <cell r="C4993" t="str">
            <v>210307</v>
          </cell>
          <cell r="D4993" t="str">
            <v>方太简.不凡系列双核黑晶风魔方烟灶两件套</v>
          </cell>
          <cell r="E4993" t="str">
            <v>厨房</v>
          </cell>
          <cell r="F4993" t="str">
            <v>3999</v>
          </cell>
          <cell r="G4993" t="str">
            <v>邬 若海</v>
          </cell>
          <cell r="H4993" t="str">
            <v>张燕</v>
          </cell>
          <cell r="I4993" t="str">
            <v>陈佳</v>
          </cell>
          <cell r="J4993">
            <v>22.8</v>
          </cell>
          <cell r="K4993">
            <v>187513</v>
          </cell>
          <cell r="L4993">
            <v>23994</v>
          </cell>
          <cell r="M4993">
            <v>51877</v>
          </cell>
          <cell r="N4993">
            <v>0</v>
          </cell>
          <cell r="O4993">
            <v>4896.5789473684199</v>
          </cell>
          <cell r="P4993">
            <v>0.31725365248075099</v>
          </cell>
        </row>
        <row r="4994">
          <cell r="A4994">
            <v>199854</v>
          </cell>
          <cell r="B4994" t="str">
            <v>20160703</v>
          </cell>
          <cell r="C4994" t="str">
            <v>231810</v>
          </cell>
          <cell r="D4994" t="str">
            <v>方太简.不凡系列双核黑晶风魔方烟灶两件套</v>
          </cell>
          <cell r="E4994" t="str">
            <v>厨房</v>
          </cell>
          <cell r="F4994" t="str">
            <v>3999</v>
          </cell>
          <cell r="G4994" t="str">
            <v>邬 若海</v>
          </cell>
          <cell r="H4994" t="str">
            <v>王沛</v>
          </cell>
          <cell r="I4994" t="str">
            <v>翟金彪</v>
          </cell>
          <cell r="J4994">
            <v>19.899999999999999</v>
          </cell>
          <cell r="K4994">
            <v>31912</v>
          </cell>
          <cell r="L4994">
            <v>0</v>
          </cell>
          <cell r="M4994">
            <v>7998</v>
          </cell>
          <cell r="N4994">
            <v>0</v>
          </cell>
          <cell r="O4994">
            <v>1201.7085427135701</v>
          </cell>
          <cell r="P4994">
            <v>0.25062672348959603</v>
          </cell>
        </row>
        <row r="4995">
          <cell r="A4995">
            <v>199854</v>
          </cell>
          <cell r="B4995" t="str">
            <v>20160703</v>
          </cell>
          <cell r="C4995" t="str">
            <v>201513</v>
          </cell>
          <cell r="D4995" t="str">
            <v>方太简.不凡系列双核黑晶风魔方烟灶两件套</v>
          </cell>
          <cell r="E4995" t="str">
            <v>厨房</v>
          </cell>
          <cell r="F4995" t="str">
            <v>3999</v>
          </cell>
          <cell r="G4995" t="str">
            <v>邬 若海</v>
          </cell>
          <cell r="H4995" t="str">
            <v>王沛</v>
          </cell>
          <cell r="I4995" t="str">
            <v>翟金彪</v>
          </cell>
          <cell r="J4995">
            <v>23.4</v>
          </cell>
          <cell r="K4995">
            <v>119780</v>
          </cell>
          <cell r="L4995">
            <v>19995</v>
          </cell>
          <cell r="M4995">
            <v>31972</v>
          </cell>
          <cell r="N4995">
            <v>0</v>
          </cell>
          <cell r="O4995">
            <v>2897.9914529914499</v>
          </cell>
          <cell r="P4995">
            <v>0.32040887909004401</v>
          </cell>
        </row>
        <row r="4996">
          <cell r="A4996">
            <v>199854</v>
          </cell>
          <cell r="B4996" t="str">
            <v>20160703</v>
          </cell>
          <cell r="C4996" t="str">
            <v>122256</v>
          </cell>
          <cell r="D4996" t="str">
            <v>方太简.不凡系列双核黑晶风魔方烟灶两件套</v>
          </cell>
          <cell r="E4996" t="str">
            <v>厨房</v>
          </cell>
          <cell r="F4996" t="str">
            <v>3999</v>
          </cell>
          <cell r="G4996" t="str">
            <v>邬 若海</v>
          </cell>
          <cell r="H4996" t="str">
            <v>张燕</v>
          </cell>
          <cell r="I4996" t="str">
            <v>陈佳</v>
          </cell>
          <cell r="J4996">
            <v>22.9</v>
          </cell>
          <cell r="K4996">
            <v>79770</v>
          </cell>
          <cell r="L4996">
            <v>11997</v>
          </cell>
          <cell r="M4996">
            <v>31832</v>
          </cell>
          <cell r="N4996">
            <v>0</v>
          </cell>
          <cell r="O4996">
            <v>1569.4759825327501</v>
          </cell>
          <cell r="P4996">
            <v>0.46968556799905598</v>
          </cell>
        </row>
        <row r="4997">
          <cell r="A4997">
            <v>199854</v>
          </cell>
          <cell r="B4997" t="str">
            <v>20160703</v>
          </cell>
          <cell r="C4997" t="str">
            <v>093209</v>
          </cell>
          <cell r="D4997" t="str">
            <v>方太简.不凡系列双核黑晶风魔方烟灶两件套</v>
          </cell>
          <cell r="E4997" t="str">
            <v>厨房</v>
          </cell>
          <cell r="F4997" t="str">
            <v>3999</v>
          </cell>
          <cell r="G4997" t="str">
            <v>邬 若海</v>
          </cell>
          <cell r="H4997" t="str">
            <v>张燕</v>
          </cell>
          <cell r="I4997" t="str">
            <v>陈佳</v>
          </cell>
          <cell r="J4997">
            <v>23.5</v>
          </cell>
          <cell r="K4997">
            <v>79720</v>
          </cell>
          <cell r="L4997">
            <v>7988</v>
          </cell>
          <cell r="M4997">
            <v>27853</v>
          </cell>
          <cell r="N4997">
            <v>0</v>
          </cell>
          <cell r="O4997">
            <v>1867.1914893617</v>
          </cell>
          <cell r="P4997">
            <v>0.38829253331846297</v>
          </cell>
        </row>
        <row r="4998">
          <cell r="A4998">
            <v>199854</v>
          </cell>
          <cell r="B4998" t="str">
            <v>20160623</v>
          </cell>
          <cell r="C4998" t="str">
            <v>210316</v>
          </cell>
          <cell r="D4998" t="str">
            <v>方太简.不凡系列双核黑晶风魔方烟灶两件套</v>
          </cell>
          <cell r="E4998" t="str">
            <v>厨房</v>
          </cell>
          <cell r="F4998" t="str">
            <v>3999</v>
          </cell>
          <cell r="G4998" t="str">
            <v>邬 若海</v>
          </cell>
          <cell r="H4998" t="str">
            <v>王沛</v>
          </cell>
          <cell r="I4998" t="str">
            <v>陈佳</v>
          </cell>
          <cell r="J4998">
            <v>22.9</v>
          </cell>
          <cell r="K4998">
            <v>135906</v>
          </cell>
          <cell r="L4998">
            <v>27983</v>
          </cell>
          <cell r="M4998">
            <v>35991</v>
          </cell>
          <cell r="N4998">
            <v>0</v>
          </cell>
          <cell r="O4998">
            <v>3141.1353711790398</v>
          </cell>
          <cell r="P4998">
            <v>0.33348776442463601</v>
          </cell>
        </row>
        <row r="4999">
          <cell r="A4999">
            <v>199856</v>
          </cell>
          <cell r="B4999" t="str">
            <v>20160710</v>
          </cell>
          <cell r="C4999" t="str">
            <v>172838</v>
          </cell>
          <cell r="D4999" t="str">
            <v>德国TOKIO纯手工锻造刀</v>
          </cell>
          <cell r="E4999" t="str">
            <v>厨房</v>
          </cell>
          <cell r="F4999" t="str">
            <v>299</v>
          </cell>
          <cell r="G4999" t="str">
            <v>邬 若海</v>
          </cell>
          <cell r="H4999" t="str">
            <v>石林</v>
          </cell>
          <cell r="I4999" t="str">
            <v>石俊</v>
          </cell>
          <cell r="J4999">
            <v>34.5</v>
          </cell>
          <cell r="K4999">
            <v>113767.67</v>
          </cell>
          <cell r="L4999">
            <v>1186</v>
          </cell>
          <cell r="M4999">
            <v>12328</v>
          </cell>
          <cell r="N4999">
            <v>877</v>
          </cell>
          <cell r="O4999">
            <v>2931.3237681159399</v>
          </cell>
          <cell r="P4999">
            <v>0.101712827674345</v>
          </cell>
        </row>
        <row r="5000">
          <cell r="A5000">
            <v>199857</v>
          </cell>
          <cell r="B5000" t="str">
            <v>20160630</v>
          </cell>
          <cell r="C5000" t="str">
            <v>210309</v>
          </cell>
          <cell r="D5000" t="str">
            <v>双立人285周年庆限量装1-2</v>
          </cell>
          <cell r="E5000" t="str">
            <v>厨房</v>
          </cell>
          <cell r="F5000" t="str">
            <v>1499</v>
          </cell>
          <cell r="G5000" t="str">
            <v>邬 若海</v>
          </cell>
          <cell r="H5000" t="str">
            <v>王沛</v>
          </cell>
          <cell r="I5000" t="str">
            <v>翟金彪</v>
          </cell>
          <cell r="J5000">
            <v>20.9</v>
          </cell>
          <cell r="K5000">
            <v>386365</v>
          </cell>
          <cell r="L5000">
            <v>35917</v>
          </cell>
          <cell r="M5000">
            <v>40472</v>
          </cell>
          <cell r="N5000">
            <v>1499</v>
          </cell>
          <cell r="O5000">
            <v>14903.1100478469</v>
          </cell>
          <cell r="P5000">
            <v>0.11120908094781499</v>
          </cell>
        </row>
        <row r="5001">
          <cell r="A5001">
            <v>199857</v>
          </cell>
          <cell r="B5001" t="str">
            <v>20160625</v>
          </cell>
          <cell r="C5001" t="str">
            <v>200852</v>
          </cell>
          <cell r="D5001" t="str">
            <v>双立人285周年庆限量装1-2</v>
          </cell>
          <cell r="E5001" t="str">
            <v>厨房</v>
          </cell>
          <cell r="F5001" t="str">
            <v>1499</v>
          </cell>
          <cell r="G5001" t="str">
            <v>邬 若海</v>
          </cell>
          <cell r="H5001" t="str">
            <v>王沛</v>
          </cell>
          <cell r="I5001" t="str">
            <v>翟金彪,陈佳</v>
          </cell>
          <cell r="J5001">
            <v>23.1</v>
          </cell>
          <cell r="K5001">
            <v>389288</v>
          </cell>
          <cell r="L5001">
            <v>23979</v>
          </cell>
          <cell r="M5001">
            <v>65922</v>
          </cell>
          <cell r="N5001">
            <v>8993</v>
          </cell>
          <cell r="O5001">
            <v>13349.7835497835</v>
          </cell>
          <cell r="P5001">
            <v>0.155837934460963</v>
          </cell>
        </row>
        <row r="5002">
          <cell r="A5002">
            <v>199857</v>
          </cell>
          <cell r="B5002" t="str">
            <v>20160612</v>
          </cell>
          <cell r="C5002" t="str">
            <v>210005</v>
          </cell>
          <cell r="D5002" t="str">
            <v>双立人285周年庆限量装1-2</v>
          </cell>
          <cell r="E5002" t="str">
            <v>厨房</v>
          </cell>
          <cell r="F5002" t="str">
            <v>1499</v>
          </cell>
          <cell r="G5002" t="str">
            <v>邬 若海</v>
          </cell>
          <cell r="H5002" t="str">
            <v>张燕</v>
          </cell>
          <cell r="I5002" t="str">
            <v>陈佳</v>
          </cell>
          <cell r="J5002">
            <v>23.9</v>
          </cell>
          <cell r="K5002">
            <v>314360</v>
          </cell>
          <cell r="L5002">
            <v>28421</v>
          </cell>
          <cell r="M5002">
            <v>52335</v>
          </cell>
          <cell r="N5002">
            <v>4497</v>
          </cell>
          <cell r="O5002">
            <v>9962.3849372384902</v>
          </cell>
          <cell r="P5002">
            <v>0.16730141743518701</v>
          </cell>
        </row>
        <row r="5003">
          <cell r="A5003">
            <v>199858</v>
          </cell>
          <cell r="B5003" t="str">
            <v>20160630</v>
          </cell>
          <cell r="C5003" t="str">
            <v>210309</v>
          </cell>
          <cell r="D5003" t="str">
            <v>双立人285周年庆限量装2-2</v>
          </cell>
          <cell r="E5003" t="str">
            <v>厨房</v>
          </cell>
          <cell r="F5003" t="str">
            <v>1499</v>
          </cell>
          <cell r="G5003" t="str">
            <v>邬 若海</v>
          </cell>
          <cell r="H5003" t="str">
            <v>王沛</v>
          </cell>
          <cell r="I5003" t="str">
            <v>翟金彪</v>
          </cell>
          <cell r="J5003">
            <v>20.9</v>
          </cell>
          <cell r="K5003">
            <v>386451</v>
          </cell>
          <cell r="L5003">
            <v>37474</v>
          </cell>
          <cell r="M5003">
            <v>38955</v>
          </cell>
          <cell r="N5003">
            <v>0</v>
          </cell>
          <cell r="O5003">
            <v>14833.5885167464</v>
          </cell>
          <cell r="P5003">
            <v>0.111626267633684</v>
          </cell>
        </row>
        <row r="5004">
          <cell r="A5004">
            <v>199858</v>
          </cell>
          <cell r="B5004" t="str">
            <v>20160625</v>
          </cell>
          <cell r="C5004" t="str">
            <v>200852</v>
          </cell>
          <cell r="D5004" t="str">
            <v>双立人285周年庆限量装2-2</v>
          </cell>
          <cell r="E5004" t="str">
            <v>厨房</v>
          </cell>
          <cell r="F5004" t="str">
            <v>1499</v>
          </cell>
          <cell r="G5004" t="str">
            <v>邬 若海</v>
          </cell>
          <cell r="H5004" t="str">
            <v>王沛</v>
          </cell>
          <cell r="I5004" t="str">
            <v>翟金彪,陈佳</v>
          </cell>
          <cell r="J5004">
            <v>23.1</v>
          </cell>
          <cell r="K5004">
            <v>387756</v>
          </cell>
          <cell r="L5004">
            <v>22480</v>
          </cell>
          <cell r="M5004">
            <v>68777</v>
          </cell>
          <cell r="N5004">
            <v>10433</v>
          </cell>
          <cell r="O5004">
            <v>13287.0995670996</v>
          </cell>
          <cell r="P5004">
            <v>0.159725796384104</v>
          </cell>
        </row>
        <row r="5005">
          <cell r="A5005">
            <v>199858</v>
          </cell>
          <cell r="B5005" t="str">
            <v>20160612</v>
          </cell>
          <cell r="C5005" t="str">
            <v>210005</v>
          </cell>
          <cell r="D5005" t="str">
            <v>双立人285周年庆限量装2-2</v>
          </cell>
          <cell r="E5005" t="str">
            <v>厨房</v>
          </cell>
          <cell r="F5005" t="str">
            <v>1499</v>
          </cell>
          <cell r="G5005" t="str">
            <v>邬 若海</v>
          </cell>
          <cell r="H5005" t="str">
            <v>张燕</v>
          </cell>
          <cell r="I5005" t="str">
            <v>陈佳</v>
          </cell>
          <cell r="J5005">
            <v>23.9</v>
          </cell>
          <cell r="K5005">
            <v>277145</v>
          </cell>
          <cell r="L5005">
            <v>19487</v>
          </cell>
          <cell r="M5005">
            <v>52450</v>
          </cell>
          <cell r="N5005">
            <v>7495</v>
          </cell>
          <cell r="O5005">
            <v>8899.7071129707092</v>
          </cell>
          <cell r="P5005">
            <v>0.174475467480148</v>
          </cell>
        </row>
        <row r="5006">
          <cell r="A5006">
            <v>199860</v>
          </cell>
          <cell r="B5006" t="str">
            <v>20160710</v>
          </cell>
          <cell r="C5006" t="str">
            <v>232502</v>
          </cell>
          <cell r="D5006" t="str">
            <v>五粮液股份五龙宾青花国粹珍藏酒</v>
          </cell>
          <cell r="E5006" t="str">
            <v>食品</v>
          </cell>
          <cell r="F5006" t="str">
            <v>998</v>
          </cell>
          <cell r="G5006" t="str">
            <v>莫 伏星</v>
          </cell>
          <cell r="H5006" t="str">
            <v>傅周</v>
          </cell>
          <cell r="I5006" t="str">
            <v>曹雪晴</v>
          </cell>
          <cell r="J5006">
            <v>32.700000000000003</v>
          </cell>
          <cell r="K5006">
            <v>51107</v>
          </cell>
          <cell r="L5006">
            <v>0</v>
          </cell>
          <cell r="M5006">
            <v>4570</v>
          </cell>
          <cell r="N5006">
            <v>1776</v>
          </cell>
          <cell r="O5006">
            <v>1477.46177370031</v>
          </cell>
          <cell r="P5006">
            <v>5.4669614729880397E-2</v>
          </cell>
        </row>
        <row r="5007">
          <cell r="A5007">
            <v>199860</v>
          </cell>
          <cell r="B5007" t="str">
            <v>20160609</v>
          </cell>
          <cell r="C5007" t="str">
            <v>231726</v>
          </cell>
          <cell r="D5007" t="str">
            <v>五粮液股份五龙宾青花国粹珍藏酒</v>
          </cell>
          <cell r="E5007" t="str">
            <v>食品</v>
          </cell>
          <cell r="F5007" t="str">
            <v>998</v>
          </cell>
          <cell r="G5007" t="str">
            <v>莫 伏星</v>
          </cell>
          <cell r="H5007" t="str">
            <v>傅周</v>
          </cell>
          <cell r="I5007" t="str">
            <v>曹雪晴</v>
          </cell>
          <cell r="J5007">
            <v>40.200000000000003</v>
          </cell>
          <cell r="K5007">
            <v>134867</v>
          </cell>
          <cell r="L5007">
            <v>22352</v>
          </cell>
          <cell r="M5007">
            <v>15956</v>
          </cell>
          <cell r="N5007">
            <v>0</v>
          </cell>
          <cell r="O5007">
            <v>2401.9651741293501</v>
          </cell>
          <cell r="P5007">
            <v>0.14181220281740201</v>
          </cell>
        </row>
        <row r="5008">
          <cell r="A5008">
            <v>199909</v>
          </cell>
          <cell r="B5008" t="str">
            <v>20160712</v>
          </cell>
          <cell r="C5008" t="str">
            <v>105245</v>
          </cell>
          <cell r="D5008" t="str">
            <v>韩国原装进口O-ZONE欧志姆立式牙膏（劲爆促销组）</v>
          </cell>
          <cell r="E5008" t="str">
            <v>美容美体</v>
          </cell>
          <cell r="F5008" t="str">
            <v>199</v>
          </cell>
          <cell r="G5008" t="str">
            <v>甘 甜</v>
          </cell>
          <cell r="H5008" t="str">
            <v>张小寒</v>
          </cell>
          <cell r="I5008" t="str">
            <v>郑庆子</v>
          </cell>
          <cell r="J5008">
            <v>36.200000000000003</v>
          </cell>
          <cell r="K5008">
            <v>112257</v>
          </cell>
          <cell r="L5008">
            <v>2159</v>
          </cell>
          <cell r="M5008">
            <v>9003</v>
          </cell>
          <cell r="N5008">
            <v>766</v>
          </cell>
          <cell r="O5008">
            <v>2813.8397790055201</v>
          </cell>
          <cell r="P5008">
            <v>7.4815164671474504E-2</v>
          </cell>
        </row>
        <row r="5009">
          <cell r="A5009">
            <v>199909</v>
          </cell>
          <cell r="B5009" t="str">
            <v>20160623</v>
          </cell>
          <cell r="C5009" t="str">
            <v>165358</v>
          </cell>
          <cell r="D5009" t="str">
            <v>韩国原装进口O-ZONE欧志姆立式牙膏（劲爆促销组）</v>
          </cell>
          <cell r="E5009" t="str">
            <v>美容美体</v>
          </cell>
          <cell r="F5009" t="str">
            <v>199</v>
          </cell>
          <cell r="G5009" t="str">
            <v>甘 甜</v>
          </cell>
          <cell r="H5009" t="str">
            <v>田宇慧,杨思思</v>
          </cell>
          <cell r="I5009" t="str">
            <v>赵姬,郑庆子,张征南,孙姣</v>
          </cell>
          <cell r="J5009">
            <v>32.6</v>
          </cell>
          <cell r="K5009">
            <v>89823</v>
          </cell>
          <cell r="L5009">
            <v>577</v>
          </cell>
          <cell r="M5009">
            <v>6974</v>
          </cell>
          <cell r="N5009">
            <v>776</v>
          </cell>
          <cell r="O5009">
            <v>2547.48466257669</v>
          </cell>
          <cell r="P5009">
            <v>6.9448490688658299E-2</v>
          </cell>
        </row>
        <row r="5010">
          <cell r="A5010">
            <v>199909</v>
          </cell>
          <cell r="B5010" t="str">
            <v>20160620</v>
          </cell>
          <cell r="C5010" t="str">
            <v>164417</v>
          </cell>
          <cell r="D5010" t="str">
            <v>韩国原装进口O-ZONE欧志姆立式牙膏（劲爆促销组）</v>
          </cell>
          <cell r="E5010" t="str">
            <v>美容美体</v>
          </cell>
          <cell r="F5010" t="str">
            <v>199</v>
          </cell>
          <cell r="G5010" t="str">
            <v>甘 甜</v>
          </cell>
          <cell r="H5010" t="str">
            <v>张小寒</v>
          </cell>
          <cell r="I5010" t="str">
            <v>游珊,郑庆子</v>
          </cell>
          <cell r="J5010">
            <v>24.3</v>
          </cell>
          <cell r="K5010">
            <v>63962</v>
          </cell>
          <cell r="L5010">
            <v>1368</v>
          </cell>
          <cell r="M5010">
            <v>3074</v>
          </cell>
          <cell r="N5010">
            <v>378</v>
          </cell>
          <cell r="O5010">
            <v>2464.9382716049399</v>
          </cell>
          <cell r="P5010">
            <v>4.3071220883790798E-2</v>
          </cell>
        </row>
        <row r="5011">
          <cell r="A5011">
            <v>199909</v>
          </cell>
          <cell r="B5011" t="str">
            <v>20160609</v>
          </cell>
          <cell r="C5011" t="str">
            <v>131805</v>
          </cell>
          <cell r="D5011" t="str">
            <v>韩国原装进口O-ZONE欧志姆立式牙膏（劲爆促销组）</v>
          </cell>
          <cell r="E5011" t="str">
            <v>美容美体</v>
          </cell>
          <cell r="F5011" t="str">
            <v>199</v>
          </cell>
          <cell r="G5011" t="str">
            <v>甘 甜</v>
          </cell>
          <cell r="H5011" t="str">
            <v>高莹</v>
          </cell>
          <cell r="I5011" t="str">
            <v>赵姬</v>
          </cell>
          <cell r="J5011">
            <v>30.7</v>
          </cell>
          <cell r="K5011">
            <v>124089</v>
          </cell>
          <cell r="L5011">
            <v>2149</v>
          </cell>
          <cell r="M5011">
            <v>6019</v>
          </cell>
          <cell r="N5011">
            <v>567</v>
          </cell>
          <cell r="O5011">
            <v>3794.3973941368099</v>
          </cell>
          <cell r="P5011">
            <v>4.4710513367229802E-2</v>
          </cell>
        </row>
        <row r="5012">
          <cell r="A5012">
            <v>199913</v>
          </cell>
          <cell r="B5012" t="str">
            <v>20160708</v>
          </cell>
          <cell r="C5012" t="str">
            <v>133101</v>
          </cell>
          <cell r="D5012" t="str">
            <v>美国原装瑞福瑞牌辅酶Q10胶囊</v>
          </cell>
          <cell r="E5012" t="str">
            <v>保健食品</v>
          </cell>
          <cell r="F5012" t="str">
            <v>399</v>
          </cell>
          <cell r="G5012" t="str">
            <v>赵 宇森</v>
          </cell>
          <cell r="H5012" t="str">
            <v>余斌</v>
          </cell>
          <cell r="I5012" t="str">
            <v>俞洋</v>
          </cell>
          <cell r="J5012">
            <v>37.5</v>
          </cell>
          <cell r="K5012">
            <v>87731</v>
          </cell>
          <cell r="L5012">
            <v>1566</v>
          </cell>
          <cell r="M5012">
            <v>10408</v>
          </cell>
          <cell r="N5012">
            <v>798</v>
          </cell>
          <cell r="O5012">
            <v>2041.4666666666701</v>
          </cell>
          <cell r="P5012">
            <v>0.111530203678988</v>
          </cell>
        </row>
        <row r="5013">
          <cell r="A5013">
            <v>199915</v>
          </cell>
          <cell r="B5013" t="str">
            <v>20160518</v>
          </cell>
          <cell r="C5013" t="str">
            <v>132954</v>
          </cell>
          <cell r="D5013" t="str">
            <v>小米 红米Note3 双卡双待全网通版手机 2GB+16GB 金</v>
          </cell>
          <cell r="E5013" t="str">
            <v>手机</v>
          </cell>
          <cell r="F5013" t="str">
            <v>999</v>
          </cell>
          <cell r="G5013" t="str">
            <v>朱 丽娟</v>
          </cell>
          <cell r="H5013" t="str">
            <v>傅周</v>
          </cell>
          <cell r="I5013" t="str">
            <v>石俊</v>
          </cell>
          <cell r="J5013">
            <v>37.9</v>
          </cell>
          <cell r="K5013">
            <v>137567</v>
          </cell>
          <cell r="L5013">
            <v>6933</v>
          </cell>
          <cell r="M5013">
            <v>29680</v>
          </cell>
          <cell r="N5013">
            <v>2947</v>
          </cell>
          <cell r="O5013">
            <v>2741.4511873350898</v>
          </cell>
          <cell r="P5013">
            <v>0.20464044582574201</v>
          </cell>
        </row>
        <row r="5014">
          <cell r="A5014">
            <v>199916</v>
          </cell>
          <cell r="B5014" t="str">
            <v>20160524</v>
          </cell>
          <cell r="C5014" t="str">
            <v>111911</v>
          </cell>
          <cell r="D5014" t="str">
            <v>小米 4c 标准版 全网通双卡双待手机</v>
          </cell>
          <cell r="E5014" t="str">
            <v>手机</v>
          </cell>
          <cell r="F5014" t="str">
            <v>1099</v>
          </cell>
          <cell r="G5014" t="str">
            <v>朱 丽娟</v>
          </cell>
          <cell r="H5014" t="str">
            <v>石林</v>
          </cell>
          <cell r="I5014" t="str">
            <v>赵姬</v>
          </cell>
          <cell r="J5014">
            <v>32.700000000000003</v>
          </cell>
          <cell r="K5014">
            <v>64066</v>
          </cell>
          <cell r="L5014">
            <v>7603</v>
          </cell>
          <cell r="M5014">
            <v>17344</v>
          </cell>
          <cell r="N5014">
            <v>1099</v>
          </cell>
          <cell r="O5014">
            <v>1229.9082568807301</v>
          </cell>
          <cell r="P5014">
            <v>0.28771053610328901</v>
          </cell>
        </row>
        <row r="5015">
          <cell r="A5015">
            <v>199917</v>
          </cell>
          <cell r="B5015" t="str">
            <v>20160621</v>
          </cell>
          <cell r="C5015" t="str">
            <v>182147</v>
          </cell>
          <cell r="D5015" t="str">
            <v>奥克斯加热破壁营养调理机升级组</v>
          </cell>
          <cell r="E5015" t="str">
            <v>厨房</v>
          </cell>
          <cell r="F5015" t="str">
            <v>1380</v>
          </cell>
          <cell r="G5015" t="str">
            <v>张 志华</v>
          </cell>
          <cell r="H5015" t="str">
            <v>张燕</v>
          </cell>
          <cell r="I5015" t="str">
            <v>陈佳</v>
          </cell>
          <cell r="J5015">
            <v>36.6</v>
          </cell>
          <cell r="K5015">
            <v>109930</v>
          </cell>
          <cell r="L5015">
            <v>8210</v>
          </cell>
          <cell r="M5015">
            <v>26185</v>
          </cell>
          <cell r="N5015">
            <v>0</v>
          </cell>
          <cell r="O5015">
            <v>2063.7978142076499</v>
          </cell>
          <cell r="P5015">
            <v>0.25742233582383001</v>
          </cell>
        </row>
        <row r="5016">
          <cell r="A5016">
            <v>199918</v>
          </cell>
          <cell r="B5016" t="str">
            <v>20160728</v>
          </cell>
          <cell r="C5016" t="str">
            <v>215645</v>
          </cell>
          <cell r="D5016" t="str">
            <v>翠璨“倾心爱恋”1.5克拉红碧玺戒指</v>
          </cell>
          <cell r="E5016" t="str">
            <v>珠宝首饰</v>
          </cell>
          <cell r="F5016" t="str">
            <v>4980</v>
          </cell>
          <cell r="G5016" t="str">
            <v>冯 玺谕</v>
          </cell>
          <cell r="H5016" t="str">
            <v>杨思思</v>
          </cell>
          <cell r="I5016" t="str">
            <v>王文亮</v>
          </cell>
          <cell r="J5016">
            <v>17.5</v>
          </cell>
          <cell r="K5016">
            <v>39420</v>
          </cell>
          <cell r="L5016">
            <v>0</v>
          </cell>
          <cell r="M5016">
            <v>14710</v>
          </cell>
          <cell r="N5016">
            <v>0</v>
          </cell>
          <cell r="O5016">
            <v>1412</v>
          </cell>
          <cell r="P5016">
            <v>0.37316083206494199</v>
          </cell>
        </row>
        <row r="5017">
          <cell r="A5017">
            <v>199918</v>
          </cell>
          <cell r="B5017" t="str">
            <v>20160718</v>
          </cell>
          <cell r="C5017" t="str">
            <v>215604</v>
          </cell>
          <cell r="D5017" t="str">
            <v>翠璨“倾心爱恋”1.5克拉红碧玺戒指</v>
          </cell>
          <cell r="E5017" t="str">
            <v>珠宝首饰</v>
          </cell>
          <cell r="F5017" t="str">
            <v>4980</v>
          </cell>
          <cell r="G5017" t="str">
            <v>冯 玺谕</v>
          </cell>
          <cell r="H5017" t="str">
            <v>高莹</v>
          </cell>
          <cell r="I5017" t="str">
            <v>张静,孙姣,王文亮</v>
          </cell>
          <cell r="J5017">
            <v>17.7</v>
          </cell>
          <cell r="K5017">
            <v>39620</v>
          </cell>
          <cell r="L5017">
            <v>0</v>
          </cell>
          <cell r="M5017">
            <v>14930</v>
          </cell>
          <cell r="N5017">
            <v>4980</v>
          </cell>
          <cell r="O5017">
            <v>1676.2711864406799</v>
          </cell>
          <cell r="P5017">
            <v>0.25113579000504799</v>
          </cell>
        </row>
        <row r="5018">
          <cell r="A5018">
            <v>199918</v>
          </cell>
          <cell r="B5018" t="str">
            <v>20160619</v>
          </cell>
          <cell r="C5018" t="str">
            <v>224204</v>
          </cell>
          <cell r="D5018" t="str">
            <v>翠璨“倾心爱恋”1.5克拉红碧玺戒指</v>
          </cell>
          <cell r="E5018" t="str">
            <v>珠宝首饰</v>
          </cell>
          <cell r="F5018" t="str">
            <v>4980</v>
          </cell>
          <cell r="G5018" t="str">
            <v>冯 玺谕</v>
          </cell>
          <cell r="H5018" t="str">
            <v>杨思思</v>
          </cell>
          <cell r="I5018" t="str">
            <v>王文亮</v>
          </cell>
          <cell r="J5018">
            <v>14.9</v>
          </cell>
          <cell r="K5018">
            <v>122680</v>
          </cell>
          <cell r="L5018">
            <v>14740</v>
          </cell>
          <cell r="M5018">
            <v>73690</v>
          </cell>
          <cell r="N5018">
            <v>0</v>
          </cell>
          <cell r="O5018">
            <v>2298.6577181208099</v>
          </cell>
          <cell r="P5018">
            <v>0.68269408930887499</v>
          </cell>
        </row>
        <row r="5019">
          <cell r="A5019">
            <v>199919</v>
          </cell>
          <cell r="B5019" t="str">
            <v>20160728</v>
          </cell>
          <cell r="C5019" t="str">
            <v>215645</v>
          </cell>
          <cell r="D5019" t="str">
            <v>翠璨“倾心爱恋”2克拉红碧玺戒指</v>
          </cell>
          <cell r="E5019" t="str">
            <v>珠宝首饰</v>
          </cell>
          <cell r="F5019" t="str">
            <v>6980</v>
          </cell>
          <cell r="G5019" t="str">
            <v>冯 玺谕</v>
          </cell>
          <cell r="H5019" t="str">
            <v>杨思思</v>
          </cell>
          <cell r="I5019" t="str">
            <v>王文亮</v>
          </cell>
          <cell r="J5019">
            <v>17.5</v>
          </cell>
          <cell r="K5019">
            <v>229580</v>
          </cell>
          <cell r="L5019">
            <v>20940</v>
          </cell>
          <cell r="M5019">
            <v>125440</v>
          </cell>
          <cell r="N5019">
            <v>0</v>
          </cell>
          <cell r="O5019">
            <v>4754.2857142857101</v>
          </cell>
          <cell r="P5019">
            <v>0.60122699386503098</v>
          </cell>
        </row>
        <row r="5020">
          <cell r="A5020">
            <v>199919</v>
          </cell>
          <cell r="B5020" t="str">
            <v>20160718</v>
          </cell>
          <cell r="C5020" t="str">
            <v>215604</v>
          </cell>
          <cell r="D5020" t="str">
            <v>翠璨“倾心爱恋”2克拉红碧玺戒指</v>
          </cell>
          <cell r="E5020" t="str">
            <v>珠宝首饰</v>
          </cell>
          <cell r="F5020" t="str">
            <v>6980</v>
          </cell>
          <cell r="G5020" t="str">
            <v>冯 玺谕</v>
          </cell>
          <cell r="H5020" t="str">
            <v>高莹</v>
          </cell>
          <cell r="I5020" t="str">
            <v>张静,孙姣,王文亮</v>
          </cell>
          <cell r="J5020">
            <v>17.7</v>
          </cell>
          <cell r="K5020">
            <v>152605</v>
          </cell>
          <cell r="L5020">
            <v>20900</v>
          </cell>
          <cell r="M5020">
            <v>48390</v>
          </cell>
          <cell r="N5020">
            <v>6780</v>
          </cell>
          <cell r="O5020">
            <v>5090.1129943502801</v>
          </cell>
          <cell r="P5020">
            <v>0.31593333586424199</v>
          </cell>
        </row>
        <row r="5021">
          <cell r="A5021">
            <v>199919</v>
          </cell>
          <cell r="B5021" t="str">
            <v>20160619</v>
          </cell>
          <cell r="C5021" t="str">
            <v>224204</v>
          </cell>
          <cell r="D5021" t="str">
            <v>翠璨“倾心爱恋”2克拉红碧玺戒指</v>
          </cell>
          <cell r="E5021" t="str">
            <v>珠宝首饰</v>
          </cell>
          <cell r="F5021" t="str">
            <v>6980</v>
          </cell>
          <cell r="G5021" t="str">
            <v>冯 玺谕</v>
          </cell>
          <cell r="H5021" t="str">
            <v>杨思思</v>
          </cell>
          <cell r="I5021" t="str">
            <v>王文亮</v>
          </cell>
          <cell r="J5021">
            <v>14.9</v>
          </cell>
          <cell r="K5021">
            <v>261760</v>
          </cell>
          <cell r="L5021">
            <v>13830</v>
          </cell>
          <cell r="M5021">
            <v>165200</v>
          </cell>
          <cell r="N5021">
            <v>0</v>
          </cell>
          <cell r="O5021">
            <v>5552.3489932885896</v>
          </cell>
          <cell r="P5021">
            <v>0.66631710563465496</v>
          </cell>
        </row>
        <row r="5022">
          <cell r="A5022">
            <v>199932</v>
          </cell>
          <cell r="B5022" t="str">
            <v>20160515</v>
          </cell>
          <cell r="C5022" t="str">
            <v>202133</v>
          </cell>
          <cell r="D5022" t="str">
            <v>全国限量首发 HUAWEI G9 轻薄/趣拍/悦音/指纹/全网通</v>
          </cell>
          <cell r="E5022" t="str">
            <v>手机</v>
          </cell>
          <cell r="F5022" t="str">
            <v>1699</v>
          </cell>
          <cell r="G5022" t="str">
            <v>李 冕</v>
          </cell>
          <cell r="H5022" t="str">
            <v>傅周</v>
          </cell>
          <cell r="I5022" t="str">
            <v>曹雪晴</v>
          </cell>
          <cell r="J5022">
            <v>42.8</v>
          </cell>
          <cell r="K5022">
            <v>492819</v>
          </cell>
          <cell r="L5022">
            <v>76215</v>
          </cell>
          <cell r="M5022">
            <v>110200</v>
          </cell>
          <cell r="N5022">
            <v>5057</v>
          </cell>
          <cell r="O5022">
            <v>7277.1261682243003</v>
          </cell>
          <cell r="P5022">
            <v>0.252381158126182</v>
          </cell>
        </row>
        <row r="5023">
          <cell r="A5023">
            <v>199933</v>
          </cell>
          <cell r="B5023" t="str">
            <v>20160517</v>
          </cell>
          <cell r="C5023" t="str">
            <v>202028</v>
          </cell>
          <cell r="D5023" t="str">
            <v>全国限量首发 HUAWEI M2 16GB ROM全网通版</v>
          </cell>
          <cell r="E5023" t="str">
            <v>手机</v>
          </cell>
          <cell r="F5023" t="str">
            <v>1599</v>
          </cell>
          <cell r="G5023" t="str">
            <v>李 冕</v>
          </cell>
          <cell r="H5023" t="str">
            <v>傅周</v>
          </cell>
          <cell r="I5023" t="str">
            <v>曹雪晴</v>
          </cell>
          <cell r="J5023">
            <v>28.7</v>
          </cell>
          <cell r="K5023">
            <v>725928</v>
          </cell>
          <cell r="L5023">
            <v>177873</v>
          </cell>
          <cell r="M5023">
            <v>162223</v>
          </cell>
          <cell r="N5023">
            <v>6396</v>
          </cell>
          <cell r="O5023">
            <v>13666.4808362369</v>
          </cell>
          <cell r="P5023">
            <v>0.28432730291667802</v>
          </cell>
        </row>
        <row r="5024">
          <cell r="A5024">
            <v>199933</v>
          </cell>
          <cell r="B5024" t="str">
            <v>20160517</v>
          </cell>
          <cell r="C5024" t="str">
            <v>125301</v>
          </cell>
          <cell r="D5024" t="str">
            <v>全国限量首发 HUAWEI M2 16GB ROM全网通版</v>
          </cell>
          <cell r="E5024" t="str">
            <v>手机</v>
          </cell>
          <cell r="F5024" t="str">
            <v>1599</v>
          </cell>
          <cell r="G5024" t="str">
            <v>李 冕</v>
          </cell>
          <cell r="H5024" t="str">
            <v>傅周</v>
          </cell>
          <cell r="I5024" t="str">
            <v>石俊</v>
          </cell>
          <cell r="J5024">
            <v>39.1</v>
          </cell>
          <cell r="K5024">
            <v>336153</v>
          </cell>
          <cell r="L5024">
            <v>80649</v>
          </cell>
          <cell r="M5024">
            <v>58763</v>
          </cell>
          <cell r="N5024">
            <v>0</v>
          </cell>
          <cell r="O5024">
            <v>5031.7391304347802</v>
          </cell>
          <cell r="P5024">
            <v>0.22998857160749001</v>
          </cell>
        </row>
        <row r="5025">
          <cell r="A5025">
            <v>199955</v>
          </cell>
          <cell r="B5025" t="str">
            <v>20160724</v>
          </cell>
          <cell r="C5025" t="str">
            <v>232101</v>
          </cell>
          <cell r="D5025" t="str">
            <v>京城之霜 奢华尊荣促销组</v>
          </cell>
          <cell r="E5025" t="str">
            <v>美容美体</v>
          </cell>
          <cell r="F5025" t="str">
            <v>399</v>
          </cell>
          <cell r="G5025" t="str">
            <v>闻 娟</v>
          </cell>
          <cell r="H5025" t="str">
            <v>杨波</v>
          </cell>
          <cell r="I5025" t="str">
            <v>李琦</v>
          </cell>
          <cell r="J5025">
            <v>37.700000000000003</v>
          </cell>
          <cell r="K5025">
            <v>54415.99</v>
          </cell>
          <cell r="L5025">
            <v>1536</v>
          </cell>
          <cell r="M5025">
            <v>6772</v>
          </cell>
          <cell r="N5025">
            <v>379</v>
          </cell>
          <cell r="O5025">
            <v>1233.07665782493</v>
          </cell>
          <cell r="P5025">
            <v>0.120896392000074</v>
          </cell>
        </row>
        <row r="5026">
          <cell r="A5026">
            <v>199955</v>
          </cell>
          <cell r="B5026" t="str">
            <v>20160710</v>
          </cell>
          <cell r="C5026" t="str">
            <v>161041</v>
          </cell>
          <cell r="D5026" t="str">
            <v>京城之霜 奢华尊荣促销组</v>
          </cell>
          <cell r="E5026" t="str">
            <v>美容美体</v>
          </cell>
          <cell r="F5026" t="str">
            <v>399</v>
          </cell>
          <cell r="G5026" t="str">
            <v>闻 娟</v>
          </cell>
          <cell r="H5026" t="str">
            <v>杨波</v>
          </cell>
          <cell r="I5026" t="str">
            <v>李琦</v>
          </cell>
          <cell r="J5026">
            <v>34.799999999999997</v>
          </cell>
          <cell r="K5026">
            <v>106095</v>
          </cell>
          <cell r="L5026">
            <v>4279</v>
          </cell>
          <cell r="M5026">
            <v>12004</v>
          </cell>
          <cell r="N5026">
            <v>389</v>
          </cell>
          <cell r="O5026">
            <v>2591.9827586206902</v>
          </cell>
          <cell r="P5026">
            <v>0.114078337392944</v>
          </cell>
        </row>
        <row r="5027">
          <cell r="A5027">
            <v>199955</v>
          </cell>
          <cell r="B5027" t="str">
            <v>20160706</v>
          </cell>
          <cell r="C5027" t="str">
            <v>112224</v>
          </cell>
          <cell r="D5027" t="str">
            <v>京城之霜 奢华尊荣促销组</v>
          </cell>
          <cell r="E5027" t="str">
            <v>美容美体</v>
          </cell>
          <cell r="F5027" t="str">
            <v>399</v>
          </cell>
          <cell r="G5027" t="str">
            <v>闻 娟</v>
          </cell>
          <cell r="H5027" t="str">
            <v>杨波</v>
          </cell>
          <cell r="I5027" t="str">
            <v>李琦</v>
          </cell>
          <cell r="J5027">
            <v>36.700000000000003</v>
          </cell>
          <cell r="K5027">
            <v>141815</v>
          </cell>
          <cell r="L5027">
            <v>3112</v>
          </cell>
          <cell r="M5027">
            <v>12762</v>
          </cell>
          <cell r="N5027">
            <v>0</v>
          </cell>
          <cell r="O5027">
            <v>3431.6348773842001</v>
          </cell>
          <cell r="P5027">
            <v>9.2009545575798601E-2</v>
          </cell>
        </row>
        <row r="5028">
          <cell r="A5028">
            <v>199955</v>
          </cell>
          <cell r="B5028" t="str">
            <v>20160701</v>
          </cell>
          <cell r="C5028" t="str">
            <v>232542</v>
          </cell>
          <cell r="D5028" t="str">
            <v>京城之霜 奢华尊荣促销组</v>
          </cell>
          <cell r="E5028" t="str">
            <v>美容美体</v>
          </cell>
          <cell r="F5028" t="str">
            <v>399</v>
          </cell>
          <cell r="G5028" t="str">
            <v>闻 娟</v>
          </cell>
          <cell r="H5028" t="str">
            <v>杨波</v>
          </cell>
          <cell r="I5028" t="str">
            <v>李琦</v>
          </cell>
          <cell r="J5028">
            <v>32.299999999999997</v>
          </cell>
          <cell r="K5028">
            <v>81505</v>
          </cell>
          <cell r="L5028">
            <v>1925</v>
          </cell>
          <cell r="M5028">
            <v>4693</v>
          </cell>
          <cell r="N5028">
            <v>389</v>
          </cell>
          <cell r="O5028">
            <v>2330.5263157894701</v>
          </cell>
          <cell r="P5028">
            <v>5.4083940688615197E-2</v>
          </cell>
        </row>
        <row r="5029">
          <cell r="A5029">
            <v>199955</v>
          </cell>
          <cell r="B5029" t="str">
            <v>20160623</v>
          </cell>
          <cell r="C5029" t="str">
            <v>232443</v>
          </cell>
          <cell r="D5029" t="str">
            <v>京城之霜 奢华尊荣促销组</v>
          </cell>
          <cell r="E5029" t="str">
            <v>美容美体</v>
          </cell>
          <cell r="F5029" t="str">
            <v>399</v>
          </cell>
          <cell r="G5029" t="str">
            <v>闻 娟</v>
          </cell>
          <cell r="H5029" t="str">
            <v>楚令</v>
          </cell>
          <cell r="I5029" t="str">
            <v>李琦</v>
          </cell>
          <cell r="J5029">
            <v>35.200000000000003</v>
          </cell>
          <cell r="K5029">
            <v>72544</v>
          </cell>
          <cell r="L5029">
            <v>2334</v>
          </cell>
          <cell r="M5029">
            <v>7687</v>
          </cell>
          <cell r="N5029">
            <v>339</v>
          </cell>
          <cell r="O5029">
            <v>1785.85227272727</v>
          </cell>
          <cell r="P5029">
            <v>0.10465745620282001</v>
          </cell>
        </row>
        <row r="5030">
          <cell r="A5030">
            <v>199955</v>
          </cell>
          <cell r="B5030" t="str">
            <v>20160605</v>
          </cell>
          <cell r="C5030" t="str">
            <v>205916</v>
          </cell>
          <cell r="D5030" t="str">
            <v>京城之霜 奢华尊荣促销组</v>
          </cell>
          <cell r="E5030" t="str">
            <v>美容美体</v>
          </cell>
          <cell r="F5030" t="str">
            <v>399</v>
          </cell>
          <cell r="G5030" t="str">
            <v>李 欢</v>
          </cell>
          <cell r="H5030" t="str">
            <v>马静</v>
          </cell>
          <cell r="I5030" t="str">
            <v>赵姬,余琛</v>
          </cell>
          <cell r="J5030">
            <v>33.6</v>
          </cell>
          <cell r="K5030">
            <v>293966.76</v>
          </cell>
          <cell r="L5030">
            <v>5762</v>
          </cell>
          <cell r="M5030">
            <v>1546</v>
          </cell>
          <cell r="N5030">
            <v>0</v>
          </cell>
          <cell r="O5030">
            <v>8531.5107142857105</v>
          </cell>
          <cell r="P5030">
            <v>5.3642417286931697E-3</v>
          </cell>
        </row>
        <row r="5031">
          <cell r="A5031">
            <v>199956</v>
          </cell>
          <cell r="B5031" t="str">
            <v>20160607</v>
          </cell>
          <cell r="C5031" t="str">
            <v>104441</v>
          </cell>
          <cell r="D5031" t="str">
            <v>京城之霜 五爪提拉精萃组</v>
          </cell>
          <cell r="E5031" t="str">
            <v>美容美体</v>
          </cell>
          <cell r="F5031" t="str">
            <v>698</v>
          </cell>
          <cell r="G5031" t="str">
            <v>闻 娟</v>
          </cell>
          <cell r="H5031" t="str">
            <v>王娟</v>
          </cell>
          <cell r="I5031" t="str">
            <v>段鸿</v>
          </cell>
          <cell r="J5031">
            <v>34.200000000000003</v>
          </cell>
          <cell r="K5031">
            <v>120515</v>
          </cell>
          <cell r="L5031">
            <v>8306</v>
          </cell>
          <cell r="M5031">
            <v>16442</v>
          </cell>
          <cell r="N5031">
            <v>678</v>
          </cell>
          <cell r="O5031">
            <v>2820.0292397660801</v>
          </cell>
          <cell r="P5031">
            <v>0.140487839656356</v>
          </cell>
        </row>
        <row r="5032">
          <cell r="A5032">
            <v>199988</v>
          </cell>
          <cell r="B5032" t="str">
            <v>20160709</v>
          </cell>
          <cell r="C5032" t="str">
            <v>123943</v>
          </cell>
          <cell r="D5032" t="str">
            <v>LEHOO*利豪太空舱多功能进口头层黄牛皮沙发组（1+2+3）</v>
          </cell>
          <cell r="E5032" t="str">
            <v>家具灯饰</v>
          </cell>
          <cell r="F5032" t="str">
            <v>9999</v>
          </cell>
          <cell r="G5032" t="str">
            <v>周 紫妍</v>
          </cell>
          <cell r="H5032" t="str">
            <v>石林</v>
          </cell>
          <cell r="I5032" t="str">
            <v>石俊</v>
          </cell>
          <cell r="J5032">
            <v>14.8</v>
          </cell>
          <cell r="K5032">
            <v>178502</v>
          </cell>
          <cell r="L5032">
            <v>29617</v>
          </cell>
          <cell r="M5032">
            <v>99190</v>
          </cell>
          <cell r="N5032">
            <v>0</v>
          </cell>
          <cell r="O5032">
            <v>3357.77027027027</v>
          </cell>
          <cell r="P5032">
            <v>0.66621889377707599</v>
          </cell>
        </row>
        <row r="5033">
          <cell r="A5033">
            <v>199988</v>
          </cell>
          <cell r="B5033" t="str">
            <v>20160624</v>
          </cell>
          <cell r="C5033" t="str">
            <v>215653</v>
          </cell>
          <cell r="D5033" t="str">
            <v>LEHOO*利豪太空舱多功能进口头层黄牛皮沙发组（1+2+3）</v>
          </cell>
          <cell r="E5033" t="str">
            <v>家具灯饰</v>
          </cell>
          <cell r="F5033" t="str">
            <v>9999</v>
          </cell>
          <cell r="G5033" t="str">
            <v>周 紫妍</v>
          </cell>
          <cell r="H5033" t="str">
            <v>傅周</v>
          </cell>
          <cell r="I5033" t="str">
            <v>曹雪晴</v>
          </cell>
          <cell r="J5033">
            <v>14.3</v>
          </cell>
          <cell r="K5033">
            <v>399897</v>
          </cell>
          <cell r="L5033">
            <v>39996</v>
          </cell>
          <cell r="M5033">
            <v>209946</v>
          </cell>
          <cell r="N5033">
            <v>0</v>
          </cell>
          <cell r="O5033">
            <v>10486.3636363636</v>
          </cell>
          <cell r="P5033">
            <v>0.58334375286537099</v>
          </cell>
        </row>
        <row r="5034">
          <cell r="A5034">
            <v>199988</v>
          </cell>
          <cell r="B5034" t="str">
            <v>20160608</v>
          </cell>
          <cell r="C5034" t="str">
            <v>210126</v>
          </cell>
          <cell r="D5034" t="str">
            <v>LEHOO*利豪太空舱多功能进口头层黄牛皮沙发组（1+2+3）</v>
          </cell>
          <cell r="E5034" t="str">
            <v>家具灯饰</v>
          </cell>
          <cell r="F5034" t="str">
            <v>9999</v>
          </cell>
          <cell r="G5034" t="str">
            <v>周 紫妍</v>
          </cell>
          <cell r="H5034" t="str">
            <v>傅周</v>
          </cell>
          <cell r="I5034" t="str">
            <v>曹雪晴</v>
          </cell>
          <cell r="J5034">
            <v>14.3</v>
          </cell>
          <cell r="K5034">
            <v>569393</v>
          </cell>
          <cell r="L5034">
            <v>69893</v>
          </cell>
          <cell r="M5034">
            <v>219778</v>
          </cell>
          <cell r="N5034">
            <v>9979</v>
          </cell>
          <cell r="O5034">
            <v>20258.8111888112</v>
          </cell>
          <cell r="P5034">
            <v>0.42001801801801802</v>
          </cell>
        </row>
        <row r="5035">
          <cell r="A5035">
            <v>199991</v>
          </cell>
          <cell r="B5035" t="str">
            <v>20160728</v>
          </cell>
          <cell r="C5035" t="str">
            <v>161506</v>
          </cell>
          <cell r="D5035" t="str">
            <v>AMNT时尚真丝女裤</v>
          </cell>
          <cell r="E5035" t="str">
            <v>服装</v>
          </cell>
          <cell r="F5035" t="str">
            <v>698</v>
          </cell>
          <cell r="G5035" t="str">
            <v>黄 翙</v>
          </cell>
          <cell r="H5035" t="str">
            <v>张燕</v>
          </cell>
          <cell r="I5035" t="str">
            <v>段鸿</v>
          </cell>
          <cell r="J5035">
            <v>36.6</v>
          </cell>
          <cell r="K5035">
            <v>100194</v>
          </cell>
          <cell r="L5035">
            <v>976</v>
          </cell>
          <cell r="M5035">
            <v>31265</v>
          </cell>
          <cell r="N5035">
            <v>1812</v>
          </cell>
          <cell r="O5035">
            <v>1906.14754098361</v>
          </cell>
          <cell r="P5035">
            <v>0.29685137777419401</v>
          </cell>
        </row>
        <row r="5036">
          <cell r="A5036">
            <v>199991</v>
          </cell>
          <cell r="B5036" t="str">
            <v>20160718</v>
          </cell>
          <cell r="C5036" t="str">
            <v>141540</v>
          </cell>
          <cell r="D5036" t="str">
            <v>AMNT时尚真丝女裤</v>
          </cell>
          <cell r="E5036" t="str">
            <v>服装</v>
          </cell>
          <cell r="F5036" t="str">
            <v>698</v>
          </cell>
          <cell r="G5036" t="str">
            <v>黄 翙</v>
          </cell>
          <cell r="H5036" t="str">
            <v>罗园</v>
          </cell>
          <cell r="I5036" t="str">
            <v>王叶霜,潘丹</v>
          </cell>
          <cell r="J5036">
            <v>36.700000000000003</v>
          </cell>
          <cell r="K5036">
            <v>110648</v>
          </cell>
          <cell r="L5036">
            <v>4830</v>
          </cell>
          <cell r="M5036">
            <v>29208</v>
          </cell>
          <cell r="N5036">
            <v>438</v>
          </cell>
          <cell r="O5036">
            <v>2099.40054495913</v>
          </cell>
          <cell r="P5036">
            <v>0.27188191045001803</v>
          </cell>
        </row>
        <row r="5037">
          <cell r="A5037">
            <v>199991</v>
          </cell>
          <cell r="B5037" t="str">
            <v>20160707</v>
          </cell>
          <cell r="C5037" t="str">
            <v>153712</v>
          </cell>
          <cell r="D5037" t="str">
            <v>AMNT时尚真丝女裤</v>
          </cell>
          <cell r="E5037" t="str">
            <v>服装</v>
          </cell>
          <cell r="F5037" t="str">
            <v>698</v>
          </cell>
          <cell r="G5037" t="str">
            <v>黄 翙</v>
          </cell>
          <cell r="H5037" t="str">
            <v>杨思思</v>
          </cell>
          <cell r="I5037" t="str">
            <v>孙姣,陈思闽</v>
          </cell>
          <cell r="J5037">
            <v>34.9</v>
          </cell>
          <cell r="K5037">
            <v>151951</v>
          </cell>
          <cell r="L5037">
            <v>2410</v>
          </cell>
          <cell r="M5037">
            <v>44746</v>
          </cell>
          <cell r="N5037">
            <v>1494</v>
          </cell>
          <cell r="O5037">
            <v>3045.5300859598901</v>
          </cell>
          <cell r="P5037">
            <v>0.28923171571675999</v>
          </cell>
        </row>
        <row r="5038">
          <cell r="A5038">
            <v>199991</v>
          </cell>
          <cell r="B5038" t="str">
            <v>20160701</v>
          </cell>
          <cell r="C5038" t="str">
            <v>144026</v>
          </cell>
          <cell r="D5038" t="str">
            <v>AMNT时尚真丝女裤</v>
          </cell>
          <cell r="E5038" t="str">
            <v>服装</v>
          </cell>
          <cell r="F5038" t="str">
            <v>698</v>
          </cell>
          <cell r="G5038" t="str">
            <v>黄 翙</v>
          </cell>
          <cell r="H5038" t="str">
            <v>杨思思</v>
          </cell>
          <cell r="I5038" t="str">
            <v>张征南,孙姣</v>
          </cell>
          <cell r="J5038">
            <v>37.5</v>
          </cell>
          <cell r="K5038">
            <v>171751</v>
          </cell>
          <cell r="L5038">
            <v>4302</v>
          </cell>
          <cell r="M5038">
            <v>46778</v>
          </cell>
          <cell r="N5038">
            <v>3396</v>
          </cell>
          <cell r="O5038">
            <v>3308.4533333333302</v>
          </cell>
          <cell r="P5038">
            <v>0.25907589773602702</v>
          </cell>
        </row>
        <row r="5039">
          <cell r="A5039">
            <v>199991</v>
          </cell>
          <cell r="B5039" t="str">
            <v>20160622</v>
          </cell>
          <cell r="C5039" t="str">
            <v>152707</v>
          </cell>
          <cell r="D5039" t="str">
            <v>AMNT时尚真丝女裤</v>
          </cell>
          <cell r="E5039" t="str">
            <v>服装</v>
          </cell>
          <cell r="F5039" t="str">
            <v>698</v>
          </cell>
          <cell r="G5039" t="str">
            <v>黄 翙</v>
          </cell>
          <cell r="H5039" t="str">
            <v>王娟</v>
          </cell>
          <cell r="I5039" t="str">
            <v>段鸿,潘丹</v>
          </cell>
          <cell r="J5039">
            <v>30.8</v>
          </cell>
          <cell r="K5039">
            <v>80490</v>
          </cell>
          <cell r="L5039">
            <v>3450</v>
          </cell>
          <cell r="M5039">
            <v>22043</v>
          </cell>
          <cell r="N5039">
            <v>0</v>
          </cell>
          <cell r="O5039">
            <v>1785.61688311688</v>
          </cell>
          <cell r="P5039">
            <v>0.28612409138110101</v>
          </cell>
        </row>
        <row r="5040">
          <cell r="A5040">
            <v>199991</v>
          </cell>
          <cell r="B5040" t="str">
            <v>20160612</v>
          </cell>
          <cell r="C5040" t="str">
            <v>173824</v>
          </cell>
          <cell r="D5040" t="str">
            <v>AMNT时尚真丝女裤</v>
          </cell>
          <cell r="E5040" t="str">
            <v>服装</v>
          </cell>
          <cell r="F5040" t="str">
            <v>698</v>
          </cell>
          <cell r="G5040" t="str">
            <v>黄 翙</v>
          </cell>
          <cell r="H5040" t="str">
            <v>杨思思</v>
          </cell>
          <cell r="I5040" t="str">
            <v>王叶霜</v>
          </cell>
          <cell r="J5040">
            <v>34.799999999999997</v>
          </cell>
          <cell r="K5040">
            <v>136565</v>
          </cell>
          <cell r="L5040">
            <v>4826</v>
          </cell>
          <cell r="M5040">
            <v>45975</v>
          </cell>
          <cell r="N5040">
            <v>1356</v>
          </cell>
          <cell r="O5040">
            <v>2503.4482758620702</v>
          </cell>
          <cell r="P5040">
            <v>0.33869241454694499</v>
          </cell>
        </row>
        <row r="5041">
          <cell r="A5041">
            <v>199992</v>
          </cell>
          <cell r="B5041" t="str">
            <v>20160619</v>
          </cell>
          <cell r="C5041" t="str">
            <v>215241</v>
          </cell>
          <cell r="D5041" t="str">
            <v>“金昭玉粹”天然翡翠手镯</v>
          </cell>
          <cell r="E5041" t="str">
            <v>珠宝首饰</v>
          </cell>
          <cell r="F5041" t="str">
            <v>39800</v>
          </cell>
          <cell r="G5041" t="str">
            <v>罗 为</v>
          </cell>
          <cell r="H5041" t="str">
            <v>杨思思</v>
          </cell>
          <cell r="I5041" t="str">
            <v>王文亮</v>
          </cell>
          <cell r="J5041">
            <v>43.4</v>
          </cell>
          <cell r="K5041">
            <v>675520</v>
          </cell>
          <cell r="L5041">
            <v>119200</v>
          </cell>
          <cell r="M5041">
            <v>397400</v>
          </cell>
          <cell r="N5041">
            <v>0</v>
          </cell>
          <cell r="O5041">
            <v>3661.7511520737298</v>
          </cell>
          <cell r="P5041">
            <v>0.71433707218866804</v>
          </cell>
        </row>
        <row r="5042">
          <cell r="A5042">
            <v>199994</v>
          </cell>
          <cell r="B5042" t="str">
            <v>20160609</v>
          </cell>
          <cell r="C5042" t="str">
            <v>204903</v>
          </cell>
          <cell r="D5042" t="str">
            <v>“世家珍藏”和田籽料（羊脂白）随形雕件</v>
          </cell>
          <cell r="E5042" t="str">
            <v>珠宝首饰</v>
          </cell>
          <cell r="F5042" t="str">
            <v>69800</v>
          </cell>
          <cell r="G5042" t="str">
            <v>罗 为</v>
          </cell>
          <cell r="H5042" t="str">
            <v>高莹</v>
          </cell>
          <cell r="I5042" t="str">
            <v>王文亮</v>
          </cell>
          <cell r="J5042">
            <v>21.6</v>
          </cell>
          <cell r="K5042">
            <v>418280</v>
          </cell>
          <cell r="L5042">
            <v>278880</v>
          </cell>
          <cell r="M5042">
            <v>0</v>
          </cell>
          <cell r="N5042">
            <v>0</v>
          </cell>
          <cell r="O5042">
            <v>6453.7037037036998</v>
          </cell>
          <cell r="P5042">
            <v>0</v>
          </cell>
        </row>
        <row r="5043">
          <cell r="A5043">
            <v>199997</v>
          </cell>
          <cell r="B5043" t="str">
            <v>20160726</v>
          </cell>
          <cell r="C5043" t="str">
            <v>223804</v>
          </cell>
          <cell r="D5043" t="str">
            <v>世界六大币投资银币</v>
          </cell>
          <cell r="E5043" t="str">
            <v>投资收藏</v>
          </cell>
          <cell r="F5043" t="str">
            <v>2980</v>
          </cell>
          <cell r="G5043" t="str">
            <v>范 平</v>
          </cell>
          <cell r="H5043" t="str">
            <v>傅周</v>
          </cell>
          <cell r="I5043" t="str">
            <v>曹雪晴</v>
          </cell>
          <cell r="J5043">
            <v>38.799999999999997</v>
          </cell>
          <cell r="K5043">
            <v>248535</v>
          </cell>
          <cell r="L5043">
            <v>5975</v>
          </cell>
          <cell r="M5043">
            <v>86310</v>
          </cell>
          <cell r="N5043">
            <v>0</v>
          </cell>
          <cell r="O5043">
            <v>4027.0618556701002</v>
          </cell>
          <cell r="P5043">
            <v>0.35582948548812698</v>
          </cell>
        </row>
        <row r="5044">
          <cell r="A5044">
            <v>199997</v>
          </cell>
          <cell r="B5044" t="str">
            <v>20160629</v>
          </cell>
          <cell r="C5044" t="str">
            <v>213904</v>
          </cell>
          <cell r="D5044" t="str">
            <v>世界六大币投资银币</v>
          </cell>
          <cell r="E5044" t="str">
            <v>投资收藏</v>
          </cell>
          <cell r="F5044" t="str">
            <v>2980</v>
          </cell>
          <cell r="G5044" t="str">
            <v>范 平</v>
          </cell>
          <cell r="H5044" t="str">
            <v>张燕</v>
          </cell>
          <cell r="I5044" t="str">
            <v>俞洋</v>
          </cell>
          <cell r="J5044">
            <v>41.7</v>
          </cell>
          <cell r="K5044">
            <v>184314</v>
          </cell>
          <cell r="L5044">
            <v>11880</v>
          </cell>
          <cell r="M5044">
            <v>47620</v>
          </cell>
          <cell r="N5044">
            <v>0</v>
          </cell>
          <cell r="O5044">
            <v>2993.1414868105498</v>
          </cell>
          <cell r="P5044">
            <v>0.27616363362213903</v>
          </cell>
        </row>
        <row r="5045">
          <cell r="A5045">
            <v>199997</v>
          </cell>
          <cell r="B5045" t="str">
            <v>20160620</v>
          </cell>
          <cell r="C5045" t="str">
            <v>223917</v>
          </cell>
          <cell r="D5045" t="str">
            <v>世界六大币投资银币</v>
          </cell>
          <cell r="E5045" t="str">
            <v>投资收藏</v>
          </cell>
          <cell r="F5045" t="str">
            <v>2980</v>
          </cell>
          <cell r="G5045" t="str">
            <v>范 平</v>
          </cell>
          <cell r="H5045" t="str">
            <v>傅周</v>
          </cell>
          <cell r="I5045" t="str">
            <v>曹雪晴</v>
          </cell>
          <cell r="J5045">
            <v>40.6</v>
          </cell>
          <cell r="K5045">
            <v>184189</v>
          </cell>
          <cell r="L5045">
            <v>2960</v>
          </cell>
          <cell r="M5045">
            <v>20830</v>
          </cell>
          <cell r="N5045">
            <v>0</v>
          </cell>
          <cell r="O5045">
            <v>3950.7142857142899</v>
          </cell>
          <cell r="P5045">
            <v>0.114937454822352</v>
          </cell>
        </row>
        <row r="5046">
          <cell r="A5046">
            <v>199997</v>
          </cell>
          <cell r="B5046" t="str">
            <v>20160611</v>
          </cell>
          <cell r="C5046" t="str">
            <v>210530</v>
          </cell>
          <cell r="D5046" t="str">
            <v>世界六大币投资银币</v>
          </cell>
          <cell r="E5046" t="str">
            <v>投资收藏</v>
          </cell>
          <cell r="F5046" t="str">
            <v>2980</v>
          </cell>
          <cell r="G5046" t="str">
            <v>范 平</v>
          </cell>
          <cell r="H5046" t="str">
            <v>傅周</v>
          </cell>
          <cell r="I5046" t="str">
            <v>曹雪晴</v>
          </cell>
          <cell r="J5046">
            <v>39.1</v>
          </cell>
          <cell r="K5046">
            <v>517191</v>
          </cell>
          <cell r="L5046">
            <v>17810</v>
          </cell>
          <cell r="M5046">
            <v>199204</v>
          </cell>
          <cell r="N5046">
            <v>8920</v>
          </cell>
          <cell r="O5046">
            <v>7905.2941176470604</v>
          </cell>
          <cell r="P5046">
            <v>0.38103972718225199</v>
          </cell>
        </row>
        <row r="5047">
          <cell r="A5047">
            <v>200012</v>
          </cell>
          <cell r="B5047" t="str">
            <v>20160718</v>
          </cell>
          <cell r="C5047" t="str">
            <v>153844</v>
          </cell>
          <cell r="D5047" t="str">
            <v>嘟嘟宝贝 空间收纳专家超值八件组（TS）</v>
          </cell>
          <cell r="E5047" t="str">
            <v>生活用品</v>
          </cell>
          <cell r="F5047" t="str">
            <v>299</v>
          </cell>
          <cell r="G5047" t="str">
            <v>易 鸿</v>
          </cell>
          <cell r="H5047" t="str">
            <v>马强</v>
          </cell>
          <cell r="I5047" t="str">
            <v>刘一帆</v>
          </cell>
          <cell r="J5047">
            <v>32.700000000000003</v>
          </cell>
          <cell r="K5047">
            <v>76941</v>
          </cell>
          <cell r="L5047">
            <v>1465</v>
          </cell>
          <cell r="M5047">
            <v>6453</v>
          </cell>
          <cell r="N5047">
            <v>299</v>
          </cell>
          <cell r="O5047">
            <v>2119.9388379204902</v>
          </cell>
          <cell r="P5047">
            <v>8.1535852456409999E-2</v>
          </cell>
        </row>
        <row r="5048">
          <cell r="A5048">
            <v>200012</v>
          </cell>
          <cell r="B5048" t="str">
            <v>20160707</v>
          </cell>
          <cell r="C5048" t="str">
            <v>161744</v>
          </cell>
          <cell r="D5048" t="str">
            <v>嘟嘟宝贝 空间收纳专家超值八件组（TS）</v>
          </cell>
          <cell r="E5048" t="str">
            <v>生活用品</v>
          </cell>
          <cell r="F5048" t="str">
            <v>299</v>
          </cell>
          <cell r="G5048" t="str">
            <v>易 鸿</v>
          </cell>
          <cell r="H5048" t="str">
            <v>龙年</v>
          </cell>
          <cell r="I5048" t="str">
            <v>邓爱萍</v>
          </cell>
          <cell r="J5048">
            <v>36.1</v>
          </cell>
          <cell r="K5048">
            <v>117812</v>
          </cell>
          <cell r="L5048">
            <v>3548</v>
          </cell>
          <cell r="M5048">
            <v>6827</v>
          </cell>
          <cell r="N5048">
            <v>0</v>
          </cell>
          <cell r="O5048">
            <v>2976.0941828254799</v>
          </cell>
          <cell r="P5048">
            <v>5.97476020443884E-2</v>
          </cell>
        </row>
        <row r="5049">
          <cell r="A5049">
            <v>200012</v>
          </cell>
          <cell r="B5049" t="str">
            <v>20160620</v>
          </cell>
          <cell r="C5049" t="str">
            <v>093112</v>
          </cell>
          <cell r="D5049" t="str">
            <v>嘟嘟宝贝 空间收纳专家超值八件组（TS）</v>
          </cell>
          <cell r="E5049" t="str">
            <v>生活用品</v>
          </cell>
          <cell r="F5049" t="str">
            <v>299</v>
          </cell>
          <cell r="G5049" t="str">
            <v>易 鸿</v>
          </cell>
          <cell r="H5049" t="str">
            <v>张燕</v>
          </cell>
          <cell r="I5049" t="str">
            <v>关雨薇,陈航</v>
          </cell>
          <cell r="J5049">
            <v>33.299999999999997</v>
          </cell>
          <cell r="K5049">
            <v>112847</v>
          </cell>
          <cell r="L5049">
            <v>2940</v>
          </cell>
          <cell r="M5049">
            <v>8850</v>
          </cell>
          <cell r="N5049">
            <v>1475</v>
          </cell>
          <cell r="O5049">
            <v>3079.0390390390398</v>
          </cell>
          <cell r="P5049">
            <v>6.7102186393951296E-2</v>
          </cell>
        </row>
        <row r="5050">
          <cell r="A5050">
            <v>200029</v>
          </cell>
          <cell r="B5050" t="str">
            <v>20160625</v>
          </cell>
          <cell r="C5050" t="str">
            <v>180535</v>
          </cell>
          <cell r="D5050" t="str">
            <v>晚安2016软硬两用3E椰梦维床垫（1.8M）</v>
          </cell>
          <cell r="E5050" t="str">
            <v>家装建材</v>
          </cell>
          <cell r="F5050" t="str">
            <v>1699</v>
          </cell>
          <cell r="G5050" t="str">
            <v>杨 黎</v>
          </cell>
          <cell r="H5050" t="str">
            <v>石林</v>
          </cell>
          <cell r="I5050" t="str">
            <v>石俊</v>
          </cell>
          <cell r="J5050">
            <v>19.5</v>
          </cell>
          <cell r="K5050">
            <v>87655</v>
          </cell>
          <cell r="L5050">
            <v>1699</v>
          </cell>
          <cell r="M5050">
            <v>16970</v>
          </cell>
          <cell r="N5050">
            <v>1699</v>
          </cell>
          <cell r="O5050">
            <v>3624.8717948717899</v>
          </cell>
          <cell r="P5050">
            <v>0.17766066359532801</v>
          </cell>
        </row>
        <row r="5051">
          <cell r="A5051">
            <v>200030</v>
          </cell>
          <cell r="B5051" t="str">
            <v>20160625</v>
          </cell>
          <cell r="C5051" t="str">
            <v>180535</v>
          </cell>
          <cell r="D5051" t="str">
            <v>晚安2016软硬两用3E椰梦维床垫（1.5M）</v>
          </cell>
          <cell r="E5051" t="str">
            <v>家装建材</v>
          </cell>
          <cell r="F5051" t="str">
            <v>1599</v>
          </cell>
          <cell r="G5051" t="str">
            <v>杨 黎</v>
          </cell>
          <cell r="H5051" t="str">
            <v>石林</v>
          </cell>
          <cell r="I5051" t="str">
            <v>石俊</v>
          </cell>
          <cell r="J5051">
            <v>19.5</v>
          </cell>
          <cell r="K5051">
            <v>55705</v>
          </cell>
          <cell r="L5051">
            <v>7965</v>
          </cell>
          <cell r="M5051">
            <v>14371</v>
          </cell>
          <cell r="N5051">
            <v>0</v>
          </cell>
          <cell r="O5051">
            <v>1711.23076923077</v>
          </cell>
          <cell r="P5051">
            <v>0.301026392961877</v>
          </cell>
        </row>
        <row r="5052">
          <cell r="A5052">
            <v>200032</v>
          </cell>
          <cell r="B5052" t="str">
            <v>20160712</v>
          </cell>
          <cell r="C5052" t="str">
            <v>223112</v>
          </cell>
          <cell r="D5052" t="str">
            <v>卡纳驰休闲美式客厅家具大全套</v>
          </cell>
          <cell r="E5052" t="str">
            <v>家装建材</v>
          </cell>
          <cell r="F5052" t="str">
            <v>9999</v>
          </cell>
          <cell r="G5052" t="str">
            <v>杨 黎</v>
          </cell>
          <cell r="H5052" t="str">
            <v>傅周</v>
          </cell>
          <cell r="I5052" t="str">
            <v>曹雪晴</v>
          </cell>
          <cell r="J5052">
            <v>22.6</v>
          </cell>
          <cell r="K5052">
            <v>409589</v>
          </cell>
          <cell r="L5052">
            <v>79872</v>
          </cell>
          <cell r="M5052">
            <v>169983</v>
          </cell>
          <cell r="N5052">
            <v>9999</v>
          </cell>
          <cell r="O5052">
            <v>7510.3097345132701</v>
          </cell>
          <cell r="P5052">
            <v>0.48521610957275502</v>
          </cell>
        </row>
        <row r="5053">
          <cell r="A5053">
            <v>200032</v>
          </cell>
          <cell r="B5053" t="str">
            <v>20160702</v>
          </cell>
          <cell r="C5053" t="str">
            <v>215405</v>
          </cell>
          <cell r="D5053" t="str">
            <v>卡纳驰休闲美式客厅家具大全套</v>
          </cell>
          <cell r="E5053" t="str">
            <v>家装建材</v>
          </cell>
          <cell r="F5053" t="str">
            <v>9999</v>
          </cell>
          <cell r="G5053" t="str">
            <v>杨 黎</v>
          </cell>
          <cell r="H5053" t="str">
            <v>石林</v>
          </cell>
          <cell r="I5053" t="str">
            <v>石俊</v>
          </cell>
          <cell r="J5053">
            <v>22.4</v>
          </cell>
          <cell r="K5053">
            <v>449305</v>
          </cell>
          <cell r="L5053">
            <v>29947</v>
          </cell>
          <cell r="M5053">
            <v>189901</v>
          </cell>
          <cell r="N5053">
            <v>0</v>
          </cell>
          <cell r="O5053">
            <v>10243.6160714286</v>
          </cell>
          <cell r="P5053">
            <v>0.452837432456278</v>
          </cell>
        </row>
        <row r="5054">
          <cell r="A5054">
            <v>200032</v>
          </cell>
          <cell r="B5054" t="str">
            <v>20160627</v>
          </cell>
          <cell r="C5054" t="str">
            <v>205911</v>
          </cell>
          <cell r="D5054" t="str">
            <v>卡纳驰休闲美式客厅家具大全套</v>
          </cell>
          <cell r="E5054" t="str">
            <v>家装建材</v>
          </cell>
          <cell r="F5054" t="str">
            <v>9999</v>
          </cell>
          <cell r="G5054" t="str">
            <v>杨 黎</v>
          </cell>
          <cell r="H5054" t="str">
            <v>石林</v>
          </cell>
          <cell r="I5054" t="str">
            <v>石俊</v>
          </cell>
          <cell r="J5054">
            <v>23.6</v>
          </cell>
          <cell r="K5054">
            <v>599517</v>
          </cell>
          <cell r="L5054">
            <v>109889</v>
          </cell>
          <cell r="M5054">
            <v>269860</v>
          </cell>
          <cell r="N5054">
            <v>9979</v>
          </cell>
          <cell r="O5054">
            <v>9735.0423728813494</v>
          </cell>
          <cell r="P5054">
            <v>0.530772341451061</v>
          </cell>
        </row>
        <row r="5055">
          <cell r="A5055">
            <v>200032</v>
          </cell>
          <cell r="B5055" t="str">
            <v>20160619</v>
          </cell>
          <cell r="C5055" t="str">
            <v>210152</v>
          </cell>
          <cell r="D5055" t="str">
            <v>卡纳驰休闲美式客厅家具大全套</v>
          </cell>
          <cell r="E5055" t="str">
            <v>家装建材</v>
          </cell>
          <cell r="F5055" t="str">
            <v>9999</v>
          </cell>
          <cell r="G5055" t="str">
            <v>杨 黎</v>
          </cell>
          <cell r="H5055" t="str">
            <v>傅周</v>
          </cell>
          <cell r="I5055" t="str">
            <v>曹雪晴</v>
          </cell>
          <cell r="J5055">
            <v>21.8</v>
          </cell>
          <cell r="K5055">
            <v>795362</v>
          </cell>
          <cell r="L5055">
            <v>178912</v>
          </cell>
          <cell r="M5055">
            <v>347940</v>
          </cell>
          <cell r="N5055">
            <v>0</v>
          </cell>
          <cell r="O5055">
            <v>12316.972477064201</v>
          </cell>
          <cell r="P5055">
            <v>0.564425338632492</v>
          </cell>
        </row>
        <row r="5056">
          <cell r="A5056">
            <v>200032</v>
          </cell>
          <cell r="B5056" t="str">
            <v>20160610</v>
          </cell>
          <cell r="C5056" t="str">
            <v>210532</v>
          </cell>
          <cell r="D5056" t="str">
            <v>卡纳驰休闲美式客厅家具大全套</v>
          </cell>
          <cell r="E5056" t="str">
            <v>家装建材</v>
          </cell>
          <cell r="F5056" t="str">
            <v>9999</v>
          </cell>
          <cell r="G5056" t="str">
            <v>杨 黎</v>
          </cell>
          <cell r="H5056" t="str">
            <v>马强</v>
          </cell>
          <cell r="I5056" t="str">
            <v>刘一帆</v>
          </cell>
          <cell r="J5056">
            <v>21.4</v>
          </cell>
          <cell r="K5056">
            <v>1079471</v>
          </cell>
          <cell r="L5056">
            <v>178372</v>
          </cell>
          <cell r="M5056">
            <v>455484</v>
          </cell>
          <cell r="N5056">
            <v>19798</v>
          </cell>
          <cell r="O5056">
            <v>21748.271028037401</v>
          </cell>
          <cell r="P5056">
            <v>0.483505142054314</v>
          </cell>
        </row>
        <row r="5057">
          <cell r="A5057">
            <v>200037</v>
          </cell>
          <cell r="B5057" t="str">
            <v>20160518</v>
          </cell>
          <cell r="C5057" t="str">
            <v>153615</v>
          </cell>
          <cell r="D5057" t="str">
            <v>卡帝乐鳄鱼（CARTELO）舒适百搭头层牛皮女鞋1+1休闲组</v>
          </cell>
          <cell r="E5057" t="str">
            <v>鞋类</v>
          </cell>
          <cell r="F5057" t="str">
            <v>298</v>
          </cell>
          <cell r="G5057" t="str">
            <v>邱 雄光</v>
          </cell>
          <cell r="H5057" t="str">
            <v>王娟</v>
          </cell>
          <cell r="I5057" t="str">
            <v>孙娇,张征南</v>
          </cell>
          <cell r="J5057">
            <v>32.4</v>
          </cell>
          <cell r="K5057">
            <v>101256</v>
          </cell>
          <cell r="L5057">
            <v>3684</v>
          </cell>
          <cell r="M5057">
            <v>38402</v>
          </cell>
          <cell r="N5057">
            <v>2950</v>
          </cell>
          <cell r="O5057">
            <v>1917.28395061728</v>
          </cell>
          <cell r="P5057">
            <v>0.36334194236051298</v>
          </cell>
        </row>
        <row r="5058">
          <cell r="A5058">
            <v>200037</v>
          </cell>
          <cell r="B5058" t="str">
            <v>20160515</v>
          </cell>
          <cell r="C5058" t="str">
            <v>133034</v>
          </cell>
          <cell r="D5058" t="str">
            <v>卡帝乐鳄鱼（CARTELO）舒适百搭头层牛皮女鞋1+1休闲组</v>
          </cell>
          <cell r="E5058" t="str">
            <v>鞋类</v>
          </cell>
          <cell r="F5058" t="str">
            <v>298</v>
          </cell>
          <cell r="G5058" t="str">
            <v>邱 雄光</v>
          </cell>
          <cell r="H5058" t="str">
            <v>王娟</v>
          </cell>
          <cell r="I5058" t="str">
            <v>段鸿</v>
          </cell>
          <cell r="J5058">
            <v>38</v>
          </cell>
          <cell r="K5058">
            <v>126706</v>
          </cell>
          <cell r="L5058">
            <v>6346</v>
          </cell>
          <cell r="M5058">
            <v>41937</v>
          </cell>
          <cell r="N5058">
            <v>854</v>
          </cell>
          <cell r="O5058">
            <v>2086.2368421052602</v>
          </cell>
          <cell r="P5058">
            <v>0.34133433034230598</v>
          </cell>
        </row>
        <row r="5059">
          <cell r="A5059">
            <v>200040</v>
          </cell>
          <cell r="B5059" t="str">
            <v>20160611</v>
          </cell>
          <cell r="C5059" t="str">
            <v>174111</v>
          </cell>
          <cell r="D5059" t="str">
            <v>美国康宁晶彩透明锅快乐购感恩回馈组</v>
          </cell>
          <cell r="E5059" t="str">
            <v>厨房</v>
          </cell>
          <cell r="F5059" t="str">
            <v>999</v>
          </cell>
          <cell r="G5059" t="str">
            <v>潘 银龙</v>
          </cell>
          <cell r="H5059" t="str">
            <v>唐南开</v>
          </cell>
          <cell r="I5059" t="str">
            <v>刘一帆</v>
          </cell>
          <cell r="J5059">
            <v>33.200000000000003</v>
          </cell>
          <cell r="K5059">
            <v>59387</v>
          </cell>
          <cell r="L5059">
            <v>5684</v>
          </cell>
          <cell r="M5059">
            <v>10344</v>
          </cell>
          <cell r="N5059">
            <v>939</v>
          </cell>
          <cell r="O5059">
            <v>1334.2771084337301</v>
          </cell>
          <cell r="P5059">
            <v>0.17512988101223401</v>
          </cell>
        </row>
        <row r="5060">
          <cell r="A5060">
            <v>200044</v>
          </cell>
          <cell r="B5060" t="str">
            <v>20160627</v>
          </cell>
          <cell r="C5060" t="str">
            <v>113143</v>
          </cell>
          <cell r="D5060" t="str">
            <v>韩束雪白肌雪亮嫩颜尊贵组</v>
          </cell>
          <cell r="E5060" t="str">
            <v>美容美体</v>
          </cell>
          <cell r="F5060" t="str">
            <v>499</v>
          </cell>
          <cell r="G5060" t="str">
            <v>庄 婷</v>
          </cell>
          <cell r="H5060" t="str">
            <v>田宇慧</v>
          </cell>
          <cell r="I5060" t="str">
            <v>游珊</v>
          </cell>
          <cell r="J5060">
            <v>36.700000000000003</v>
          </cell>
          <cell r="K5060">
            <v>88486</v>
          </cell>
          <cell r="L5060">
            <v>2490</v>
          </cell>
          <cell r="M5060">
            <v>17230</v>
          </cell>
          <cell r="N5060">
            <v>978</v>
          </cell>
          <cell r="O5060">
            <v>1900.38147138965</v>
          </cell>
          <cell r="P5060">
            <v>0.18898553421089401</v>
          </cell>
        </row>
        <row r="5061">
          <cell r="A5061">
            <v>200044</v>
          </cell>
          <cell r="B5061" t="str">
            <v>20160613</v>
          </cell>
          <cell r="C5061" t="str">
            <v>194725</v>
          </cell>
          <cell r="D5061" t="str">
            <v>韩束雪白肌雪亮嫩颜尊贵组</v>
          </cell>
          <cell r="E5061" t="str">
            <v>美容美体</v>
          </cell>
          <cell r="F5061" t="str">
            <v>499</v>
          </cell>
          <cell r="G5061" t="str">
            <v>庄 婷</v>
          </cell>
          <cell r="H5061" t="str">
            <v>张小寒</v>
          </cell>
          <cell r="I5061" t="str">
            <v>余琛</v>
          </cell>
          <cell r="J5061">
            <v>35.4</v>
          </cell>
          <cell r="K5061">
            <v>140334</v>
          </cell>
          <cell r="L5061">
            <v>4870</v>
          </cell>
          <cell r="M5061">
            <v>21192</v>
          </cell>
          <cell r="N5061">
            <v>1986</v>
          </cell>
          <cell r="O5061">
            <v>3284.1242937853099</v>
          </cell>
          <cell r="P5061">
            <v>0.141779365735546</v>
          </cell>
        </row>
        <row r="5062">
          <cell r="A5062">
            <v>200050</v>
          </cell>
          <cell r="B5062" t="str">
            <v>20160526</v>
          </cell>
          <cell r="C5062" t="str">
            <v>213218</v>
          </cell>
          <cell r="D5062" t="str">
            <v>铭伽“金玉美缘”糖玉串珠项链</v>
          </cell>
          <cell r="E5062" t="str">
            <v>珠宝首饰</v>
          </cell>
          <cell r="F5062" t="str">
            <v>8800</v>
          </cell>
          <cell r="G5062" t="str">
            <v>范 平</v>
          </cell>
          <cell r="H5062" t="str">
            <v>杨思思</v>
          </cell>
          <cell r="I5062" t="str">
            <v>王文亮</v>
          </cell>
          <cell r="J5062">
            <v>45.8</v>
          </cell>
          <cell r="K5062">
            <v>175572</v>
          </cell>
          <cell r="L5062">
            <v>35180</v>
          </cell>
          <cell r="M5062">
            <v>87722</v>
          </cell>
          <cell r="N5062">
            <v>0</v>
          </cell>
          <cell r="O5062">
            <v>1150</v>
          </cell>
          <cell r="P5062">
            <v>0.624836173001311</v>
          </cell>
        </row>
        <row r="5063">
          <cell r="A5063">
            <v>200056</v>
          </cell>
          <cell r="B5063" t="str">
            <v>20160712</v>
          </cell>
          <cell r="C5063" t="str">
            <v>205311</v>
          </cell>
          <cell r="D5063" t="str">
            <v>德国原装进口WOLL蓝宝石锅具尊享组</v>
          </cell>
          <cell r="E5063" t="str">
            <v>厨房</v>
          </cell>
          <cell r="F5063" t="str">
            <v>1998</v>
          </cell>
          <cell r="G5063" t="str">
            <v>邬 若海</v>
          </cell>
          <cell r="H5063" t="str">
            <v>张燕</v>
          </cell>
          <cell r="I5063" t="str">
            <v>翟金彪</v>
          </cell>
          <cell r="J5063">
            <v>39.299999999999997</v>
          </cell>
          <cell r="K5063">
            <v>192807</v>
          </cell>
          <cell r="L5063">
            <v>5954</v>
          </cell>
          <cell r="M5063">
            <v>31759</v>
          </cell>
          <cell r="N5063">
            <v>0</v>
          </cell>
          <cell r="O5063">
            <v>3946.4122137404602</v>
          </cell>
          <cell r="P5063">
            <v>0.169967835678314</v>
          </cell>
        </row>
        <row r="5064">
          <cell r="A5064">
            <v>200058</v>
          </cell>
          <cell r="B5064" t="str">
            <v>20160719</v>
          </cell>
          <cell r="C5064" t="str">
            <v>152915</v>
          </cell>
          <cell r="D5064" t="str">
            <v>福鼎白茶铁壶套组</v>
          </cell>
          <cell r="E5064" t="str">
            <v>投资收藏</v>
          </cell>
          <cell r="F5064" t="str">
            <v>598</v>
          </cell>
          <cell r="G5064" t="str">
            <v>范 平</v>
          </cell>
          <cell r="H5064" t="str">
            <v>龙年</v>
          </cell>
          <cell r="I5064" t="str">
            <v>杨洋</v>
          </cell>
          <cell r="J5064">
            <v>34.4</v>
          </cell>
          <cell r="K5064">
            <v>61463</v>
          </cell>
          <cell r="L5064">
            <v>1126</v>
          </cell>
          <cell r="M5064">
            <v>6398</v>
          </cell>
          <cell r="N5064">
            <v>598</v>
          </cell>
          <cell r="O5064">
            <v>1585.37790697674</v>
          </cell>
          <cell r="P5064">
            <v>9.6126754727613201E-2</v>
          </cell>
        </row>
        <row r="5065">
          <cell r="A5065">
            <v>200058</v>
          </cell>
          <cell r="B5065" t="str">
            <v>20160627</v>
          </cell>
          <cell r="C5065" t="str">
            <v>232145</v>
          </cell>
          <cell r="D5065" t="str">
            <v>福鼎白茶铁壶套组</v>
          </cell>
          <cell r="E5065" t="str">
            <v>投资收藏</v>
          </cell>
          <cell r="F5065" t="str">
            <v>598</v>
          </cell>
          <cell r="G5065" t="str">
            <v>范 平</v>
          </cell>
          <cell r="H5065" t="str">
            <v>龙年</v>
          </cell>
          <cell r="I5065" t="str">
            <v>俞洋</v>
          </cell>
          <cell r="J5065">
            <v>36.6</v>
          </cell>
          <cell r="K5065">
            <v>78486</v>
          </cell>
          <cell r="L5065">
            <v>1176</v>
          </cell>
          <cell r="M5065">
            <v>8920</v>
          </cell>
          <cell r="N5065">
            <v>0</v>
          </cell>
          <cell r="O5065">
            <v>1868.5792349726801</v>
          </cell>
          <cell r="P5065">
            <v>0.115379640408744</v>
          </cell>
        </row>
        <row r="5066">
          <cell r="A5066">
            <v>200058</v>
          </cell>
          <cell r="B5066" t="str">
            <v>20160620</v>
          </cell>
          <cell r="C5066" t="str">
            <v>232306</v>
          </cell>
          <cell r="D5066" t="str">
            <v>福鼎白茶铁壶套组</v>
          </cell>
          <cell r="E5066" t="str">
            <v>投资收藏</v>
          </cell>
          <cell r="F5066" t="str">
            <v>598</v>
          </cell>
          <cell r="G5066" t="str">
            <v>范 平</v>
          </cell>
          <cell r="H5066" t="str">
            <v>傅周</v>
          </cell>
          <cell r="I5066" t="str">
            <v>曹雪晴</v>
          </cell>
          <cell r="J5066">
            <v>33</v>
          </cell>
          <cell r="K5066">
            <v>67597</v>
          </cell>
          <cell r="L5066">
            <v>598</v>
          </cell>
          <cell r="M5066">
            <v>8262</v>
          </cell>
          <cell r="N5066">
            <v>2382</v>
          </cell>
          <cell r="O5066">
            <v>1852.0909090909099</v>
          </cell>
          <cell r="P5066">
            <v>8.7762503917968901E-2</v>
          </cell>
        </row>
        <row r="5067">
          <cell r="A5067">
            <v>200058</v>
          </cell>
          <cell r="B5067" t="str">
            <v>20160619</v>
          </cell>
          <cell r="C5067" t="str">
            <v>100945</v>
          </cell>
          <cell r="D5067" t="str">
            <v>福鼎白茶铁壶套组</v>
          </cell>
          <cell r="E5067" t="str">
            <v>投资收藏</v>
          </cell>
          <cell r="F5067" t="str">
            <v>598</v>
          </cell>
          <cell r="G5067" t="str">
            <v>范 平</v>
          </cell>
          <cell r="H5067" t="str">
            <v>余斌</v>
          </cell>
          <cell r="I5067" t="str">
            <v>杨洋,陈航</v>
          </cell>
          <cell r="J5067">
            <v>38.1</v>
          </cell>
          <cell r="K5067">
            <v>141597</v>
          </cell>
          <cell r="L5067">
            <v>5590</v>
          </cell>
          <cell r="M5067">
            <v>18802</v>
          </cell>
          <cell r="N5067">
            <v>1156</v>
          </cell>
          <cell r="O5067">
            <v>3106.5879265091899</v>
          </cell>
          <cell r="P5067">
            <v>0.129743322034895</v>
          </cell>
        </row>
        <row r="5068">
          <cell r="A5068">
            <v>200058</v>
          </cell>
          <cell r="B5068" t="str">
            <v>20160610</v>
          </cell>
          <cell r="C5068" t="str">
            <v>163041</v>
          </cell>
          <cell r="D5068" t="str">
            <v>福鼎白茶铁壶套组</v>
          </cell>
          <cell r="E5068" t="str">
            <v>投资收藏</v>
          </cell>
          <cell r="F5068" t="str">
            <v>598</v>
          </cell>
          <cell r="G5068" t="str">
            <v>范 平</v>
          </cell>
          <cell r="H5068" t="str">
            <v>傅周</v>
          </cell>
          <cell r="I5068" t="str">
            <v>曹雪晴</v>
          </cell>
          <cell r="J5068">
            <v>35.4</v>
          </cell>
          <cell r="K5068">
            <v>160765</v>
          </cell>
          <cell r="L5068">
            <v>7614</v>
          </cell>
          <cell r="M5068">
            <v>18816</v>
          </cell>
          <cell r="N5068">
            <v>578</v>
          </cell>
          <cell r="O5068">
            <v>3811.1016949152499</v>
          </cell>
          <cell r="P5068">
            <v>0.11908508596091399</v>
          </cell>
        </row>
        <row r="5069">
          <cell r="A5069">
            <v>200059</v>
          </cell>
          <cell r="B5069" t="str">
            <v>20160608</v>
          </cell>
          <cell r="C5069" t="str">
            <v>210126</v>
          </cell>
          <cell r="D5069" t="str">
            <v>LEHOO*利豪太空舱多功能进口头层黄牛皮 单人位</v>
          </cell>
          <cell r="E5069" t="str">
            <v>家具灯饰</v>
          </cell>
          <cell r="F5069" t="str">
            <v>2499</v>
          </cell>
          <cell r="G5069" t="str">
            <v>周 紫妍</v>
          </cell>
          <cell r="H5069" t="str">
            <v>傅周</v>
          </cell>
          <cell r="I5069" t="str">
            <v>曹雪晴</v>
          </cell>
          <cell r="J5069">
            <v>14.3</v>
          </cell>
          <cell r="K5069">
            <v>27489</v>
          </cell>
          <cell r="L5069">
            <v>2499</v>
          </cell>
          <cell r="M5069">
            <v>0</v>
          </cell>
          <cell r="N5069">
            <v>0</v>
          </cell>
          <cell r="O5069">
            <v>1747.5524475524501</v>
          </cell>
          <cell r="P5069">
            <v>0</v>
          </cell>
        </row>
        <row r="5070">
          <cell r="A5070">
            <v>200066</v>
          </cell>
          <cell r="B5070" t="str">
            <v>20160608</v>
          </cell>
          <cell r="C5070" t="str">
            <v>210126</v>
          </cell>
          <cell r="D5070" t="str">
            <v>LEHOO*利豪太空舱多功能进口头层黄牛皮沙发组（1+3）</v>
          </cell>
          <cell r="E5070" t="str">
            <v>家具灯饰</v>
          </cell>
          <cell r="F5070" t="str">
            <v>7999</v>
          </cell>
          <cell r="G5070" t="str">
            <v>周 紫妍</v>
          </cell>
          <cell r="H5070" t="str">
            <v>傅周</v>
          </cell>
          <cell r="I5070" t="str">
            <v>曹雪晴</v>
          </cell>
          <cell r="J5070">
            <v>14.3</v>
          </cell>
          <cell r="K5070">
            <v>47994</v>
          </cell>
          <cell r="L5070">
            <v>23997</v>
          </cell>
          <cell r="M5070">
            <v>7999</v>
          </cell>
          <cell r="N5070">
            <v>7999</v>
          </cell>
          <cell r="O5070">
            <v>1678.11188811189</v>
          </cell>
          <cell r="P5070">
            <v>0</v>
          </cell>
        </row>
        <row r="5071">
          <cell r="A5071">
            <v>200070</v>
          </cell>
          <cell r="B5071" t="str">
            <v>20160602</v>
          </cell>
          <cell r="C5071" t="str">
            <v>124408</v>
          </cell>
          <cell r="D5071" t="str">
            <v>360手机f4(移动版)</v>
          </cell>
          <cell r="E5071" t="str">
            <v>手机</v>
          </cell>
          <cell r="F5071" t="str">
            <v>699</v>
          </cell>
          <cell r="G5071" t="str">
            <v>李 冕</v>
          </cell>
          <cell r="H5071" t="str">
            <v>石林</v>
          </cell>
          <cell r="I5071" t="str">
            <v>张征南,石俊</v>
          </cell>
          <cell r="J5071">
            <v>35.1</v>
          </cell>
          <cell r="K5071">
            <v>106587</v>
          </cell>
          <cell r="L5071">
            <v>9002</v>
          </cell>
          <cell r="M5071">
            <v>24849</v>
          </cell>
          <cell r="N5071">
            <v>3430</v>
          </cell>
          <cell r="O5071">
            <v>2169.9715099715099</v>
          </cell>
          <cell r="P5071">
            <v>0.219490700415023</v>
          </cell>
        </row>
        <row r="5072">
          <cell r="A5072">
            <v>200071</v>
          </cell>
          <cell r="B5072" t="str">
            <v>20160625</v>
          </cell>
          <cell r="C5072" t="str">
            <v>152103</v>
          </cell>
          <cell r="D5072" t="str">
            <v>御玲珑“缘定三生”唯美饰品套组</v>
          </cell>
          <cell r="E5072" t="str">
            <v>时尚精品</v>
          </cell>
          <cell r="F5072" t="str">
            <v>520</v>
          </cell>
          <cell r="G5072" t="str">
            <v>冯 玺谕</v>
          </cell>
          <cell r="H5072" t="str">
            <v>张燕</v>
          </cell>
          <cell r="I5072" t="str">
            <v>孙姣</v>
          </cell>
          <cell r="J5072">
            <v>37.5</v>
          </cell>
          <cell r="K5072">
            <v>87557</v>
          </cell>
          <cell r="L5072">
            <v>5540</v>
          </cell>
          <cell r="M5072">
            <v>38085</v>
          </cell>
          <cell r="N5072">
            <v>1040</v>
          </cell>
          <cell r="O5072">
            <v>1199.2533333333299</v>
          </cell>
          <cell r="P5072">
            <v>0.45167465281587998</v>
          </cell>
        </row>
        <row r="5073">
          <cell r="A5073">
            <v>200071</v>
          </cell>
          <cell r="B5073" t="str">
            <v>20160528</v>
          </cell>
          <cell r="C5073" t="str">
            <v>135929</v>
          </cell>
          <cell r="D5073" t="str">
            <v>御玲珑“缘定三生”唯美饰品套组</v>
          </cell>
          <cell r="E5073" t="str">
            <v>时尚精品</v>
          </cell>
          <cell r="F5073" t="str">
            <v>520</v>
          </cell>
          <cell r="G5073" t="str">
            <v>冯 玺谕</v>
          </cell>
          <cell r="H5073" t="str">
            <v>高莹</v>
          </cell>
          <cell r="I5073" t="str">
            <v>王文亮</v>
          </cell>
          <cell r="J5073">
            <v>27.4</v>
          </cell>
          <cell r="K5073">
            <v>120553</v>
          </cell>
          <cell r="L5073">
            <v>3475</v>
          </cell>
          <cell r="M5073">
            <v>52322</v>
          </cell>
          <cell r="N5073">
            <v>2460</v>
          </cell>
          <cell r="O5073">
            <v>2453.1386861313899</v>
          </cell>
          <cell r="P5073">
            <v>0.42588701549394398</v>
          </cell>
        </row>
        <row r="5074">
          <cell r="A5074">
            <v>200086</v>
          </cell>
          <cell r="B5074" t="str">
            <v>20160707</v>
          </cell>
          <cell r="C5074" t="str">
            <v>113716</v>
          </cell>
          <cell r="D5074" t="str">
            <v>日本TIGER虎牌智能电饭煲（10周年特供）</v>
          </cell>
          <cell r="E5074" t="str">
            <v>厨房</v>
          </cell>
          <cell r="F5074" t="str">
            <v>1598</v>
          </cell>
          <cell r="G5074" t="str">
            <v>潘 银龙</v>
          </cell>
          <cell r="H5074" t="str">
            <v>王沛</v>
          </cell>
          <cell r="I5074" t="str">
            <v>翟金彪,徐丹</v>
          </cell>
          <cell r="J5074">
            <v>36.9</v>
          </cell>
          <cell r="K5074">
            <v>103390</v>
          </cell>
          <cell r="L5074">
            <v>4900</v>
          </cell>
          <cell r="M5074">
            <v>19670</v>
          </cell>
          <cell r="N5074">
            <v>998</v>
          </cell>
          <cell r="O5074">
            <v>2163.0894308943102</v>
          </cell>
          <cell r="P5074">
            <v>0.189582698751142</v>
          </cell>
        </row>
        <row r="5075">
          <cell r="A5075">
            <v>200086</v>
          </cell>
          <cell r="B5075" t="str">
            <v>20160618</v>
          </cell>
          <cell r="C5075" t="str">
            <v>130841</v>
          </cell>
          <cell r="D5075" t="str">
            <v>日本TIGER虎牌智能电饭煲（10周年特供）</v>
          </cell>
          <cell r="E5075" t="str">
            <v>厨房</v>
          </cell>
          <cell r="F5075" t="str">
            <v>1598</v>
          </cell>
          <cell r="G5075" t="str">
            <v>潘 银龙</v>
          </cell>
          <cell r="H5075" t="str">
            <v>张燕</v>
          </cell>
          <cell r="I5075" t="str">
            <v>陈佳</v>
          </cell>
          <cell r="J5075">
            <v>34.6</v>
          </cell>
          <cell r="K5075">
            <v>142037</v>
          </cell>
          <cell r="L5075">
            <v>8682</v>
          </cell>
          <cell r="M5075">
            <v>32514</v>
          </cell>
          <cell r="N5075">
            <v>4880</v>
          </cell>
          <cell r="O5075">
            <v>3055.5202312138699</v>
          </cell>
          <cell r="P5075">
            <v>0.20722132653443801</v>
          </cell>
        </row>
        <row r="5076">
          <cell r="A5076">
            <v>200102</v>
          </cell>
          <cell r="B5076" t="str">
            <v>20160807</v>
          </cell>
          <cell r="C5076" t="str">
            <v>191800</v>
          </cell>
          <cell r="D5076" t="str">
            <v>意大利原产 Ray-Ban雷朋 明星款时尚太阳镜(2016超级折扣日)</v>
          </cell>
          <cell r="E5076" t="str">
            <v>箱包眼镜</v>
          </cell>
          <cell r="F5076" t="str">
            <v>498</v>
          </cell>
          <cell r="G5076" t="str">
            <v>易 鸿</v>
          </cell>
          <cell r="H5076" t="str">
            <v>张燕</v>
          </cell>
          <cell r="I5076" t="str">
            <v>张征南,郑庆子</v>
          </cell>
          <cell r="J5076">
            <v>18</v>
          </cell>
          <cell r="K5076">
            <v>53592</v>
          </cell>
          <cell r="L5076">
            <v>986</v>
          </cell>
          <cell r="M5076">
            <v>498</v>
          </cell>
          <cell r="N5076">
            <v>0</v>
          </cell>
          <cell r="O5076">
            <v>2894.8888888888901</v>
          </cell>
          <cell r="P5076">
            <v>9.4666007679732392E-3</v>
          </cell>
        </row>
        <row r="5077">
          <cell r="A5077">
            <v>200102</v>
          </cell>
          <cell r="B5077" t="str">
            <v>20160807</v>
          </cell>
          <cell r="C5077" t="str">
            <v>114627</v>
          </cell>
          <cell r="D5077" t="str">
            <v>意大利原产 Ray-Ban雷朋 明星款时尚太阳镜(2016超级折扣日)</v>
          </cell>
          <cell r="E5077" t="str">
            <v>箱包眼镜</v>
          </cell>
          <cell r="F5077" t="str">
            <v>498</v>
          </cell>
          <cell r="G5077" t="str">
            <v>易 鸿</v>
          </cell>
          <cell r="H5077" t="str">
            <v>吴沛霖</v>
          </cell>
          <cell r="I5077" t="str">
            <v>张征南,王叶霜</v>
          </cell>
          <cell r="J5077">
            <v>10.199999999999999</v>
          </cell>
          <cell r="K5077">
            <v>31557</v>
          </cell>
          <cell r="L5077">
            <v>0</v>
          </cell>
          <cell r="M5077">
            <v>488</v>
          </cell>
          <cell r="N5077">
            <v>0</v>
          </cell>
          <cell r="O5077">
            <v>3045.98039215686</v>
          </cell>
          <cell r="P5077">
            <v>1.54640808695377E-2</v>
          </cell>
        </row>
        <row r="5078">
          <cell r="A5078">
            <v>200102</v>
          </cell>
          <cell r="B5078" t="str">
            <v>20160806</v>
          </cell>
          <cell r="C5078" t="str">
            <v>202816</v>
          </cell>
          <cell r="D5078" t="str">
            <v>意大利原产 Ray-Ban雷朋 明星款时尚太阳镜(2016超级折扣日)</v>
          </cell>
          <cell r="E5078" t="str">
            <v>箱包眼镜</v>
          </cell>
          <cell r="F5078" t="str">
            <v>498</v>
          </cell>
          <cell r="G5078" t="str">
            <v>易 鸿</v>
          </cell>
          <cell r="H5078" t="str">
            <v>杨思思</v>
          </cell>
          <cell r="I5078" t="str">
            <v>赵姬,潘丹</v>
          </cell>
          <cell r="J5078">
            <v>9</v>
          </cell>
          <cell r="K5078">
            <v>33897</v>
          </cell>
          <cell r="L5078">
            <v>0</v>
          </cell>
          <cell r="M5078">
            <v>0</v>
          </cell>
          <cell r="N5078">
            <v>0</v>
          </cell>
          <cell r="O5078">
            <v>3766.3333333333298</v>
          </cell>
          <cell r="P5078">
            <v>0</v>
          </cell>
        </row>
        <row r="5079">
          <cell r="A5079">
            <v>200102</v>
          </cell>
          <cell r="B5079" t="str">
            <v>20160805</v>
          </cell>
          <cell r="C5079" t="str">
            <v>205704</v>
          </cell>
          <cell r="D5079" t="str">
            <v>意大利原产 Ray-Ban雷朋 明星款时尚太阳镜(2016超级折扣日)</v>
          </cell>
          <cell r="E5079" t="str">
            <v>箱包眼镜</v>
          </cell>
          <cell r="F5079" t="str">
            <v>498</v>
          </cell>
          <cell r="G5079" t="str">
            <v>易 鸿</v>
          </cell>
          <cell r="H5079" t="str">
            <v>张燕</v>
          </cell>
          <cell r="I5079" t="str">
            <v>段鸿,游珊</v>
          </cell>
          <cell r="J5079">
            <v>11.7</v>
          </cell>
          <cell r="K5079">
            <v>57739</v>
          </cell>
          <cell r="L5079">
            <v>1982</v>
          </cell>
          <cell r="M5079">
            <v>1972</v>
          </cell>
          <cell r="N5079">
            <v>488</v>
          </cell>
          <cell r="O5079">
            <v>4638.7179487179501</v>
          </cell>
          <cell r="P5079">
            <v>2.6615492225191498E-2</v>
          </cell>
        </row>
        <row r="5080">
          <cell r="A5080">
            <v>200102</v>
          </cell>
          <cell r="B5080" t="str">
            <v>20160530</v>
          </cell>
          <cell r="C5080" t="str">
            <v>224741</v>
          </cell>
          <cell r="D5080" t="str">
            <v>意大利原产 Ray-Ban雷朋 明星款时尚太阳镜(2016超级折扣日)</v>
          </cell>
          <cell r="E5080" t="str">
            <v>箱包眼镜</v>
          </cell>
          <cell r="F5080" t="str">
            <v>498</v>
          </cell>
          <cell r="G5080" t="str">
            <v>易 鸿</v>
          </cell>
          <cell r="H5080" t="str">
            <v>马静</v>
          </cell>
          <cell r="I5080" t="str">
            <v>赵姬</v>
          </cell>
          <cell r="J5080">
            <v>6.1</v>
          </cell>
          <cell r="K5080">
            <v>90847</v>
          </cell>
          <cell r="L5080">
            <v>5936</v>
          </cell>
          <cell r="M5080">
            <v>25438</v>
          </cell>
          <cell r="N5080">
            <v>2968</v>
          </cell>
          <cell r="O5080">
            <v>10236.2295081967</v>
          </cell>
          <cell r="P5080">
            <v>0.264630024378467</v>
          </cell>
        </row>
        <row r="5081">
          <cell r="A5081">
            <v>200102</v>
          </cell>
          <cell r="B5081" t="str">
            <v>20160515</v>
          </cell>
          <cell r="C5081" t="str">
            <v>121147</v>
          </cell>
          <cell r="D5081" t="str">
            <v>意大利原产 Ray-Ban雷朋 明星款时尚太阳镜(2016超级折扣日)</v>
          </cell>
          <cell r="E5081" t="str">
            <v>箱包眼镜</v>
          </cell>
          <cell r="F5081" t="str">
            <v>698</v>
          </cell>
          <cell r="G5081" t="str">
            <v>易 鸿</v>
          </cell>
          <cell r="H5081" t="str">
            <v>王娟</v>
          </cell>
          <cell r="I5081" t="str">
            <v>孙娇</v>
          </cell>
          <cell r="J5081">
            <v>34.4</v>
          </cell>
          <cell r="K5081">
            <v>90651</v>
          </cell>
          <cell r="L5081">
            <v>2782</v>
          </cell>
          <cell r="M5081">
            <v>15859</v>
          </cell>
          <cell r="N5081">
            <v>688</v>
          </cell>
          <cell r="O5081">
            <v>2113.3139534883699</v>
          </cell>
          <cell r="P5081">
            <v>0.17265474740807299</v>
          </cell>
        </row>
        <row r="5082">
          <cell r="A5082">
            <v>200221</v>
          </cell>
          <cell r="B5082" t="str">
            <v>20160605</v>
          </cell>
          <cell r="C5082" t="str">
            <v>213951</v>
          </cell>
          <cell r="D5082" t="str">
            <v>帕格尼简美套房美式床+衣柜+五斗柜+梳妆台</v>
          </cell>
          <cell r="E5082" t="str">
            <v>家具灯饰</v>
          </cell>
          <cell r="F5082" t="str">
            <v>20999</v>
          </cell>
          <cell r="G5082" t="str">
            <v>陈 刚</v>
          </cell>
          <cell r="H5082" t="str">
            <v>傅周</v>
          </cell>
          <cell r="I5082" t="str">
            <v>曹雪晴</v>
          </cell>
          <cell r="J5082">
            <v>10.8</v>
          </cell>
          <cell r="K5082">
            <v>881818</v>
          </cell>
          <cell r="L5082">
            <v>167952</v>
          </cell>
          <cell r="M5082">
            <v>545894</v>
          </cell>
          <cell r="N5082">
            <v>0</v>
          </cell>
          <cell r="O5082">
            <v>15552.962962963</v>
          </cell>
          <cell r="P5082">
            <v>0.76470093827132801</v>
          </cell>
        </row>
        <row r="5083">
          <cell r="A5083">
            <v>200221</v>
          </cell>
          <cell r="B5083" t="str">
            <v>20160529</v>
          </cell>
          <cell r="C5083" t="str">
            <v>203403</v>
          </cell>
          <cell r="D5083" t="str">
            <v>帕格尼简美套房美式床+衣柜+五斗柜+梳妆台</v>
          </cell>
          <cell r="E5083" t="str">
            <v>家具灯饰</v>
          </cell>
          <cell r="F5083" t="str">
            <v>20999</v>
          </cell>
          <cell r="G5083" t="str">
            <v>陈 刚</v>
          </cell>
          <cell r="H5083" t="str">
            <v>傅周</v>
          </cell>
          <cell r="I5083" t="str">
            <v>曹雪晴</v>
          </cell>
          <cell r="J5083">
            <v>10.9</v>
          </cell>
          <cell r="K5083">
            <v>334274</v>
          </cell>
          <cell r="L5083">
            <v>83536</v>
          </cell>
          <cell r="M5083">
            <v>188041</v>
          </cell>
          <cell r="N5083">
            <v>0</v>
          </cell>
          <cell r="O5083">
            <v>5752.0183486238502</v>
          </cell>
          <cell r="P5083">
            <v>0.74995014716556696</v>
          </cell>
        </row>
        <row r="5084">
          <cell r="A5084">
            <v>200221</v>
          </cell>
          <cell r="B5084" t="str">
            <v>20160529</v>
          </cell>
          <cell r="C5084" t="str">
            <v>144028</v>
          </cell>
          <cell r="D5084" t="str">
            <v>帕格尼简美套房美式床+衣柜+五斗柜+梳妆台</v>
          </cell>
          <cell r="E5084" t="str">
            <v>家具灯饰</v>
          </cell>
          <cell r="F5084" t="str">
            <v>20999</v>
          </cell>
          <cell r="G5084" t="str">
            <v>陈 刚</v>
          </cell>
          <cell r="H5084" t="str">
            <v>傅周</v>
          </cell>
          <cell r="I5084" t="str">
            <v>曹雪晴</v>
          </cell>
          <cell r="J5084">
            <v>8.9</v>
          </cell>
          <cell r="K5084">
            <v>125376</v>
          </cell>
          <cell r="L5084">
            <v>20979</v>
          </cell>
          <cell r="M5084">
            <v>62627</v>
          </cell>
          <cell r="N5084">
            <v>0</v>
          </cell>
          <cell r="O5084">
            <v>4693.2584269662902</v>
          </cell>
          <cell r="P5084">
            <v>0.59989271722367499</v>
          </cell>
        </row>
        <row r="5085">
          <cell r="A5085">
            <v>200221</v>
          </cell>
          <cell r="B5085" t="str">
            <v>20160519</v>
          </cell>
          <cell r="C5085" t="str">
            <v>203053</v>
          </cell>
          <cell r="D5085" t="str">
            <v>帕格尼简美套房美式床+衣柜+五斗柜+梳妆台</v>
          </cell>
          <cell r="E5085" t="str">
            <v>家具灯饰</v>
          </cell>
          <cell r="F5085" t="str">
            <v>20999</v>
          </cell>
          <cell r="G5085" t="str">
            <v>陈 刚</v>
          </cell>
          <cell r="H5085" t="str">
            <v>傅周</v>
          </cell>
          <cell r="I5085" t="str">
            <v>曹雪晴</v>
          </cell>
          <cell r="J5085">
            <v>7.6</v>
          </cell>
          <cell r="K5085">
            <v>251818</v>
          </cell>
          <cell r="L5085">
            <v>20999</v>
          </cell>
          <cell r="M5085">
            <v>125974</v>
          </cell>
          <cell r="N5085">
            <v>0</v>
          </cell>
          <cell r="O5085">
            <v>13795.3947368421</v>
          </cell>
          <cell r="P5085">
            <v>0.54576962901667503</v>
          </cell>
        </row>
        <row r="5086">
          <cell r="A5086">
            <v>200221</v>
          </cell>
          <cell r="B5086" t="str">
            <v>20160514</v>
          </cell>
          <cell r="C5086" t="str">
            <v>201636</v>
          </cell>
          <cell r="D5086" t="str">
            <v>帕格尼简美套房美式床+衣柜+五斗柜+梳妆台</v>
          </cell>
          <cell r="E5086" t="str">
            <v>家具灯饰</v>
          </cell>
          <cell r="F5086" t="str">
            <v>20999</v>
          </cell>
          <cell r="G5086" t="str">
            <v>陈 刚</v>
          </cell>
          <cell r="H5086" t="str">
            <v>傅周</v>
          </cell>
          <cell r="I5086" t="str">
            <v>曹雪晴</v>
          </cell>
          <cell r="J5086">
            <v>10.199999999999999</v>
          </cell>
          <cell r="K5086">
            <v>1007722</v>
          </cell>
          <cell r="L5086">
            <v>209930</v>
          </cell>
          <cell r="M5086">
            <v>608861</v>
          </cell>
          <cell r="N5086">
            <v>0</v>
          </cell>
          <cell r="O5086">
            <v>18522.647058823499</v>
          </cell>
          <cell r="P5086">
            <v>0.76318263407003295</v>
          </cell>
        </row>
        <row r="5087">
          <cell r="A5087">
            <v>200227</v>
          </cell>
          <cell r="B5087" t="str">
            <v>20160613</v>
          </cell>
          <cell r="C5087" t="str">
            <v>211456</v>
          </cell>
          <cell r="D5087" t="str">
            <v>品质生活*巴洛克全新一代多功能浴柜（1米）</v>
          </cell>
          <cell r="E5087" t="str">
            <v>家装建材</v>
          </cell>
          <cell r="F5087" t="str">
            <v>2780</v>
          </cell>
          <cell r="G5087" t="str">
            <v>邬 若海</v>
          </cell>
          <cell r="H5087" t="str">
            <v>傅周</v>
          </cell>
          <cell r="I5087" t="str">
            <v>曹雪晴</v>
          </cell>
          <cell r="J5087">
            <v>20.2</v>
          </cell>
          <cell r="K5087">
            <v>69460</v>
          </cell>
          <cell r="L5087">
            <v>5560</v>
          </cell>
          <cell r="M5087">
            <v>36100</v>
          </cell>
          <cell r="N5087">
            <v>0</v>
          </cell>
          <cell r="O5087">
            <v>1376.2376237623801</v>
          </cell>
          <cell r="P5087">
            <v>0.56494522691705795</v>
          </cell>
        </row>
        <row r="5088">
          <cell r="A5088">
            <v>200227</v>
          </cell>
          <cell r="B5088" t="str">
            <v>20160605</v>
          </cell>
          <cell r="C5088" t="str">
            <v>192702</v>
          </cell>
          <cell r="D5088" t="str">
            <v>品质生活*巴洛克全新一代多功能浴柜（1米）</v>
          </cell>
          <cell r="E5088" t="str">
            <v>家装建材</v>
          </cell>
          <cell r="F5088" t="str">
            <v>2780</v>
          </cell>
          <cell r="G5088" t="str">
            <v>邬 若海</v>
          </cell>
          <cell r="H5088" t="str">
            <v>张燕</v>
          </cell>
          <cell r="I5088" t="str">
            <v>陈佳</v>
          </cell>
          <cell r="J5088">
            <v>20.7</v>
          </cell>
          <cell r="K5088">
            <v>97100</v>
          </cell>
          <cell r="L5088">
            <v>22160</v>
          </cell>
          <cell r="M5088">
            <v>52800</v>
          </cell>
          <cell r="N5088">
            <v>0</v>
          </cell>
          <cell r="O5088">
            <v>1069.5652173912999</v>
          </cell>
          <cell r="P5088">
            <v>0.70456365092073703</v>
          </cell>
        </row>
        <row r="5089">
          <cell r="A5089">
            <v>200227</v>
          </cell>
          <cell r="B5089" t="str">
            <v>20160524</v>
          </cell>
          <cell r="C5089" t="str">
            <v>220555</v>
          </cell>
          <cell r="D5089" t="str">
            <v>品质生活*巴洛克全新一代多功能浴柜（1米）</v>
          </cell>
          <cell r="E5089" t="str">
            <v>家装建材</v>
          </cell>
          <cell r="F5089" t="str">
            <v>2780</v>
          </cell>
          <cell r="G5089" t="str">
            <v>邬 若海</v>
          </cell>
          <cell r="H5089" t="str">
            <v>唐南开</v>
          </cell>
          <cell r="I5089" t="str">
            <v>曹雪晴</v>
          </cell>
          <cell r="J5089">
            <v>19.399999999999999</v>
          </cell>
          <cell r="K5089">
            <v>110712</v>
          </cell>
          <cell r="L5089">
            <v>35970</v>
          </cell>
          <cell r="M5089">
            <v>52620</v>
          </cell>
          <cell r="N5089">
            <v>5480</v>
          </cell>
          <cell r="O5089">
            <v>1422.7835051546399</v>
          </cell>
          <cell r="P5089">
            <v>0.63070295148644695</v>
          </cell>
        </row>
        <row r="5090">
          <cell r="A5090">
            <v>200228</v>
          </cell>
          <cell r="B5090" t="str">
            <v>20160613</v>
          </cell>
          <cell r="C5090" t="str">
            <v>211456</v>
          </cell>
          <cell r="D5090" t="str">
            <v>品质生活*巴洛克全新一代多功能浴柜(1.2米)</v>
          </cell>
          <cell r="E5090" t="str">
            <v>家装建材</v>
          </cell>
          <cell r="F5090" t="str">
            <v>2980</v>
          </cell>
          <cell r="G5090" t="str">
            <v>邬 若海</v>
          </cell>
          <cell r="H5090" t="str">
            <v>傅周</v>
          </cell>
          <cell r="I5090" t="str">
            <v>曹雪晴</v>
          </cell>
          <cell r="J5090">
            <v>20.2</v>
          </cell>
          <cell r="K5090">
            <v>160630</v>
          </cell>
          <cell r="L5090">
            <v>32730</v>
          </cell>
          <cell r="M5090">
            <v>47630</v>
          </cell>
          <cell r="N5090">
            <v>0</v>
          </cell>
          <cell r="O5090">
            <v>3973.7623762376202</v>
          </cell>
          <cell r="P5090">
            <v>0.372400312744331</v>
          </cell>
        </row>
        <row r="5091">
          <cell r="A5091">
            <v>200228</v>
          </cell>
          <cell r="B5091" t="str">
            <v>20160605</v>
          </cell>
          <cell r="C5091" t="str">
            <v>192702</v>
          </cell>
          <cell r="D5091" t="str">
            <v>品质生活*巴洛克全新一代多功能浴柜(1.2米)</v>
          </cell>
          <cell r="E5091" t="str">
            <v>家装建材</v>
          </cell>
          <cell r="F5091" t="str">
            <v>2980</v>
          </cell>
          <cell r="G5091" t="str">
            <v>邬 若海</v>
          </cell>
          <cell r="H5091" t="str">
            <v>张燕</v>
          </cell>
          <cell r="I5091" t="str">
            <v>陈佳</v>
          </cell>
          <cell r="J5091">
            <v>20.7</v>
          </cell>
          <cell r="K5091">
            <v>181657</v>
          </cell>
          <cell r="L5091">
            <v>35690</v>
          </cell>
          <cell r="M5091">
            <v>101320</v>
          </cell>
          <cell r="N5091">
            <v>0</v>
          </cell>
          <cell r="O5091">
            <v>2156.8599033816399</v>
          </cell>
          <cell r="P5091">
            <v>0.69412949502284804</v>
          </cell>
        </row>
        <row r="5092">
          <cell r="A5092">
            <v>200228</v>
          </cell>
          <cell r="B5092" t="str">
            <v>20160524</v>
          </cell>
          <cell r="C5092" t="str">
            <v>220555</v>
          </cell>
          <cell r="D5092" t="str">
            <v>品质生活*巴洛克全新一代多功能浴柜(1.2米)</v>
          </cell>
          <cell r="E5092" t="str">
            <v>家装建材</v>
          </cell>
          <cell r="F5092" t="str">
            <v>2980</v>
          </cell>
          <cell r="G5092" t="str">
            <v>邬 若海</v>
          </cell>
          <cell r="H5092" t="str">
            <v>唐南开</v>
          </cell>
          <cell r="I5092" t="str">
            <v>曹雪晴</v>
          </cell>
          <cell r="J5092">
            <v>19.399999999999999</v>
          </cell>
          <cell r="K5092">
            <v>225686</v>
          </cell>
          <cell r="L5092">
            <v>23650</v>
          </cell>
          <cell r="M5092">
            <v>124920</v>
          </cell>
          <cell r="N5092">
            <v>2980</v>
          </cell>
          <cell r="O5092">
            <v>4128.6597938144296</v>
          </cell>
          <cell r="P5092">
            <v>0.60355580193628899</v>
          </cell>
        </row>
        <row r="5093">
          <cell r="A5093">
            <v>200235</v>
          </cell>
          <cell r="B5093" t="str">
            <v>20160715</v>
          </cell>
          <cell r="C5093" t="str">
            <v>121944</v>
          </cell>
          <cell r="D5093" t="str">
            <v>东芝55英寸4K超高清智能网络电视（2016大咖秀特供）</v>
          </cell>
          <cell r="E5093" t="str">
            <v>大家电</v>
          </cell>
          <cell r="F5093" t="str">
            <v>3999</v>
          </cell>
          <cell r="G5093" t="str">
            <v>马 升伟</v>
          </cell>
          <cell r="H5093" t="str">
            <v>傅周</v>
          </cell>
          <cell r="I5093" t="str">
            <v>曹雪晴</v>
          </cell>
          <cell r="J5093">
            <v>8.6999999999999993</v>
          </cell>
          <cell r="K5093">
            <v>214056</v>
          </cell>
          <cell r="L5093">
            <v>35471</v>
          </cell>
          <cell r="M5093">
            <v>27703</v>
          </cell>
          <cell r="N5093">
            <v>0</v>
          </cell>
          <cell r="O5093">
            <v>17342.758620689699</v>
          </cell>
          <cell r="P5093">
            <v>0.15512501049920199</v>
          </cell>
        </row>
        <row r="5094">
          <cell r="A5094">
            <v>200235</v>
          </cell>
          <cell r="B5094" t="str">
            <v>20160521</v>
          </cell>
          <cell r="C5094" t="str">
            <v>215146</v>
          </cell>
          <cell r="D5094" t="str">
            <v>东芝55英寸4K超高清智能网络电视（2016大咖秀特供）</v>
          </cell>
          <cell r="E5094" t="str">
            <v>大家电</v>
          </cell>
          <cell r="F5094" t="str">
            <v>3999</v>
          </cell>
          <cell r="G5094" t="str">
            <v>马 升伟</v>
          </cell>
          <cell r="H5094" t="str">
            <v>石林</v>
          </cell>
          <cell r="I5094" t="str">
            <v>石俊</v>
          </cell>
          <cell r="J5094">
            <v>9.8000000000000007</v>
          </cell>
          <cell r="K5094">
            <v>394871</v>
          </cell>
          <cell r="L5094">
            <v>71822</v>
          </cell>
          <cell r="M5094">
            <v>75761</v>
          </cell>
          <cell r="N5094">
            <v>0</v>
          </cell>
          <cell r="O5094">
            <v>25233.4693877551</v>
          </cell>
          <cell r="P5094">
            <v>0.234518602441116</v>
          </cell>
        </row>
        <row r="5095">
          <cell r="A5095">
            <v>200247</v>
          </cell>
          <cell r="B5095" t="str">
            <v>20160707</v>
          </cell>
          <cell r="C5095" t="str">
            <v>105249</v>
          </cell>
          <cell r="D5095" t="str">
            <v>德国HOOEASY(好易点)自动智能晾衣机</v>
          </cell>
          <cell r="E5095" t="str">
            <v>家装建材</v>
          </cell>
          <cell r="F5095" t="str">
            <v>1999</v>
          </cell>
          <cell r="G5095" t="str">
            <v>潘 银龙</v>
          </cell>
          <cell r="H5095" t="str">
            <v>王沛</v>
          </cell>
          <cell r="I5095" t="str">
            <v>任芳</v>
          </cell>
          <cell r="J5095">
            <v>41.3</v>
          </cell>
          <cell r="K5095">
            <v>119235</v>
          </cell>
          <cell r="L5095">
            <v>7991</v>
          </cell>
          <cell r="M5095">
            <v>25897</v>
          </cell>
          <cell r="N5095">
            <v>1989</v>
          </cell>
          <cell r="O5095">
            <v>2114.6731234866802</v>
          </cell>
          <cell r="P5095">
            <v>0.21491496170579999</v>
          </cell>
        </row>
        <row r="5096">
          <cell r="A5096">
            <v>200247</v>
          </cell>
          <cell r="B5096" t="str">
            <v>20160628</v>
          </cell>
          <cell r="C5096" t="str">
            <v>132240</v>
          </cell>
          <cell r="D5096" t="str">
            <v>德国HOOEASY(好易点)自动智能晾衣机</v>
          </cell>
          <cell r="E5096" t="str">
            <v>家装建材</v>
          </cell>
          <cell r="F5096" t="str">
            <v>1999</v>
          </cell>
          <cell r="G5096" t="str">
            <v>潘 银龙</v>
          </cell>
          <cell r="H5096" t="str">
            <v>石林</v>
          </cell>
          <cell r="I5096" t="str">
            <v>石俊</v>
          </cell>
          <cell r="J5096">
            <v>41.1</v>
          </cell>
          <cell r="K5096">
            <v>147501</v>
          </cell>
          <cell r="L5096">
            <v>13963</v>
          </cell>
          <cell r="M5096">
            <v>23928</v>
          </cell>
          <cell r="N5096">
            <v>0</v>
          </cell>
          <cell r="O5096">
            <v>2666.9099756690998</v>
          </cell>
          <cell r="P5096">
            <v>0.179184951100061</v>
          </cell>
        </row>
        <row r="5097">
          <cell r="A5097">
            <v>200249</v>
          </cell>
          <cell r="B5097" t="str">
            <v>20160731</v>
          </cell>
          <cell r="C5097" t="str">
            <v>154419</v>
          </cell>
          <cell r="D5097" t="str">
            <v>名家汇*欧式现代超静音吊扇灯尊享组</v>
          </cell>
          <cell r="E5097" t="str">
            <v>家装建材</v>
          </cell>
          <cell r="F5097" t="str">
            <v>698</v>
          </cell>
          <cell r="G5097" t="str">
            <v>潘 银龙</v>
          </cell>
          <cell r="H5097" t="str">
            <v>马强</v>
          </cell>
          <cell r="I5097" t="str">
            <v>刘一帆</v>
          </cell>
          <cell r="J5097">
            <v>35.1</v>
          </cell>
          <cell r="K5097">
            <v>123830</v>
          </cell>
          <cell r="L5097">
            <v>9034</v>
          </cell>
          <cell r="M5097">
            <v>28278</v>
          </cell>
          <cell r="N5097">
            <v>0</v>
          </cell>
          <cell r="O5097">
            <v>2464.90028490028</v>
          </cell>
          <cell r="P5097">
            <v>0.24633262483013299</v>
          </cell>
        </row>
        <row r="5098">
          <cell r="A5098">
            <v>200249</v>
          </cell>
          <cell r="B5098" t="str">
            <v>20160709</v>
          </cell>
          <cell r="C5098" t="str">
            <v>173711</v>
          </cell>
          <cell r="D5098" t="str">
            <v>名家汇*欧式现代超静音吊扇灯尊享组</v>
          </cell>
          <cell r="E5098" t="str">
            <v>家装建材</v>
          </cell>
          <cell r="F5098" t="str">
            <v>698</v>
          </cell>
          <cell r="G5098" t="str">
            <v>潘 银龙</v>
          </cell>
          <cell r="H5098" t="str">
            <v>马强</v>
          </cell>
          <cell r="I5098" t="str">
            <v>翟金彪</v>
          </cell>
          <cell r="J5098">
            <v>35.9</v>
          </cell>
          <cell r="K5098">
            <v>168501</v>
          </cell>
          <cell r="L5098">
            <v>10946</v>
          </cell>
          <cell r="M5098">
            <v>37872</v>
          </cell>
          <cell r="N5098">
            <v>2522</v>
          </cell>
          <cell r="O5098">
            <v>3404.0389972144799</v>
          </cell>
          <cell r="P5098">
            <v>0.22436609437974001</v>
          </cell>
        </row>
        <row r="5099">
          <cell r="A5099">
            <v>200249</v>
          </cell>
          <cell r="B5099" t="str">
            <v>20160701</v>
          </cell>
          <cell r="C5099" t="str">
            <v>174858</v>
          </cell>
          <cell r="D5099" t="str">
            <v>名家汇*欧式现代超静音吊扇灯尊享组</v>
          </cell>
          <cell r="E5099" t="str">
            <v>家装建材</v>
          </cell>
          <cell r="F5099" t="str">
            <v>698</v>
          </cell>
          <cell r="G5099" t="str">
            <v>潘 银龙</v>
          </cell>
          <cell r="H5099" t="str">
            <v>张燕</v>
          </cell>
          <cell r="I5099" t="str">
            <v>刘一帆</v>
          </cell>
          <cell r="J5099">
            <v>35.1</v>
          </cell>
          <cell r="K5099">
            <v>144235</v>
          </cell>
          <cell r="L5099">
            <v>8744</v>
          </cell>
          <cell r="M5099">
            <v>32754</v>
          </cell>
          <cell r="N5099">
            <v>2712</v>
          </cell>
          <cell r="O5099">
            <v>3004.2450142450102</v>
          </cell>
          <cell r="P5099">
            <v>0.22172690437003201</v>
          </cell>
        </row>
        <row r="5100">
          <cell r="A5100">
            <v>200249</v>
          </cell>
          <cell r="B5100" t="str">
            <v>20160623</v>
          </cell>
          <cell r="C5100" t="str">
            <v>201215</v>
          </cell>
          <cell r="D5100" t="str">
            <v>名家汇*欧式现代超静音吊扇灯尊享组</v>
          </cell>
          <cell r="E5100" t="str">
            <v>家装建材</v>
          </cell>
          <cell r="F5100" t="str">
            <v>698</v>
          </cell>
          <cell r="G5100" t="str">
            <v>潘 银龙</v>
          </cell>
          <cell r="H5100" t="str">
            <v>王沛</v>
          </cell>
          <cell r="I5100" t="str">
            <v>陈佳</v>
          </cell>
          <cell r="J5100">
            <v>46.5</v>
          </cell>
          <cell r="K5100">
            <v>272653</v>
          </cell>
          <cell r="L5100">
            <v>16522</v>
          </cell>
          <cell r="M5100">
            <v>28397</v>
          </cell>
          <cell r="N5100">
            <v>1386</v>
          </cell>
          <cell r="O5100">
            <v>4927.3118279569899</v>
          </cell>
          <cell r="P5100">
            <v>0.10545775403992499</v>
          </cell>
        </row>
        <row r="5101">
          <cell r="A5101">
            <v>200253</v>
          </cell>
          <cell r="B5101" t="str">
            <v>20160720</v>
          </cell>
          <cell r="C5101" t="str">
            <v>160815</v>
          </cell>
          <cell r="D5101" t="str">
            <v>美国风情精选梅莓果干美味超值组</v>
          </cell>
          <cell r="E5101" t="str">
            <v>食品</v>
          </cell>
          <cell r="F5101" t="str">
            <v>268</v>
          </cell>
          <cell r="G5101" t="str">
            <v>莫 伏星</v>
          </cell>
          <cell r="H5101" t="str">
            <v>毛祥宇</v>
          </cell>
          <cell r="I5101" t="str">
            <v>陈航</v>
          </cell>
          <cell r="J5101">
            <v>31</v>
          </cell>
          <cell r="K5101">
            <v>79409</v>
          </cell>
          <cell r="L5101">
            <v>742</v>
          </cell>
          <cell r="M5101">
            <v>5818</v>
          </cell>
          <cell r="N5101">
            <v>524</v>
          </cell>
          <cell r="O5101">
            <v>2366.8709677419401</v>
          </cell>
          <cell r="P5101">
            <v>6.7296325015572006E-2</v>
          </cell>
        </row>
        <row r="5102">
          <cell r="A5102">
            <v>200253</v>
          </cell>
          <cell r="B5102" t="str">
            <v>20160622</v>
          </cell>
          <cell r="C5102" t="str">
            <v>174523</v>
          </cell>
          <cell r="D5102" t="str">
            <v>美国风情精选梅莓果干美味超值组</v>
          </cell>
          <cell r="E5102" t="str">
            <v>食品</v>
          </cell>
          <cell r="F5102" t="str">
            <v>268</v>
          </cell>
          <cell r="G5102" t="str">
            <v>莫 伏星</v>
          </cell>
          <cell r="H5102" t="str">
            <v>赵文英</v>
          </cell>
          <cell r="I5102" t="str">
            <v>杨洋,王浩</v>
          </cell>
          <cell r="J5102">
            <v>32.1</v>
          </cell>
          <cell r="K5102">
            <v>59536</v>
          </cell>
          <cell r="L5102">
            <v>784</v>
          </cell>
          <cell r="M5102">
            <v>4952</v>
          </cell>
          <cell r="N5102">
            <v>1578</v>
          </cell>
          <cell r="O5102">
            <v>1725.1713395638601</v>
          </cell>
          <cell r="P5102">
            <v>5.74278322440087E-2</v>
          </cell>
        </row>
        <row r="5103">
          <cell r="A5103">
            <v>200260</v>
          </cell>
          <cell r="B5103" t="str">
            <v>20160805</v>
          </cell>
          <cell r="C5103" t="str">
            <v>145626</v>
          </cell>
          <cell r="D5103" t="str">
            <v>益普利生牌螺旋藻片(2016超级折扣日)</v>
          </cell>
          <cell r="E5103" t="str">
            <v>保健食品</v>
          </cell>
          <cell r="F5103" t="str">
            <v>199</v>
          </cell>
          <cell r="G5103" t="str">
            <v>赵 宇森</v>
          </cell>
          <cell r="H5103"/>
          <cell r="I5103"/>
          <cell r="J5103">
            <v>14.7</v>
          </cell>
          <cell r="K5103">
            <v>51667</v>
          </cell>
          <cell r="L5103">
            <v>756</v>
          </cell>
          <cell r="M5103">
            <v>2845</v>
          </cell>
          <cell r="N5103">
            <v>925</v>
          </cell>
          <cell r="O5103">
            <v>3332.7210884353699</v>
          </cell>
          <cell r="P5103">
            <v>3.7712871481605202E-2</v>
          </cell>
        </row>
        <row r="5104">
          <cell r="A5104">
            <v>200260</v>
          </cell>
          <cell r="B5104" t="str">
            <v>20160805</v>
          </cell>
          <cell r="C5104" t="str">
            <v>143956</v>
          </cell>
          <cell r="D5104" t="str">
            <v>益普利生牌螺旋藻片(2016超级折扣日)</v>
          </cell>
          <cell r="E5104" t="str">
            <v>保健食品</v>
          </cell>
          <cell r="F5104" t="str">
            <v>199</v>
          </cell>
          <cell r="G5104" t="str">
            <v>赵 宇森</v>
          </cell>
          <cell r="H5104" t="str">
            <v>余斌</v>
          </cell>
          <cell r="I5104" t="str">
            <v>杨洋,陈航</v>
          </cell>
          <cell r="J5104">
            <v>2.4</v>
          </cell>
          <cell r="K5104">
            <v>33585</v>
          </cell>
          <cell r="L5104">
            <v>756</v>
          </cell>
          <cell r="M5104">
            <v>2109</v>
          </cell>
          <cell r="N5104">
            <v>766</v>
          </cell>
          <cell r="O5104">
            <v>13119.166666666701</v>
          </cell>
          <cell r="P5104">
            <v>4.0908952450577199E-2</v>
          </cell>
        </row>
        <row r="5105">
          <cell r="A5105">
            <v>200266</v>
          </cell>
          <cell r="B5105" t="str">
            <v>20160522</v>
          </cell>
          <cell r="C5105" t="str">
            <v>204932</v>
          </cell>
          <cell r="D5105" t="str">
            <v>容声(Ronshen)7公斤晶钻内筒滚筒洗衣机(WG70—L126)</v>
          </cell>
          <cell r="E5105" t="str">
            <v>大家电</v>
          </cell>
          <cell r="F5105" t="str">
            <v>1999</v>
          </cell>
          <cell r="G5105" t="str">
            <v>周 紫妍</v>
          </cell>
          <cell r="H5105" t="str">
            <v>石林</v>
          </cell>
          <cell r="I5105" t="str">
            <v>石俊</v>
          </cell>
          <cell r="J5105">
            <v>21.6</v>
          </cell>
          <cell r="K5105">
            <v>73693</v>
          </cell>
          <cell r="L5105">
            <v>9985</v>
          </cell>
          <cell r="M5105">
            <v>21909</v>
          </cell>
          <cell r="N5105">
            <v>0</v>
          </cell>
          <cell r="O5105">
            <v>1935.1388888888901</v>
          </cell>
          <cell r="P5105">
            <v>0.343897155773215</v>
          </cell>
        </row>
        <row r="5106">
          <cell r="A5106">
            <v>200267</v>
          </cell>
          <cell r="B5106" t="str">
            <v>20160701</v>
          </cell>
          <cell r="C5106" t="str">
            <v>123911</v>
          </cell>
          <cell r="D5106" t="str">
            <v>容声电脑控温风冷无霜变频多门冰箱</v>
          </cell>
          <cell r="E5106" t="str">
            <v>大家电</v>
          </cell>
          <cell r="F5106" t="str">
            <v>3999</v>
          </cell>
          <cell r="G5106" t="str">
            <v>周 紫妍</v>
          </cell>
          <cell r="H5106" t="str">
            <v>石林</v>
          </cell>
          <cell r="I5106" t="str">
            <v>石俊</v>
          </cell>
          <cell r="J5106">
            <v>40.200000000000003</v>
          </cell>
          <cell r="K5106">
            <v>227653</v>
          </cell>
          <cell r="L5106">
            <v>15996</v>
          </cell>
          <cell r="M5106">
            <v>75851</v>
          </cell>
          <cell r="N5106">
            <v>0</v>
          </cell>
          <cell r="O5106">
            <v>3378.25870646766</v>
          </cell>
          <cell r="P5106">
            <v>0.358367547494295</v>
          </cell>
        </row>
        <row r="5107">
          <cell r="A5107">
            <v>200267</v>
          </cell>
          <cell r="B5107" t="str">
            <v>20160522</v>
          </cell>
          <cell r="C5107" t="str">
            <v>204932</v>
          </cell>
          <cell r="D5107" t="str">
            <v>容声电脑控温风冷无霜变频多门冰箱</v>
          </cell>
          <cell r="E5107" t="str">
            <v>大家电</v>
          </cell>
          <cell r="F5107" t="str">
            <v>3999</v>
          </cell>
          <cell r="G5107" t="str">
            <v>周 紫妍</v>
          </cell>
          <cell r="H5107" t="str">
            <v>石林</v>
          </cell>
          <cell r="I5107" t="str">
            <v>石俊</v>
          </cell>
          <cell r="J5107">
            <v>21.6</v>
          </cell>
          <cell r="K5107">
            <v>326958</v>
          </cell>
          <cell r="L5107">
            <v>55626</v>
          </cell>
          <cell r="M5107">
            <v>79930</v>
          </cell>
          <cell r="N5107">
            <v>3999</v>
          </cell>
          <cell r="O5107">
            <v>9046.3425925925894</v>
          </cell>
          <cell r="P5107">
            <v>0.27984535550543199</v>
          </cell>
        </row>
        <row r="5108">
          <cell r="A5108">
            <v>200268</v>
          </cell>
          <cell r="B5108" t="str">
            <v>20160718</v>
          </cell>
          <cell r="C5108" t="str">
            <v>134205</v>
          </cell>
          <cell r="D5108" t="str">
            <v>卡帝乐鳄鱼（CARTELO）头层牛皮女鞋夏季1+1超值组</v>
          </cell>
          <cell r="E5108" t="str">
            <v>鞋类</v>
          </cell>
          <cell r="F5108" t="str">
            <v>298</v>
          </cell>
          <cell r="G5108" t="str">
            <v>邱 雄光</v>
          </cell>
          <cell r="H5108" t="str">
            <v>罗园</v>
          </cell>
          <cell r="I5108" t="str">
            <v>王叶霜,潘丹</v>
          </cell>
          <cell r="J5108">
            <v>32.200000000000003</v>
          </cell>
          <cell r="K5108">
            <v>83250</v>
          </cell>
          <cell r="L5108">
            <v>1210</v>
          </cell>
          <cell r="M5108">
            <v>17658</v>
          </cell>
          <cell r="N5108">
            <v>962</v>
          </cell>
          <cell r="O5108">
            <v>2029.3167701863399</v>
          </cell>
          <cell r="P5108">
            <v>0.20351048269137001</v>
          </cell>
        </row>
        <row r="5109">
          <cell r="A5109">
            <v>200268</v>
          </cell>
          <cell r="B5109" t="str">
            <v>20160701</v>
          </cell>
          <cell r="C5109" t="str">
            <v>152201</v>
          </cell>
          <cell r="D5109" t="str">
            <v>卡帝乐鳄鱼（CARTELO）头层牛皮女鞋夏季1+1超值组</v>
          </cell>
          <cell r="E5109" t="str">
            <v>鞋类</v>
          </cell>
          <cell r="F5109" t="str">
            <v>298</v>
          </cell>
          <cell r="G5109" t="str">
            <v>邱 雄光</v>
          </cell>
          <cell r="H5109" t="str">
            <v>杨思思</v>
          </cell>
          <cell r="I5109" t="str">
            <v>张征南,孙姣</v>
          </cell>
          <cell r="J5109">
            <v>32</v>
          </cell>
          <cell r="K5109">
            <v>89704</v>
          </cell>
          <cell r="L5109">
            <v>1718</v>
          </cell>
          <cell r="M5109">
            <v>21234</v>
          </cell>
          <cell r="N5109">
            <v>298</v>
          </cell>
          <cell r="O5109">
            <v>2095.3125</v>
          </cell>
          <cell r="P5109">
            <v>0.23794694610506201</v>
          </cell>
        </row>
        <row r="5110">
          <cell r="A5110">
            <v>200268</v>
          </cell>
          <cell r="B5110" t="str">
            <v>20160616</v>
          </cell>
          <cell r="C5110" t="str">
            <v>174036</v>
          </cell>
          <cell r="D5110" t="str">
            <v>卡帝乐鳄鱼（CARTELO）头层牛皮女鞋夏季1+1超值组</v>
          </cell>
          <cell r="E5110" t="str">
            <v>鞋类</v>
          </cell>
          <cell r="F5110" t="str">
            <v>298</v>
          </cell>
          <cell r="G5110" t="str">
            <v>邱 雄光</v>
          </cell>
          <cell r="H5110" t="str">
            <v>罗园</v>
          </cell>
          <cell r="I5110" t="str">
            <v>郑庆子,段鸿</v>
          </cell>
          <cell r="J5110">
            <v>36.200000000000003</v>
          </cell>
          <cell r="K5110">
            <v>112067</v>
          </cell>
          <cell r="L5110">
            <v>4009</v>
          </cell>
          <cell r="M5110">
            <v>22909</v>
          </cell>
          <cell r="N5110">
            <v>1470</v>
          </cell>
          <cell r="O5110">
            <v>2392.7900552486199</v>
          </cell>
          <cell r="P5110">
            <v>0.19840270965592599</v>
          </cell>
        </row>
        <row r="5111">
          <cell r="A5111">
            <v>200268</v>
          </cell>
          <cell r="B5111" t="str">
            <v>20160607</v>
          </cell>
          <cell r="C5111" t="str">
            <v>100627</v>
          </cell>
          <cell r="D5111" t="str">
            <v>卡帝乐鳄鱼（CARTELO）头层牛皮女鞋夏季1+1超值组</v>
          </cell>
          <cell r="E5111" t="str">
            <v>鞋类</v>
          </cell>
          <cell r="F5111" t="str">
            <v>298</v>
          </cell>
          <cell r="G5111" t="str">
            <v>邱 雄光</v>
          </cell>
          <cell r="H5111" t="str">
            <v>张燕</v>
          </cell>
          <cell r="I5111" t="str">
            <v>王叶霜</v>
          </cell>
          <cell r="J5111">
            <v>32.1</v>
          </cell>
          <cell r="K5111">
            <v>104979</v>
          </cell>
          <cell r="L5111">
            <v>3168</v>
          </cell>
          <cell r="M5111">
            <v>25183</v>
          </cell>
          <cell r="N5111">
            <v>1440</v>
          </cell>
          <cell r="O5111">
            <v>2432.0249221183799</v>
          </cell>
          <cell r="P5111">
            <v>0.23320662796750799</v>
          </cell>
        </row>
        <row r="5112">
          <cell r="A5112">
            <v>200268</v>
          </cell>
          <cell r="B5112" t="str">
            <v>20160602</v>
          </cell>
          <cell r="C5112" t="str">
            <v>140245</v>
          </cell>
          <cell r="D5112" t="str">
            <v>卡帝乐鳄鱼（CARTELO）头层牛皮女鞋夏季1+1超值组</v>
          </cell>
          <cell r="E5112" t="str">
            <v>鞋类</v>
          </cell>
          <cell r="F5112" t="str">
            <v>298</v>
          </cell>
          <cell r="G5112" t="str">
            <v>邱 雄光</v>
          </cell>
          <cell r="H5112" t="str">
            <v>王娟</v>
          </cell>
          <cell r="I5112" t="str">
            <v>段鸿</v>
          </cell>
          <cell r="J5112">
            <v>35.9</v>
          </cell>
          <cell r="K5112">
            <v>119984</v>
          </cell>
          <cell r="L5112">
            <v>5730</v>
          </cell>
          <cell r="M5112">
            <v>32698</v>
          </cell>
          <cell r="N5112">
            <v>1129</v>
          </cell>
          <cell r="O5112">
            <v>2303.2033426183798</v>
          </cell>
          <cell r="P5112">
            <v>0.27630542475537001</v>
          </cell>
        </row>
        <row r="5113">
          <cell r="A5113">
            <v>200268</v>
          </cell>
          <cell r="B5113" t="str">
            <v>20160525</v>
          </cell>
          <cell r="C5113" t="str">
            <v>160612</v>
          </cell>
          <cell r="D5113" t="str">
            <v>卡帝乐鳄鱼（CARTELO）头层牛皮女鞋夏季1+1超值组</v>
          </cell>
          <cell r="E5113" t="str">
            <v>鞋类</v>
          </cell>
          <cell r="F5113" t="str">
            <v>298</v>
          </cell>
          <cell r="G5113" t="str">
            <v>邱 雄光</v>
          </cell>
          <cell r="H5113" t="str">
            <v>王娟</v>
          </cell>
          <cell r="I5113" t="str">
            <v>段鸿</v>
          </cell>
          <cell r="J5113">
            <v>27.6</v>
          </cell>
          <cell r="K5113">
            <v>109203</v>
          </cell>
          <cell r="L5113">
            <v>3694</v>
          </cell>
          <cell r="M5113">
            <v>30363</v>
          </cell>
          <cell r="N5113">
            <v>1688</v>
          </cell>
          <cell r="O5113">
            <v>2783.84057971014</v>
          </cell>
          <cell r="P5113">
            <v>0.27177776303443302</v>
          </cell>
        </row>
        <row r="5114">
          <cell r="A5114">
            <v>200270</v>
          </cell>
          <cell r="B5114" t="str">
            <v>20160530</v>
          </cell>
          <cell r="C5114" t="str">
            <v>220714</v>
          </cell>
          <cell r="D5114" t="str">
            <v>ARTINI 雅天妮贵族典雅女包套组(2016夏折盛惠)</v>
          </cell>
          <cell r="E5114" t="str">
            <v>箱包眼镜</v>
          </cell>
          <cell r="F5114" t="str">
            <v>699</v>
          </cell>
          <cell r="G5114" t="str">
            <v>喻 冰</v>
          </cell>
          <cell r="H5114" t="str">
            <v>马静</v>
          </cell>
          <cell r="I5114" t="str">
            <v>赵姬</v>
          </cell>
          <cell r="J5114">
            <v>13.9</v>
          </cell>
          <cell r="K5114">
            <v>179962</v>
          </cell>
          <cell r="L5114">
            <v>8338</v>
          </cell>
          <cell r="M5114">
            <v>85082</v>
          </cell>
          <cell r="N5114">
            <v>1368</v>
          </cell>
          <cell r="O5114">
            <v>6324.4604316546802</v>
          </cell>
          <cell r="P5114">
            <v>0.48777560247983998</v>
          </cell>
        </row>
        <row r="5115">
          <cell r="A5115">
            <v>200276</v>
          </cell>
          <cell r="B5115" t="str">
            <v>20160531</v>
          </cell>
          <cell r="C5115" t="str">
            <v>192125</v>
          </cell>
          <cell r="D5115" t="str">
            <v>三星五英寸大屏智能手机(2016夏折盛惠)</v>
          </cell>
          <cell r="E5115" t="str">
            <v>手机</v>
          </cell>
          <cell r="F5115" t="str">
            <v>499</v>
          </cell>
          <cell r="G5115" t="str">
            <v>李 冕</v>
          </cell>
          <cell r="H5115" t="str">
            <v>马强</v>
          </cell>
          <cell r="I5115" t="str">
            <v>刘一帆</v>
          </cell>
          <cell r="J5115">
            <v>17.899999999999999</v>
          </cell>
          <cell r="K5115">
            <v>200406</v>
          </cell>
          <cell r="L5115">
            <v>25783</v>
          </cell>
          <cell r="M5115">
            <v>44221</v>
          </cell>
          <cell r="N5115">
            <v>1497</v>
          </cell>
          <cell r="O5115">
            <v>7368.6592178770998</v>
          </cell>
          <cell r="P5115">
            <v>0.24466421948998701</v>
          </cell>
        </row>
        <row r="5116">
          <cell r="A5116">
            <v>200276</v>
          </cell>
          <cell r="B5116" t="str">
            <v>20160531</v>
          </cell>
          <cell r="C5116" t="str">
            <v>130258</v>
          </cell>
          <cell r="D5116" t="str">
            <v>三星五英寸大屏智能手机(2016夏折盛惠)</v>
          </cell>
          <cell r="E5116" t="str">
            <v>手机</v>
          </cell>
          <cell r="F5116" t="str">
            <v>499</v>
          </cell>
          <cell r="G5116" t="str">
            <v>李 冕</v>
          </cell>
          <cell r="H5116" t="str">
            <v>石林</v>
          </cell>
          <cell r="I5116" t="str">
            <v>石俊</v>
          </cell>
          <cell r="J5116">
            <v>19.399999999999999</v>
          </cell>
          <cell r="K5116">
            <v>109576</v>
          </cell>
          <cell r="L5116">
            <v>14852</v>
          </cell>
          <cell r="M5116">
            <v>21753</v>
          </cell>
          <cell r="N5116">
            <v>0</v>
          </cell>
          <cell r="O5116">
            <v>3761.3917525773199</v>
          </cell>
          <cell r="P5116">
            <v>0.22964612980870699</v>
          </cell>
        </row>
        <row r="5117">
          <cell r="A5117">
            <v>200276</v>
          </cell>
          <cell r="B5117" t="str">
            <v>20160530</v>
          </cell>
          <cell r="C5117" t="str">
            <v>225902</v>
          </cell>
          <cell r="D5117" t="str">
            <v>三星五英寸大屏智能手机(2016夏折盛惠)</v>
          </cell>
          <cell r="E5117" t="str">
            <v>手机</v>
          </cell>
          <cell r="F5117" t="str">
            <v>499</v>
          </cell>
          <cell r="G5117" t="str">
            <v>李 冕</v>
          </cell>
          <cell r="H5117" t="str">
            <v>石林</v>
          </cell>
          <cell r="I5117" t="str">
            <v>石俊</v>
          </cell>
          <cell r="J5117">
            <v>24.6</v>
          </cell>
          <cell r="K5117">
            <v>149849</v>
          </cell>
          <cell r="L5117">
            <v>15788</v>
          </cell>
          <cell r="M5117">
            <v>35773</v>
          </cell>
          <cell r="N5117">
            <v>0</v>
          </cell>
          <cell r="O5117">
            <v>3995.4471544715402</v>
          </cell>
          <cell r="P5117">
            <v>0.26684121407418998</v>
          </cell>
        </row>
        <row r="5118">
          <cell r="A5118">
            <v>200276</v>
          </cell>
          <cell r="B5118" t="str">
            <v>20160530</v>
          </cell>
          <cell r="C5118" t="str">
            <v>140617</v>
          </cell>
          <cell r="D5118" t="str">
            <v>三星五英寸大屏智能手机(2016夏折盛惠)</v>
          </cell>
          <cell r="E5118" t="str">
            <v>手机</v>
          </cell>
          <cell r="F5118" t="str">
            <v>499</v>
          </cell>
          <cell r="G5118" t="str">
            <v>李 冕</v>
          </cell>
          <cell r="H5118" t="str">
            <v>石林</v>
          </cell>
          <cell r="I5118" t="str">
            <v>石俊</v>
          </cell>
          <cell r="J5118">
            <v>23.1</v>
          </cell>
          <cell r="K5118">
            <v>188435</v>
          </cell>
          <cell r="L5118">
            <v>28213</v>
          </cell>
          <cell r="M5118">
            <v>40535</v>
          </cell>
          <cell r="N5118">
            <v>2460</v>
          </cell>
          <cell r="O5118">
            <v>5287.7489177489197</v>
          </cell>
          <cell r="P5118">
            <v>0.23763902585163099</v>
          </cell>
        </row>
        <row r="5119">
          <cell r="A5119">
            <v>200281</v>
          </cell>
          <cell r="B5119" t="str">
            <v>20160713</v>
          </cell>
          <cell r="C5119" t="str">
            <v>201753</v>
          </cell>
          <cell r="D5119" t="str">
            <v>品斛堂石斛养生尊享组(150g)</v>
          </cell>
          <cell r="E5119" t="str">
            <v>食品</v>
          </cell>
          <cell r="F5119" t="str">
            <v>998</v>
          </cell>
          <cell r="G5119" t="str">
            <v>赵 宇森</v>
          </cell>
          <cell r="H5119" t="str">
            <v>余斌</v>
          </cell>
          <cell r="I5119" t="str">
            <v>曹雪晴</v>
          </cell>
          <cell r="J5119">
            <v>20</v>
          </cell>
          <cell r="K5119">
            <v>199017</v>
          </cell>
          <cell r="L5119">
            <v>5768</v>
          </cell>
          <cell r="M5119">
            <v>44060</v>
          </cell>
          <cell r="N5119">
            <v>2814</v>
          </cell>
          <cell r="O5119">
            <v>7600.15</v>
          </cell>
          <cell r="P5119">
            <v>0.21343448090287701</v>
          </cell>
        </row>
        <row r="5120">
          <cell r="A5120">
            <v>200343</v>
          </cell>
          <cell r="B5120" t="str">
            <v>20160706</v>
          </cell>
          <cell r="C5120" t="str">
            <v>160807</v>
          </cell>
          <cell r="D5120" t="str">
            <v>李宁男士征荣经典跑鞋</v>
          </cell>
          <cell r="E5120" t="str">
            <v>鞋类</v>
          </cell>
          <cell r="F5120" t="str">
            <v>218</v>
          </cell>
          <cell r="G5120" t="str">
            <v>邱 雄光</v>
          </cell>
          <cell r="H5120" t="str">
            <v>吴沛霖</v>
          </cell>
          <cell r="I5120" t="str">
            <v>王浩,张佳聃,王叶霜</v>
          </cell>
          <cell r="J5120">
            <v>17.5</v>
          </cell>
          <cell r="K5120">
            <v>41352</v>
          </cell>
          <cell r="L5120">
            <v>2328</v>
          </cell>
          <cell r="M5120">
            <v>8540</v>
          </cell>
          <cell r="N5120">
            <v>1486</v>
          </cell>
          <cell r="O5120">
            <v>1826.8571428571399</v>
          </cell>
          <cell r="P5120">
            <v>0.18076055760557599</v>
          </cell>
        </row>
        <row r="5121">
          <cell r="A5121">
            <v>200343</v>
          </cell>
          <cell r="B5121" t="str">
            <v>20160613</v>
          </cell>
          <cell r="C5121" t="str">
            <v>183529</v>
          </cell>
          <cell r="D5121" t="str">
            <v>李宁男士征荣经典跑鞋</v>
          </cell>
          <cell r="E5121" t="str">
            <v>鞋类</v>
          </cell>
          <cell r="F5121" t="str">
            <v>218</v>
          </cell>
          <cell r="G5121" t="str">
            <v>邱 雄光</v>
          </cell>
          <cell r="H5121" t="str">
            <v>马静</v>
          </cell>
          <cell r="I5121" t="str">
            <v>王叶霜</v>
          </cell>
          <cell r="J5121">
            <v>13.8</v>
          </cell>
          <cell r="K5121">
            <v>46050</v>
          </cell>
          <cell r="L5121">
            <v>2110</v>
          </cell>
          <cell r="M5121">
            <v>6663</v>
          </cell>
          <cell r="N5121">
            <v>634</v>
          </cell>
          <cell r="O5121">
            <v>2747.1739130434798</v>
          </cell>
          <cell r="P5121">
            <v>0.13720983158853001</v>
          </cell>
        </row>
        <row r="5122">
          <cell r="A5122">
            <v>200343</v>
          </cell>
          <cell r="B5122" t="str">
            <v>20160610</v>
          </cell>
          <cell r="C5122" t="str">
            <v>110059</v>
          </cell>
          <cell r="D5122" t="str">
            <v>李宁男士征荣经典跑鞋</v>
          </cell>
          <cell r="E5122" t="str">
            <v>鞋类</v>
          </cell>
          <cell r="F5122" t="str">
            <v>218</v>
          </cell>
          <cell r="G5122" t="str">
            <v>邱 雄光</v>
          </cell>
          <cell r="H5122" t="str">
            <v>罗园</v>
          </cell>
          <cell r="I5122" t="str">
            <v>孙姣</v>
          </cell>
          <cell r="J5122">
            <v>18.899999999999999</v>
          </cell>
          <cell r="K5122">
            <v>68039</v>
          </cell>
          <cell r="L5122">
            <v>7490</v>
          </cell>
          <cell r="M5122">
            <v>13905</v>
          </cell>
          <cell r="N5122">
            <v>1040</v>
          </cell>
          <cell r="O5122">
            <v>2522.9629629629599</v>
          </cell>
          <cell r="P5122">
            <v>0.21247254289914</v>
          </cell>
        </row>
        <row r="5123">
          <cell r="A5123">
            <v>200344</v>
          </cell>
          <cell r="B5123" t="str">
            <v>20160706</v>
          </cell>
          <cell r="C5123" t="str">
            <v>160807</v>
          </cell>
          <cell r="D5123" t="str">
            <v>李宁女士征荣经典跑鞋</v>
          </cell>
          <cell r="E5123" t="str">
            <v>鞋类</v>
          </cell>
          <cell r="F5123" t="str">
            <v>218</v>
          </cell>
          <cell r="G5123" t="str">
            <v>邱 雄光</v>
          </cell>
          <cell r="H5123" t="str">
            <v>吴沛霖</v>
          </cell>
          <cell r="I5123" t="str">
            <v>王浩,张佳聃,王叶霜</v>
          </cell>
          <cell r="J5123">
            <v>17.5</v>
          </cell>
          <cell r="K5123">
            <v>44129</v>
          </cell>
          <cell r="L5123">
            <v>3180</v>
          </cell>
          <cell r="M5123">
            <v>7004</v>
          </cell>
          <cell r="N5123">
            <v>436</v>
          </cell>
          <cell r="O5123">
            <v>1964.62857142857</v>
          </cell>
          <cell r="P5123">
            <v>0.16039463723167799</v>
          </cell>
        </row>
        <row r="5124">
          <cell r="A5124">
            <v>200344</v>
          </cell>
          <cell r="B5124" t="str">
            <v>20160613</v>
          </cell>
          <cell r="C5124" t="str">
            <v>183529</v>
          </cell>
          <cell r="D5124" t="str">
            <v>李宁女士征荣经典跑鞋</v>
          </cell>
          <cell r="E5124" t="str">
            <v>鞋类</v>
          </cell>
          <cell r="F5124" t="str">
            <v>218</v>
          </cell>
          <cell r="G5124" t="str">
            <v>邱 雄光</v>
          </cell>
          <cell r="H5124" t="str">
            <v>马静</v>
          </cell>
          <cell r="I5124" t="str">
            <v>王叶霜</v>
          </cell>
          <cell r="J5124">
            <v>13.8</v>
          </cell>
          <cell r="K5124">
            <v>47518.97</v>
          </cell>
          <cell r="L5124">
            <v>2962</v>
          </cell>
          <cell r="M5124">
            <v>7748</v>
          </cell>
          <cell r="N5124">
            <v>1060</v>
          </cell>
          <cell r="O5124">
            <v>2744.1282608695701</v>
          </cell>
          <cell r="P5124">
            <v>0.15009997313551601</v>
          </cell>
        </row>
        <row r="5125">
          <cell r="A5125">
            <v>200344</v>
          </cell>
          <cell r="B5125" t="str">
            <v>20160610</v>
          </cell>
          <cell r="C5125" t="str">
            <v>110059</v>
          </cell>
          <cell r="D5125" t="str">
            <v>李宁女士征荣经典跑鞋</v>
          </cell>
          <cell r="E5125" t="str">
            <v>鞋类</v>
          </cell>
          <cell r="F5125" t="str">
            <v>218</v>
          </cell>
          <cell r="G5125" t="str">
            <v>邱 雄光</v>
          </cell>
          <cell r="H5125" t="str">
            <v>罗园</v>
          </cell>
          <cell r="I5125" t="str">
            <v>孙姣</v>
          </cell>
          <cell r="J5125">
            <v>18.899999999999999</v>
          </cell>
          <cell r="K5125">
            <v>74979</v>
          </cell>
          <cell r="L5125">
            <v>5528</v>
          </cell>
          <cell r="M5125">
            <v>12186</v>
          </cell>
          <cell r="N5125">
            <v>1040</v>
          </cell>
          <cell r="O5125">
            <v>3084.9206349206402</v>
          </cell>
          <cell r="P5125">
            <v>0.16048725000360001</v>
          </cell>
        </row>
        <row r="5126">
          <cell r="A5126">
            <v>200347</v>
          </cell>
          <cell r="B5126" t="str">
            <v>20160610</v>
          </cell>
          <cell r="C5126" t="str">
            <v>151116</v>
          </cell>
          <cell r="D5126" t="str">
            <v>李宁男士环弓科技运动跑鞋</v>
          </cell>
          <cell r="E5126" t="str">
            <v>鞋类</v>
          </cell>
          <cell r="F5126" t="str">
            <v>258</v>
          </cell>
          <cell r="G5126" t="str">
            <v>邱 雄光</v>
          </cell>
          <cell r="H5126" t="str">
            <v>杨思思</v>
          </cell>
          <cell r="I5126" t="str">
            <v>王叶霜,王浩</v>
          </cell>
          <cell r="J5126">
            <v>33.799999999999997</v>
          </cell>
          <cell r="K5126">
            <v>74555</v>
          </cell>
          <cell r="L5126">
            <v>3770</v>
          </cell>
          <cell r="M5126">
            <v>10070</v>
          </cell>
          <cell r="N5126">
            <v>238</v>
          </cell>
          <cell r="O5126">
            <v>1803.34319526627</v>
          </cell>
          <cell r="P5126">
            <v>0.13889948435402999</v>
          </cell>
        </row>
        <row r="5127">
          <cell r="A5127">
            <v>200353</v>
          </cell>
          <cell r="B5127" t="str">
            <v>20160730</v>
          </cell>
          <cell r="C5127" t="str">
            <v>123903</v>
          </cell>
          <cell r="D5127" t="str">
            <v>舜洁(SOOJEE)多功能智能马桶盖(特价)</v>
          </cell>
          <cell r="E5127" t="str">
            <v>家装建材</v>
          </cell>
          <cell r="F5127" t="str">
            <v>999</v>
          </cell>
          <cell r="G5127" t="str">
            <v>张 志华</v>
          </cell>
          <cell r="H5127" t="str">
            <v>唐南开</v>
          </cell>
          <cell r="I5127" t="str">
            <v>翟金彪</v>
          </cell>
          <cell r="J5127">
            <v>40</v>
          </cell>
          <cell r="K5127">
            <v>152927</v>
          </cell>
          <cell r="L5127">
            <v>5849</v>
          </cell>
          <cell r="M5127">
            <v>33790</v>
          </cell>
          <cell r="N5127">
            <v>2907</v>
          </cell>
          <cell r="O5127">
            <v>2904.875</v>
          </cell>
          <cell r="P5127">
            <v>0.209977018996723</v>
          </cell>
        </row>
        <row r="5128">
          <cell r="A5128">
            <v>200353</v>
          </cell>
          <cell r="B5128" t="str">
            <v>20160719</v>
          </cell>
          <cell r="C5128" t="str">
            <v>123729</v>
          </cell>
          <cell r="D5128" t="str">
            <v>舜洁(SOOJEE)多功能智能马桶盖(特价)</v>
          </cell>
          <cell r="E5128" t="str">
            <v>家装建材</v>
          </cell>
          <cell r="F5128" t="str">
            <v>999</v>
          </cell>
          <cell r="G5128" t="str">
            <v>张 志华</v>
          </cell>
          <cell r="H5128" t="str">
            <v>张燕</v>
          </cell>
          <cell r="I5128" t="str">
            <v>陈佳</v>
          </cell>
          <cell r="J5128">
            <v>38.200000000000003</v>
          </cell>
          <cell r="K5128">
            <v>102012</v>
          </cell>
          <cell r="L5128">
            <v>2987</v>
          </cell>
          <cell r="M5128">
            <v>18866</v>
          </cell>
          <cell r="N5128">
            <v>0</v>
          </cell>
          <cell r="O5128">
            <v>2098.4031413612602</v>
          </cell>
          <cell r="P5128">
            <v>0.190517546074224</v>
          </cell>
        </row>
        <row r="5129">
          <cell r="A5129">
            <v>200353</v>
          </cell>
          <cell r="B5129" t="str">
            <v>20160714</v>
          </cell>
          <cell r="C5129" t="str">
            <v>214504</v>
          </cell>
          <cell r="D5129" t="str">
            <v>舜洁(SOOJEE)多功能智能马桶盖(特价)</v>
          </cell>
          <cell r="E5129" t="str">
            <v>家装建材</v>
          </cell>
          <cell r="F5129" t="str">
            <v>999</v>
          </cell>
          <cell r="G5129" t="str">
            <v>张 志华</v>
          </cell>
          <cell r="H5129" t="str">
            <v>傅周</v>
          </cell>
          <cell r="I5129" t="str">
            <v>曹雪晴</v>
          </cell>
          <cell r="J5129">
            <v>44.8</v>
          </cell>
          <cell r="K5129">
            <v>334327</v>
          </cell>
          <cell r="L5129">
            <v>17812</v>
          </cell>
          <cell r="M5129">
            <v>77302</v>
          </cell>
          <cell r="N5129">
            <v>5984</v>
          </cell>
          <cell r="O5129">
            <v>5473.1473214285697</v>
          </cell>
          <cell r="P5129">
            <v>0.22532265453454001</v>
          </cell>
        </row>
        <row r="5130">
          <cell r="A5130">
            <v>200353</v>
          </cell>
          <cell r="B5130" t="str">
            <v>20160709</v>
          </cell>
          <cell r="C5130" t="str">
            <v>223359</v>
          </cell>
          <cell r="D5130" t="str">
            <v>舜洁(SOOJEE)多功能智能马桶盖(特价)</v>
          </cell>
          <cell r="E5130" t="str">
            <v>家装建材</v>
          </cell>
          <cell r="F5130" t="str">
            <v>999</v>
          </cell>
          <cell r="G5130" t="str">
            <v>张 志华</v>
          </cell>
          <cell r="H5130" t="str">
            <v>龙年</v>
          </cell>
          <cell r="I5130" t="str">
            <v>俞洋</v>
          </cell>
          <cell r="J5130">
            <v>35</v>
          </cell>
          <cell r="K5130">
            <v>222320</v>
          </cell>
          <cell r="L5130">
            <v>6663</v>
          </cell>
          <cell r="M5130">
            <v>57604</v>
          </cell>
          <cell r="N5130">
            <v>1898</v>
          </cell>
          <cell r="O5130">
            <v>4570.0285714285701</v>
          </cell>
          <cell r="P5130">
            <v>0.25830833221272698</v>
          </cell>
        </row>
        <row r="5131">
          <cell r="A5131">
            <v>200353</v>
          </cell>
          <cell r="B5131" t="str">
            <v>20160701</v>
          </cell>
          <cell r="C5131" t="str">
            <v>132153</v>
          </cell>
          <cell r="D5131" t="str">
            <v>舜洁(SOOJEE)多功能智能马桶盖(特价)</v>
          </cell>
          <cell r="E5131" t="str">
            <v>家装建材</v>
          </cell>
          <cell r="F5131" t="str">
            <v>999</v>
          </cell>
          <cell r="G5131" t="str">
            <v>张 志华</v>
          </cell>
          <cell r="H5131" t="str">
            <v>石林</v>
          </cell>
          <cell r="I5131" t="str">
            <v>石俊</v>
          </cell>
          <cell r="J5131">
            <v>36.700000000000003</v>
          </cell>
          <cell r="K5131">
            <v>196457</v>
          </cell>
          <cell r="L5131">
            <v>2997</v>
          </cell>
          <cell r="M5131">
            <v>52722</v>
          </cell>
          <cell r="N5131">
            <v>2987</v>
          </cell>
          <cell r="O5131">
            <v>3916.21253405995</v>
          </cell>
          <cell r="P5131">
            <v>0.25708156724904402</v>
          </cell>
        </row>
        <row r="5132">
          <cell r="A5132">
            <v>200353</v>
          </cell>
          <cell r="B5132" t="str">
            <v>20160623</v>
          </cell>
          <cell r="C5132" t="str">
            <v>153558</v>
          </cell>
          <cell r="D5132" t="str">
            <v>舜洁(SOOJEE)多功能智能马桶盖(特价)</v>
          </cell>
          <cell r="E5132" t="str">
            <v>家装建材</v>
          </cell>
          <cell r="F5132" t="str">
            <v>999</v>
          </cell>
          <cell r="G5132" t="str">
            <v>张 志华</v>
          </cell>
          <cell r="H5132" t="str">
            <v>马强</v>
          </cell>
          <cell r="I5132" t="str">
            <v>刘一帆</v>
          </cell>
          <cell r="J5132">
            <v>39.4</v>
          </cell>
          <cell r="K5132">
            <v>220504</v>
          </cell>
          <cell r="L5132">
            <v>19900</v>
          </cell>
          <cell r="M5132">
            <v>56753</v>
          </cell>
          <cell r="N5132">
            <v>3976</v>
          </cell>
          <cell r="O5132">
            <v>3751.9543147208101</v>
          </cell>
          <cell r="P5132">
            <v>0.26309046679029302</v>
          </cell>
        </row>
        <row r="5133">
          <cell r="A5133">
            <v>200354</v>
          </cell>
          <cell r="B5133" t="str">
            <v>20160518</v>
          </cell>
          <cell r="C5133" t="str">
            <v>120725</v>
          </cell>
          <cell r="D5133" t="str">
            <v>意大利Capitano德康美经典牙膏套组(原装进口)</v>
          </cell>
          <cell r="E5133" t="str">
            <v>美容美体</v>
          </cell>
          <cell r="F5133" t="str">
            <v>298</v>
          </cell>
          <cell r="G5133" t="str">
            <v>庄 婷</v>
          </cell>
          <cell r="H5133" t="str">
            <v>马静</v>
          </cell>
          <cell r="I5133" t="str">
            <v>余琛</v>
          </cell>
          <cell r="J5133">
            <v>35.5</v>
          </cell>
          <cell r="K5133">
            <v>88048</v>
          </cell>
          <cell r="L5133">
            <v>2552</v>
          </cell>
          <cell r="M5133">
            <v>10546</v>
          </cell>
          <cell r="N5133">
            <v>586</v>
          </cell>
          <cell r="O5133">
            <v>2127.77464788732</v>
          </cell>
          <cell r="P5133">
            <v>0.116496678207168</v>
          </cell>
        </row>
        <row r="5134">
          <cell r="A5134">
            <v>200355</v>
          </cell>
          <cell r="B5134" t="str">
            <v>20160618</v>
          </cell>
          <cell r="C5134" t="str">
            <v>093133</v>
          </cell>
          <cell r="D5134" t="str">
            <v>KingCamp 男款皮肤衣组</v>
          </cell>
          <cell r="E5134" t="str">
            <v>服装</v>
          </cell>
          <cell r="F5134" t="str">
            <v>199</v>
          </cell>
          <cell r="G5134" t="str">
            <v>黄 翙</v>
          </cell>
          <cell r="H5134" t="str">
            <v>罗园</v>
          </cell>
          <cell r="I5134" t="str">
            <v>张佳聃,王叶霜</v>
          </cell>
          <cell r="J5134">
            <v>13.3</v>
          </cell>
          <cell r="K5134">
            <v>40342</v>
          </cell>
          <cell r="L5134">
            <v>1900</v>
          </cell>
          <cell r="M5134">
            <v>8407</v>
          </cell>
          <cell r="N5134">
            <v>1174</v>
          </cell>
          <cell r="O5134">
            <v>2346.5413533834599</v>
          </cell>
          <cell r="P5134">
            <v>0.188153582019666</v>
          </cell>
        </row>
        <row r="5135">
          <cell r="A5135">
            <v>200356</v>
          </cell>
          <cell r="B5135" t="str">
            <v>20160627</v>
          </cell>
          <cell r="C5135" t="str">
            <v>173203</v>
          </cell>
          <cell r="D5135" t="str">
            <v>KingCamp  女款皮肤衣组</v>
          </cell>
          <cell r="E5135" t="str">
            <v>服装</v>
          </cell>
          <cell r="F5135" t="str">
            <v>199</v>
          </cell>
          <cell r="G5135" t="str">
            <v>黄 翙</v>
          </cell>
          <cell r="H5135" t="str">
            <v>吴沛霖</v>
          </cell>
          <cell r="I5135" t="str">
            <v>张佳聃,王叶霜</v>
          </cell>
          <cell r="J5135">
            <v>26.3</v>
          </cell>
          <cell r="K5135">
            <v>78762</v>
          </cell>
          <cell r="L5135">
            <v>1363</v>
          </cell>
          <cell r="M5135">
            <v>14837</v>
          </cell>
          <cell r="N5135">
            <v>587</v>
          </cell>
          <cell r="O5135">
            <v>2401.1026615969599</v>
          </cell>
          <cell r="P5135">
            <v>0.18411090582565701</v>
          </cell>
        </row>
        <row r="5136">
          <cell r="A5136">
            <v>200356</v>
          </cell>
          <cell r="B5136" t="str">
            <v>20160618</v>
          </cell>
          <cell r="C5136" t="str">
            <v>093133</v>
          </cell>
          <cell r="D5136" t="str">
            <v>KingCamp  女款皮肤衣组</v>
          </cell>
          <cell r="E5136" t="str">
            <v>服装</v>
          </cell>
          <cell r="F5136" t="str">
            <v>199</v>
          </cell>
          <cell r="G5136" t="str">
            <v>黄 翙</v>
          </cell>
          <cell r="H5136" t="str">
            <v>罗园</v>
          </cell>
          <cell r="I5136" t="str">
            <v>张佳聃,王叶霜</v>
          </cell>
          <cell r="J5136">
            <v>13.3</v>
          </cell>
          <cell r="K5136">
            <v>93949</v>
          </cell>
          <cell r="L5136">
            <v>4427</v>
          </cell>
          <cell r="M5136">
            <v>28424</v>
          </cell>
          <cell r="N5136">
            <v>2318</v>
          </cell>
          <cell r="O5136">
            <v>4768.1203007518798</v>
          </cell>
          <cell r="P5136">
            <v>0.29161546882330602</v>
          </cell>
        </row>
        <row r="5137">
          <cell r="A5137">
            <v>200358</v>
          </cell>
          <cell r="B5137" t="str">
            <v>20160717</v>
          </cell>
          <cell r="C5137" t="str">
            <v>105059</v>
          </cell>
          <cell r="D5137" t="str">
            <v>丽得姿韩国进口紧致美白多效面膜组</v>
          </cell>
          <cell r="E5137" t="str">
            <v>美容美体</v>
          </cell>
          <cell r="F5137" t="str">
            <v>368</v>
          </cell>
          <cell r="G5137" t="str">
            <v>杨 媛</v>
          </cell>
          <cell r="H5137" t="str">
            <v>马静</v>
          </cell>
          <cell r="I5137" t="str">
            <v>余琛</v>
          </cell>
          <cell r="J5137">
            <v>36.4</v>
          </cell>
          <cell r="K5137">
            <v>85133</v>
          </cell>
          <cell r="L5137">
            <v>5302.13</v>
          </cell>
          <cell r="M5137">
            <v>7348</v>
          </cell>
          <cell r="N5137">
            <v>666</v>
          </cell>
          <cell r="O5137">
            <v>2009.5843406593399</v>
          </cell>
          <cell r="P5137">
            <v>8.3701956398571101E-2</v>
          </cell>
        </row>
        <row r="5138">
          <cell r="A5138">
            <v>200358</v>
          </cell>
          <cell r="B5138" t="str">
            <v>20160618</v>
          </cell>
          <cell r="C5138" t="str">
            <v>152744</v>
          </cell>
          <cell r="D5138" t="str">
            <v>丽得姿韩国进口紧致美白多效面膜组</v>
          </cell>
          <cell r="E5138" t="str">
            <v>美容美体</v>
          </cell>
          <cell r="F5138" t="str">
            <v>368</v>
          </cell>
          <cell r="G5138" t="str">
            <v>杨 媛</v>
          </cell>
          <cell r="H5138" t="str">
            <v>马静</v>
          </cell>
          <cell r="I5138" t="str">
            <v>余琛</v>
          </cell>
          <cell r="J5138">
            <v>25.3</v>
          </cell>
          <cell r="K5138">
            <v>100804</v>
          </cell>
          <cell r="L5138">
            <v>6349</v>
          </cell>
          <cell r="M5138">
            <v>8529</v>
          </cell>
          <cell r="N5138">
            <v>1442</v>
          </cell>
          <cell r="O5138">
            <v>3453.2806324110702</v>
          </cell>
          <cell r="P5138">
            <v>7.5030437774601694E-2</v>
          </cell>
        </row>
        <row r="5139">
          <cell r="A5139">
            <v>200363</v>
          </cell>
          <cell r="B5139" t="str">
            <v>20160806</v>
          </cell>
          <cell r="C5139" t="str">
            <v>162648</v>
          </cell>
          <cell r="D5139" t="str">
            <v>太湖雪 优等桑蚕长丝被1+2分享组(2016超级折扣日)</v>
          </cell>
          <cell r="E5139" t="str">
            <v>家纺用品</v>
          </cell>
          <cell r="F5139" t="str">
            <v>399</v>
          </cell>
          <cell r="G5139" t="str">
            <v>周 霞</v>
          </cell>
          <cell r="H5139" t="str">
            <v>余斌</v>
          </cell>
          <cell r="I5139" t="str">
            <v>任芳</v>
          </cell>
          <cell r="J5139">
            <v>11.3</v>
          </cell>
          <cell r="K5139">
            <v>62016</v>
          </cell>
          <cell r="L5139">
            <v>6179</v>
          </cell>
          <cell r="M5139">
            <v>6623</v>
          </cell>
          <cell r="N5139">
            <v>399</v>
          </cell>
          <cell r="O5139">
            <v>4390.5309734513303</v>
          </cell>
          <cell r="P5139">
            <v>0.11146730662463999</v>
          </cell>
        </row>
        <row r="5140">
          <cell r="A5140">
            <v>200363</v>
          </cell>
          <cell r="B5140" t="str">
            <v>20160621</v>
          </cell>
          <cell r="C5140" t="str">
            <v>143652</v>
          </cell>
          <cell r="D5140" t="str">
            <v>太湖雪 优等桑蚕长丝被1+2分享组(2016超级折扣日)</v>
          </cell>
          <cell r="E5140" t="str">
            <v>家纺用品</v>
          </cell>
          <cell r="F5140" t="str">
            <v>499</v>
          </cell>
          <cell r="G5140" t="str">
            <v>周 霞</v>
          </cell>
          <cell r="H5140" t="str">
            <v>杨思思</v>
          </cell>
          <cell r="I5140" t="str">
            <v>任芳</v>
          </cell>
          <cell r="J5140">
            <v>37</v>
          </cell>
          <cell r="K5140">
            <v>72563</v>
          </cell>
          <cell r="L5140">
            <v>4745</v>
          </cell>
          <cell r="M5140">
            <v>18780</v>
          </cell>
          <cell r="N5140">
            <v>479</v>
          </cell>
          <cell r="O5140">
            <v>1338.2972972973</v>
          </cell>
          <cell r="P5140">
            <v>0.26985461087027002</v>
          </cell>
        </row>
        <row r="5141">
          <cell r="A5141">
            <v>200363</v>
          </cell>
          <cell r="B5141" t="str">
            <v>20160616</v>
          </cell>
          <cell r="C5141" t="str">
            <v>185958</v>
          </cell>
          <cell r="D5141" t="str">
            <v>太湖雪 优等桑蚕长丝被1+2分享组(2016超级折扣日)</v>
          </cell>
          <cell r="E5141" t="str">
            <v>家纺用品</v>
          </cell>
          <cell r="F5141" t="str">
            <v>499</v>
          </cell>
          <cell r="G5141" t="str">
            <v>周 霞</v>
          </cell>
          <cell r="H5141" t="str">
            <v>杨思思</v>
          </cell>
          <cell r="I5141" t="str">
            <v>杨洋,关雨薇</v>
          </cell>
          <cell r="J5141">
            <v>36.700000000000003</v>
          </cell>
          <cell r="K5141">
            <v>96543</v>
          </cell>
          <cell r="L5141">
            <v>5818</v>
          </cell>
          <cell r="M5141">
            <v>25648</v>
          </cell>
          <cell r="N5141">
            <v>499</v>
          </cell>
          <cell r="O5141">
            <v>1786.81198910082</v>
          </cell>
          <cell r="P5141">
            <v>0.27720033066960598</v>
          </cell>
        </row>
        <row r="5142">
          <cell r="A5142">
            <v>200366</v>
          </cell>
          <cell r="B5142" t="str">
            <v>20160805</v>
          </cell>
          <cell r="C5142" t="str">
            <v>151323</v>
          </cell>
          <cell r="D5142" t="str">
            <v>农博汇新疆和田骏枣特惠组(2016超级折扣日)</v>
          </cell>
          <cell r="E5142" t="str">
            <v>食品</v>
          </cell>
          <cell r="F5142" t="str">
            <v>169</v>
          </cell>
          <cell r="G5142" t="str">
            <v>赵 宇森</v>
          </cell>
          <cell r="H5142" t="str">
            <v>余斌</v>
          </cell>
          <cell r="I5142" t="str">
            <v>杨洋,陈航</v>
          </cell>
          <cell r="J5142">
            <v>12.9</v>
          </cell>
          <cell r="K5142">
            <v>46425</v>
          </cell>
          <cell r="L5142">
            <v>318</v>
          </cell>
          <cell r="M5142">
            <v>1610</v>
          </cell>
          <cell r="N5142">
            <v>0</v>
          </cell>
          <cell r="O5142">
            <v>3449.37984496124</v>
          </cell>
          <cell r="P5142">
            <v>3.4918775890862598E-2</v>
          </cell>
        </row>
        <row r="5143">
          <cell r="A5143">
            <v>200366</v>
          </cell>
          <cell r="B5143" t="str">
            <v>20160706</v>
          </cell>
          <cell r="C5143" t="str">
            <v>100817</v>
          </cell>
          <cell r="D5143" t="str">
            <v>农博汇新疆和田骏枣特惠组(2016超级折扣日)</v>
          </cell>
          <cell r="E5143" t="str">
            <v>食品</v>
          </cell>
          <cell r="F5143" t="str">
            <v>199</v>
          </cell>
          <cell r="G5143" t="str">
            <v>赵 宇森</v>
          </cell>
          <cell r="H5143" t="str">
            <v>毛祥宇</v>
          </cell>
          <cell r="I5143" t="str">
            <v>宋歌</v>
          </cell>
          <cell r="J5143">
            <v>30.3</v>
          </cell>
          <cell r="K5143">
            <v>64420</v>
          </cell>
          <cell r="L5143">
            <v>178</v>
          </cell>
          <cell r="M5143">
            <v>8378</v>
          </cell>
          <cell r="N5143">
            <v>366</v>
          </cell>
          <cell r="O5143">
            <v>1855.77557755776</v>
          </cell>
          <cell r="P5143">
            <v>0.12471591793530699</v>
          </cell>
        </row>
        <row r="5144">
          <cell r="A5144">
            <v>200366</v>
          </cell>
          <cell r="B5144" t="str">
            <v>20160628</v>
          </cell>
          <cell r="C5144" t="str">
            <v>120812</v>
          </cell>
          <cell r="D5144" t="str">
            <v>农博汇新疆和田骏枣特惠组(2016超级折扣日)</v>
          </cell>
          <cell r="E5144" t="str">
            <v>食品</v>
          </cell>
          <cell r="F5144" t="str">
            <v>199</v>
          </cell>
          <cell r="G5144" t="str">
            <v>赵 宇森</v>
          </cell>
          <cell r="H5144" t="str">
            <v>龙年</v>
          </cell>
          <cell r="I5144" t="str">
            <v>宋歌,关雨薇</v>
          </cell>
          <cell r="J5144">
            <v>30.1</v>
          </cell>
          <cell r="K5144">
            <v>82509</v>
          </cell>
          <cell r="L5144">
            <v>945</v>
          </cell>
          <cell r="M5144">
            <v>6854</v>
          </cell>
          <cell r="N5144">
            <v>965</v>
          </cell>
          <cell r="O5144">
            <v>2514.1196013289</v>
          </cell>
          <cell r="P5144">
            <v>7.2200971016624996E-2</v>
          </cell>
        </row>
        <row r="5145">
          <cell r="A5145">
            <v>200376</v>
          </cell>
          <cell r="B5145" t="str">
            <v>20160620</v>
          </cell>
          <cell r="C5145" t="str">
            <v>203141</v>
          </cell>
          <cell r="D5145" t="str">
            <v>气韵天成 华为8英寸丽屏8核双4G通讯平板 16GB版</v>
          </cell>
          <cell r="E5145" t="str">
            <v>手机</v>
          </cell>
          <cell r="F5145" t="str">
            <v>1888</v>
          </cell>
          <cell r="G5145" t="str">
            <v>李 冕</v>
          </cell>
          <cell r="H5145" t="str">
            <v>马强</v>
          </cell>
          <cell r="I5145" t="str">
            <v>刘一帆</v>
          </cell>
          <cell r="J5145">
            <v>16</v>
          </cell>
          <cell r="K5145">
            <v>80430</v>
          </cell>
          <cell r="L5145">
            <v>1788</v>
          </cell>
          <cell r="M5145">
            <v>12506</v>
          </cell>
          <cell r="N5145">
            <v>1788</v>
          </cell>
          <cell r="O5145">
            <v>4245.25</v>
          </cell>
          <cell r="P5145">
            <v>0.13628849724066</v>
          </cell>
        </row>
        <row r="5146">
          <cell r="A5146">
            <v>200376</v>
          </cell>
          <cell r="B5146" t="str">
            <v>20160607</v>
          </cell>
          <cell r="C5146" t="str">
            <v>210503</v>
          </cell>
          <cell r="D5146" t="str">
            <v>气韵天成 华为8英寸丽屏8核双4G通讯平板 16GB版</v>
          </cell>
          <cell r="E5146" t="str">
            <v>手机</v>
          </cell>
          <cell r="F5146" t="str">
            <v>1888</v>
          </cell>
          <cell r="G5146" t="str">
            <v>李 冕</v>
          </cell>
          <cell r="H5146" t="str">
            <v>石林</v>
          </cell>
          <cell r="I5146" t="str">
            <v>赵姬</v>
          </cell>
          <cell r="J5146">
            <v>14.3</v>
          </cell>
          <cell r="K5146">
            <v>35667</v>
          </cell>
          <cell r="L5146">
            <v>5364</v>
          </cell>
          <cell r="M5146">
            <v>7102</v>
          </cell>
          <cell r="N5146">
            <v>0</v>
          </cell>
          <cell r="O5146">
            <v>1622.4475524475499</v>
          </cell>
          <cell r="P5146">
            <v>0.23436623436623399</v>
          </cell>
        </row>
        <row r="5147">
          <cell r="A5147">
            <v>200377</v>
          </cell>
          <cell r="B5147" t="str">
            <v>20160620</v>
          </cell>
          <cell r="C5147" t="str">
            <v>203141</v>
          </cell>
          <cell r="D5147" t="str">
            <v>气韵天成 华为8英寸丽屏8核双4G通讯平板 64G版</v>
          </cell>
          <cell r="E5147" t="str">
            <v>手机</v>
          </cell>
          <cell r="F5147" t="str">
            <v>2288</v>
          </cell>
          <cell r="G5147" t="str">
            <v>李 冕</v>
          </cell>
          <cell r="H5147" t="str">
            <v>马强</v>
          </cell>
          <cell r="I5147" t="str">
            <v>刘一帆</v>
          </cell>
          <cell r="J5147">
            <v>16</v>
          </cell>
          <cell r="K5147">
            <v>107072</v>
          </cell>
          <cell r="L5147">
            <v>8642</v>
          </cell>
          <cell r="M5147">
            <v>32800</v>
          </cell>
          <cell r="N5147">
            <v>0</v>
          </cell>
          <cell r="O5147">
            <v>4101.875</v>
          </cell>
          <cell r="P5147">
            <v>0.33323173829117098</v>
          </cell>
        </row>
        <row r="5148">
          <cell r="A5148">
            <v>200377</v>
          </cell>
          <cell r="B5148" t="str">
            <v>20160607</v>
          </cell>
          <cell r="C5148" t="str">
            <v>210503</v>
          </cell>
          <cell r="D5148" t="str">
            <v>气韵天成 华为8英寸丽屏8核双4G通讯平板 64G版</v>
          </cell>
          <cell r="E5148" t="str">
            <v>手机</v>
          </cell>
          <cell r="F5148" t="str">
            <v>2288</v>
          </cell>
          <cell r="G5148" t="str">
            <v>李 冕</v>
          </cell>
          <cell r="H5148" t="str">
            <v>石林</v>
          </cell>
          <cell r="I5148" t="str">
            <v>赵姬</v>
          </cell>
          <cell r="J5148">
            <v>14.3</v>
          </cell>
          <cell r="K5148">
            <v>126611</v>
          </cell>
          <cell r="L5148">
            <v>21830</v>
          </cell>
          <cell r="M5148">
            <v>21860</v>
          </cell>
          <cell r="N5148">
            <v>0</v>
          </cell>
          <cell r="O5148">
            <v>5798.6713286713302</v>
          </cell>
          <cell r="P5148">
            <v>0.20862560960479501</v>
          </cell>
        </row>
        <row r="5149">
          <cell r="A5149">
            <v>200378</v>
          </cell>
          <cell r="B5149" t="str">
            <v>20160705</v>
          </cell>
          <cell r="C5149" t="str">
            <v>144427</v>
          </cell>
          <cell r="D5149" t="str">
            <v>AMPM 微雕细肤精华组</v>
          </cell>
          <cell r="E5149" t="str">
            <v>美容美体</v>
          </cell>
          <cell r="F5149" t="str">
            <v>199</v>
          </cell>
          <cell r="G5149" t="str">
            <v>闻 娟</v>
          </cell>
          <cell r="H5149" t="str">
            <v>杨波</v>
          </cell>
          <cell r="I5149" t="str">
            <v>李琦</v>
          </cell>
          <cell r="J5149">
            <v>34.200000000000003</v>
          </cell>
          <cell r="K5149">
            <v>76845</v>
          </cell>
          <cell r="L5149">
            <v>1134</v>
          </cell>
          <cell r="M5149">
            <v>11933</v>
          </cell>
          <cell r="N5149">
            <v>388</v>
          </cell>
          <cell r="O5149">
            <v>1876.19883040936</v>
          </cell>
          <cell r="P5149">
            <v>0.15248774946837301</v>
          </cell>
        </row>
        <row r="5150">
          <cell r="A5150">
            <v>200378</v>
          </cell>
          <cell r="B5150" t="str">
            <v>20160624</v>
          </cell>
          <cell r="C5150" t="str">
            <v>151853</v>
          </cell>
          <cell r="D5150" t="str">
            <v>AMPM 微雕细肤精华组</v>
          </cell>
          <cell r="E5150" t="str">
            <v>美容美体</v>
          </cell>
          <cell r="F5150" t="str">
            <v>199</v>
          </cell>
          <cell r="G5150" t="str">
            <v>闻 娟</v>
          </cell>
          <cell r="H5150" t="str">
            <v>高莹</v>
          </cell>
          <cell r="I5150" t="str">
            <v>张小寒,赵姬</v>
          </cell>
          <cell r="J5150">
            <v>34.9</v>
          </cell>
          <cell r="K5150">
            <v>133171</v>
          </cell>
          <cell r="L5150">
            <v>1950</v>
          </cell>
          <cell r="M5150">
            <v>17788</v>
          </cell>
          <cell r="N5150">
            <v>1751</v>
          </cell>
          <cell r="O5150">
            <v>3300.40114613181</v>
          </cell>
          <cell r="P5150">
            <v>0.122213670068053</v>
          </cell>
        </row>
        <row r="5151">
          <cell r="A5151">
            <v>200378</v>
          </cell>
          <cell r="B5151" t="str">
            <v>20160605</v>
          </cell>
          <cell r="C5151" t="str">
            <v>133147</v>
          </cell>
          <cell r="D5151" t="str">
            <v>AMPM 微雕细肤精华组</v>
          </cell>
          <cell r="E5151" t="str">
            <v>美容美体</v>
          </cell>
          <cell r="F5151" t="str">
            <v>199</v>
          </cell>
          <cell r="G5151" t="str">
            <v>李 欢</v>
          </cell>
          <cell r="H5151" t="str">
            <v>高莹,楚令</v>
          </cell>
          <cell r="I5151" t="str">
            <v>赵姬,李琦</v>
          </cell>
          <cell r="J5151">
            <v>32.700000000000003</v>
          </cell>
          <cell r="K5151">
            <v>84304</v>
          </cell>
          <cell r="L5151">
            <v>3064</v>
          </cell>
          <cell r="M5151">
            <v>1164</v>
          </cell>
          <cell r="N5151">
            <v>0</v>
          </cell>
          <cell r="O5151">
            <v>2448.80733944954</v>
          </cell>
          <cell r="P5151">
            <v>1.4327917282127E-2</v>
          </cell>
        </row>
        <row r="5152">
          <cell r="A5152">
            <v>200378</v>
          </cell>
          <cell r="B5152" t="str">
            <v>20160605</v>
          </cell>
          <cell r="C5152" t="str">
            <v>101126</v>
          </cell>
          <cell r="D5152" t="str">
            <v>AMPM 微雕细肤精华组</v>
          </cell>
          <cell r="E5152" t="str">
            <v>美容美体</v>
          </cell>
          <cell r="F5152" t="str">
            <v>199</v>
          </cell>
          <cell r="G5152" t="str">
            <v>李 欢</v>
          </cell>
          <cell r="H5152" t="str">
            <v>高莹</v>
          </cell>
          <cell r="I5152" t="str">
            <v>赵姬</v>
          </cell>
          <cell r="J5152">
            <v>35.9</v>
          </cell>
          <cell r="K5152">
            <v>136052</v>
          </cell>
          <cell r="L5152">
            <v>3492</v>
          </cell>
          <cell r="M5152">
            <v>1154</v>
          </cell>
          <cell r="N5152">
            <v>0</v>
          </cell>
          <cell r="O5152">
            <v>3660.3342618384399</v>
          </cell>
          <cell r="P5152">
            <v>8.7054918527459304E-3</v>
          </cell>
        </row>
        <row r="5153">
          <cell r="A5153">
            <v>200379</v>
          </cell>
          <cell r="B5153" t="str">
            <v>20160601</v>
          </cell>
          <cell r="C5153" t="str">
            <v>153011</v>
          </cell>
          <cell r="D5153" t="str">
            <v>德国HAPE儿童实木益智安全环保玩具</v>
          </cell>
          <cell r="E5153" t="str">
            <v>母婴用品</v>
          </cell>
          <cell r="F5153" t="str">
            <v>399</v>
          </cell>
          <cell r="G5153" t="str">
            <v>周 紫妍</v>
          </cell>
          <cell r="H5153" t="str">
            <v>傅周</v>
          </cell>
          <cell r="I5153" t="str">
            <v>曹雪晴</v>
          </cell>
          <cell r="J5153">
            <v>28.9</v>
          </cell>
          <cell r="K5153">
            <v>37602</v>
          </cell>
          <cell r="L5153">
            <v>1157</v>
          </cell>
          <cell r="M5153">
            <v>2214</v>
          </cell>
          <cell r="N5153">
            <v>0</v>
          </cell>
          <cell r="O5153">
            <v>1184.46366782007</v>
          </cell>
          <cell r="P5153">
            <v>6.07490739470435E-2</v>
          </cell>
        </row>
        <row r="5154">
          <cell r="A5154">
            <v>200391</v>
          </cell>
          <cell r="B5154" t="str">
            <v>20160625</v>
          </cell>
          <cell r="C5154" t="str">
            <v>132245</v>
          </cell>
          <cell r="D5154" t="str">
            <v>尚闲 新概念时尚多功能三折沙发床</v>
          </cell>
          <cell r="E5154" t="str">
            <v>家具灯饰</v>
          </cell>
          <cell r="F5154" t="str">
            <v>1499</v>
          </cell>
          <cell r="G5154" t="str">
            <v>胡 超</v>
          </cell>
          <cell r="H5154" t="str">
            <v>石林</v>
          </cell>
          <cell r="I5154" t="str">
            <v>石俊</v>
          </cell>
          <cell r="J5154">
            <v>30.5</v>
          </cell>
          <cell r="K5154">
            <v>53614</v>
          </cell>
          <cell r="L5154">
            <v>4487</v>
          </cell>
          <cell r="M5154">
            <v>5996</v>
          </cell>
          <cell r="N5154">
            <v>0</v>
          </cell>
          <cell r="O5154">
            <v>1414.13114754098</v>
          </cell>
          <cell r="P5154">
            <v>0.12205101064587701</v>
          </cell>
        </row>
        <row r="5155">
          <cell r="A5155">
            <v>200398</v>
          </cell>
          <cell r="B5155" t="str">
            <v>20160730</v>
          </cell>
          <cell r="C5155" t="str">
            <v>172612</v>
          </cell>
          <cell r="D5155" t="str">
            <v>比奇鲱鱼罐头40罐组</v>
          </cell>
          <cell r="E5155" t="str">
            <v>食品</v>
          </cell>
          <cell r="F5155" t="str">
            <v>199</v>
          </cell>
          <cell r="G5155" t="str">
            <v>莫 伏星</v>
          </cell>
          <cell r="H5155" t="str">
            <v>余斌</v>
          </cell>
          <cell r="I5155" t="str">
            <v>宋歌</v>
          </cell>
          <cell r="J5155">
            <v>36.200000000000003</v>
          </cell>
          <cell r="K5155">
            <v>114270</v>
          </cell>
          <cell r="L5155">
            <v>2318</v>
          </cell>
          <cell r="M5155">
            <v>12207</v>
          </cell>
          <cell r="N5155">
            <v>587</v>
          </cell>
          <cell r="O5155">
            <v>2771.60220994475</v>
          </cell>
          <cell r="P5155">
            <v>0.103794483350007</v>
          </cell>
        </row>
        <row r="5156">
          <cell r="A5156">
            <v>200400</v>
          </cell>
          <cell r="B5156" t="str">
            <v>20160807</v>
          </cell>
          <cell r="C5156" t="str">
            <v>152027</v>
          </cell>
          <cell r="D5156" t="str">
            <v>金菊 荷塘月色全真丝连衣裙(2016超级折扣日)</v>
          </cell>
          <cell r="E5156" t="str">
            <v>服装</v>
          </cell>
          <cell r="F5156" t="str">
            <v>398</v>
          </cell>
          <cell r="G5156" t="str">
            <v>黄 翙</v>
          </cell>
          <cell r="H5156" t="str">
            <v>吴沛霖</v>
          </cell>
          <cell r="I5156" t="str">
            <v>游珊,王叶霜</v>
          </cell>
          <cell r="J5156">
            <v>20.2</v>
          </cell>
          <cell r="K5156">
            <v>126063</v>
          </cell>
          <cell r="L5156">
            <v>8223</v>
          </cell>
          <cell r="M5156">
            <v>4318</v>
          </cell>
          <cell r="N5156">
            <v>398</v>
          </cell>
          <cell r="O5156">
            <v>5639.6039603960398</v>
          </cell>
          <cell r="P5156">
            <v>3.3265444670740003E-2</v>
          </cell>
        </row>
        <row r="5157">
          <cell r="A5157">
            <v>200400</v>
          </cell>
          <cell r="B5157" t="str">
            <v>20160623</v>
          </cell>
          <cell r="C5157" t="str">
            <v>121204</v>
          </cell>
          <cell r="D5157" t="str">
            <v>金菊 荷塘月色全真丝连衣裙(2016超级折扣日)</v>
          </cell>
          <cell r="E5157" t="str">
            <v>服装</v>
          </cell>
          <cell r="F5157" t="str">
            <v>458</v>
          </cell>
          <cell r="G5157" t="str">
            <v>黄 翙</v>
          </cell>
          <cell r="H5157" t="str">
            <v>吴沛霖</v>
          </cell>
          <cell r="I5157" t="str">
            <v>张征南,陈思闽</v>
          </cell>
          <cell r="J5157">
            <v>36.799999999999997</v>
          </cell>
          <cell r="K5157">
            <v>107403</v>
          </cell>
          <cell r="L5157">
            <v>3166</v>
          </cell>
          <cell r="M5157">
            <v>39984</v>
          </cell>
          <cell r="N5157">
            <v>906</v>
          </cell>
          <cell r="O5157">
            <v>1770.625</v>
          </cell>
          <cell r="P5157">
            <v>0.37489567044331701</v>
          </cell>
        </row>
        <row r="5158">
          <cell r="A5158">
            <v>200400</v>
          </cell>
          <cell r="B5158" t="str">
            <v>20160612</v>
          </cell>
          <cell r="C5158" t="str">
            <v>170128</v>
          </cell>
          <cell r="D5158" t="str">
            <v>金菊 荷塘月色全真丝连衣裙(2016超级折扣日)</v>
          </cell>
          <cell r="E5158" t="str">
            <v>服装</v>
          </cell>
          <cell r="F5158" t="str">
            <v>498</v>
          </cell>
          <cell r="G5158" t="str">
            <v>黄 翙</v>
          </cell>
          <cell r="H5158" t="str">
            <v>杨思思</v>
          </cell>
          <cell r="I5158" t="str">
            <v>王叶霜,潘丹</v>
          </cell>
          <cell r="J5158">
            <v>34.299999999999997</v>
          </cell>
          <cell r="K5158">
            <v>101887</v>
          </cell>
          <cell r="L5158">
            <v>6899</v>
          </cell>
          <cell r="M5158">
            <v>47566</v>
          </cell>
          <cell r="N5158">
            <v>996</v>
          </cell>
          <cell r="O5158">
            <v>1411.60349854227</v>
          </cell>
          <cell r="P5158">
            <v>0.49027245546805898</v>
          </cell>
        </row>
        <row r="5159">
          <cell r="A5159">
            <v>200401</v>
          </cell>
          <cell r="B5159" t="str">
            <v>20160520</v>
          </cell>
          <cell r="C5159" t="str">
            <v>145138</v>
          </cell>
          <cell r="D5159" t="str">
            <v>万宝汇 浪漫星城 18K金闪耀钻石套组</v>
          </cell>
          <cell r="E5159" t="str">
            <v>珠宝首饰</v>
          </cell>
          <cell r="F5159" t="str">
            <v>1999</v>
          </cell>
          <cell r="G5159" t="str">
            <v>冯 玺谕</v>
          </cell>
          <cell r="H5159" t="str">
            <v>高莹</v>
          </cell>
          <cell r="I5159" t="str">
            <v>任芳,张静</v>
          </cell>
          <cell r="J5159">
            <v>36.5</v>
          </cell>
          <cell r="K5159">
            <v>195031</v>
          </cell>
          <cell r="L5159">
            <v>19712</v>
          </cell>
          <cell r="M5159">
            <v>90792</v>
          </cell>
          <cell r="N5159">
            <v>0</v>
          </cell>
          <cell r="O5159">
            <v>2315.80821917808</v>
          </cell>
          <cell r="P5159">
            <v>0.51786743022718595</v>
          </cell>
        </row>
        <row r="5160">
          <cell r="A5160">
            <v>200401</v>
          </cell>
          <cell r="B5160" t="str">
            <v>20160520</v>
          </cell>
          <cell r="C5160" t="str">
            <v>105211</v>
          </cell>
          <cell r="D5160" t="str">
            <v>万宝汇 浪漫星城 18K金闪耀钻石套组</v>
          </cell>
          <cell r="E5160" t="str">
            <v>珠宝首饰</v>
          </cell>
          <cell r="F5160" t="str">
            <v>1999</v>
          </cell>
          <cell r="G5160" t="str">
            <v>冯 玺谕</v>
          </cell>
          <cell r="H5160" t="str">
            <v>杨思思</v>
          </cell>
          <cell r="I5160" t="str">
            <v>王文亮</v>
          </cell>
          <cell r="J5160">
            <v>35.700000000000003</v>
          </cell>
          <cell r="K5160">
            <v>134336</v>
          </cell>
          <cell r="L5160">
            <v>21763</v>
          </cell>
          <cell r="M5160">
            <v>61173</v>
          </cell>
          <cell r="N5160">
            <v>0</v>
          </cell>
          <cell r="O5160">
            <v>1439.7759103641499</v>
          </cell>
          <cell r="P5160">
            <v>0.543407388983149</v>
          </cell>
        </row>
        <row r="5161">
          <cell r="A5161">
            <v>200403</v>
          </cell>
          <cell r="B5161" t="str">
            <v>20160709</v>
          </cell>
          <cell r="C5161" t="str">
            <v>101135</v>
          </cell>
          <cell r="D5161" t="str">
            <v>飞利浦健齿美白声波震动牙刷套组</v>
          </cell>
          <cell r="E5161" t="str">
            <v>美容美体</v>
          </cell>
          <cell r="F5161" t="str">
            <v>799</v>
          </cell>
          <cell r="G5161" t="str">
            <v>杨 媛</v>
          </cell>
          <cell r="H5161" t="str">
            <v>田宇慧</v>
          </cell>
          <cell r="I5161" t="str">
            <v>游珊</v>
          </cell>
          <cell r="J5161">
            <v>36.5</v>
          </cell>
          <cell r="K5161">
            <v>62775</v>
          </cell>
          <cell r="L5161">
            <v>0</v>
          </cell>
          <cell r="M5161">
            <v>19864</v>
          </cell>
          <cell r="N5161">
            <v>3146</v>
          </cell>
          <cell r="O5161">
            <v>1261.8356164383599</v>
          </cell>
          <cell r="P5161">
            <v>0.2663162086818</v>
          </cell>
        </row>
        <row r="5162">
          <cell r="A5162">
            <v>200494</v>
          </cell>
          <cell r="B5162" t="str">
            <v>20160622</v>
          </cell>
          <cell r="C5162" t="str">
            <v>135622</v>
          </cell>
          <cell r="D5162" t="str">
            <v>Daphne达芙妮金属水钻粗跟女凉鞋</v>
          </cell>
          <cell r="E5162" t="str">
            <v>鞋类</v>
          </cell>
          <cell r="F5162" t="str">
            <v>199</v>
          </cell>
          <cell r="G5162" t="str">
            <v>邱 雄光</v>
          </cell>
          <cell r="H5162" t="str">
            <v>王娟</v>
          </cell>
          <cell r="I5162" t="str">
            <v>段鸿</v>
          </cell>
          <cell r="J5162">
            <v>25.5</v>
          </cell>
          <cell r="K5162">
            <v>50695</v>
          </cell>
          <cell r="L5162">
            <v>4739</v>
          </cell>
          <cell r="M5162">
            <v>8207</v>
          </cell>
          <cell r="N5162">
            <v>934</v>
          </cell>
          <cell r="O5162">
            <v>1516.98039215686</v>
          </cell>
          <cell r="P5162">
            <v>0.15826007485420801</v>
          </cell>
        </row>
        <row r="5163">
          <cell r="A5163">
            <v>200494</v>
          </cell>
          <cell r="B5163" t="str">
            <v>20160622</v>
          </cell>
          <cell r="C5163" t="str">
            <v>101255</v>
          </cell>
          <cell r="D5163" t="str">
            <v>Daphne达芙妮金属水钻粗跟女凉鞋</v>
          </cell>
          <cell r="E5163" t="str">
            <v>鞋类</v>
          </cell>
          <cell r="F5163" t="str">
            <v>199</v>
          </cell>
          <cell r="G5163" t="str">
            <v>邱 雄光</v>
          </cell>
          <cell r="H5163" t="str">
            <v>张燕</v>
          </cell>
          <cell r="I5163" t="str">
            <v>孙姣</v>
          </cell>
          <cell r="J5163">
            <v>30.1</v>
          </cell>
          <cell r="K5163">
            <v>85057</v>
          </cell>
          <cell r="L5163">
            <v>1063</v>
          </cell>
          <cell r="M5163">
            <v>13224</v>
          </cell>
          <cell r="N5163">
            <v>1828</v>
          </cell>
          <cell r="O5163">
            <v>2411.8936877076399</v>
          </cell>
          <cell r="P5163">
            <v>0.135676357835083</v>
          </cell>
        </row>
        <row r="5164">
          <cell r="A5164">
            <v>200498</v>
          </cell>
          <cell r="B5164" t="str">
            <v>20160622</v>
          </cell>
          <cell r="C5164" t="str">
            <v>142413</v>
          </cell>
          <cell r="D5164" t="str">
            <v>Daphne达芙妮时尚花纹粗跟女凉鞋</v>
          </cell>
          <cell r="E5164" t="str">
            <v>鞋类</v>
          </cell>
          <cell r="F5164" t="str">
            <v>199</v>
          </cell>
          <cell r="G5164" t="str">
            <v>邱 雄光</v>
          </cell>
          <cell r="H5164" t="str">
            <v>王娟</v>
          </cell>
          <cell r="I5164" t="str">
            <v>段鸿,潘丹</v>
          </cell>
          <cell r="J5164">
            <v>27.3</v>
          </cell>
          <cell r="K5164">
            <v>78038</v>
          </cell>
          <cell r="L5164">
            <v>4143</v>
          </cell>
          <cell r="M5164">
            <v>18170</v>
          </cell>
          <cell r="N5164">
            <v>914</v>
          </cell>
          <cell r="O5164">
            <v>2074.6886446886401</v>
          </cell>
          <cell r="P5164">
            <v>0.23352053589552699</v>
          </cell>
        </row>
        <row r="5165">
          <cell r="A5165">
            <v>200498</v>
          </cell>
          <cell r="B5165" t="str">
            <v>20160622</v>
          </cell>
          <cell r="C5165" t="str">
            <v>104605</v>
          </cell>
          <cell r="D5165" t="str">
            <v>Daphne达芙妮时尚花纹粗跟女凉鞋</v>
          </cell>
          <cell r="E5165" t="str">
            <v>鞋类</v>
          </cell>
          <cell r="F5165" t="str">
            <v>199</v>
          </cell>
          <cell r="G5165" t="str">
            <v>邱 雄光</v>
          </cell>
          <cell r="H5165" t="str">
            <v>张燕</v>
          </cell>
          <cell r="I5165" t="str">
            <v>孙姣,陈思闽</v>
          </cell>
          <cell r="J5165">
            <v>33.4</v>
          </cell>
          <cell r="K5165">
            <v>101421</v>
          </cell>
          <cell r="L5165">
            <v>1629</v>
          </cell>
          <cell r="M5165">
            <v>21152</v>
          </cell>
          <cell r="N5165">
            <v>1530</v>
          </cell>
          <cell r="O5165">
            <v>2400.2994011976002</v>
          </cell>
          <cell r="P5165">
            <v>0.19662898829565501</v>
          </cell>
        </row>
        <row r="5166">
          <cell r="A5166">
            <v>200499</v>
          </cell>
          <cell r="B5166" t="str">
            <v>20160622</v>
          </cell>
          <cell r="C5166" t="str">
            <v>145714</v>
          </cell>
          <cell r="D5166" t="str">
            <v>Daphne达芙妮时尚水钻粗跟女凉鞋</v>
          </cell>
          <cell r="E5166" t="str">
            <v>鞋类</v>
          </cell>
          <cell r="F5166" t="str">
            <v>199</v>
          </cell>
          <cell r="G5166" t="str">
            <v>邱 雄光</v>
          </cell>
          <cell r="H5166" t="str">
            <v>王娟</v>
          </cell>
          <cell r="I5166" t="str">
            <v>段鸿,潘丹</v>
          </cell>
          <cell r="J5166">
            <v>25.8</v>
          </cell>
          <cell r="K5166">
            <v>45583</v>
          </cell>
          <cell r="L5166">
            <v>2126</v>
          </cell>
          <cell r="M5166">
            <v>8792</v>
          </cell>
          <cell r="N5166">
            <v>904</v>
          </cell>
          <cell r="O5166">
            <v>1378.6434108527101</v>
          </cell>
          <cell r="P5166">
            <v>0.181512759739513</v>
          </cell>
        </row>
        <row r="5167">
          <cell r="A5167">
            <v>200499</v>
          </cell>
          <cell r="B5167" t="str">
            <v>20160622</v>
          </cell>
          <cell r="C5167" t="str">
            <v>112257</v>
          </cell>
          <cell r="D5167" t="str">
            <v>Daphne达芙妮时尚水钻粗跟女凉鞋</v>
          </cell>
          <cell r="E5167" t="str">
            <v>鞋类</v>
          </cell>
          <cell r="F5167" t="str">
            <v>199</v>
          </cell>
          <cell r="G5167" t="str">
            <v>邱 雄光</v>
          </cell>
          <cell r="H5167" t="str">
            <v>张燕</v>
          </cell>
          <cell r="I5167" t="str">
            <v>孙姣,陈思闽</v>
          </cell>
          <cell r="J5167">
            <v>35.5</v>
          </cell>
          <cell r="K5167">
            <v>99013</v>
          </cell>
          <cell r="L5167">
            <v>596</v>
          </cell>
          <cell r="M5167">
            <v>16697</v>
          </cell>
          <cell r="N5167">
            <v>1709</v>
          </cell>
          <cell r="O5167">
            <v>2350.1126760563402</v>
          </cell>
          <cell r="P5167">
            <v>0.152290762774724</v>
          </cell>
        </row>
        <row r="5168">
          <cell r="A5168">
            <v>200504</v>
          </cell>
          <cell r="B5168" t="str">
            <v>20160807</v>
          </cell>
          <cell r="C5168" t="str">
            <v>102332</v>
          </cell>
          <cell r="D5168" t="str">
            <v>博洋家纺浪漫花都全棉印花六件套(2016超级折扣日)</v>
          </cell>
          <cell r="E5168" t="str">
            <v>家纺用品</v>
          </cell>
          <cell r="F5168" t="str">
            <v>298</v>
          </cell>
          <cell r="G5168" t="str">
            <v>周 霞</v>
          </cell>
          <cell r="H5168" t="str">
            <v>石林</v>
          </cell>
          <cell r="I5168" t="str">
            <v>石俊,张静</v>
          </cell>
          <cell r="J5168">
            <v>11.8</v>
          </cell>
          <cell r="K5168">
            <v>30695</v>
          </cell>
          <cell r="L5168">
            <v>288</v>
          </cell>
          <cell r="M5168">
            <v>874</v>
          </cell>
          <cell r="N5168">
            <v>0</v>
          </cell>
          <cell r="O5168">
            <v>2502.7966101694901</v>
          </cell>
          <cell r="P5168">
            <v>2.87433814582169E-2</v>
          </cell>
        </row>
        <row r="5169">
          <cell r="A5169">
            <v>200504</v>
          </cell>
          <cell r="B5169" t="str">
            <v>20160806</v>
          </cell>
          <cell r="C5169" t="str">
            <v>171557</v>
          </cell>
          <cell r="D5169" t="str">
            <v>博洋家纺浪漫花都全棉印花六件套(2016超级折扣日)</v>
          </cell>
          <cell r="E5169" t="str">
            <v>家纺用品</v>
          </cell>
          <cell r="F5169" t="str">
            <v>298</v>
          </cell>
          <cell r="G5169" t="str">
            <v>周 霞</v>
          </cell>
          <cell r="H5169" t="str">
            <v>余斌</v>
          </cell>
          <cell r="I5169" t="str">
            <v>任芳,张静</v>
          </cell>
          <cell r="J5169">
            <v>15</v>
          </cell>
          <cell r="K5169">
            <v>52739</v>
          </cell>
          <cell r="L5169">
            <v>874</v>
          </cell>
          <cell r="M5169">
            <v>1142</v>
          </cell>
          <cell r="N5169">
            <v>0</v>
          </cell>
          <cell r="O5169">
            <v>3381.5333333333301</v>
          </cell>
          <cell r="P5169">
            <v>2.2018702400462699E-2</v>
          </cell>
        </row>
        <row r="5170">
          <cell r="A5170">
            <v>200505</v>
          </cell>
          <cell r="B5170" t="str">
            <v>20160806</v>
          </cell>
          <cell r="C5170" t="str">
            <v>170204</v>
          </cell>
          <cell r="D5170" t="str">
            <v>博洋家纺2016新款舒爽冰丝席(2016超级折扣日)</v>
          </cell>
          <cell r="E5170" t="str">
            <v>家纺用品</v>
          </cell>
          <cell r="F5170" t="str">
            <v>179</v>
          </cell>
          <cell r="G5170" t="str">
            <v>周 霞</v>
          </cell>
          <cell r="H5170" t="str">
            <v>余斌</v>
          </cell>
          <cell r="I5170" t="str">
            <v>任芳</v>
          </cell>
          <cell r="J5170">
            <v>10</v>
          </cell>
          <cell r="K5170">
            <v>19617</v>
          </cell>
          <cell r="L5170">
            <v>676</v>
          </cell>
          <cell r="M5170">
            <v>1223</v>
          </cell>
          <cell r="N5170">
            <v>0</v>
          </cell>
          <cell r="O5170">
            <v>1771.8</v>
          </cell>
          <cell r="P5170">
            <v>6.4568924555197693E-2</v>
          </cell>
        </row>
        <row r="5171">
          <cell r="A5171">
            <v>200505</v>
          </cell>
          <cell r="B5171" t="str">
            <v>20160627</v>
          </cell>
          <cell r="C5171" t="str">
            <v>145247</v>
          </cell>
          <cell r="D5171" t="str">
            <v>博洋家纺2016新款舒爽冰丝席(2016超级折扣日)</v>
          </cell>
          <cell r="E5171" t="str">
            <v>家纺用品</v>
          </cell>
          <cell r="F5171" t="str">
            <v>199</v>
          </cell>
          <cell r="G5171" t="str">
            <v>周 霞</v>
          </cell>
          <cell r="H5171" t="str">
            <v>龙年</v>
          </cell>
          <cell r="I5171" t="str">
            <v>张静,邓爱萍</v>
          </cell>
          <cell r="J5171">
            <v>35.5</v>
          </cell>
          <cell r="K5171">
            <v>54578</v>
          </cell>
          <cell r="L5171">
            <v>3283</v>
          </cell>
          <cell r="M5171">
            <v>11182</v>
          </cell>
          <cell r="N5171">
            <v>388</v>
          </cell>
          <cell r="O5171">
            <v>1140.87323943662</v>
          </cell>
          <cell r="P5171">
            <v>0.210429866458719</v>
          </cell>
        </row>
        <row r="5172">
          <cell r="A5172">
            <v>200505</v>
          </cell>
          <cell r="B5172" t="str">
            <v>20160621</v>
          </cell>
          <cell r="C5172" t="str">
            <v>120431</v>
          </cell>
          <cell r="D5172" t="str">
            <v>博洋家纺2016新款舒爽冰丝席(2016超级折扣日)</v>
          </cell>
          <cell r="E5172" t="str">
            <v>家纺用品</v>
          </cell>
          <cell r="F5172" t="str">
            <v>199</v>
          </cell>
          <cell r="G5172" t="str">
            <v>周 霞</v>
          </cell>
          <cell r="H5172" t="str">
            <v>吴沛霖</v>
          </cell>
          <cell r="I5172" t="str">
            <v>任芳,张静</v>
          </cell>
          <cell r="J5172">
            <v>29.2</v>
          </cell>
          <cell r="K5172">
            <v>105492</v>
          </cell>
          <cell r="L5172">
            <v>4790</v>
          </cell>
          <cell r="M5172">
            <v>33959</v>
          </cell>
          <cell r="N5172">
            <v>3452</v>
          </cell>
          <cell r="O5172">
            <v>2403.9383561643799</v>
          </cell>
          <cell r="P5172">
            <v>0.30294333776886301</v>
          </cell>
        </row>
        <row r="5173">
          <cell r="A5173">
            <v>200531</v>
          </cell>
          <cell r="B5173" t="str">
            <v>20160801</v>
          </cell>
          <cell r="C5173" t="str">
            <v>105213</v>
          </cell>
          <cell r="D5173" t="str">
            <v>欣赏 蕾丝零束缚内衣组</v>
          </cell>
          <cell r="E5173" t="str">
            <v>内衣</v>
          </cell>
          <cell r="F5173" t="str">
            <v>298</v>
          </cell>
          <cell r="G5173" t="str">
            <v>喻 冰</v>
          </cell>
          <cell r="H5173" t="str">
            <v>杨思思</v>
          </cell>
          <cell r="I5173" t="str">
            <v>张征南,孙姣</v>
          </cell>
          <cell r="J5173">
            <v>36.5</v>
          </cell>
          <cell r="K5173">
            <v>107239</v>
          </cell>
          <cell r="L5173">
            <v>3456</v>
          </cell>
          <cell r="M5173">
            <v>23230</v>
          </cell>
          <cell r="N5173">
            <v>586</v>
          </cell>
          <cell r="O5173">
            <v>2222.98630136986</v>
          </cell>
          <cell r="P5173">
            <v>0.21818602275902599</v>
          </cell>
        </row>
        <row r="5174">
          <cell r="A5174">
            <v>200531</v>
          </cell>
          <cell r="B5174" t="str">
            <v>20160728</v>
          </cell>
          <cell r="C5174" t="str">
            <v>132941</v>
          </cell>
          <cell r="D5174" t="str">
            <v>欣赏 蕾丝零束缚内衣组</v>
          </cell>
          <cell r="E5174" t="str">
            <v>内衣</v>
          </cell>
          <cell r="F5174" t="str">
            <v>298</v>
          </cell>
          <cell r="G5174" t="str">
            <v>喻 冰</v>
          </cell>
          <cell r="H5174" t="str">
            <v>杨思思</v>
          </cell>
          <cell r="I5174" t="str">
            <v>孙姣</v>
          </cell>
          <cell r="J5174">
            <v>36.4</v>
          </cell>
          <cell r="K5174">
            <v>117958.63</v>
          </cell>
          <cell r="L5174">
            <v>1708</v>
          </cell>
          <cell r="M5174">
            <v>23716.63</v>
          </cell>
          <cell r="N5174">
            <v>576</v>
          </cell>
          <cell r="O5174">
            <v>2557.9670329670298</v>
          </cell>
          <cell r="P5174">
            <v>0.19905810402919999</v>
          </cell>
        </row>
        <row r="5175">
          <cell r="A5175">
            <v>200531</v>
          </cell>
          <cell r="B5175" t="str">
            <v>20160714</v>
          </cell>
          <cell r="C5175" t="str">
            <v>135633</v>
          </cell>
          <cell r="D5175" t="str">
            <v>欣赏 蕾丝零束缚内衣组</v>
          </cell>
          <cell r="E5175" t="str">
            <v>内衣</v>
          </cell>
          <cell r="F5175" t="str">
            <v>298</v>
          </cell>
          <cell r="G5175" t="str">
            <v>喻 冰</v>
          </cell>
          <cell r="H5175" t="str">
            <v>张燕</v>
          </cell>
          <cell r="I5175" t="str">
            <v>孙姣</v>
          </cell>
          <cell r="J5175">
            <v>35.700000000000003</v>
          </cell>
          <cell r="K5175">
            <v>145232</v>
          </cell>
          <cell r="L5175">
            <v>2958</v>
          </cell>
          <cell r="M5175">
            <v>37295</v>
          </cell>
          <cell r="N5175">
            <v>1846</v>
          </cell>
          <cell r="O5175">
            <v>2992.2969187675099</v>
          </cell>
          <cell r="P5175">
            <v>0.24916007141150201</v>
          </cell>
        </row>
        <row r="5176">
          <cell r="A5176">
            <v>200553</v>
          </cell>
          <cell r="B5176" t="str">
            <v>20160614</v>
          </cell>
          <cell r="C5176" t="str">
            <v>223932</v>
          </cell>
          <cell r="D5176" t="str">
            <v>万承志堂西藏那曲新鲜虫草24克（2016年）</v>
          </cell>
          <cell r="E5176" t="str">
            <v>食品</v>
          </cell>
          <cell r="F5176" t="str">
            <v>3999</v>
          </cell>
          <cell r="G5176" t="str">
            <v>赵 宇森</v>
          </cell>
          <cell r="H5176" t="str">
            <v>张燕</v>
          </cell>
          <cell r="I5176" t="str">
            <v>曹雪晴</v>
          </cell>
          <cell r="J5176">
            <v>19.8</v>
          </cell>
          <cell r="K5176">
            <v>111682</v>
          </cell>
          <cell r="L5176">
            <v>19945</v>
          </cell>
          <cell r="M5176">
            <v>15986</v>
          </cell>
          <cell r="N5176">
            <v>0</v>
          </cell>
          <cell r="O5176">
            <v>3825.8080808080799</v>
          </cell>
          <cell r="P5176">
            <v>0.17425902307683899</v>
          </cell>
        </row>
        <row r="5177">
          <cell r="A5177">
            <v>200558</v>
          </cell>
          <cell r="B5177" t="str">
            <v>20160719</v>
          </cell>
          <cell r="C5177" t="str">
            <v>223438</v>
          </cell>
          <cell r="D5177" t="str">
            <v>飞利浦高效清洁声波震动牙刷</v>
          </cell>
          <cell r="E5177" t="str">
            <v>美容器械</v>
          </cell>
          <cell r="F5177" t="str">
            <v>499</v>
          </cell>
          <cell r="G5177" t="str">
            <v>杨 媛</v>
          </cell>
          <cell r="H5177" t="str">
            <v>马强</v>
          </cell>
          <cell r="I5177" t="str">
            <v>刘一帆,陈莹</v>
          </cell>
          <cell r="J5177">
            <v>38.4</v>
          </cell>
          <cell r="K5177">
            <v>143427</v>
          </cell>
          <cell r="L5177">
            <v>479</v>
          </cell>
          <cell r="M5177">
            <v>14675</v>
          </cell>
          <cell r="N5177">
            <v>2455</v>
          </cell>
          <cell r="O5177">
            <v>3404.375</v>
          </cell>
          <cell r="P5177">
            <v>8.5485631138595794E-2</v>
          </cell>
        </row>
        <row r="5178">
          <cell r="A5178">
            <v>200558</v>
          </cell>
          <cell r="B5178" t="str">
            <v>20160714</v>
          </cell>
          <cell r="C5178" t="str">
            <v>131753</v>
          </cell>
          <cell r="D5178" t="str">
            <v>飞利浦高效清洁声波震动牙刷</v>
          </cell>
          <cell r="E5178" t="str">
            <v>美容器械</v>
          </cell>
          <cell r="F5178" t="str">
            <v>499</v>
          </cell>
          <cell r="G5178" t="str">
            <v>杨 媛</v>
          </cell>
          <cell r="H5178" t="str">
            <v>吴沛霖</v>
          </cell>
          <cell r="I5178" t="str">
            <v>赵姬</v>
          </cell>
          <cell r="J5178">
            <v>35.299999999999997</v>
          </cell>
          <cell r="K5178">
            <v>132557</v>
          </cell>
          <cell r="L5178">
            <v>0</v>
          </cell>
          <cell r="M5178">
            <v>3892</v>
          </cell>
          <cell r="N5178">
            <v>958</v>
          </cell>
          <cell r="O5178">
            <v>3672.0396600566601</v>
          </cell>
          <cell r="P5178">
            <v>2.2133874484184201E-2</v>
          </cell>
        </row>
        <row r="5179">
          <cell r="A5179">
            <v>200558</v>
          </cell>
          <cell r="B5179" t="str">
            <v>20160626</v>
          </cell>
          <cell r="C5179" t="str">
            <v>093126</v>
          </cell>
          <cell r="D5179" t="str">
            <v>飞利浦高效清洁声波震动牙刷</v>
          </cell>
          <cell r="E5179" t="str">
            <v>美容器械</v>
          </cell>
          <cell r="F5179" t="str">
            <v>499</v>
          </cell>
          <cell r="G5179" t="str">
            <v>杨 媛</v>
          </cell>
          <cell r="H5179" t="str">
            <v>田宇慧</v>
          </cell>
          <cell r="I5179" t="str">
            <v>游珊,陈莹</v>
          </cell>
          <cell r="J5179">
            <v>36.9</v>
          </cell>
          <cell r="K5179">
            <v>121075</v>
          </cell>
          <cell r="L5179">
            <v>1497</v>
          </cell>
          <cell r="M5179">
            <v>1427</v>
          </cell>
          <cell r="N5179">
            <v>978</v>
          </cell>
          <cell r="O5179">
            <v>3228.42818428184</v>
          </cell>
          <cell r="P5179">
            <v>3.7548712973958401E-3</v>
          </cell>
        </row>
        <row r="5180">
          <cell r="A5180">
            <v>200558</v>
          </cell>
          <cell r="B5180" t="str">
            <v>20160612</v>
          </cell>
          <cell r="C5180" t="str">
            <v>113618</v>
          </cell>
          <cell r="D5180" t="str">
            <v>飞利浦高效清洁声波震动牙刷</v>
          </cell>
          <cell r="E5180" t="str">
            <v>美容器械</v>
          </cell>
          <cell r="F5180" t="str">
            <v>499</v>
          </cell>
          <cell r="G5180" t="str">
            <v>杨 媛</v>
          </cell>
          <cell r="H5180" t="str">
            <v>田宇慧</v>
          </cell>
          <cell r="I5180" t="str">
            <v>赵姬</v>
          </cell>
          <cell r="J5180">
            <v>36.799999999999997</v>
          </cell>
          <cell r="K5180">
            <v>163444</v>
          </cell>
          <cell r="L5180">
            <v>2335</v>
          </cell>
          <cell r="M5180">
            <v>6833</v>
          </cell>
          <cell r="N5180">
            <v>2495</v>
          </cell>
          <cell r="O5180">
            <v>4260.08152173913</v>
          </cell>
          <cell r="P5180">
            <v>2.6925870063124999E-2</v>
          </cell>
        </row>
        <row r="5181">
          <cell r="A5181">
            <v>200559</v>
          </cell>
          <cell r="B5181" t="str">
            <v>20160806</v>
          </cell>
          <cell r="C5181" t="str">
            <v>184235</v>
          </cell>
          <cell r="D5181" t="str">
            <v>RELLET水漾靓颜气垫EE粉凝霜5+5超值组(2016超级折扣日)</v>
          </cell>
          <cell r="E5181" t="str">
            <v>美容美体</v>
          </cell>
          <cell r="F5181" t="str">
            <v>199</v>
          </cell>
          <cell r="G5181" t="str">
            <v>杨 媛</v>
          </cell>
          <cell r="H5181" t="str">
            <v>马静</v>
          </cell>
          <cell r="I5181" t="str">
            <v>余琛</v>
          </cell>
          <cell r="J5181">
            <v>16.899999999999999</v>
          </cell>
          <cell r="K5181">
            <v>57066</v>
          </cell>
          <cell r="L5181">
            <v>985</v>
          </cell>
          <cell r="M5181">
            <v>955</v>
          </cell>
          <cell r="N5181">
            <v>0</v>
          </cell>
          <cell r="O5181">
            <v>3261.89349112426</v>
          </cell>
          <cell r="P5181">
            <v>1.7028940282805199E-2</v>
          </cell>
        </row>
        <row r="5182">
          <cell r="A5182">
            <v>200559</v>
          </cell>
          <cell r="B5182" t="str">
            <v>20160714</v>
          </cell>
          <cell r="C5182" t="str">
            <v>164127</v>
          </cell>
          <cell r="D5182" t="str">
            <v>RELLET水漾靓颜气垫EE粉凝霜5+5超值组(2016超级折扣日)</v>
          </cell>
          <cell r="E5182" t="str">
            <v>美容美体</v>
          </cell>
          <cell r="F5182" t="str">
            <v>238</v>
          </cell>
          <cell r="G5182" t="str">
            <v>杨 媛</v>
          </cell>
          <cell r="H5182" t="str">
            <v>田宇慧</v>
          </cell>
          <cell r="I5182" t="str">
            <v>游珊</v>
          </cell>
          <cell r="J5182">
            <v>37.1</v>
          </cell>
          <cell r="K5182">
            <v>104758</v>
          </cell>
          <cell r="L5182">
            <v>1120</v>
          </cell>
          <cell r="M5182">
            <v>28586</v>
          </cell>
          <cell r="N5182">
            <v>942</v>
          </cell>
          <cell r="O5182">
            <v>2048.3557951482499</v>
          </cell>
          <cell r="P5182">
            <v>0.26673613925394202</v>
          </cell>
        </row>
        <row r="5183">
          <cell r="A5183">
            <v>200559</v>
          </cell>
          <cell r="B5183" t="str">
            <v>20160702</v>
          </cell>
          <cell r="C5183" t="str">
            <v>143553</v>
          </cell>
          <cell r="D5183" t="str">
            <v>RELLET水漾靓颜气垫EE粉凝霜5+5超值组(2016超级折扣日)</v>
          </cell>
          <cell r="E5183" t="str">
            <v>美容美体</v>
          </cell>
          <cell r="F5183" t="str">
            <v>238</v>
          </cell>
          <cell r="G5183" t="str">
            <v>杨 媛</v>
          </cell>
          <cell r="H5183" t="str">
            <v>高莹</v>
          </cell>
          <cell r="I5183" t="str">
            <v>赵姬</v>
          </cell>
          <cell r="J5183">
            <v>27</v>
          </cell>
          <cell r="K5183">
            <v>62678</v>
          </cell>
          <cell r="L5183">
            <v>2082</v>
          </cell>
          <cell r="M5183">
            <v>14995</v>
          </cell>
          <cell r="N5183">
            <v>922</v>
          </cell>
          <cell r="O5183">
            <v>1723.07407407407</v>
          </cell>
          <cell r="P5183">
            <v>0.23224305234668999</v>
          </cell>
        </row>
        <row r="5184">
          <cell r="A5184">
            <v>200559</v>
          </cell>
          <cell r="B5184" t="str">
            <v>20160626</v>
          </cell>
          <cell r="C5184" t="str">
            <v>101135</v>
          </cell>
          <cell r="D5184" t="str">
            <v>RELLET水漾靓颜气垫EE粉凝霜5+5超值组(2016超级折扣日)</v>
          </cell>
          <cell r="E5184" t="str">
            <v>美容美体</v>
          </cell>
          <cell r="F5184" t="str">
            <v>238</v>
          </cell>
          <cell r="G5184" t="str">
            <v>杨 媛</v>
          </cell>
          <cell r="H5184" t="str">
            <v>田宇慧</v>
          </cell>
          <cell r="I5184" t="str">
            <v>游珊,陈莹</v>
          </cell>
          <cell r="J5184">
            <v>32.299999999999997</v>
          </cell>
          <cell r="K5184">
            <v>66095</v>
          </cell>
          <cell r="L5184">
            <v>1606</v>
          </cell>
          <cell r="M5184">
            <v>15373</v>
          </cell>
          <cell r="N5184">
            <v>1606</v>
          </cell>
          <cell r="O5184">
            <v>1570.34055727554</v>
          </cell>
          <cell r="P5184">
            <v>0.21347826761153099</v>
          </cell>
        </row>
        <row r="5185">
          <cell r="A5185">
            <v>200559</v>
          </cell>
          <cell r="B5185" t="str">
            <v>20160619</v>
          </cell>
          <cell r="C5185" t="str">
            <v>153737</v>
          </cell>
          <cell r="D5185" t="str">
            <v>RELLET水漾靓颜气垫EE粉凝霜5+5超值组(2016超级折扣日)</v>
          </cell>
          <cell r="E5185" t="str">
            <v>美容美体</v>
          </cell>
          <cell r="F5185" t="str">
            <v>238</v>
          </cell>
          <cell r="G5185" t="str">
            <v>杨 媛</v>
          </cell>
          <cell r="H5185" t="str">
            <v>田宇慧</v>
          </cell>
          <cell r="I5185" t="str">
            <v>陈莹,游珊,赵姬</v>
          </cell>
          <cell r="J5185">
            <v>31.3</v>
          </cell>
          <cell r="K5185">
            <v>131161.16</v>
          </cell>
          <cell r="L5185">
            <v>3992</v>
          </cell>
          <cell r="M5185">
            <v>31129.16</v>
          </cell>
          <cell r="N5185">
            <v>1719</v>
          </cell>
          <cell r="O5185">
            <v>3123.2907348242802</v>
          </cell>
          <cell r="P5185">
            <v>0.231268021271824</v>
          </cell>
        </row>
        <row r="5186">
          <cell r="A5186">
            <v>200559</v>
          </cell>
          <cell r="B5186" t="str">
            <v>20160611</v>
          </cell>
          <cell r="C5186" t="str">
            <v>161123</v>
          </cell>
          <cell r="D5186" t="str">
            <v>RELLET水漾靓颜气垫EE粉凝霜5+5超值组(2016超级折扣日)</v>
          </cell>
          <cell r="E5186" t="str">
            <v>美容美体</v>
          </cell>
          <cell r="F5186" t="str">
            <v>238</v>
          </cell>
          <cell r="G5186" t="str">
            <v>杨 媛</v>
          </cell>
          <cell r="H5186" t="str">
            <v>田宇慧</v>
          </cell>
          <cell r="I5186" t="str">
            <v>郑庆子,陈莹</v>
          </cell>
          <cell r="J5186">
            <v>37</v>
          </cell>
          <cell r="K5186">
            <v>143822.1</v>
          </cell>
          <cell r="L5186">
            <v>4560</v>
          </cell>
          <cell r="M5186">
            <v>37311</v>
          </cell>
          <cell r="N5186">
            <v>3237</v>
          </cell>
          <cell r="O5186">
            <v>2842.92162162162</v>
          </cell>
          <cell r="P5186">
            <v>0.244675328032537</v>
          </cell>
        </row>
        <row r="5187">
          <cell r="A5187">
            <v>200559</v>
          </cell>
          <cell r="B5187" t="str">
            <v>20160611</v>
          </cell>
          <cell r="C5187" t="str">
            <v>105128</v>
          </cell>
          <cell r="D5187" t="str">
            <v>RELLET水漾靓颜气垫EE粉凝霜5+5超值组(2016超级折扣日)</v>
          </cell>
          <cell r="E5187" t="str">
            <v>美容美体</v>
          </cell>
          <cell r="F5187" t="str">
            <v>238</v>
          </cell>
          <cell r="G5187" t="str">
            <v>杨 媛</v>
          </cell>
          <cell r="H5187" t="str">
            <v>田宇慧</v>
          </cell>
          <cell r="I5187" t="str">
            <v>游珊</v>
          </cell>
          <cell r="J5187">
            <v>36.4</v>
          </cell>
          <cell r="K5187">
            <v>124457</v>
          </cell>
          <cell r="L5187">
            <v>3500</v>
          </cell>
          <cell r="M5187">
            <v>33257</v>
          </cell>
          <cell r="N5187">
            <v>2994</v>
          </cell>
          <cell r="O5187">
            <v>2491.5934065934098</v>
          </cell>
          <cell r="P5187">
            <v>0.25019635076928198</v>
          </cell>
        </row>
        <row r="5188">
          <cell r="A5188">
            <v>200573</v>
          </cell>
          <cell r="B5188" t="str">
            <v>20160620</v>
          </cell>
          <cell r="C5188" t="str">
            <v>144100</v>
          </cell>
          <cell r="D5188" t="str">
            <v>李宁运动生活系列女士轻质经典休闲鞋</v>
          </cell>
          <cell r="E5188" t="str">
            <v>鞋类</v>
          </cell>
          <cell r="F5188" t="str">
            <v>238</v>
          </cell>
          <cell r="G5188" t="str">
            <v>邱 雄光</v>
          </cell>
          <cell r="H5188" t="str">
            <v>罗园</v>
          </cell>
          <cell r="I5188" t="str">
            <v>郑庆子</v>
          </cell>
          <cell r="J5188">
            <v>19</v>
          </cell>
          <cell r="K5188">
            <v>32106</v>
          </cell>
          <cell r="L5188">
            <v>932</v>
          </cell>
          <cell r="M5188">
            <v>6306</v>
          </cell>
          <cell r="N5188">
            <v>0</v>
          </cell>
          <cell r="O5188">
            <v>1308.84210526316</v>
          </cell>
          <cell r="P5188">
            <v>0.20228395457753301</v>
          </cell>
        </row>
        <row r="5189">
          <cell r="A5189">
            <v>200573</v>
          </cell>
          <cell r="B5189" t="str">
            <v>20160617</v>
          </cell>
          <cell r="C5189" t="str">
            <v>152254</v>
          </cell>
          <cell r="D5189" t="str">
            <v>李宁运动生活系列女士轻质经典休闲鞋</v>
          </cell>
          <cell r="E5189" t="str">
            <v>鞋类</v>
          </cell>
          <cell r="F5189" t="str">
            <v>238</v>
          </cell>
          <cell r="G5189" t="str">
            <v>邱 雄光</v>
          </cell>
          <cell r="H5189" t="str">
            <v>杨思思</v>
          </cell>
          <cell r="I5189" t="str">
            <v>孙姣,张佳聃</v>
          </cell>
          <cell r="J5189">
            <v>18.3</v>
          </cell>
          <cell r="K5189">
            <v>44716</v>
          </cell>
          <cell r="L5189">
            <v>1854</v>
          </cell>
          <cell r="M5189">
            <v>13078</v>
          </cell>
          <cell r="N5189">
            <v>1160</v>
          </cell>
          <cell r="O5189">
            <v>1690.9289617486299</v>
          </cell>
          <cell r="P5189">
            <v>0.278055153749242</v>
          </cell>
        </row>
        <row r="5190">
          <cell r="A5190">
            <v>200574</v>
          </cell>
          <cell r="B5190" t="str">
            <v>20160620</v>
          </cell>
          <cell r="C5190" t="str">
            <v>144100</v>
          </cell>
          <cell r="D5190" t="str">
            <v>李宁运动生活系列男士轻质经典休闲鞋</v>
          </cell>
          <cell r="E5190" t="str">
            <v>鞋类</v>
          </cell>
          <cell r="F5190" t="str">
            <v>238</v>
          </cell>
          <cell r="G5190" t="str">
            <v>邱 雄光</v>
          </cell>
          <cell r="H5190" t="str">
            <v>罗园</v>
          </cell>
          <cell r="I5190" t="str">
            <v>郑庆子</v>
          </cell>
          <cell r="J5190">
            <v>19</v>
          </cell>
          <cell r="K5190">
            <v>42986</v>
          </cell>
          <cell r="L5190">
            <v>714</v>
          </cell>
          <cell r="M5190">
            <v>9946</v>
          </cell>
          <cell r="N5190">
            <v>476</v>
          </cell>
          <cell r="O5190">
            <v>1726.4210526315801</v>
          </cell>
          <cell r="P5190">
            <v>0.224025359576079</v>
          </cell>
        </row>
        <row r="5191">
          <cell r="A5191">
            <v>200574</v>
          </cell>
          <cell r="B5191" t="str">
            <v>20160617</v>
          </cell>
          <cell r="C5191" t="str">
            <v>152254</v>
          </cell>
          <cell r="D5191" t="str">
            <v>李宁运动生活系列男士轻质经典休闲鞋</v>
          </cell>
          <cell r="E5191" t="str">
            <v>鞋类</v>
          </cell>
          <cell r="F5191" t="str">
            <v>238</v>
          </cell>
          <cell r="G5191" t="str">
            <v>邱 雄光</v>
          </cell>
          <cell r="H5191" t="str">
            <v>杨思思</v>
          </cell>
          <cell r="I5191" t="str">
            <v>孙姣,张佳聃</v>
          </cell>
          <cell r="J5191">
            <v>18.3</v>
          </cell>
          <cell r="K5191">
            <v>44147</v>
          </cell>
          <cell r="L5191">
            <v>1864</v>
          </cell>
          <cell r="M5191">
            <v>8398</v>
          </cell>
          <cell r="N5191">
            <v>238</v>
          </cell>
          <cell r="O5191">
            <v>1864.64480874317</v>
          </cell>
          <cell r="P5191">
            <v>0.192985360546792</v>
          </cell>
        </row>
        <row r="5192">
          <cell r="A5192">
            <v>200577</v>
          </cell>
          <cell r="B5192" t="str">
            <v>20160703</v>
          </cell>
          <cell r="C5192" t="str">
            <v>144215</v>
          </cell>
          <cell r="D5192" t="str">
            <v>繁花似锦手镯套组（纯银）</v>
          </cell>
          <cell r="E5192" t="str">
            <v>珠宝首饰</v>
          </cell>
          <cell r="F5192" t="str">
            <v>798</v>
          </cell>
          <cell r="G5192" t="str">
            <v>冯 玺谕</v>
          </cell>
          <cell r="H5192" t="str">
            <v>杨思思</v>
          </cell>
          <cell r="I5192" t="str">
            <v>王文亮</v>
          </cell>
          <cell r="J5192">
            <v>17.8</v>
          </cell>
          <cell r="K5192">
            <v>38310</v>
          </cell>
          <cell r="L5192">
            <v>788</v>
          </cell>
          <cell r="M5192">
            <v>18960</v>
          </cell>
          <cell r="N5192">
            <v>0</v>
          </cell>
          <cell r="O5192">
            <v>1042.8089887640399</v>
          </cell>
          <cell r="P5192">
            <v>0.50530355524758797</v>
          </cell>
        </row>
        <row r="5193">
          <cell r="A5193">
            <v>200578</v>
          </cell>
          <cell r="B5193" t="str">
            <v>20160727</v>
          </cell>
          <cell r="C5193" t="str">
            <v>153040</v>
          </cell>
          <cell r="D5193" t="str">
            <v>繁花似锦手镯套组（镀金）</v>
          </cell>
          <cell r="E5193" t="str">
            <v>珠宝首饰</v>
          </cell>
          <cell r="F5193" t="str">
            <v>898</v>
          </cell>
          <cell r="G5193" t="str">
            <v>冯 玺谕</v>
          </cell>
          <cell r="H5193" t="str">
            <v>高莹</v>
          </cell>
          <cell r="I5193" t="str">
            <v>任芳</v>
          </cell>
          <cell r="J5193">
            <v>17.600000000000001</v>
          </cell>
          <cell r="K5193">
            <v>76023</v>
          </cell>
          <cell r="L5193">
            <v>2614</v>
          </cell>
          <cell r="M5193">
            <v>45188</v>
          </cell>
          <cell r="N5193">
            <v>0</v>
          </cell>
          <cell r="O5193">
            <v>1603.4659090909099</v>
          </cell>
          <cell r="P5193">
            <v>0.61556484899671704</v>
          </cell>
        </row>
        <row r="5194">
          <cell r="A5194">
            <v>200578</v>
          </cell>
          <cell r="B5194" t="str">
            <v>20160703</v>
          </cell>
          <cell r="C5194" t="str">
            <v>144215</v>
          </cell>
          <cell r="D5194" t="str">
            <v>繁花似锦手镯套组（镀金）</v>
          </cell>
          <cell r="E5194" t="str">
            <v>珠宝首饰</v>
          </cell>
          <cell r="F5194" t="str">
            <v>898</v>
          </cell>
          <cell r="G5194" t="str">
            <v>冯 玺谕</v>
          </cell>
          <cell r="H5194" t="str">
            <v>杨思思</v>
          </cell>
          <cell r="I5194" t="str">
            <v>王文亮</v>
          </cell>
          <cell r="J5194">
            <v>17.8</v>
          </cell>
          <cell r="K5194">
            <v>125799</v>
          </cell>
          <cell r="L5194">
            <v>5348</v>
          </cell>
          <cell r="M5194">
            <v>55279</v>
          </cell>
          <cell r="N5194">
            <v>0</v>
          </cell>
          <cell r="O5194">
            <v>3661.3483146067401</v>
          </cell>
          <cell r="P5194">
            <v>0.45893350823156298</v>
          </cell>
        </row>
        <row r="5195">
          <cell r="A5195">
            <v>200585</v>
          </cell>
          <cell r="B5195" t="str">
            <v>20160728</v>
          </cell>
          <cell r="C5195" t="str">
            <v>190003</v>
          </cell>
          <cell r="D5195" t="str">
            <v>意大利REALONE瑞欧新式全实木卧房组1.8米</v>
          </cell>
          <cell r="E5195" t="str">
            <v>家具灯饰</v>
          </cell>
          <cell r="F5195" t="str">
            <v>19999</v>
          </cell>
          <cell r="G5195" t="str">
            <v>胡 超</v>
          </cell>
          <cell r="H5195" t="str">
            <v>傅周</v>
          </cell>
          <cell r="I5195" t="str">
            <v>曹雪晴</v>
          </cell>
          <cell r="J5195">
            <v>21.3</v>
          </cell>
          <cell r="K5195">
            <v>599650</v>
          </cell>
          <cell r="L5195">
            <v>179971</v>
          </cell>
          <cell r="M5195">
            <v>199910</v>
          </cell>
          <cell r="N5195">
            <v>0</v>
          </cell>
          <cell r="O5195">
            <v>10317.793427230001</v>
          </cell>
          <cell r="P5195">
            <v>0.476340250524806</v>
          </cell>
        </row>
        <row r="5196">
          <cell r="A5196">
            <v>200585</v>
          </cell>
          <cell r="B5196" t="str">
            <v>20160717</v>
          </cell>
          <cell r="C5196" t="str">
            <v>214411</v>
          </cell>
          <cell r="D5196" t="str">
            <v>意大利REALONE瑞欧新式全实木卧房组1.8米</v>
          </cell>
          <cell r="E5196" t="str">
            <v>家具灯饰</v>
          </cell>
          <cell r="F5196" t="str">
            <v>19999</v>
          </cell>
          <cell r="G5196" t="str">
            <v>胡 超</v>
          </cell>
          <cell r="H5196" t="str">
            <v>傅周</v>
          </cell>
          <cell r="I5196" t="str">
            <v>曹雪晴</v>
          </cell>
          <cell r="J5196">
            <v>23.6</v>
          </cell>
          <cell r="K5196">
            <v>1877666</v>
          </cell>
          <cell r="L5196">
            <v>219969</v>
          </cell>
          <cell r="M5196">
            <v>918694</v>
          </cell>
          <cell r="N5196">
            <v>59977</v>
          </cell>
          <cell r="O5196">
            <v>33855.084745762702</v>
          </cell>
          <cell r="P5196">
            <v>0.51801806964722696</v>
          </cell>
        </row>
        <row r="5197">
          <cell r="A5197">
            <v>200586</v>
          </cell>
          <cell r="B5197" t="str">
            <v>20160728</v>
          </cell>
          <cell r="C5197" t="str">
            <v>190003</v>
          </cell>
          <cell r="D5197" t="str">
            <v>意大利REALONE瑞欧新式全实木卧房组1.5米</v>
          </cell>
          <cell r="E5197" t="str">
            <v>家具灯饰</v>
          </cell>
          <cell r="F5197" t="str">
            <v>18999</v>
          </cell>
          <cell r="G5197" t="str">
            <v>胡 超</v>
          </cell>
          <cell r="H5197" t="str">
            <v>傅周</v>
          </cell>
          <cell r="I5197" t="str">
            <v>曹雪晴</v>
          </cell>
          <cell r="J5197">
            <v>21.3</v>
          </cell>
          <cell r="K5197">
            <v>113704</v>
          </cell>
          <cell r="L5197">
            <v>18999</v>
          </cell>
          <cell r="M5197">
            <v>56907</v>
          </cell>
          <cell r="N5197">
            <v>0</v>
          </cell>
          <cell r="O5197">
            <v>1774.5539906103299</v>
          </cell>
          <cell r="P5197">
            <v>0.60088696478538595</v>
          </cell>
        </row>
        <row r="5198">
          <cell r="A5198">
            <v>200586</v>
          </cell>
          <cell r="B5198" t="str">
            <v>20160717</v>
          </cell>
          <cell r="C5198" t="str">
            <v>214411</v>
          </cell>
          <cell r="D5198" t="str">
            <v>意大利REALONE瑞欧新式全实木卧房组1.5米</v>
          </cell>
          <cell r="E5198" t="str">
            <v>家具灯饰</v>
          </cell>
          <cell r="F5198" t="str">
            <v>18999</v>
          </cell>
          <cell r="G5198" t="str">
            <v>胡 超</v>
          </cell>
          <cell r="H5198" t="str">
            <v>傅周</v>
          </cell>
          <cell r="I5198" t="str">
            <v>曹雪晴</v>
          </cell>
          <cell r="J5198">
            <v>23.6</v>
          </cell>
          <cell r="K5198">
            <v>530742</v>
          </cell>
          <cell r="L5198">
            <v>18979</v>
          </cell>
          <cell r="M5198">
            <v>208479</v>
          </cell>
          <cell r="N5198">
            <v>18799</v>
          </cell>
          <cell r="O5198">
            <v>13647.584745762701</v>
          </cell>
          <cell r="P5198">
            <v>0.37064031592749003</v>
          </cell>
        </row>
        <row r="5199">
          <cell r="A5199">
            <v>200596</v>
          </cell>
          <cell r="B5199" t="str">
            <v>20160723</v>
          </cell>
          <cell r="C5199" t="str">
            <v>215122</v>
          </cell>
          <cell r="D5199" t="str">
            <v>创维50英寸4K超高清智能网络电视50M6</v>
          </cell>
          <cell r="E5199" t="str">
            <v>大家电</v>
          </cell>
          <cell r="F5199" t="str">
            <v>2299</v>
          </cell>
          <cell r="G5199" t="str">
            <v>马 升伟</v>
          </cell>
          <cell r="H5199" t="str">
            <v>马强</v>
          </cell>
          <cell r="I5199" t="str">
            <v>刘一帆</v>
          </cell>
          <cell r="J5199">
            <v>8.1</v>
          </cell>
          <cell r="K5199">
            <v>188158</v>
          </cell>
          <cell r="L5199">
            <v>9196</v>
          </cell>
          <cell r="M5199">
            <v>34245</v>
          </cell>
          <cell r="N5199">
            <v>2299</v>
          </cell>
          <cell r="O5199">
            <v>18150.123456790101</v>
          </cell>
          <cell r="P5199">
            <v>0.17850716911970099</v>
          </cell>
        </row>
        <row r="5200">
          <cell r="A5200">
            <v>200596</v>
          </cell>
          <cell r="B5200" t="str">
            <v>20160723</v>
          </cell>
          <cell r="C5200" t="str">
            <v>123620</v>
          </cell>
          <cell r="D5200" t="str">
            <v>创维50英寸4K超高清智能网络电视50M6</v>
          </cell>
          <cell r="E5200" t="str">
            <v>大家电</v>
          </cell>
          <cell r="F5200" t="str">
            <v>2299</v>
          </cell>
          <cell r="G5200" t="str">
            <v>马 升伟</v>
          </cell>
          <cell r="H5200" t="str">
            <v>石林</v>
          </cell>
          <cell r="I5200" t="str">
            <v>石俊</v>
          </cell>
          <cell r="J5200">
            <v>7.9</v>
          </cell>
          <cell r="K5200">
            <v>113940</v>
          </cell>
          <cell r="L5200">
            <v>11465</v>
          </cell>
          <cell r="M5200">
            <v>20661</v>
          </cell>
          <cell r="N5200">
            <v>2299</v>
          </cell>
          <cell r="O5200">
            <v>10647.215189873399</v>
          </cell>
          <cell r="P5200">
            <v>0.17918516711393001</v>
          </cell>
        </row>
        <row r="5201">
          <cell r="A5201">
            <v>200596</v>
          </cell>
          <cell r="B5201" t="str">
            <v>20160610</v>
          </cell>
          <cell r="C5201" t="str">
            <v>201532</v>
          </cell>
          <cell r="D5201" t="str">
            <v>创维50英寸4K超高清智能网络电视50M6</v>
          </cell>
          <cell r="E5201" t="str">
            <v>大家电</v>
          </cell>
          <cell r="F5201" t="str">
            <v>2299</v>
          </cell>
          <cell r="G5201" t="str">
            <v>马 升伟</v>
          </cell>
          <cell r="H5201" t="str">
            <v>傅周</v>
          </cell>
          <cell r="I5201" t="str">
            <v>曹雪晴</v>
          </cell>
          <cell r="J5201">
            <v>8.6999999999999993</v>
          </cell>
          <cell r="K5201">
            <v>213464</v>
          </cell>
          <cell r="L5201">
            <v>22960</v>
          </cell>
          <cell r="M5201">
            <v>27588</v>
          </cell>
          <cell r="N5201">
            <v>0</v>
          </cell>
          <cell r="O5201">
            <v>18725.977011494298</v>
          </cell>
          <cell r="P5201">
            <v>0.14481585688489501</v>
          </cell>
        </row>
        <row r="5202">
          <cell r="A5202">
            <v>200596</v>
          </cell>
          <cell r="B5202" t="str">
            <v>20160610</v>
          </cell>
          <cell r="C5202" t="str">
            <v>134454</v>
          </cell>
          <cell r="D5202" t="str">
            <v>创维50英寸4K超高清智能网络电视50M6</v>
          </cell>
          <cell r="E5202" t="str">
            <v>大家电</v>
          </cell>
          <cell r="F5202" t="str">
            <v>2299</v>
          </cell>
          <cell r="G5202" t="str">
            <v>马 升伟</v>
          </cell>
          <cell r="H5202" t="str">
            <v>石林</v>
          </cell>
          <cell r="I5202" t="str">
            <v>石俊</v>
          </cell>
          <cell r="J5202">
            <v>8.8000000000000007</v>
          </cell>
          <cell r="K5202">
            <v>61970</v>
          </cell>
          <cell r="L5202">
            <v>9196</v>
          </cell>
          <cell r="M5202">
            <v>11495</v>
          </cell>
          <cell r="N5202">
            <v>2299</v>
          </cell>
          <cell r="O5202">
            <v>4952.0454545454504</v>
          </cell>
          <cell r="P5202">
            <v>0.17425247280858</v>
          </cell>
        </row>
        <row r="5203">
          <cell r="A5203">
            <v>200597</v>
          </cell>
          <cell r="B5203" t="str">
            <v>20160610</v>
          </cell>
          <cell r="C5203" t="str">
            <v>201532</v>
          </cell>
          <cell r="D5203" t="str">
            <v>创维60英寸4K超高清智能网络电视60V8E</v>
          </cell>
          <cell r="E5203" t="str">
            <v>大家电</v>
          </cell>
          <cell r="F5203" t="str">
            <v>4999</v>
          </cell>
          <cell r="G5203" t="str">
            <v>马 升伟</v>
          </cell>
          <cell r="H5203" t="str">
            <v>傅周</v>
          </cell>
          <cell r="I5203" t="str">
            <v>曹雪晴</v>
          </cell>
          <cell r="J5203">
            <v>8.6999999999999993</v>
          </cell>
          <cell r="K5203">
            <v>124845</v>
          </cell>
          <cell r="L5203">
            <v>24975</v>
          </cell>
          <cell r="M5203">
            <v>34973</v>
          </cell>
          <cell r="N5203">
            <v>0</v>
          </cell>
          <cell r="O5203">
            <v>7459.42528735632</v>
          </cell>
          <cell r="P5203">
            <v>0.35018524081305702</v>
          </cell>
        </row>
        <row r="5204">
          <cell r="A5204">
            <v>200597</v>
          </cell>
          <cell r="B5204" t="str">
            <v>20160610</v>
          </cell>
          <cell r="C5204" t="str">
            <v>134454</v>
          </cell>
          <cell r="D5204" t="str">
            <v>创维60英寸4K超高清智能网络电视60V8E</v>
          </cell>
          <cell r="E5204" t="str">
            <v>大家电</v>
          </cell>
          <cell r="F5204" t="str">
            <v>4999</v>
          </cell>
          <cell r="G5204" t="str">
            <v>马 升伟</v>
          </cell>
          <cell r="H5204" t="str">
            <v>石林</v>
          </cell>
          <cell r="I5204" t="str">
            <v>石俊</v>
          </cell>
          <cell r="J5204">
            <v>8.8000000000000007</v>
          </cell>
          <cell r="K5204">
            <v>24995</v>
          </cell>
          <cell r="L5204">
            <v>0</v>
          </cell>
          <cell r="M5204">
            <v>9998</v>
          </cell>
          <cell r="N5204">
            <v>0</v>
          </cell>
          <cell r="O5204">
            <v>1704.20454545455</v>
          </cell>
          <cell r="P5204">
            <v>0.4</v>
          </cell>
        </row>
        <row r="5205">
          <cell r="A5205">
            <v>200602</v>
          </cell>
          <cell r="B5205" t="str">
            <v>20160801</v>
          </cell>
          <cell r="C5205" t="str">
            <v>165724</v>
          </cell>
          <cell r="D5205" t="str">
            <v>法国弓箭-乐美雅保鲜12件特惠组</v>
          </cell>
          <cell r="E5205" t="str">
            <v>厨房</v>
          </cell>
          <cell r="F5205" t="str">
            <v>299</v>
          </cell>
          <cell r="G5205" t="str">
            <v>邬 若海</v>
          </cell>
          <cell r="H5205" t="str">
            <v>余斌</v>
          </cell>
          <cell r="I5205" t="str">
            <v>宋歌</v>
          </cell>
          <cell r="J5205">
            <v>36.9</v>
          </cell>
          <cell r="K5205">
            <v>108474</v>
          </cell>
          <cell r="L5205">
            <v>1968</v>
          </cell>
          <cell r="M5205">
            <v>7434</v>
          </cell>
          <cell r="N5205">
            <v>289</v>
          </cell>
          <cell r="O5205">
            <v>2692.7100271002701</v>
          </cell>
          <cell r="P5205">
            <v>6.7085422417516402E-2</v>
          </cell>
        </row>
        <row r="5206">
          <cell r="A5206">
            <v>200602</v>
          </cell>
          <cell r="B5206" t="str">
            <v>20160725</v>
          </cell>
          <cell r="C5206" t="str">
            <v>153252</v>
          </cell>
          <cell r="D5206" t="str">
            <v>法国弓箭-乐美雅保鲜12件特惠组</v>
          </cell>
          <cell r="E5206" t="str">
            <v>厨房</v>
          </cell>
          <cell r="F5206" t="str">
            <v>299</v>
          </cell>
          <cell r="G5206" t="str">
            <v>邬 若海</v>
          </cell>
          <cell r="H5206" t="str">
            <v>龙年</v>
          </cell>
          <cell r="I5206" t="str">
            <v>陈航</v>
          </cell>
          <cell r="J5206">
            <v>35.6</v>
          </cell>
          <cell r="K5206">
            <v>102536</v>
          </cell>
          <cell r="L5206">
            <v>1146</v>
          </cell>
          <cell r="M5206">
            <v>8799</v>
          </cell>
          <cell r="N5206">
            <v>837</v>
          </cell>
          <cell r="O5206">
            <v>2624.3820224719102</v>
          </cell>
          <cell r="P5206">
            <v>7.8528454482690593E-2</v>
          </cell>
        </row>
        <row r="5207">
          <cell r="A5207">
            <v>200602</v>
          </cell>
          <cell r="B5207" t="str">
            <v>20160718</v>
          </cell>
          <cell r="C5207" t="str">
            <v>113245</v>
          </cell>
          <cell r="D5207" t="str">
            <v>法国弓箭-乐美雅保鲜12件特惠组</v>
          </cell>
          <cell r="E5207" t="str">
            <v>厨房</v>
          </cell>
          <cell r="F5207" t="str">
            <v>299</v>
          </cell>
          <cell r="G5207" t="str">
            <v>邬 若海</v>
          </cell>
          <cell r="H5207" t="str">
            <v>王沛</v>
          </cell>
          <cell r="I5207" t="str">
            <v>陈佳</v>
          </cell>
          <cell r="J5207">
            <v>36.200000000000003</v>
          </cell>
          <cell r="K5207">
            <v>131847</v>
          </cell>
          <cell r="L5207">
            <v>1395</v>
          </cell>
          <cell r="M5207">
            <v>10194</v>
          </cell>
          <cell r="N5207">
            <v>1405</v>
          </cell>
          <cell r="O5207">
            <v>3360.8563535911599</v>
          </cell>
          <cell r="P5207">
            <v>6.7373440039248195E-2</v>
          </cell>
        </row>
        <row r="5208">
          <cell r="A5208">
            <v>200602</v>
          </cell>
          <cell r="B5208" t="str">
            <v>20160712</v>
          </cell>
          <cell r="C5208" t="str">
            <v>101228</v>
          </cell>
          <cell r="D5208" t="str">
            <v>法国弓箭-乐美雅保鲜12件特惠组</v>
          </cell>
          <cell r="E5208" t="str">
            <v>厨房</v>
          </cell>
          <cell r="F5208" t="str">
            <v>299</v>
          </cell>
          <cell r="G5208" t="str">
            <v>邬 若海</v>
          </cell>
          <cell r="H5208" t="str">
            <v>马强</v>
          </cell>
          <cell r="I5208" t="str">
            <v>翟金彪</v>
          </cell>
          <cell r="J5208">
            <v>35.799999999999997</v>
          </cell>
          <cell r="K5208">
            <v>51148</v>
          </cell>
          <cell r="L5208">
            <v>598</v>
          </cell>
          <cell r="M5208">
            <v>3827</v>
          </cell>
          <cell r="N5208">
            <v>299</v>
          </cell>
          <cell r="O5208">
            <v>1313.4636871508401</v>
          </cell>
          <cell r="P5208">
            <v>6.9792284866468796E-2</v>
          </cell>
        </row>
        <row r="5209">
          <cell r="A5209">
            <v>200602</v>
          </cell>
          <cell r="B5209" t="str">
            <v>20160706</v>
          </cell>
          <cell r="C5209" t="str">
            <v>152450</v>
          </cell>
          <cell r="D5209" t="str">
            <v>法国弓箭-乐美雅保鲜12件特惠组</v>
          </cell>
          <cell r="E5209" t="str">
            <v>厨房</v>
          </cell>
          <cell r="F5209" t="str">
            <v>299</v>
          </cell>
          <cell r="G5209" t="str">
            <v>邬 若海</v>
          </cell>
          <cell r="H5209" t="str">
            <v>余斌</v>
          </cell>
          <cell r="I5209" t="str">
            <v>俞洋</v>
          </cell>
          <cell r="J5209">
            <v>37.5</v>
          </cell>
          <cell r="K5209">
            <v>108554</v>
          </cell>
          <cell r="L5209">
            <v>1754</v>
          </cell>
          <cell r="M5209">
            <v>9099</v>
          </cell>
          <cell r="N5209">
            <v>1196</v>
          </cell>
          <cell r="O5209">
            <v>2637.2533333333299</v>
          </cell>
          <cell r="P5209">
            <v>7.3998127340824005E-2</v>
          </cell>
        </row>
        <row r="5210">
          <cell r="A5210">
            <v>200602</v>
          </cell>
          <cell r="B5210" t="str">
            <v>20160703</v>
          </cell>
          <cell r="C5210" t="str">
            <v>114306</v>
          </cell>
          <cell r="D5210" t="str">
            <v>法国弓箭-乐美雅保鲜12件特惠组</v>
          </cell>
          <cell r="E5210" t="str">
            <v>厨房</v>
          </cell>
          <cell r="F5210" t="str">
            <v>299</v>
          </cell>
          <cell r="G5210" t="str">
            <v>邬 若海</v>
          </cell>
          <cell r="H5210" t="str">
            <v>张燕</v>
          </cell>
          <cell r="I5210" t="str">
            <v>陈佳</v>
          </cell>
          <cell r="J5210">
            <v>34.9</v>
          </cell>
          <cell r="K5210">
            <v>141188</v>
          </cell>
          <cell r="L5210">
            <v>887</v>
          </cell>
          <cell r="M5210">
            <v>10245</v>
          </cell>
          <cell r="N5210">
            <v>922</v>
          </cell>
          <cell r="O5210">
            <v>3752.9512893982801</v>
          </cell>
          <cell r="P5210">
            <v>6.6449989665077203E-2</v>
          </cell>
        </row>
        <row r="5211">
          <cell r="A5211">
            <v>200602</v>
          </cell>
          <cell r="B5211" t="str">
            <v>20160621</v>
          </cell>
          <cell r="C5211" t="str">
            <v>174218</v>
          </cell>
          <cell r="D5211" t="str">
            <v>法国弓箭-乐美雅保鲜12件特惠组</v>
          </cell>
          <cell r="E5211" t="str">
            <v>厨房</v>
          </cell>
          <cell r="F5211" t="str">
            <v>299</v>
          </cell>
          <cell r="G5211" t="str">
            <v>邬 若海</v>
          </cell>
          <cell r="H5211" t="str">
            <v>张燕</v>
          </cell>
          <cell r="I5211" t="str">
            <v>陈佳</v>
          </cell>
          <cell r="J5211">
            <v>35.700000000000003</v>
          </cell>
          <cell r="K5211">
            <v>133972</v>
          </cell>
          <cell r="L5211">
            <v>6647</v>
          </cell>
          <cell r="M5211">
            <v>9438</v>
          </cell>
          <cell r="N5211">
            <v>897</v>
          </cell>
          <cell r="O5211">
            <v>3327.2829131652702</v>
          </cell>
          <cell r="P5211">
            <v>6.7080306302768497E-2</v>
          </cell>
        </row>
        <row r="5212">
          <cell r="A5212">
            <v>200605</v>
          </cell>
          <cell r="B5212" t="str">
            <v>20160731</v>
          </cell>
          <cell r="C5212" t="str">
            <v>231832</v>
          </cell>
          <cell r="D5212" t="str">
            <v>第四套人民币长城四连体大全套</v>
          </cell>
          <cell r="E5212" t="str">
            <v>投资收藏</v>
          </cell>
          <cell r="F5212" t="str">
            <v>29800</v>
          </cell>
          <cell r="G5212" t="str">
            <v>罗 为</v>
          </cell>
          <cell r="H5212" t="str">
            <v>杨波</v>
          </cell>
          <cell r="I5212" t="str">
            <v>李琦</v>
          </cell>
          <cell r="J5212">
            <v>37.5</v>
          </cell>
          <cell r="K5212">
            <v>178260</v>
          </cell>
          <cell r="L5212">
            <v>89030</v>
          </cell>
          <cell r="M5212">
            <v>29690</v>
          </cell>
          <cell r="N5212">
            <v>0</v>
          </cell>
          <cell r="O5212">
            <v>1587.7333333333299</v>
          </cell>
          <cell r="P5212">
            <v>0.33273562703126802</v>
          </cell>
        </row>
        <row r="5213">
          <cell r="A5213">
            <v>200605</v>
          </cell>
          <cell r="B5213" t="str">
            <v>20160727</v>
          </cell>
          <cell r="C5213" t="str">
            <v>211000</v>
          </cell>
          <cell r="D5213" t="str">
            <v>第四套人民币长城四连体大全套</v>
          </cell>
          <cell r="E5213" t="str">
            <v>投资收藏</v>
          </cell>
          <cell r="F5213" t="str">
            <v>29800</v>
          </cell>
          <cell r="G5213" t="str">
            <v>罗 为</v>
          </cell>
          <cell r="H5213" t="str">
            <v>傅周</v>
          </cell>
          <cell r="I5213" t="str">
            <v>曹雪晴</v>
          </cell>
          <cell r="J5213">
            <v>39.200000000000003</v>
          </cell>
          <cell r="K5213">
            <v>267610</v>
          </cell>
          <cell r="L5213">
            <v>148700</v>
          </cell>
          <cell r="M5213">
            <v>29720</v>
          </cell>
          <cell r="N5213">
            <v>0</v>
          </cell>
          <cell r="O5213">
            <v>2275.25510204082</v>
          </cell>
          <cell r="P5213">
            <v>0.24993692708771301</v>
          </cell>
        </row>
        <row r="5214">
          <cell r="A5214">
            <v>200605</v>
          </cell>
          <cell r="B5214" t="str">
            <v>20160713</v>
          </cell>
          <cell r="C5214" t="str">
            <v>214630</v>
          </cell>
          <cell r="D5214" t="str">
            <v>第四套人民币长城四连体大全套</v>
          </cell>
          <cell r="E5214" t="str">
            <v>投资收藏</v>
          </cell>
          <cell r="F5214" t="str">
            <v>29800</v>
          </cell>
          <cell r="G5214" t="str">
            <v>罗 为</v>
          </cell>
          <cell r="H5214" t="str">
            <v>傅周</v>
          </cell>
          <cell r="I5214" t="str">
            <v>曹雪晴</v>
          </cell>
          <cell r="J5214">
            <v>43.2</v>
          </cell>
          <cell r="K5214">
            <v>684580</v>
          </cell>
          <cell r="L5214">
            <v>506190</v>
          </cell>
          <cell r="M5214">
            <v>89190</v>
          </cell>
          <cell r="N5214">
            <v>0</v>
          </cell>
          <cell r="O5214">
            <v>2064.8148148148098</v>
          </cell>
          <cell r="P5214">
            <v>0.49997197152306699</v>
          </cell>
        </row>
        <row r="5215">
          <cell r="A5215">
            <v>200605</v>
          </cell>
          <cell r="B5215" t="str">
            <v>20160703</v>
          </cell>
          <cell r="C5215" t="str">
            <v>215101</v>
          </cell>
          <cell r="D5215" t="str">
            <v>第四套人民币长城四连体大全套</v>
          </cell>
          <cell r="E5215" t="str">
            <v>投资收藏</v>
          </cell>
          <cell r="F5215" t="str">
            <v>29800</v>
          </cell>
          <cell r="G5215" t="str">
            <v>罗 为</v>
          </cell>
          <cell r="H5215" t="str">
            <v>张燕</v>
          </cell>
          <cell r="I5215" t="str">
            <v>刘一帆</v>
          </cell>
          <cell r="J5215">
            <v>41.8</v>
          </cell>
          <cell r="K5215">
            <v>446730</v>
          </cell>
          <cell r="L5215">
            <v>178590</v>
          </cell>
          <cell r="M5215">
            <v>148950</v>
          </cell>
          <cell r="N5215">
            <v>0</v>
          </cell>
          <cell r="O5215">
            <v>2851.4354066985602</v>
          </cell>
          <cell r="P5215">
            <v>0.55549339897068695</v>
          </cell>
        </row>
        <row r="5216">
          <cell r="A5216">
            <v>200605</v>
          </cell>
          <cell r="B5216" t="str">
            <v>20160622</v>
          </cell>
          <cell r="C5216" t="str">
            <v>211249</v>
          </cell>
          <cell r="D5216" t="str">
            <v>第四套人民币长城四连体大全套</v>
          </cell>
          <cell r="E5216" t="str">
            <v>投资收藏</v>
          </cell>
          <cell r="F5216" t="str">
            <v>29800</v>
          </cell>
          <cell r="G5216" t="str">
            <v>罗 为</v>
          </cell>
          <cell r="H5216" t="str">
            <v>傅周</v>
          </cell>
          <cell r="I5216" t="str">
            <v>曹雪晴</v>
          </cell>
          <cell r="J5216">
            <v>39.1</v>
          </cell>
          <cell r="K5216">
            <v>1161960</v>
          </cell>
          <cell r="L5216">
            <v>566140</v>
          </cell>
          <cell r="M5216">
            <v>178780</v>
          </cell>
          <cell r="N5216">
            <v>0</v>
          </cell>
          <cell r="O5216">
            <v>10665.984654731499</v>
          </cell>
          <cell r="P5216">
            <v>0.30005706421402401</v>
          </cell>
        </row>
        <row r="5217">
          <cell r="A5217">
            <v>200610</v>
          </cell>
          <cell r="B5217" t="str">
            <v>20160622</v>
          </cell>
          <cell r="C5217" t="str">
            <v>185737</v>
          </cell>
          <cell r="D5217" t="str">
            <v>芷秀 夏花初语连衣裙4件组</v>
          </cell>
          <cell r="E5217" t="str">
            <v>服装</v>
          </cell>
          <cell r="F5217" t="str">
            <v>199</v>
          </cell>
          <cell r="G5217" t="str">
            <v>黄 翙</v>
          </cell>
          <cell r="H5217" t="str">
            <v>吴沛霖</v>
          </cell>
          <cell r="I5217" t="str">
            <v>郑庆子</v>
          </cell>
          <cell r="J5217">
            <v>35.6</v>
          </cell>
          <cell r="K5217">
            <v>152687</v>
          </cell>
          <cell r="L5217">
            <v>2507</v>
          </cell>
          <cell r="M5217">
            <v>47203</v>
          </cell>
          <cell r="N5217">
            <v>2726</v>
          </cell>
          <cell r="O5217">
            <v>2969.1853932584299</v>
          </cell>
          <cell r="P5217">
            <v>0.29615794380077198</v>
          </cell>
        </row>
        <row r="5218">
          <cell r="A5218">
            <v>200610</v>
          </cell>
          <cell r="B5218" t="str">
            <v>20160617</v>
          </cell>
          <cell r="C5218" t="str">
            <v>093231</v>
          </cell>
          <cell r="D5218" t="str">
            <v>芷秀 夏花初语连衣裙4件组</v>
          </cell>
          <cell r="E5218" t="str">
            <v>服装</v>
          </cell>
          <cell r="F5218" t="str">
            <v>199</v>
          </cell>
          <cell r="G5218" t="str">
            <v>黄 翙</v>
          </cell>
          <cell r="H5218" t="str">
            <v>王娟</v>
          </cell>
          <cell r="I5218" t="str">
            <v>段鸿</v>
          </cell>
          <cell r="J5218">
            <v>25.3</v>
          </cell>
          <cell r="K5218">
            <v>122939</v>
          </cell>
          <cell r="L5218">
            <v>2298</v>
          </cell>
          <cell r="M5218">
            <v>47064</v>
          </cell>
          <cell r="N5218">
            <v>3711</v>
          </cell>
          <cell r="O5218">
            <v>3054.8616600790501</v>
          </cell>
          <cell r="P5218">
            <v>0.35935544300859601</v>
          </cell>
        </row>
        <row r="5219">
          <cell r="A5219">
            <v>200610</v>
          </cell>
          <cell r="B5219" t="str">
            <v>20160615</v>
          </cell>
          <cell r="C5219" t="str">
            <v>133628</v>
          </cell>
          <cell r="D5219" t="str">
            <v>芷秀 夏花初语连衣裙4件组</v>
          </cell>
          <cell r="E5219" t="str">
            <v>服装</v>
          </cell>
          <cell r="F5219" t="str">
            <v>199</v>
          </cell>
          <cell r="G5219" t="str">
            <v>黄 翙</v>
          </cell>
          <cell r="H5219" t="str">
            <v>杨思思</v>
          </cell>
          <cell r="I5219" t="str">
            <v>王叶霜</v>
          </cell>
          <cell r="J5219">
            <v>36.799999999999997</v>
          </cell>
          <cell r="K5219">
            <v>193957</v>
          </cell>
          <cell r="L5219">
            <v>4198</v>
          </cell>
          <cell r="M5219">
            <v>60923</v>
          </cell>
          <cell r="N5219">
            <v>3721</v>
          </cell>
          <cell r="O5219">
            <v>3602.0923913043498</v>
          </cell>
          <cell r="P5219">
            <v>0.30144551773565398</v>
          </cell>
        </row>
        <row r="5220">
          <cell r="A5220">
            <v>200610</v>
          </cell>
          <cell r="B5220" t="str">
            <v>20160611</v>
          </cell>
          <cell r="C5220" t="str">
            <v>093119</v>
          </cell>
          <cell r="D5220" t="str">
            <v>芷秀 夏花初语连衣裙4件组</v>
          </cell>
          <cell r="E5220" t="str">
            <v>服装</v>
          </cell>
          <cell r="F5220" t="str">
            <v>199</v>
          </cell>
          <cell r="G5220" t="str">
            <v>黄 翙</v>
          </cell>
          <cell r="H5220" t="str">
            <v>王娟</v>
          </cell>
          <cell r="I5220" t="str">
            <v>孙姣,陈思闽</v>
          </cell>
          <cell r="J5220">
            <v>36.299999999999997</v>
          </cell>
          <cell r="K5220">
            <v>204201</v>
          </cell>
          <cell r="L5220">
            <v>9456</v>
          </cell>
          <cell r="M5220">
            <v>71168</v>
          </cell>
          <cell r="N5220">
            <v>2517</v>
          </cell>
          <cell r="O5220">
            <v>3473.6639118457301</v>
          </cell>
          <cell r="P5220">
            <v>0.35251739454157999</v>
          </cell>
        </row>
        <row r="5221">
          <cell r="A5221">
            <v>200611</v>
          </cell>
          <cell r="B5221" t="str">
            <v>20160711</v>
          </cell>
          <cell r="C5221" t="str">
            <v>180257</v>
          </cell>
          <cell r="D5221" t="str">
            <v>智能厨房*捷赛全自动烹饪锅超值组</v>
          </cell>
          <cell r="E5221" t="str">
            <v>厨房</v>
          </cell>
          <cell r="F5221" t="str">
            <v>699</v>
          </cell>
          <cell r="G5221" t="str">
            <v>潘 银龙</v>
          </cell>
          <cell r="H5221" t="str">
            <v>龙年</v>
          </cell>
          <cell r="I5221" t="str">
            <v>陈佳</v>
          </cell>
          <cell r="J5221">
            <v>36.5</v>
          </cell>
          <cell r="K5221">
            <v>56817</v>
          </cell>
          <cell r="L5221">
            <v>2696</v>
          </cell>
          <cell r="M5221">
            <v>6151</v>
          </cell>
          <cell r="N5221">
            <v>699</v>
          </cell>
          <cell r="O5221">
            <v>1333.39726027397</v>
          </cell>
          <cell r="P5221">
            <v>0.10073723693206001</v>
          </cell>
        </row>
        <row r="5222">
          <cell r="A5222">
            <v>200619</v>
          </cell>
          <cell r="B5222" t="str">
            <v>20160803</v>
          </cell>
          <cell r="C5222" t="str">
            <v>184800</v>
          </cell>
          <cell r="D5222" t="str">
            <v>四季沐歌RO反渗透双出口净水机</v>
          </cell>
          <cell r="E5222" t="str">
            <v>厨房</v>
          </cell>
          <cell r="F5222" t="str">
            <v>1479</v>
          </cell>
          <cell r="G5222" t="str">
            <v>许 微</v>
          </cell>
          <cell r="H5222" t="str">
            <v>傅周</v>
          </cell>
          <cell r="I5222" t="str">
            <v>张征南,曹雪晴</v>
          </cell>
          <cell r="J5222">
            <v>40.4</v>
          </cell>
          <cell r="K5222">
            <v>70847</v>
          </cell>
          <cell r="L5222">
            <v>2958</v>
          </cell>
          <cell r="M5222">
            <v>10343</v>
          </cell>
          <cell r="N5222">
            <v>0</v>
          </cell>
          <cell r="O5222">
            <v>1424.40594059406</v>
          </cell>
          <cell r="P5222">
            <v>0.15235163281238501</v>
          </cell>
        </row>
        <row r="5223">
          <cell r="A5223">
            <v>200619</v>
          </cell>
          <cell r="B5223" t="str">
            <v>20160726</v>
          </cell>
          <cell r="C5223" t="str">
            <v>121436</v>
          </cell>
          <cell r="D5223" t="str">
            <v>四季沐歌RO反渗透双出口净水机</v>
          </cell>
          <cell r="E5223" t="str">
            <v>厨房</v>
          </cell>
          <cell r="F5223" t="str">
            <v>1479</v>
          </cell>
          <cell r="G5223" t="str">
            <v>许 微</v>
          </cell>
          <cell r="H5223" t="str">
            <v>傅周</v>
          </cell>
          <cell r="I5223" t="str">
            <v>曹雪晴</v>
          </cell>
          <cell r="J5223">
            <v>38.9</v>
          </cell>
          <cell r="K5223">
            <v>92587</v>
          </cell>
          <cell r="L5223">
            <v>2958</v>
          </cell>
          <cell r="M5223">
            <v>19177</v>
          </cell>
          <cell r="N5223">
            <v>0</v>
          </cell>
          <cell r="O5223">
            <v>1811.1053984575799</v>
          </cell>
          <cell r="P5223">
            <v>0.21395976748597001</v>
          </cell>
        </row>
        <row r="5224">
          <cell r="A5224">
            <v>200619</v>
          </cell>
          <cell r="B5224" t="str">
            <v>20160722</v>
          </cell>
          <cell r="C5224" t="str">
            <v>211617</v>
          </cell>
          <cell r="D5224" t="str">
            <v>四季沐歌RO反渗透双出口净水机</v>
          </cell>
          <cell r="E5224" t="str">
            <v>厨房</v>
          </cell>
          <cell r="F5224" t="str">
            <v>1479</v>
          </cell>
          <cell r="G5224" t="str">
            <v>许 微</v>
          </cell>
          <cell r="H5224" t="str">
            <v>傅周</v>
          </cell>
          <cell r="I5224" t="str">
            <v>曹雪晴</v>
          </cell>
          <cell r="J5224">
            <v>33.299999999999997</v>
          </cell>
          <cell r="K5224">
            <v>138690</v>
          </cell>
          <cell r="L5224">
            <v>13241</v>
          </cell>
          <cell r="M5224">
            <v>19067</v>
          </cell>
          <cell r="N5224">
            <v>0</v>
          </cell>
          <cell r="O5224">
            <v>3194.6546546546601</v>
          </cell>
          <cell r="P5224">
            <v>0.15199005173417099</v>
          </cell>
        </row>
        <row r="5225">
          <cell r="A5225">
            <v>200619</v>
          </cell>
          <cell r="B5225" t="str">
            <v>20160719</v>
          </cell>
          <cell r="C5225" t="str">
            <v>201414</v>
          </cell>
          <cell r="D5225" t="str">
            <v>四季沐歌RO反渗透双出口净水机</v>
          </cell>
          <cell r="E5225" t="str">
            <v>厨房</v>
          </cell>
          <cell r="F5225" t="str">
            <v>1479</v>
          </cell>
          <cell r="G5225" t="str">
            <v>许 微</v>
          </cell>
          <cell r="H5225" t="str">
            <v>王沛</v>
          </cell>
          <cell r="I5225" t="str">
            <v>陈佳</v>
          </cell>
          <cell r="J5225">
            <v>45.3</v>
          </cell>
          <cell r="K5225">
            <v>373366.35</v>
          </cell>
          <cell r="L5225">
            <v>27881</v>
          </cell>
          <cell r="M5225">
            <v>116181</v>
          </cell>
          <cell r="N5225">
            <v>8824</v>
          </cell>
          <cell r="O5225">
            <v>5256.6964679911698</v>
          </cell>
          <cell r="P5225">
            <v>0.31074255391726502</v>
          </cell>
        </row>
        <row r="5226">
          <cell r="A5226">
            <v>200619</v>
          </cell>
          <cell r="B5226" t="str">
            <v>20160716</v>
          </cell>
          <cell r="C5226" t="str">
            <v>173704</v>
          </cell>
          <cell r="D5226" t="str">
            <v>四季沐歌RO反渗透双出口净水机</v>
          </cell>
          <cell r="E5226" t="str">
            <v>厨房</v>
          </cell>
          <cell r="F5226" t="str">
            <v>1479</v>
          </cell>
          <cell r="G5226" t="str">
            <v>许 微</v>
          </cell>
          <cell r="H5226" t="str">
            <v>傅周</v>
          </cell>
          <cell r="I5226" t="str">
            <v>曹雪晴</v>
          </cell>
          <cell r="J5226">
            <v>35.5</v>
          </cell>
          <cell r="K5226">
            <v>206719</v>
          </cell>
          <cell r="L5226">
            <v>16089</v>
          </cell>
          <cell r="M5226">
            <v>51225</v>
          </cell>
          <cell r="N5226">
            <v>0</v>
          </cell>
          <cell r="O5226">
            <v>3926.9014084506998</v>
          </cell>
          <cell r="P5226">
            <v>0.26871426323244002</v>
          </cell>
        </row>
        <row r="5227">
          <cell r="A5227">
            <v>200619</v>
          </cell>
          <cell r="B5227" t="str">
            <v>20160619</v>
          </cell>
          <cell r="C5227" t="str">
            <v>193540</v>
          </cell>
          <cell r="D5227" t="str">
            <v>四季沐歌RO反渗透双出口净水机</v>
          </cell>
          <cell r="E5227" t="str">
            <v>厨房</v>
          </cell>
          <cell r="F5227" t="str">
            <v>1479</v>
          </cell>
          <cell r="G5227" t="str">
            <v>许 微</v>
          </cell>
          <cell r="H5227" t="str">
            <v>傅周</v>
          </cell>
          <cell r="I5227" t="str">
            <v>曹雪晴</v>
          </cell>
          <cell r="J5227">
            <v>37.299999999999997</v>
          </cell>
          <cell r="K5227">
            <v>335127</v>
          </cell>
          <cell r="L5227">
            <v>8654</v>
          </cell>
          <cell r="M5227">
            <v>44704</v>
          </cell>
          <cell r="N5227">
            <v>1439</v>
          </cell>
          <cell r="O5227">
            <v>7592.7077747989297</v>
          </cell>
          <cell r="P5227">
            <v>0.13252244442878899</v>
          </cell>
        </row>
        <row r="5228">
          <cell r="A5228">
            <v>200635</v>
          </cell>
          <cell r="B5228" t="str">
            <v>20160626</v>
          </cell>
          <cell r="C5228" t="str">
            <v>185917</v>
          </cell>
          <cell r="D5228" t="str">
            <v>DAPHNE达芙妮一字带＆时尚亮片女凉鞋劲爆组</v>
          </cell>
          <cell r="E5228" t="str">
            <v>鞋类</v>
          </cell>
          <cell r="F5228" t="str">
            <v>259</v>
          </cell>
          <cell r="G5228" t="str">
            <v>邱 雄光</v>
          </cell>
          <cell r="H5228" t="str">
            <v>张燕</v>
          </cell>
          <cell r="I5228" t="str">
            <v>潘丹,孙姣</v>
          </cell>
          <cell r="J5228">
            <v>32.9</v>
          </cell>
          <cell r="K5228">
            <v>126395</v>
          </cell>
          <cell r="L5228">
            <v>4004</v>
          </cell>
          <cell r="M5228">
            <v>25808</v>
          </cell>
          <cell r="N5228">
            <v>2281</v>
          </cell>
          <cell r="O5228">
            <v>3004.9848024316102</v>
          </cell>
          <cell r="P5228">
            <v>0.19222818671307501</v>
          </cell>
        </row>
        <row r="5229">
          <cell r="A5229">
            <v>200636</v>
          </cell>
          <cell r="B5229" t="str">
            <v>20160626</v>
          </cell>
          <cell r="C5229" t="str">
            <v>115606</v>
          </cell>
          <cell r="D5229" t="str">
            <v>DAPHNE达芙妮时尚亮片＆蛇纹女凉鞋劲爆组</v>
          </cell>
          <cell r="E5229" t="str">
            <v>鞋类</v>
          </cell>
          <cell r="F5229" t="str">
            <v>259</v>
          </cell>
          <cell r="G5229" t="str">
            <v>邱 雄光</v>
          </cell>
          <cell r="H5229" t="str">
            <v>罗园</v>
          </cell>
          <cell r="I5229" t="str">
            <v>潘丹,段鸿</v>
          </cell>
          <cell r="J5229">
            <v>32.5</v>
          </cell>
          <cell r="K5229">
            <v>128054</v>
          </cell>
          <cell r="L5229">
            <v>5239</v>
          </cell>
          <cell r="M5229">
            <v>29573</v>
          </cell>
          <cell r="N5229">
            <v>2829</v>
          </cell>
          <cell r="O5229">
            <v>2956.0307692307701</v>
          </cell>
          <cell r="P5229">
            <v>0.21775841713145799</v>
          </cell>
        </row>
        <row r="5230">
          <cell r="A5230">
            <v>200637</v>
          </cell>
          <cell r="B5230" t="str">
            <v>20160626</v>
          </cell>
          <cell r="C5230" t="str">
            <v>175255</v>
          </cell>
          <cell r="D5230" t="str">
            <v>DAPHNE达芙妮一字带＆魔术贴女凉鞋劲爆组</v>
          </cell>
          <cell r="E5230" t="str">
            <v>鞋类</v>
          </cell>
          <cell r="F5230" t="str">
            <v>259</v>
          </cell>
          <cell r="G5230" t="str">
            <v>邱 雄光</v>
          </cell>
          <cell r="H5230" t="str">
            <v>张燕</v>
          </cell>
          <cell r="I5230" t="str">
            <v>潘丹,孙姣</v>
          </cell>
          <cell r="J5230">
            <v>31</v>
          </cell>
          <cell r="K5230">
            <v>101658</v>
          </cell>
          <cell r="L5230">
            <v>10289</v>
          </cell>
          <cell r="M5230">
            <v>20459</v>
          </cell>
          <cell r="N5230">
            <v>1265</v>
          </cell>
          <cell r="O5230">
            <v>2328.22580645161</v>
          </cell>
          <cell r="P5230">
            <v>0.21007124954853401</v>
          </cell>
        </row>
        <row r="5231">
          <cell r="A5231">
            <v>200638</v>
          </cell>
          <cell r="B5231" t="str">
            <v>20160626</v>
          </cell>
          <cell r="C5231" t="str">
            <v>182534</v>
          </cell>
          <cell r="D5231" t="str">
            <v>DAPHNE达芙妮蛇纹＆水钻搭扣女凉鞋劲爆组</v>
          </cell>
          <cell r="E5231" t="str">
            <v>鞋类</v>
          </cell>
          <cell r="F5231" t="str">
            <v>259</v>
          </cell>
          <cell r="G5231" t="str">
            <v>邱 雄光</v>
          </cell>
          <cell r="H5231" t="str">
            <v>张燕</v>
          </cell>
          <cell r="I5231" t="str">
            <v>潘丹,孙姣</v>
          </cell>
          <cell r="J5231">
            <v>31.3</v>
          </cell>
          <cell r="K5231">
            <v>144512</v>
          </cell>
          <cell r="L5231">
            <v>6340</v>
          </cell>
          <cell r="M5231">
            <v>31027</v>
          </cell>
          <cell r="N5231">
            <v>976</v>
          </cell>
          <cell r="O5231">
            <v>3454.3450479233202</v>
          </cell>
          <cell r="P5231">
            <v>0.21748979532756299</v>
          </cell>
        </row>
        <row r="5232">
          <cell r="A5232">
            <v>200639</v>
          </cell>
          <cell r="B5232" t="str">
            <v>20160626</v>
          </cell>
          <cell r="C5232" t="str">
            <v>112329</v>
          </cell>
          <cell r="D5232" t="str">
            <v>DAPHNE达芙妮水钻搭扣＆一字带魔术贴女凉鞋劲爆组</v>
          </cell>
          <cell r="E5232" t="str">
            <v>鞋类</v>
          </cell>
          <cell r="F5232" t="str">
            <v>259</v>
          </cell>
          <cell r="G5232" t="str">
            <v>邱 雄光</v>
          </cell>
          <cell r="H5232" t="str">
            <v>罗园</v>
          </cell>
          <cell r="I5232" t="str">
            <v>潘丹,段鸿</v>
          </cell>
          <cell r="J5232">
            <v>31.1</v>
          </cell>
          <cell r="K5232">
            <v>94785</v>
          </cell>
          <cell r="L5232">
            <v>8337</v>
          </cell>
          <cell r="M5232">
            <v>12859</v>
          </cell>
          <cell r="N5232">
            <v>2012</v>
          </cell>
          <cell r="O5232">
            <v>2430.90032154341</v>
          </cell>
          <cell r="P5232">
            <v>0.12547427355173099</v>
          </cell>
        </row>
        <row r="5233">
          <cell r="A5233">
            <v>200642</v>
          </cell>
          <cell r="B5233" t="str">
            <v>20160621</v>
          </cell>
          <cell r="C5233" t="str">
            <v>123815</v>
          </cell>
          <cell r="D5233" t="str">
            <v>BALZOHOME新一代智能无油空气炸锅升级组</v>
          </cell>
          <cell r="E5233" t="str">
            <v>厨房</v>
          </cell>
          <cell r="F5233" t="str">
            <v>398</v>
          </cell>
          <cell r="G5233" t="str">
            <v>邬 若海</v>
          </cell>
          <cell r="H5233" t="str">
            <v>王沛</v>
          </cell>
          <cell r="I5233" t="str">
            <v>陈佳</v>
          </cell>
          <cell r="J5233">
            <v>36.299999999999997</v>
          </cell>
          <cell r="K5233">
            <v>130021</v>
          </cell>
          <cell r="L5233">
            <v>4308</v>
          </cell>
          <cell r="M5233">
            <v>27906</v>
          </cell>
          <cell r="N5233">
            <v>776</v>
          </cell>
          <cell r="O5233">
            <v>2715.7851239669399</v>
          </cell>
          <cell r="P5233">
            <v>0.21580902531957699</v>
          </cell>
        </row>
        <row r="5234">
          <cell r="A5234">
            <v>200642</v>
          </cell>
          <cell r="B5234" t="str">
            <v>20160614</v>
          </cell>
          <cell r="C5234" t="str">
            <v>132257</v>
          </cell>
          <cell r="D5234" t="str">
            <v>BALZOHOME新一代智能无油空气炸锅升级组</v>
          </cell>
          <cell r="E5234" t="str">
            <v>厨房</v>
          </cell>
          <cell r="F5234" t="str">
            <v>398</v>
          </cell>
          <cell r="G5234" t="str">
            <v>邬 若海</v>
          </cell>
          <cell r="H5234" t="str">
            <v>唐南开</v>
          </cell>
          <cell r="I5234" t="str">
            <v>翟金彪</v>
          </cell>
          <cell r="J5234">
            <v>36.4</v>
          </cell>
          <cell r="K5234">
            <v>119981</v>
          </cell>
          <cell r="L5234">
            <v>4178</v>
          </cell>
          <cell r="M5234">
            <v>28862</v>
          </cell>
          <cell r="N5234">
            <v>1990</v>
          </cell>
          <cell r="O5234">
            <v>2443.1593406593402</v>
          </cell>
          <cell r="P5234">
            <v>0.23204925606417801</v>
          </cell>
        </row>
        <row r="5235">
          <cell r="A5235">
            <v>200645</v>
          </cell>
          <cell r="B5235" t="str">
            <v>20160804</v>
          </cell>
          <cell r="C5235" t="str">
            <v>173227</v>
          </cell>
          <cell r="D5235" t="str">
            <v>内蒙古雅思康低温冷榨亚麻籽油健康组（非转基因）</v>
          </cell>
          <cell r="E5235" t="str">
            <v>食品</v>
          </cell>
          <cell r="F5235" t="str">
            <v>399</v>
          </cell>
          <cell r="G5235" t="str">
            <v>赵 宇森</v>
          </cell>
          <cell r="H5235" t="str">
            <v>余斌</v>
          </cell>
          <cell r="I5235" t="str">
            <v>俞洋</v>
          </cell>
          <cell r="J5235">
            <v>35.5</v>
          </cell>
          <cell r="K5235">
            <v>89993</v>
          </cell>
          <cell r="L5235">
            <v>369</v>
          </cell>
          <cell r="M5235">
            <v>4767</v>
          </cell>
          <cell r="N5235">
            <v>0</v>
          </cell>
          <cell r="O5235">
            <v>2390.3380281690102</v>
          </cell>
          <cell r="P5235">
            <v>5.3188877979112703E-2</v>
          </cell>
        </row>
        <row r="5236">
          <cell r="A5236">
            <v>200645</v>
          </cell>
          <cell r="B5236" t="str">
            <v>20160804</v>
          </cell>
          <cell r="C5236" t="str">
            <v>101125</v>
          </cell>
          <cell r="D5236" t="str">
            <v>内蒙古雅思康低温冷榨亚麻籽油健康组（非转基因）</v>
          </cell>
          <cell r="E5236" t="str">
            <v>食品</v>
          </cell>
          <cell r="F5236" t="str">
            <v>399</v>
          </cell>
          <cell r="G5236" t="str">
            <v>赵 宇森</v>
          </cell>
          <cell r="H5236" t="str">
            <v>余斌</v>
          </cell>
          <cell r="I5236" t="str">
            <v>杨洋</v>
          </cell>
          <cell r="J5236">
            <v>36.700000000000003</v>
          </cell>
          <cell r="K5236">
            <v>91234</v>
          </cell>
          <cell r="L5236">
            <v>728</v>
          </cell>
          <cell r="M5236">
            <v>4368</v>
          </cell>
          <cell r="N5236">
            <v>0</v>
          </cell>
          <cell r="O5236">
            <v>2347.0844686648502</v>
          </cell>
          <cell r="P5236">
            <v>4.8261993679977001E-2</v>
          </cell>
        </row>
        <row r="5237">
          <cell r="A5237">
            <v>200645</v>
          </cell>
          <cell r="B5237" t="str">
            <v>20160731</v>
          </cell>
          <cell r="C5237" t="str">
            <v>100053</v>
          </cell>
          <cell r="D5237" t="str">
            <v>内蒙古雅思康低温冷榨亚麻籽油健康组（非转基因）</v>
          </cell>
          <cell r="E5237" t="str">
            <v>食品</v>
          </cell>
          <cell r="F5237" t="str">
            <v>399</v>
          </cell>
          <cell r="G5237" t="str">
            <v>赵 宇森</v>
          </cell>
          <cell r="H5237" t="str">
            <v>余斌</v>
          </cell>
          <cell r="I5237" t="str">
            <v>杨洋,王浩</v>
          </cell>
          <cell r="J5237">
            <v>31.7</v>
          </cell>
          <cell r="K5237">
            <v>204706</v>
          </cell>
          <cell r="L5237">
            <v>3106</v>
          </cell>
          <cell r="M5237">
            <v>8256</v>
          </cell>
          <cell r="N5237">
            <v>354</v>
          </cell>
          <cell r="O5237">
            <v>6110.3470031545703</v>
          </cell>
          <cell r="P5237">
            <v>3.9196428571428597E-2</v>
          </cell>
        </row>
        <row r="5238">
          <cell r="A5238">
            <v>200645</v>
          </cell>
          <cell r="B5238" t="str">
            <v>20160727</v>
          </cell>
          <cell r="C5238" t="str">
            <v>185904</v>
          </cell>
          <cell r="D5238" t="str">
            <v>内蒙古雅思康低温冷榨亚麻籽油健康组（非转基因）</v>
          </cell>
          <cell r="E5238" t="str">
            <v>食品</v>
          </cell>
          <cell r="F5238" t="str">
            <v>399</v>
          </cell>
          <cell r="G5238" t="str">
            <v>赵 宇森</v>
          </cell>
          <cell r="H5238" t="str">
            <v>张燕</v>
          </cell>
          <cell r="I5238" t="str">
            <v>陈佳</v>
          </cell>
          <cell r="J5238">
            <v>35.299999999999997</v>
          </cell>
          <cell r="K5238">
            <v>63147</v>
          </cell>
          <cell r="L5238">
            <v>1187</v>
          </cell>
          <cell r="M5238">
            <v>5511</v>
          </cell>
          <cell r="N5238">
            <v>0</v>
          </cell>
          <cell r="O5238">
            <v>1599.1218130311599</v>
          </cell>
          <cell r="P5238">
            <v>8.8944480309877297E-2</v>
          </cell>
        </row>
        <row r="5239">
          <cell r="A5239">
            <v>200645</v>
          </cell>
          <cell r="B5239" t="str">
            <v>20160715</v>
          </cell>
          <cell r="C5239" t="str">
            <v>171849</v>
          </cell>
          <cell r="D5239" t="str">
            <v>内蒙古雅思康低温冷榨亚麻籽油健康组（非转基因）</v>
          </cell>
          <cell r="E5239" t="str">
            <v>食品</v>
          </cell>
          <cell r="F5239" t="str">
            <v>399</v>
          </cell>
          <cell r="G5239" t="str">
            <v>赵 宇森</v>
          </cell>
          <cell r="H5239" t="str">
            <v>余斌</v>
          </cell>
          <cell r="I5239" t="str">
            <v>邓爱萍,王浩</v>
          </cell>
          <cell r="J5239">
            <v>35.9</v>
          </cell>
          <cell r="K5239">
            <v>202379</v>
          </cell>
          <cell r="L5239">
            <v>5365</v>
          </cell>
          <cell r="M5239">
            <v>16464</v>
          </cell>
          <cell r="N5239">
            <v>2124</v>
          </cell>
          <cell r="O5239">
            <v>5088.4122562674102</v>
          </cell>
          <cell r="P5239">
            <v>7.2786705513313801E-2</v>
          </cell>
        </row>
        <row r="5240">
          <cell r="A5240">
            <v>200645</v>
          </cell>
          <cell r="B5240" t="str">
            <v>20160715</v>
          </cell>
          <cell r="C5240" t="str">
            <v>135742</v>
          </cell>
          <cell r="D5240" t="str">
            <v>内蒙古雅思康低温冷榨亚麻籽油健康组（非转基因）</v>
          </cell>
          <cell r="E5240" t="str">
            <v>食品</v>
          </cell>
          <cell r="F5240" t="str">
            <v>399</v>
          </cell>
          <cell r="G5240" t="str">
            <v>赵 宇森</v>
          </cell>
          <cell r="H5240" t="str">
            <v>余斌</v>
          </cell>
          <cell r="I5240" t="str">
            <v>邓爱萍,王浩</v>
          </cell>
          <cell r="J5240">
            <v>35.4</v>
          </cell>
          <cell r="K5240">
            <v>183659</v>
          </cell>
          <cell r="L5240">
            <v>1795</v>
          </cell>
          <cell r="M5240">
            <v>9553</v>
          </cell>
          <cell r="N5240">
            <v>319</v>
          </cell>
          <cell r="O5240">
            <v>4876.5536723163796</v>
          </cell>
          <cell r="P5240">
            <v>5.0774204900365098E-2</v>
          </cell>
        </row>
        <row r="5241">
          <cell r="A5241">
            <v>200728</v>
          </cell>
          <cell r="B5241" t="str">
            <v>20160618</v>
          </cell>
          <cell r="C5241" t="str">
            <v>203805</v>
          </cell>
          <cell r="D5241" t="str">
            <v>索娜斯 冰雪女王丹麦进口整貂裘皮大衣</v>
          </cell>
          <cell r="E5241" t="str">
            <v>服装</v>
          </cell>
          <cell r="F5241" t="str">
            <v>4999</v>
          </cell>
          <cell r="G5241" t="str">
            <v>喻 冰</v>
          </cell>
          <cell r="H5241" t="str">
            <v>王娟</v>
          </cell>
          <cell r="I5241" t="str">
            <v>孙姣</v>
          </cell>
          <cell r="J5241">
            <v>19.399999999999999</v>
          </cell>
          <cell r="K5241">
            <v>606038</v>
          </cell>
          <cell r="L5241">
            <v>19946</v>
          </cell>
          <cell r="M5241">
            <v>263317</v>
          </cell>
          <cell r="N5241">
            <v>14987</v>
          </cell>
          <cell r="O5241">
            <v>17410.412371134</v>
          </cell>
          <cell r="P5241">
            <v>0.42370481084880901</v>
          </cell>
        </row>
        <row r="5242">
          <cell r="A5242">
            <v>200737</v>
          </cell>
          <cell r="B5242" t="str">
            <v>20160807</v>
          </cell>
          <cell r="C5242" t="str">
            <v>134337</v>
          </cell>
          <cell r="D5242" t="str">
            <v>泸州老窖老窖传奇（佳酿）1+1钜惠组(2016超级折扣日)</v>
          </cell>
          <cell r="E5242" t="str">
            <v>食品</v>
          </cell>
          <cell r="F5242" t="str">
            <v>348</v>
          </cell>
          <cell r="G5242" t="str">
            <v>杨 黎</v>
          </cell>
          <cell r="H5242" t="str">
            <v>余斌</v>
          </cell>
          <cell r="I5242" t="str">
            <v>俞洋</v>
          </cell>
          <cell r="J5242">
            <v>11.6</v>
          </cell>
          <cell r="K5242">
            <v>18044</v>
          </cell>
          <cell r="L5242">
            <v>0</v>
          </cell>
          <cell r="M5242">
            <v>0</v>
          </cell>
          <cell r="N5242">
            <v>0</v>
          </cell>
          <cell r="O5242">
            <v>1555.51724137931</v>
          </cell>
          <cell r="P5242">
            <v>0</v>
          </cell>
        </row>
        <row r="5243">
          <cell r="A5243">
            <v>200737</v>
          </cell>
          <cell r="B5243" t="str">
            <v>20160713</v>
          </cell>
          <cell r="C5243" t="str">
            <v>193156</v>
          </cell>
          <cell r="D5243" t="str">
            <v>泸州老窖老窖传奇（佳酿）1+1钜惠组(2016超级折扣日)</v>
          </cell>
          <cell r="E5243" t="str">
            <v>食品</v>
          </cell>
          <cell r="F5243" t="str">
            <v>398</v>
          </cell>
          <cell r="G5243" t="str">
            <v>杨 黎</v>
          </cell>
          <cell r="H5243" t="str">
            <v>张燕</v>
          </cell>
          <cell r="I5243" t="str">
            <v>曹雪晴</v>
          </cell>
          <cell r="J5243">
            <v>34.4</v>
          </cell>
          <cell r="K5243">
            <v>68145</v>
          </cell>
          <cell r="L5243">
            <v>1154</v>
          </cell>
          <cell r="M5243">
            <v>4726</v>
          </cell>
          <cell r="N5243">
            <v>1154</v>
          </cell>
          <cell r="O5243">
            <v>1843.5755813953499</v>
          </cell>
          <cell r="P5243">
            <v>5.33205953038468E-2</v>
          </cell>
        </row>
        <row r="5244">
          <cell r="A5244">
            <v>200738</v>
          </cell>
          <cell r="B5244" t="str">
            <v>20160714</v>
          </cell>
          <cell r="C5244" t="str">
            <v>223405</v>
          </cell>
          <cell r="D5244" t="str">
            <v>宾爵瑞士原装纵横时海机械腕表</v>
          </cell>
          <cell r="E5244" t="str">
            <v>时尚精品</v>
          </cell>
          <cell r="F5244" t="str">
            <v>4999</v>
          </cell>
          <cell r="G5244" t="str">
            <v>冯 玺谕</v>
          </cell>
          <cell r="H5244" t="str">
            <v>傅周</v>
          </cell>
          <cell r="I5244" t="str">
            <v>张征南,曹雪晴</v>
          </cell>
          <cell r="J5244">
            <v>40.299999999999997</v>
          </cell>
          <cell r="K5244">
            <v>349170</v>
          </cell>
          <cell r="L5244">
            <v>0</v>
          </cell>
          <cell r="M5244">
            <v>194781</v>
          </cell>
          <cell r="N5244">
            <v>4999</v>
          </cell>
          <cell r="O5244">
            <v>3955.0372208436702</v>
          </cell>
          <cell r="P5244">
            <v>0.54352321218890498</v>
          </cell>
        </row>
        <row r="5245">
          <cell r="A5245">
            <v>200744</v>
          </cell>
          <cell r="B5245" t="str">
            <v>20160618</v>
          </cell>
          <cell r="C5245" t="str">
            <v>104055</v>
          </cell>
          <cell r="D5245" t="str">
            <v>意大利乐途女士夏季跑步健步鞋超值劲爆两双组(青红）</v>
          </cell>
          <cell r="E5245" t="str">
            <v>鞋类</v>
          </cell>
          <cell r="F5245" t="str">
            <v>398</v>
          </cell>
          <cell r="G5245" t="str">
            <v>邱 雄光</v>
          </cell>
          <cell r="H5245" t="str">
            <v>罗园</v>
          </cell>
          <cell r="I5245" t="str">
            <v>王叶霜</v>
          </cell>
          <cell r="J5245">
            <v>13.3</v>
          </cell>
          <cell r="K5245">
            <v>21243</v>
          </cell>
          <cell r="L5245">
            <v>2298</v>
          </cell>
          <cell r="M5245">
            <v>2596</v>
          </cell>
          <cell r="N5245">
            <v>398</v>
          </cell>
          <cell r="O5245">
            <v>1259.17293233083</v>
          </cell>
          <cell r="P5245">
            <v>0.116020058062813</v>
          </cell>
        </row>
        <row r="5246">
          <cell r="A5246">
            <v>200746</v>
          </cell>
          <cell r="B5246" t="str">
            <v>20160618</v>
          </cell>
          <cell r="C5246" t="str">
            <v>145949</v>
          </cell>
          <cell r="D5246" t="str">
            <v>李宁男士运动休闲鞋超值劲爆两双组（蓝青）</v>
          </cell>
          <cell r="E5246" t="str">
            <v>鞋类</v>
          </cell>
          <cell r="F5246" t="str">
            <v>368</v>
          </cell>
          <cell r="G5246" t="str">
            <v>邱 雄光</v>
          </cell>
          <cell r="H5246" t="str">
            <v>罗园</v>
          </cell>
          <cell r="I5246" t="str">
            <v>孙姣</v>
          </cell>
          <cell r="J5246">
            <v>12.2</v>
          </cell>
          <cell r="K5246">
            <v>17334</v>
          </cell>
          <cell r="L5246">
            <v>1074</v>
          </cell>
          <cell r="M5246">
            <v>2924</v>
          </cell>
          <cell r="N5246">
            <v>0</v>
          </cell>
          <cell r="O5246">
            <v>1093.11475409836</v>
          </cell>
          <cell r="P5246">
            <v>0.17982779827798301</v>
          </cell>
        </row>
        <row r="5247">
          <cell r="A5247">
            <v>200747</v>
          </cell>
          <cell r="B5247" t="str">
            <v>20160618</v>
          </cell>
          <cell r="C5247" t="str">
            <v>143150</v>
          </cell>
          <cell r="D5247" t="str">
            <v>李宁女士运动休闲鞋超值劲爆两双组（黑灰）</v>
          </cell>
          <cell r="E5247" t="str">
            <v>鞋类</v>
          </cell>
          <cell r="F5247" t="str">
            <v>368</v>
          </cell>
          <cell r="G5247" t="str">
            <v>邱 雄光</v>
          </cell>
          <cell r="H5247" t="str">
            <v>罗园</v>
          </cell>
          <cell r="I5247" t="str">
            <v>孙姣</v>
          </cell>
          <cell r="J5247">
            <v>12.5</v>
          </cell>
          <cell r="K5247">
            <v>29836</v>
          </cell>
          <cell r="L5247">
            <v>716</v>
          </cell>
          <cell r="M5247">
            <v>9794</v>
          </cell>
          <cell r="N5247">
            <v>2456</v>
          </cell>
          <cell r="O5247">
            <v>1742.56</v>
          </cell>
          <cell r="P5247">
            <v>0.25199175824175801</v>
          </cell>
        </row>
        <row r="5248">
          <cell r="A5248">
            <v>200748</v>
          </cell>
          <cell r="B5248" t="str">
            <v>20160618</v>
          </cell>
          <cell r="C5248" t="str">
            <v>110846</v>
          </cell>
          <cell r="D5248" t="str">
            <v>意大利乐途男士夏季跑步健步鞋超值劲爆两双组（灰灰）</v>
          </cell>
          <cell r="E5248" t="str">
            <v>鞋类</v>
          </cell>
          <cell r="F5248" t="str">
            <v>398</v>
          </cell>
          <cell r="G5248" t="str">
            <v>邱 雄光</v>
          </cell>
          <cell r="H5248" t="str">
            <v>罗园</v>
          </cell>
          <cell r="I5248" t="str">
            <v>王叶霜</v>
          </cell>
          <cell r="J5248">
            <v>13.7</v>
          </cell>
          <cell r="K5248">
            <v>20284</v>
          </cell>
          <cell r="L5248">
            <v>398</v>
          </cell>
          <cell r="M5248">
            <v>5840</v>
          </cell>
          <cell r="N5248">
            <v>398</v>
          </cell>
          <cell r="O5248">
            <v>1054.3065693430699</v>
          </cell>
          <cell r="P5248">
            <v>0.27365986120889102</v>
          </cell>
        </row>
        <row r="5249">
          <cell r="A5249">
            <v>200788</v>
          </cell>
          <cell r="B5249" t="str">
            <v>20160621</v>
          </cell>
          <cell r="C5249" t="str">
            <v>210501</v>
          </cell>
          <cell r="D5249" t="str">
            <v>“唯爱臻藏”5克拉绿碧玺吊坠</v>
          </cell>
          <cell r="E5249" t="str">
            <v>珠宝首饰</v>
          </cell>
          <cell r="F5249" t="str">
            <v>16800</v>
          </cell>
          <cell r="G5249" t="str">
            <v>罗 为</v>
          </cell>
          <cell r="H5249" t="str">
            <v>龙年</v>
          </cell>
          <cell r="I5249" t="str">
            <v>赵姬</v>
          </cell>
          <cell r="J5249">
            <v>20.8</v>
          </cell>
          <cell r="K5249">
            <v>117605</v>
          </cell>
          <cell r="L5249">
            <v>67200</v>
          </cell>
          <cell r="M5249">
            <v>16825</v>
          </cell>
          <cell r="N5249">
            <v>0</v>
          </cell>
          <cell r="O5249">
            <v>1614.4230769230801</v>
          </cell>
          <cell r="P5249">
            <v>0.33379625037198701</v>
          </cell>
        </row>
        <row r="5250">
          <cell r="A5250">
            <v>200790</v>
          </cell>
          <cell r="B5250" t="str">
            <v>20160714</v>
          </cell>
          <cell r="C5250" t="str">
            <v>112755</v>
          </cell>
          <cell r="D5250" t="str">
            <v>英国维多麦全麦营养早餐健康加倍组</v>
          </cell>
          <cell r="E5250" t="str">
            <v>食品</v>
          </cell>
          <cell r="F5250" t="str">
            <v>238</v>
          </cell>
          <cell r="G5250" t="str">
            <v>莫 伏星</v>
          </cell>
          <cell r="H5250" t="str">
            <v>余斌</v>
          </cell>
          <cell r="I5250" t="str">
            <v>陈航,关雨薇</v>
          </cell>
          <cell r="J5250">
            <v>30.6</v>
          </cell>
          <cell r="K5250">
            <v>49075</v>
          </cell>
          <cell r="L5250">
            <v>922</v>
          </cell>
          <cell r="M5250">
            <v>3906</v>
          </cell>
          <cell r="N5250">
            <v>466</v>
          </cell>
          <cell r="O5250">
            <v>1461.2091503268</v>
          </cell>
          <cell r="P5250">
            <v>7.1438954997611798E-2</v>
          </cell>
        </row>
        <row r="5251">
          <cell r="A5251">
            <v>200791</v>
          </cell>
          <cell r="B5251" t="str">
            <v>20160713</v>
          </cell>
          <cell r="C5251" t="str">
            <v>125342</v>
          </cell>
          <cell r="D5251" t="str">
            <v>G9青春16G全网通</v>
          </cell>
          <cell r="E5251" t="str">
            <v>手机</v>
          </cell>
          <cell r="F5251" t="str">
            <v>1699</v>
          </cell>
          <cell r="G5251" t="str">
            <v>李 冕</v>
          </cell>
          <cell r="H5251" t="str">
            <v>石林</v>
          </cell>
          <cell r="I5251" t="str">
            <v>石俊</v>
          </cell>
          <cell r="J5251">
            <v>35.1</v>
          </cell>
          <cell r="K5251">
            <v>117840</v>
          </cell>
          <cell r="L5251">
            <v>16870</v>
          </cell>
          <cell r="M5251">
            <v>26794</v>
          </cell>
          <cell r="N5251">
            <v>1689</v>
          </cell>
          <cell r="O5251">
            <v>2161.3960113960102</v>
          </cell>
          <cell r="P5251">
            <v>0.24863820936912001</v>
          </cell>
        </row>
        <row r="5252">
          <cell r="A5252">
            <v>200792</v>
          </cell>
          <cell r="B5252" t="str">
            <v>20160804</v>
          </cell>
          <cell r="C5252" t="str">
            <v>210132</v>
          </cell>
          <cell r="D5252" t="str">
            <v>限量发售 华为7英寸八核智能手机M2全网通版</v>
          </cell>
          <cell r="E5252" t="str">
            <v>手机</v>
          </cell>
          <cell r="F5252" t="str">
            <v>1599</v>
          </cell>
          <cell r="G5252" t="str">
            <v>李 冕</v>
          </cell>
          <cell r="H5252" t="str">
            <v>石林</v>
          </cell>
          <cell r="I5252" t="str">
            <v>石俊,廖若如</v>
          </cell>
          <cell r="J5252">
            <v>41.7</v>
          </cell>
          <cell r="K5252">
            <v>593618</v>
          </cell>
          <cell r="L5252">
            <v>30361</v>
          </cell>
          <cell r="M5252">
            <v>76562</v>
          </cell>
          <cell r="N5252">
            <v>0</v>
          </cell>
          <cell r="O5252">
            <v>11671.342925659501</v>
          </cell>
          <cell r="P5252">
            <v>0.135927294290173</v>
          </cell>
        </row>
        <row r="5253">
          <cell r="A5253">
            <v>200792</v>
          </cell>
          <cell r="B5253" t="str">
            <v>20160802</v>
          </cell>
          <cell r="C5253" t="str">
            <v>201506</v>
          </cell>
          <cell r="D5253" t="str">
            <v>限量发售 华为7英寸八核智能手机M2全网通版</v>
          </cell>
          <cell r="E5253" t="str">
            <v>手机</v>
          </cell>
          <cell r="F5253" t="str">
            <v>1599</v>
          </cell>
          <cell r="G5253" t="str">
            <v>李 冕</v>
          </cell>
          <cell r="H5253" t="str">
            <v>石林</v>
          </cell>
          <cell r="I5253" t="str">
            <v>赵姬</v>
          </cell>
          <cell r="J5253">
            <v>34.200000000000003</v>
          </cell>
          <cell r="K5253">
            <v>540741</v>
          </cell>
          <cell r="L5253">
            <v>27093</v>
          </cell>
          <cell r="M5253">
            <v>95770</v>
          </cell>
          <cell r="N5253">
            <v>3188</v>
          </cell>
          <cell r="O5253">
            <v>12311.8713450292</v>
          </cell>
          <cell r="P5253">
            <v>0.180244058187708</v>
          </cell>
        </row>
        <row r="5254">
          <cell r="A5254">
            <v>200792</v>
          </cell>
          <cell r="B5254" t="str">
            <v>20160731</v>
          </cell>
          <cell r="C5254" t="str">
            <v>120002</v>
          </cell>
          <cell r="D5254" t="str">
            <v>限量发售 华为7英寸八核智能手机M2全网通版</v>
          </cell>
          <cell r="E5254" t="str">
            <v>手机</v>
          </cell>
          <cell r="F5254" t="str">
            <v>1599</v>
          </cell>
          <cell r="G5254" t="str">
            <v>李 冕</v>
          </cell>
          <cell r="H5254" t="str">
            <v>石林</v>
          </cell>
          <cell r="I5254" t="str">
            <v>郑庆子</v>
          </cell>
          <cell r="J5254">
            <v>38.5</v>
          </cell>
          <cell r="K5254">
            <v>488840.09</v>
          </cell>
          <cell r="L5254">
            <v>43724.09</v>
          </cell>
          <cell r="M5254">
            <v>81658</v>
          </cell>
          <cell r="N5254">
            <v>1564</v>
          </cell>
          <cell r="O5254">
            <v>9481.0909090909099</v>
          </cell>
          <cell r="P5254">
            <v>0.17993961124740501</v>
          </cell>
        </row>
        <row r="5255">
          <cell r="A5255">
            <v>200792</v>
          </cell>
          <cell r="B5255" t="str">
            <v>20160729</v>
          </cell>
          <cell r="C5255" t="str">
            <v>214503</v>
          </cell>
          <cell r="D5255" t="str">
            <v>限量发售 华为7英寸八核智能手机M2全网通版</v>
          </cell>
          <cell r="E5255" t="str">
            <v>手机</v>
          </cell>
          <cell r="F5255" t="str">
            <v>1599</v>
          </cell>
          <cell r="G5255" t="str">
            <v>李 冕</v>
          </cell>
          <cell r="H5255" t="str">
            <v>傅周</v>
          </cell>
          <cell r="I5255" t="str">
            <v>曹雪晴</v>
          </cell>
          <cell r="J5255">
            <v>41.4</v>
          </cell>
          <cell r="K5255">
            <v>537632</v>
          </cell>
          <cell r="L5255">
            <v>60502</v>
          </cell>
          <cell r="M5255">
            <v>95530</v>
          </cell>
          <cell r="N5255">
            <v>3198</v>
          </cell>
          <cell r="O5255">
            <v>9294.63768115942</v>
          </cell>
          <cell r="P5255">
            <v>0.193515394127387</v>
          </cell>
        </row>
        <row r="5256">
          <cell r="A5256">
            <v>200792</v>
          </cell>
          <cell r="B5256" t="str">
            <v>20160725</v>
          </cell>
          <cell r="C5256" t="str">
            <v>223422</v>
          </cell>
          <cell r="D5256" t="str">
            <v>限量发售 华为7英寸八核智能手机M2全网通版</v>
          </cell>
          <cell r="E5256" t="str">
            <v>手机</v>
          </cell>
          <cell r="F5256" t="str">
            <v>1599</v>
          </cell>
          <cell r="G5256" t="str">
            <v>李 冕</v>
          </cell>
          <cell r="H5256" t="str">
            <v>傅周</v>
          </cell>
          <cell r="I5256" t="str">
            <v>曹雪晴</v>
          </cell>
          <cell r="J5256">
            <v>45.7</v>
          </cell>
          <cell r="K5256">
            <v>508106</v>
          </cell>
          <cell r="L5256">
            <v>28702</v>
          </cell>
          <cell r="M5256">
            <v>137219</v>
          </cell>
          <cell r="N5256">
            <v>3198</v>
          </cell>
          <cell r="O5256">
            <v>7557.6148796498901</v>
          </cell>
          <cell r="P5256">
            <v>0.279557533937973</v>
          </cell>
        </row>
        <row r="5257">
          <cell r="A5257">
            <v>200792</v>
          </cell>
          <cell r="B5257" t="str">
            <v>20160720</v>
          </cell>
          <cell r="C5257" t="str">
            <v>210700</v>
          </cell>
          <cell r="D5257" t="str">
            <v>限量发售 华为7英寸八核智能手机M2全网通版</v>
          </cell>
          <cell r="E5257" t="str">
            <v>手机</v>
          </cell>
          <cell r="F5257" t="str">
            <v>1599</v>
          </cell>
          <cell r="G5257" t="str">
            <v>李 冕</v>
          </cell>
          <cell r="H5257" t="str">
            <v>傅周</v>
          </cell>
          <cell r="I5257" t="str">
            <v>曹雪晴,廖若如</v>
          </cell>
          <cell r="J5257">
            <v>42.6</v>
          </cell>
          <cell r="K5257">
            <v>542849</v>
          </cell>
          <cell r="L5257">
            <v>15900</v>
          </cell>
          <cell r="M5257">
            <v>137049</v>
          </cell>
          <cell r="N5257">
            <v>3198</v>
          </cell>
          <cell r="O5257">
            <v>9227.6525821596206</v>
          </cell>
          <cell r="P5257">
            <v>0.25401129900616598</v>
          </cell>
        </row>
        <row r="5258">
          <cell r="A5258">
            <v>200792</v>
          </cell>
          <cell r="B5258" t="str">
            <v>20160711</v>
          </cell>
          <cell r="C5258" t="str">
            <v>214552</v>
          </cell>
          <cell r="D5258" t="str">
            <v>限量发售 华为7英寸八核智能手机M2全网通版</v>
          </cell>
          <cell r="E5258" t="str">
            <v>手机</v>
          </cell>
          <cell r="F5258" t="str">
            <v>1599</v>
          </cell>
          <cell r="G5258" t="str">
            <v>李 冕</v>
          </cell>
          <cell r="H5258" t="str">
            <v>傅周</v>
          </cell>
          <cell r="I5258" t="str">
            <v>曹雪晴</v>
          </cell>
          <cell r="J5258">
            <v>43.5</v>
          </cell>
          <cell r="K5258">
            <v>736112</v>
          </cell>
          <cell r="L5258">
            <v>81284</v>
          </cell>
          <cell r="M5258">
            <v>167025</v>
          </cell>
          <cell r="N5258">
            <v>7965</v>
          </cell>
          <cell r="O5258">
            <v>11396.9655172414</v>
          </cell>
          <cell r="P5258">
            <v>0.24290347999780099</v>
          </cell>
        </row>
        <row r="5259">
          <cell r="A5259">
            <v>200792</v>
          </cell>
          <cell r="B5259" t="str">
            <v>20160707</v>
          </cell>
          <cell r="C5259" t="str">
            <v>201935</v>
          </cell>
          <cell r="D5259" t="str">
            <v>限量发售 华为7英寸八核智能手机M2全网通版</v>
          </cell>
          <cell r="E5259" t="str">
            <v>手机</v>
          </cell>
          <cell r="F5259" t="str">
            <v>1599</v>
          </cell>
          <cell r="G5259" t="str">
            <v>李 冕</v>
          </cell>
          <cell r="H5259" t="str">
            <v>石林</v>
          </cell>
          <cell r="I5259" t="str">
            <v>石俊</v>
          </cell>
          <cell r="J5259">
            <v>39.299999999999997</v>
          </cell>
          <cell r="K5259">
            <v>520223</v>
          </cell>
          <cell r="L5259">
            <v>54026</v>
          </cell>
          <cell r="M5259">
            <v>93951</v>
          </cell>
          <cell r="N5259">
            <v>0</v>
          </cell>
          <cell r="O5259">
            <v>9471.9083969465701</v>
          </cell>
          <cell r="P5259">
            <v>0.20152639334873501</v>
          </cell>
        </row>
        <row r="5260">
          <cell r="A5260">
            <v>200792</v>
          </cell>
          <cell r="B5260" t="str">
            <v>20160707</v>
          </cell>
          <cell r="C5260" t="str">
            <v>125928</v>
          </cell>
          <cell r="D5260" t="str">
            <v>限量发售 华为7英寸八核智能手机M2全网通版</v>
          </cell>
          <cell r="E5260" t="str">
            <v>手机</v>
          </cell>
          <cell r="F5260" t="str">
            <v>1599</v>
          </cell>
          <cell r="G5260" t="str">
            <v>李 冕</v>
          </cell>
          <cell r="H5260" t="str">
            <v>石林</v>
          </cell>
          <cell r="I5260" t="str">
            <v>石俊</v>
          </cell>
          <cell r="J5260">
            <v>36.4</v>
          </cell>
          <cell r="K5260">
            <v>382170</v>
          </cell>
          <cell r="L5260">
            <v>39715</v>
          </cell>
          <cell r="M5260">
            <v>79655</v>
          </cell>
          <cell r="N5260">
            <v>4732</v>
          </cell>
          <cell r="O5260">
            <v>7349.7802197802202</v>
          </cell>
          <cell r="P5260">
            <v>0.21878202975573399</v>
          </cell>
        </row>
        <row r="5261">
          <cell r="A5261">
            <v>200792</v>
          </cell>
          <cell r="B5261" t="str">
            <v>20160701</v>
          </cell>
          <cell r="C5261" t="str">
            <v>215501</v>
          </cell>
          <cell r="D5261" t="str">
            <v>限量发售 华为7英寸八核智能手机M2全网通版</v>
          </cell>
          <cell r="E5261" t="str">
            <v>手机</v>
          </cell>
          <cell r="F5261" t="str">
            <v>1599</v>
          </cell>
          <cell r="G5261" t="str">
            <v>李 冕</v>
          </cell>
          <cell r="H5261" t="str">
            <v>石林</v>
          </cell>
          <cell r="I5261" t="str">
            <v>石俊,张佳聃</v>
          </cell>
          <cell r="J5261">
            <v>42.1</v>
          </cell>
          <cell r="K5261">
            <v>718319</v>
          </cell>
          <cell r="L5261">
            <v>50968</v>
          </cell>
          <cell r="M5261">
            <v>170438</v>
          </cell>
          <cell r="N5261">
            <v>11173</v>
          </cell>
          <cell r="O5261">
            <v>12068.5510688836</v>
          </cell>
          <cell r="P5261">
            <v>0.238652523184951</v>
          </cell>
        </row>
        <row r="5262">
          <cell r="A5262">
            <v>200792</v>
          </cell>
          <cell r="B5262" t="str">
            <v>20160628</v>
          </cell>
          <cell r="C5262" t="str">
            <v>201505</v>
          </cell>
          <cell r="D5262" t="str">
            <v>限量发售 华为7英寸八核智能手机M2全网通版</v>
          </cell>
          <cell r="E5262" t="str">
            <v>手机</v>
          </cell>
          <cell r="F5262" t="str">
            <v>1599</v>
          </cell>
          <cell r="G5262" t="str">
            <v>李 冕</v>
          </cell>
          <cell r="H5262" t="str">
            <v>石林</v>
          </cell>
          <cell r="I5262" t="str">
            <v>石俊</v>
          </cell>
          <cell r="J5262">
            <v>41.9</v>
          </cell>
          <cell r="K5262">
            <v>589694</v>
          </cell>
          <cell r="L5262">
            <v>65413</v>
          </cell>
          <cell r="M5262">
            <v>127434</v>
          </cell>
          <cell r="N5262">
            <v>4797</v>
          </cell>
          <cell r="O5262">
            <v>9585.7756563245803</v>
          </cell>
          <cell r="P5262">
            <v>0.23391463737957299</v>
          </cell>
        </row>
        <row r="5263">
          <cell r="A5263">
            <v>200792</v>
          </cell>
          <cell r="B5263" t="str">
            <v>20160624</v>
          </cell>
          <cell r="C5263" t="str">
            <v>210805</v>
          </cell>
          <cell r="D5263" t="str">
            <v>限量发售 华为7英寸八核智能手机M2全网通版</v>
          </cell>
          <cell r="E5263" t="str">
            <v>手机</v>
          </cell>
          <cell r="F5263" t="str">
            <v>1599</v>
          </cell>
          <cell r="G5263" t="str">
            <v>李 冕</v>
          </cell>
          <cell r="H5263" t="str">
            <v>石林</v>
          </cell>
          <cell r="I5263" t="str">
            <v>石俊</v>
          </cell>
          <cell r="J5263">
            <v>40.700000000000003</v>
          </cell>
          <cell r="K5263">
            <v>878779</v>
          </cell>
          <cell r="L5263">
            <v>25539</v>
          </cell>
          <cell r="M5263">
            <v>193183</v>
          </cell>
          <cell r="N5263">
            <v>9594</v>
          </cell>
          <cell r="O5263">
            <v>16453.3415233415</v>
          </cell>
          <cell r="P5263">
            <v>0.21516689325395</v>
          </cell>
        </row>
        <row r="5264">
          <cell r="A5264">
            <v>200792</v>
          </cell>
          <cell r="B5264" t="str">
            <v>20160622</v>
          </cell>
          <cell r="C5264" t="str">
            <v>123731</v>
          </cell>
          <cell r="D5264" t="str">
            <v>限量发售 华为7英寸八核智能手机M2全网通版</v>
          </cell>
          <cell r="E5264" t="str">
            <v>手机</v>
          </cell>
          <cell r="F5264" t="str">
            <v>1599</v>
          </cell>
          <cell r="G5264" t="str">
            <v>李 冕</v>
          </cell>
          <cell r="H5264" t="str">
            <v>石林</v>
          </cell>
          <cell r="I5264" t="str">
            <v>石俊</v>
          </cell>
          <cell r="J5264">
            <v>36.6</v>
          </cell>
          <cell r="K5264">
            <v>296498</v>
          </cell>
          <cell r="L5264">
            <v>14371</v>
          </cell>
          <cell r="M5264">
            <v>81239</v>
          </cell>
          <cell r="N5264">
            <v>9584</v>
          </cell>
          <cell r="O5264">
            <v>5750.6010928961796</v>
          </cell>
          <cell r="P5264">
            <v>0.25398136300318702</v>
          </cell>
        </row>
        <row r="5265">
          <cell r="A5265">
            <v>200792</v>
          </cell>
          <cell r="B5265" t="str">
            <v>20160618</v>
          </cell>
          <cell r="C5265" t="str">
            <v>215221</v>
          </cell>
          <cell r="D5265" t="str">
            <v>限量发售 华为7英寸八核智能手机M2全网通版</v>
          </cell>
          <cell r="E5265" t="str">
            <v>手机</v>
          </cell>
          <cell r="F5265" t="str">
            <v>1599</v>
          </cell>
          <cell r="G5265" t="str">
            <v>李 冕</v>
          </cell>
          <cell r="H5265" t="str">
            <v>石林</v>
          </cell>
          <cell r="I5265" t="str">
            <v>石俊,张佳聃</v>
          </cell>
          <cell r="J5265">
            <v>37.700000000000003</v>
          </cell>
          <cell r="K5265">
            <v>885487</v>
          </cell>
          <cell r="L5265">
            <v>74485</v>
          </cell>
          <cell r="M5265">
            <v>235544</v>
          </cell>
          <cell r="N5265">
            <v>7905</v>
          </cell>
          <cell r="O5265">
            <v>15473.819628647199</v>
          </cell>
          <cell r="P5265">
            <v>0.280688580299432</v>
          </cell>
        </row>
        <row r="5266">
          <cell r="A5266">
            <v>200792</v>
          </cell>
          <cell r="B5266" t="str">
            <v>20160609</v>
          </cell>
          <cell r="C5266" t="str">
            <v>214052</v>
          </cell>
          <cell r="D5266" t="str">
            <v>限量发售 华为7英寸八核智能手机M2全网通版</v>
          </cell>
          <cell r="E5266" t="str">
            <v>手机</v>
          </cell>
          <cell r="F5266" t="str">
            <v>1599</v>
          </cell>
          <cell r="G5266" t="str">
            <v>李 冕</v>
          </cell>
          <cell r="H5266" t="str">
            <v>傅周</v>
          </cell>
          <cell r="I5266" t="str">
            <v>曹雪晴</v>
          </cell>
          <cell r="J5266">
            <v>41.3</v>
          </cell>
          <cell r="K5266">
            <v>1093335</v>
          </cell>
          <cell r="L5266">
            <v>153394</v>
          </cell>
          <cell r="M5266">
            <v>250219</v>
          </cell>
          <cell r="N5266">
            <v>7515</v>
          </cell>
          <cell r="O5266">
            <v>16882.251815980599</v>
          </cell>
          <cell r="P5266">
            <v>0.25821195160121801</v>
          </cell>
        </row>
        <row r="5267">
          <cell r="A5267">
            <v>200792</v>
          </cell>
          <cell r="B5267" t="str">
            <v>20160603</v>
          </cell>
          <cell r="C5267" t="str">
            <v>215728</v>
          </cell>
          <cell r="D5267" t="str">
            <v>限量发售 华为7英寸八核智能手机M2全网通版</v>
          </cell>
          <cell r="E5267" t="str">
            <v>手机</v>
          </cell>
          <cell r="F5267" t="str">
            <v>1599</v>
          </cell>
          <cell r="G5267" t="str">
            <v>李 冕</v>
          </cell>
          <cell r="H5267" t="str">
            <v>石林</v>
          </cell>
          <cell r="I5267" t="str">
            <v>石俊</v>
          </cell>
          <cell r="J5267">
            <v>40.5</v>
          </cell>
          <cell r="K5267">
            <v>876069</v>
          </cell>
          <cell r="L5267">
            <v>127465</v>
          </cell>
          <cell r="M5267">
            <v>204119</v>
          </cell>
          <cell r="N5267">
            <v>6376</v>
          </cell>
          <cell r="O5267">
            <v>13601.506172839499</v>
          </cell>
          <cell r="P5267">
            <v>0.26414900267698299</v>
          </cell>
        </row>
        <row r="5268">
          <cell r="A5268">
            <v>200797</v>
          </cell>
          <cell r="B5268" t="str">
            <v>20160720</v>
          </cell>
          <cell r="C5268" t="str">
            <v>132540</v>
          </cell>
          <cell r="D5268" t="str">
            <v>入门必备 三星纤薄全金属质感手机 J3 Pro</v>
          </cell>
          <cell r="E5268" t="str">
            <v>手机</v>
          </cell>
          <cell r="F5268" t="str">
            <v>999</v>
          </cell>
          <cell r="G5268" t="str">
            <v>李 冕</v>
          </cell>
          <cell r="H5268" t="str">
            <v>石林</v>
          </cell>
          <cell r="I5268" t="str">
            <v>张征南,石俊</v>
          </cell>
          <cell r="J5268">
            <v>37.6</v>
          </cell>
          <cell r="K5268">
            <v>107097</v>
          </cell>
          <cell r="L5268">
            <v>8991</v>
          </cell>
          <cell r="M5268">
            <v>20729</v>
          </cell>
          <cell r="N5268">
            <v>999</v>
          </cell>
          <cell r="O5268">
            <v>2084.4680851063799</v>
          </cell>
          <cell r="P5268">
            <v>0.201109004546103</v>
          </cell>
        </row>
        <row r="5269">
          <cell r="A5269">
            <v>200797</v>
          </cell>
          <cell r="B5269" t="str">
            <v>20160713</v>
          </cell>
          <cell r="C5269" t="str">
            <v>133259</v>
          </cell>
          <cell r="D5269" t="str">
            <v>入门必备 三星纤薄全金属质感手机 J3 Pro</v>
          </cell>
          <cell r="E5269" t="str">
            <v>手机</v>
          </cell>
          <cell r="F5269" t="str">
            <v>999</v>
          </cell>
          <cell r="G5269" t="str">
            <v>李 冕</v>
          </cell>
          <cell r="H5269" t="str">
            <v>石林</v>
          </cell>
          <cell r="I5269" t="str">
            <v>石俊</v>
          </cell>
          <cell r="J5269">
            <v>35.799999999999997</v>
          </cell>
          <cell r="K5269">
            <v>175398</v>
          </cell>
          <cell r="L5269">
            <v>8871</v>
          </cell>
          <cell r="M5269">
            <v>45754</v>
          </cell>
          <cell r="N5269">
            <v>2997</v>
          </cell>
          <cell r="O5269">
            <v>3457.2625698324</v>
          </cell>
          <cell r="P5269">
            <v>0.25675716250217701</v>
          </cell>
        </row>
        <row r="5270">
          <cell r="A5270">
            <v>200797</v>
          </cell>
          <cell r="B5270" t="str">
            <v>20160708</v>
          </cell>
          <cell r="C5270" t="str">
            <v>223000</v>
          </cell>
          <cell r="D5270" t="str">
            <v>入门必备 三星纤薄全金属质感手机 J3 Pro</v>
          </cell>
          <cell r="E5270" t="str">
            <v>手机</v>
          </cell>
          <cell r="F5270" t="str">
            <v>999</v>
          </cell>
          <cell r="G5270" t="str">
            <v>李 冕</v>
          </cell>
          <cell r="H5270" t="str">
            <v>傅周</v>
          </cell>
          <cell r="I5270" t="str">
            <v>曹雪晴</v>
          </cell>
          <cell r="J5270">
            <v>38.9</v>
          </cell>
          <cell r="K5270">
            <v>288678</v>
          </cell>
          <cell r="L5270">
            <v>12937</v>
          </cell>
          <cell r="M5270">
            <v>56428</v>
          </cell>
          <cell r="N5270">
            <v>3956</v>
          </cell>
          <cell r="O5270">
            <v>5739.5629820051399</v>
          </cell>
          <cell r="P5270">
            <v>0.19029451550549201</v>
          </cell>
        </row>
        <row r="5271">
          <cell r="A5271">
            <v>200802</v>
          </cell>
          <cell r="B5271" t="str">
            <v>20160629</v>
          </cell>
          <cell r="C5271" t="str">
            <v>204458</v>
          </cell>
          <cell r="D5271" t="str">
            <v>茅台股份国博1949建国纪念鉴藏酒惊爆组</v>
          </cell>
          <cell r="E5271" t="str">
            <v>食品</v>
          </cell>
          <cell r="F5271" t="str">
            <v>999</v>
          </cell>
          <cell r="G5271" t="str">
            <v>莫 伏星</v>
          </cell>
          <cell r="H5271" t="str">
            <v>张燕</v>
          </cell>
          <cell r="I5271" t="str">
            <v>刘一帆</v>
          </cell>
          <cell r="J5271">
            <v>41.4</v>
          </cell>
          <cell r="K5271">
            <v>383444</v>
          </cell>
          <cell r="L5271">
            <v>23726</v>
          </cell>
          <cell r="M5271">
            <v>30759</v>
          </cell>
          <cell r="N5271">
            <v>3986</v>
          </cell>
          <cell r="O5271">
            <v>8042.1497584541103</v>
          </cell>
          <cell r="P5271">
            <v>7.4427746178951301E-2</v>
          </cell>
        </row>
        <row r="5272">
          <cell r="A5272">
            <v>200802</v>
          </cell>
          <cell r="B5272" t="str">
            <v>20160618</v>
          </cell>
          <cell r="C5272" t="str">
            <v>171118</v>
          </cell>
          <cell r="D5272" t="str">
            <v>茅台股份国博1949建国纪念鉴藏酒惊爆组</v>
          </cell>
          <cell r="E5272" t="str">
            <v>食品</v>
          </cell>
          <cell r="F5272" t="str">
            <v>999</v>
          </cell>
          <cell r="G5272" t="str">
            <v>莫 伏星</v>
          </cell>
          <cell r="H5272" t="str">
            <v>张燕</v>
          </cell>
          <cell r="I5272" t="str">
            <v>曹雪晴</v>
          </cell>
          <cell r="J5272">
            <v>37.799999999999997</v>
          </cell>
          <cell r="K5272">
            <v>349616</v>
          </cell>
          <cell r="L5272">
            <v>12647</v>
          </cell>
          <cell r="M5272">
            <v>42507</v>
          </cell>
          <cell r="N5272">
            <v>5884</v>
          </cell>
          <cell r="O5272">
            <v>7945.6613756613797</v>
          </cell>
          <cell r="P5272">
            <v>0.108683588104544</v>
          </cell>
        </row>
        <row r="5273">
          <cell r="A5273">
            <v>200805</v>
          </cell>
          <cell r="B5273" t="str">
            <v>20160616</v>
          </cell>
          <cell r="C5273" t="str">
            <v>115009</v>
          </cell>
          <cell r="D5273" t="str">
            <v>迪士尼系列*哈尔斯大白真空保温电水壶超值组</v>
          </cell>
          <cell r="E5273" t="str">
            <v>厨房</v>
          </cell>
          <cell r="F5273" t="str">
            <v>398</v>
          </cell>
          <cell r="G5273" t="str">
            <v>潘 银龙</v>
          </cell>
          <cell r="H5273"/>
          <cell r="I5273"/>
          <cell r="J5273">
            <v>32.9</v>
          </cell>
          <cell r="K5273">
            <v>100852</v>
          </cell>
          <cell r="L5273">
            <v>1562</v>
          </cell>
          <cell r="M5273">
            <v>13965</v>
          </cell>
          <cell r="N5273">
            <v>1154</v>
          </cell>
          <cell r="O5273">
            <v>2628.5410334346502</v>
          </cell>
          <cell r="P5273">
            <v>0.12902608520495501</v>
          </cell>
        </row>
        <row r="5274">
          <cell r="A5274">
            <v>200805</v>
          </cell>
          <cell r="B5274" t="str">
            <v>20160616</v>
          </cell>
          <cell r="C5274" t="str">
            <v>112410</v>
          </cell>
          <cell r="D5274" t="str">
            <v>迪士尼系列*哈尔斯大白真空保温电水壶超值组</v>
          </cell>
          <cell r="E5274" t="str">
            <v>厨房</v>
          </cell>
          <cell r="F5274" t="str">
            <v>398</v>
          </cell>
          <cell r="G5274" t="str">
            <v>潘 银龙</v>
          </cell>
          <cell r="H5274" t="str">
            <v>余斌</v>
          </cell>
          <cell r="I5274" t="str">
            <v>徐丹,陈佳</v>
          </cell>
          <cell r="J5274">
            <v>0.1</v>
          </cell>
          <cell r="K5274">
            <v>1940</v>
          </cell>
          <cell r="L5274">
            <v>398</v>
          </cell>
          <cell r="M5274">
            <v>796</v>
          </cell>
          <cell r="N5274">
            <v>0</v>
          </cell>
          <cell r="O5274">
            <v>7460</v>
          </cell>
          <cell r="P5274">
            <v>0.51621271076524</v>
          </cell>
        </row>
        <row r="5275">
          <cell r="A5275">
            <v>200806</v>
          </cell>
          <cell r="B5275" t="str">
            <v>20160807</v>
          </cell>
          <cell r="C5275" t="str">
            <v>115904</v>
          </cell>
          <cell r="D5275" t="str">
            <v>柏雅图 优雅时尚压花手提斜挎女包(2016超级折扣日)</v>
          </cell>
          <cell r="E5275" t="str">
            <v>箱包眼镜</v>
          </cell>
          <cell r="F5275" t="str">
            <v>298</v>
          </cell>
          <cell r="G5275" t="str">
            <v>黄 翙</v>
          </cell>
          <cell r="H5275" t="str">
            <v>吴沛霖</v>
          </cell>
          <cell r="I5275" t="str">
            <v>张征南,王叶霜</v>
          </cell>
          <cell r="J5275">
            <v>12.4</v>
          </cell>
          <cell r="K5275">
            <v>103464.91</v>
          </cell>
          <cell r="L5275">
            <v>2344</v>
          </cell>
          <cell r="M5275">
            <v>3238</v>
          </cell>
          <cell r="N5275">
            <v>0</v>
          </cell>
          <cell r="O5275">
            <v>7893.7830645161303</v>
          </cell>
          <cell r="P5275">
            <v>3.2021072595173401E-2</v>
          </cell>
        </row>
        <row r="5276">
          <cell r="A5276">
            <v>200806</v>
          </cell>
          <cell r="B5276" t="str">
            <v>20160711</v>
          </cell>
          <cell r="C5276" t="str">
            <v>141651</v>
          </cell>
          <cell r="D5276" t="str">
            <v>柏雅图 优雅时尚压花手提斜挎女包(2016超级折扣日)</v>
          </cell>
          <cell r="E5276" t="str">
            <v>箱包眼镜</v>
          </cell>
          <cell r="F5276" t="str">
            <v>398</v>
          </cell>
          <cell r="G5276" t="str">
            <v>黄 翙</v>
          </cell>
          <cell r="H5276" t="str">
            <v>杨思思</v>
          </cell>
          <cell r="I5276" t="str">
            <v>张征南,孙姣</v>
          </cell>
          <cell r="J5276">
            <v>36.5</v>
          </cell>
          <cell r="K5276">
            <v>60454</v>
          </cell>
          <cell r="L5276">
            <v>398</v>
          </cell>
          <cell r="M5276">
            <v>13465</v>
          </cell>
          <cell r="N5276">
            <v>1552</v>
          </cell>
          <cell r="O5276">
            <v>1318.98630136986</v>
          </cell>
          <cell r="P5276">
            <v>0.1983648594645</v>
          </cell>
        </row>
        <row r="5277">
          <cell r="A5277">
            <v>200821</v>
          </cell>
          <cell r="B5277" t="str">
            <v>20160804</v>
          </cell>
          <cell r="C5277" t="str">
            <v>121137</v>
          </cell>
          <cell r="D5277" t="str">
            <v>ROSENSE土耳其进口100%玫瑰精露2+2尊享组</v>
          </cell>
          <cell r="E5277" t="str">
            <v>美容美体</v>
          </cell>
          <cell r="F5277" t="str">
            <v>398</v>
          </cell>
          <cell r="G5277" t="str">
            <v>杨 媛</v>
          </cell>
          <cell r="H5277" t="str">
            <v>田宇慧</v>
          </cell>
          <cell r="I5277" t="str">
            <v>余琛</v>
          </cell>
          <cell r="J5277">
            <v>36.5</v>
          </cell>
          <cell r="K5277">
            <v>116870</v>
          </cell>
          <cell r="L5277">
            <v>2338</v>
          </cell>
          <cell r="M5277">
            <v>9024</v>
          </cell>
          <cell r="N5277">
            <v>0</v>
          </cell>
          <cell r="O5277">
            <v>2890.6301369862999</v>
          </cell>
          <cell r="P5277">
            <v>7.8790207103691501E-2</v>
          </cell>
        </row>
        <row r="5278">
          <cell r="A5278">
            <v>200821</v>
          </cell>
          <cell r="B5278" t="str">
            <v>20160725</v>
          </cell>
          <cell r="C5278" t="str">
            <v>185616</v>
          </cell>
          <cell r="D5278" t="str">
            <v>ROSENSE土耳其进口100%玫瑰精露2+2尊享组</v>
          </cell>
          <cell r="E5278" t="str">
            <v>美容美体</v>
          </cell>
          <cell r="F5278" t="str">
            <v>398</v>
          </cell>
          <cell r="G5278" t="str">
            <v>杨 媛</v>
          </cell>
          <cell r="H5278" t="str">
            <v>张小寒</v>
          </cell>
          <cell r="I5278" t="str">
            <v>余琛</v>
          </cell>
          <cell r="J5278">
            <v>37.4</v>
          </cell>
          <cell r="K5278">
            <v>117412</v>
          </cell>
          <cell r="L5278">
            <v>3044</v>
          </cell>
          <cell r="M5278">
            <v>9182</v>
          </cell>
          <cell r="N5278">
            <v>1920</v>
          </cell>
          <cell r="O5278">
            <v>2863.79679144385</v>
          </cell>
          <cell r="P5278">
            <v>6.3496782316731906E-2</v>
          </cell>
        </row>
        <row r="5279">
          <cell r="A5279">
            <v>200821</v>
          </cell>
          <cell r="B5279" t="str">
            <v>20160717</v>
          </cell>
          <cell r="C5279" t="str">
            <v>113140</v>
          </cell>
          <cell r="D5279" t="str">
            <v>ROSENSE土耳其进口100%玫瑰精露2+2尊享组</v>
          </cell>
          <cell r="E5279" t="str">
            <v>美容美体</v>
          </cell>
          <cell r="F5279" t="str">
            <v>398</v>
          </cell>
          <cell r="G5279" t="str">
            <v>杨 媛</v>
          </cell>
          <cell r="H5279" t="str">
            <v>田宇慧</v>
          </cell>
          <cell r="I5279" t="str">
            <v>陈莹,余琛</v>
          </cell>
          <cell r="J5279">
            <v>36.4</v>
          </cell>
          <cell r="K5279">
            <v>156001</v>
          </cell>
          <cell r="L5279">
            <v>3810</v>
          </cell>
          <cell r="M5279">
            <v>21173</v>
          </cell>
          <cell r="N5279">
            <v>1114</v>
          </cell>
          <cell r="O5279">
            <v>3630</v>
          </cell>
          <cell r="P5279">
            <v>0.13180148629025401</v>
          </cell>
        </row>
        <row r="5280">
          <cell r="A5280">
            <v>200825</v>
          </cell>
          <cell r="B5280" t="str">
            <v>20160707</v>
          </cell>
          <cell r="C5280" t="str">
            <v>210257</v>
          </cell>
          <cell r="D5280" t="str">
            <v>“紫气东来“春带彩珍品翡翠手镯</v>
          </cell>
          <cell r="E5280" t="str">
            <v>珠宝首饰</v>
          </cell>
          <cell r="F5280" t="str">
            <v>49880</v>
          </cell>
          <cell r="G5280" t="str">
            <v>罗 为</v>
          </cell>
          <cell r="H5280" t="str">
            <v>杨思思</v>
          </cell>
          <cell r="I5280" t="str">
            <v>王文亮</v>
          </cell>
          <cell r="J5280">
            <v>35.200000000000003</v>
          </cell>
          <cell r="K5280">
            <v>498600</v>
          </cell>
          <cell r="L5280">
            <v>249400</v>
          </cell>
          <cell r="M5280">
            <v>249200</v>
          </cell>
          <cell r="N5280">
            <v>49880</v>
          </cell>
          <cell r="O5280">
            <v>1417.04545454545</v>
          </cell>
          <cell r="P5280">
            <v>0.79983948635633995</v>
          </cell>
        </row>
        <row r="5281">
          <cell r="A5281">
            <v>200827</v>
          </cell>
          <cell r="B5281" t="str">
            <v>20160618</v>
          </cell>
          <cell r="C5281" t="str">
            <v>104055</v>
          </cell>
          <cell r="D5281" t="str">
            <v>意大利乐途女士夏季跑步健步鞋超值劲爆两双组（青灰）</v>
          </cell>
          <cell r="E5281" t="str">
            <v>鞋类</v>
          </cell>
          <cell r="F5281" t="str">
            <v>398</v>
          </cell>
          <cell r="G5281" t="str">
            <v>邱 雄光</v>
          </cell>
          <cell r="H5281" t="str">
            <v>罗园</v>
          </cell>
          <cell r="I5281" t="str">
            <v>王叶霜</v>
          </cell>
          <cell r="J5281">
            <v>13.3</v>
          </cell>
          <cell r="K5281">
            <v>20102</v>
          </cell>
          <cell r="L5281">
            <v>716</v>
          </cell>
          <cell r="M5281">
            <v>3760</v>
          </cell>
          <cell r="N5281">
            <v>0</v>
          </cell>
          <cell r="O5281">
            <v>1174.8872180451101</v>
          </cell>
          <cell r="P5281">
            <v>0.19395440008253401</v>
          </cell>
        </row>
        <row r="5282">
          <cell r="A5282">
            <v>200828</v>
          </cell>
          <cell r="B5282" t="str">
            <v>20160618</v>
          </cell>
          <cell r="C5282" t="str">
            <v>145949</v>
          </cell>
          <cell r="D5282" t="str">
            <v>李宁男士运动休闲鞋超值劲爆两双组（灰青）</v>
          </cell>
          <cell r="E5282" t="str">
            <v>鞋类</v>
          </cell>
          <cell r="F5282" t="str">
            <v>368</v>
          </cell>
          <cell r="G5282" t="str">
            <v>邱 雄光</v>
          </cell>
          <cell r="H5282" t="str">
            <v>罗园</v>
          </cell>
          <cell r="I5282" t="str">
            <v>孙姣</v>
          </cell>
          <cell r="J5282">
            <v>12.2</v>
          </cell>
          <cell r="K5282">
            <v>25403</v>
          </cell>
          <cell r="L5282">
            <v>726</v>
          </cell>
          <cell r="M5282">
            <v>5698</v>
          </cell>
          <cell r="N5282">
            <v>1064</v>
          </cell>
          <cell r="O5282">
            <v>1642.86885245902</v>
          </cell>
          <cell r="P5282">
            <v>0.187786197673947</v>
          </cell>
        </row>
        <row r="5283">
          <cell r="A5283">
            <v>200829</v>
          </cell>
          <cell r="B5283" t="str">
            <v>20160618</v>
          </cell>
          <cell r="C5283" t="str">
            <v>110846</v>
          </cell>
          <cell r="D5283" t="str">
            <v>意大利乐途男士夏季跑步健步鞋超值劲爆两双组（青灰）</v>
          </cell>
          <cell r="E5283" t="str">
            <v>鞋类</v>
          </cell>
          <cell r="F5283" t="str">
            <v>398</v>
          </cell>
          <cell r="G5283" t="str">
            <v>邱 雄光</v>
          </cell>
          <cell r="H5283" t="str">
            <v>罗园</v>
          </cell>
          <cell r="I5283" t="str">
            <v>王叶霜</v>
          </cell>
          <cell r="J5283">
            <v>13.7</v>
          </cell>
          <cell r="K5283">
            <v>31759</v>
          </cell>
          <cell r="L5283">
            <v>756</v>
          </cell>
          <cell r="M5283">
            <v>6854</v>
          </cell>
          <cell r="N5283">
            <v>796</v>
          </cell>
          <cell r="O5283">
            <v>1820.80291970803</v>
          </cell>
          <cell r="P5283">
            <v>0.195400445118214</v>
          </cell>
        </row>
        <row r="5284">
          <cell r="A5284">
            <v>200831</v>
          </cell>
          <cell r="B5284" t="str">
            <v>20160808</v>
          </cell>
          <cell r="C5284" t="str">
            <v>155609</v>
          </cell>
          <cell r="D5284" t="str">
            <v>韩国 LG 润膏滋养洗护套组（原装进口）</v>
          </cell>
          <cell r="E5284" t="str">
            <v>美容美体</v>
          </cell>
          <cell r="F5284" t="str">
            <v>298</v>
          </cell>
          <cell r="G5284" t="str">
            <v>庄 婷</v>
          </cell>
          <cell r="H5284" t="str">
            <v>张小寒</v>
          </cell>
          <cell r="I5284" t="str">
            <v>赵姬</v>
          </cell>
          <cell r="J5284">
            <v>36.9</v>
          </cell>
          <cell r="K5284">
            <v>79553.539999999994</v>
          </cell>
          <cell r="L5284">
            <v>1525</v>
          </cell>
          <cell r="M5284">
            <v>258</v>
          </cell>
          <cell r="N5284">
            <v>0</v>
          </cell>
          <cell r="O5284">
            <v>2107.6027100270999</v>
          </cell>
          <cell r="P5284">
            <v>3.3064824742331501E-3</v>
          </cell>
        </row>
        <row r="5285">
          <cell r="A5285">
            <v>200831</v>
          </cell>
          <cell r="B5285" t="str">
            <v>20160728</v>
          </cell>
          <cell r="C5285" t="str">
            <v>093115</v>
          </cell>
          <cell r="D5285" t="str">
            <v>韩国 LG 润膏滋养洗护套组（原装进口）</v>
          </cell>
          <cell r="E5285" t="str">
            <v>美容美体</v>
          </cell>
          <cell r="F5285" t="str">
            <v>298</v>
          </cell>
          <cell r="G5285" t="str">
            <v>庄 婷</v>
          </cell>
          <cell r="H5285" t="str">
            <v>田宇慧</v>
          </cell>
          <cell r="I5285" t="str">
            <v>赵姬</v>
          </cell>
          <cell r="J5285">
            <v>36.9</v>
          </cell>
          <cell r="K5285">
            <v>82772</v>
          </cell>
          <cell r="L5285">
            <v>1275</v>
          </cell>
          <cell r="M5285">
            <v>5977</v>
          </cell>
          <cell r="N5285">
            <v>496</v>
          </cell>
          <cell r="O5285">
            <v>2060.0542005420102</v>
          </cell>
          <cell r="P5285">
            <v>6.7254009350037405E-2</v>
          </cell>
        </row>
        <row r="5286">
          <cell r="A5286">
            <v>200831</v>
          </cell>
          <cell r="B5286" t="str">
            <v>20160701</v>
          </cell>
          <cell r="C5286" t="str">
            <v>140410</v>
          </cell>
          <cell r="D5286" t="str">
            <v>韩国 LG 润膏滋养洗护套组（原装进口）</v>
          </cell>
          <cell r="E5286" t="str">
            <v>美容美体</v>
          </cell>
          <cell r="F5286" t="str">
            <v>298</v>
          </cell>
          <cell r="G5286" t="str">
            <v>庄 婷</v>
          </cell>
          <cell r="H5286" t="str">
            <v>吴沛霖</v>
          </cell>
          <cell r="I5286" t="str">
            <v>赵姬</v>
          </cell>
          <cell r="J5286">
            <v>31.2</v>
          </cell>
          <cell r="K5286">
            <v>41963</v>
          </cell>
          <cell r="L5286">
            <v>566</v>
          </cell>
          <cell r="M5286">
            <v>2349</v>
          </cell>
          <cell r="N5286">
            <v>0</v>
          </cell>
          <cell r="O5286">
            <v>1251.5384615384601</v>
          </cell>
          <cell r="P5286">
            <v>5.6743242263932202E-2</v>
          </cell>
        </row>
        <row r="5287">
          <cell r="A5287">
            <v>200831</v>
          </cell>
          <cell r="B5287" t="str">
            <v>20160616</v>
          </cell>
          <cell r="C5287" t="str">
            <v>123353</v>
          </cell>
          <cell r="D5287" t="str">
            <v>韩国 LG 润膏滋养洗护套组（原装进口）</v>
          </cell>
          <cell r="E5287" t="str">
            <v>美容美体</v>
          </cell>
          <cell r="F5287" t="str">
            <v>298</v>
          </cell>
          <cell r="G5287" t="str">
            <v>庄 婷</v>
          </cell>
          <cell r="H5287" t="str">
            <v>张小寒</v>
          </cell>
          <cell r="I5287" t="str">
            <v>余琛</v>
          </cell>
          <cell r="J5287">
            <v>33.4</v>
          </cell>
          <cell r="K5287">
            <v>113834</v>
          </cell>
          <cell r="L5287">
            <v>2897</v>
          </cell>
          <cell r="M5287">
            <v>10762</v>
          </cell>
          <cell r="N5287">
            <v>2104</v>
          </cell>
          <cell r="O5287">
            <v>3062.2455089820401</v>
          </cell>
          <cell r="P5287">
            <v>7.8044295410908904E-2</v>
          </cell>
        </row>
        <row r="5288">
          <cell r="A5288">
            <v>200833</v>
          </cell>
          <cell r="B5288" t="str">
            <v>20160630</v>
          </cell>
          <cell r="C5288" t="str">
            <v>201928</v>
          </cell>
          <cell r="D5288" t="str">
            <v>福玛特智能保洁机器人E-R302G</v>
          </cell>
          <cell r="E5288" t="str">
            <v>生活家电</v>
          </cell>
          <cell r="F5288" t="str">
            <v>799</v>
          </cell>
          <cell r="G5288" t="str">
            <v>胡 超</v>
          </cell>
          <cell r="H5288" t="str">
            <v>马强</v>
          </cell>
          <cell r="I5288" t="str">
            <v>刘一帆</v>
          </cell>
          <cell r="J5288">
            <v>36.6</v>
          </cell>
          <cell r="K5288">
            <v>478768</v>
          </cell>
          <cell r="L5288">
            <v>9553</v>
          </cell>
          <cell r="M5288">
            <v>77889</v>
          </cell>
          <cell r="N5288">
            <v>6352</v>
          </cell>
          <cell r="O5288">
            <v>10865.5191256831</v>
          </cell>
          <cell r="P5288">
            <v>0.15246102532954001</v>
          </cell>
        </row>
        <row r="5289">
          <cell r="A5289">
            <v>200833</v>
          </cell>
          <cell r="B5289" t="str">
            <v>20160630</v>
          </cell>
          <cell r="C5289" t="str">
            <v>113726</v>
          </cell>
          <cell r="D5289" t="str">
            <v>福玛特智能保洁机器人E-R302G</v>
          </cell>
          <cell r="E5289" t="str">
            <v>生活家电</v>
          </cell>
          <cell r="F5289" t="str">
            <v>799</v>
          </cell>
          <cell r="G5289" t="str">
            <v>胡 超</v>
          </cell>
          <cell r="H5289" t="str">
            <v>马强</v>
          </cell>
          <cell r="I5289" t="str">
            <v>刘一帆</v>
          </cell>
          <cell r="J5289">
            <v>34.200000000000003</v>
          </cell>
          <cell r="K5289">
            <v>158700</v>
          </cell>
          <cell r="L5289">
            <v>6342</v>
          </cell>
          <cell r="M5289">
            <v>29308</v>
          </cell>
          <cell r="N5289">
            <v>2357</v>
          </cell>
          <cell r="O5289">
            <v>3666.8713450292398</v>
          </cell>
          <cell r="P5289">
            <v>0.176892581945156</v>
          </cell>
        </row>
        <row r="5290">
          <cell r="A5290">
            <v>200833</v>
          </cell>
          <cell r="B5290" t="str">
            <v>20160620</v>
          </cell>
          <cell r="C5290" t="str">
            <v>194913</v>
          </cell>
          <cell r="D5290" t="str">
            <v>福玛特智能保洁机器人E-R302G</v>
          </cell>
          <cell r="E5290" t="str">
            <v>生活家电</v>
          </cell>
          <cell r="F5290" t="str">
            <v>799</v>
          </cell>
          <cell r="G5290" t="str">
            <v>胡 超</v>
          </cell>
          <cell r="H5290" t="str">
            <v>马强</v>
          </cell>
          <cell r="I5290" t="str">
            <v>刘一帆</v>
          </cell>
          <cell r="J5290">
            <v>35.5</v>
          </cell>
          <cell r="K5290">
            <v>261547</v>
          </cell>
          <cell r="L5290">
            <v>12574</v>
          </cell>
          <cell r="M5290">
            <v>45133</v>
          </cell>
          <cell r="N5290">
            <v>4784</v>
          </cell>
          <cell r="O5290">
            <v>5876.7323943662004</v>
          </cell>
          <cell r="P5290">
            <v>0.16206174966763501</v>
          </cell>
        </row>
        <row r="5291">
          <cell r="A5291">
            <v>200833</v>
          </cell>
          <cell r="B5291" t="str">
            <v>20160612</v>
          </cell>
          <cell r="C5291" t="str">
            <v>215523</v>
          </cell>
          <cell r="D5291" t="str">
            <v>福玛特智能保洁机器人E-R302G</v>
          </cell>
          <cell r="E5291" t="str">
            <v>生活家电</v>
          </cell>
          <cell r="F5291" t="str">
            <v>799</v>
          </cell>
          <cell r="G5291" t="str">
            <v>胡 超</v>
          </cell>
          <cell r="H5291" t="str">
            <v>傅周</v>
          </cell>
          <cell r="I5291" t="str">
            <v>曹雪晴,廖若如</v>
          </cell>
          <cell r="J5291">
            <v>33.700000000000003</v>
          </cell>
          <cell r="K5291">
            <v>586523</v>
          </cell>
          <cell r="L5291">
            <v>26094</v>
          </cell>
          <cell r="M5291">
            <v>84760</v>
          </cell>
          <cell r="N5291">
            <v>4789</v>
          </cell>
          <cell r="O5291">
            <v>14256.9139465875</v>
          </cell>
          <cell r="P5291">
            <v>0.14269604178227799</v>
          </cell>
        </row>
        <row r="5292">
          <cell r="A5292">
            <v>200833</v>
          </cell>
          <cell r="B5292" t="str">
            <v>20160612</v>
          </cell>
          <cell r="C5292" t="str">
            <v>121857</v>
          </cell>
          <cell r="D5292" t="str">
            <v>福玛特智能保洁机器人E-R302G</v>
          </cell>
          <cell r="E5292" t="str">
            <v>生活家电</v>
          </cell>
          <cell r="F5292" t="str">
            <v>799</v>
          </cell>
          <cell r="G5292" t="str">
            <v>胡 超</v>
          </cell>
          <cell r="H5292" t="str">
            <v>唐南开</v>
          </cell>
          <cell r="I5292" t="str">
            <v>张征南</v>
          </cell>
          <cell r="J5292">
            <v>35.200000000000003</v>
          </cell>
          <cell r="K5292">
            <v>244787</v>
          </cell>
          <cell r="L5292">
            <v>7141</v>
          </cell>
          <cell r="M5292">
            <v>37000</v>
          </cell>
          <cell r="N5292">
            <v>2357</v>
          </cell>
          <cell r="O5292">
            <v>5767.1306818181802</v>
          </cell>
          <cell r="P5292">
            <v>0.14577564949546801</v>
          </cell>
        </row>
        <row r="5293">
          <cell r="A5293">
            <v>200834</v>
          </cell>
          <cell r="B5293" t="str">
            <v>20160729</v>
          </cell>
          <cell r="C5293" t="str">
            <v>150023</v>
          </cell>
          <cell r="D5293" t="str">
            <v>好事达多功能鞋柜鞋架</v>
          </cell>
          <cell r="E5293" t="str">
            <v>生活用品</v>
          </cell>
          <cell r="F5293" t="str">
            <v>299</v>
          </cell>
          <cell r="G5293" t="str">
            <v>胡 超</v>
          </cell>
          <cell r="H5293" t="str">
            <v>龙年</v>
          </cell>
          <cell r="I5293" t="str">
            <v>宋歌</v>
          </cell>
          <cell r="J5293">
            <v>36.9</v>
          </cell>
          <cell r="K5293">
            <v>71418</v>
          </cell>
          <cell r="L5293">
            <v>3229</v>
          </cell>
          <cell r="M5293">
            <v>7185</v>
          </cell>
          <cell r="N5293">
            <v>598</v>
          </cell>
          <cell r="O5293">
            <v>1669.43089430894</v>
          </cell>
          <cell r="P5293">
            <v>9.6599158222000603E-2</v>
          </cell>
        </row>
        <row r="5294">
          <cell r="A5294">
            <v>200834</v>
          </cell>
          <cell r="B5294" t="str">
            <v>20160722</v>
          </cell>
          <cell r="C5294" t="str">
            <v>100633</v>
          </cell>
          <cell r="D5294" t="str">
            <v>好事达多功能鞋柜鞋架</v>
          </cell>
          <cell r="E5294" t="str">
            <v>生活用品</v>
          </cell>
          <cell r="F5294" t="str">
            <v>299</v>
          </cell>
          <cell r="G5294" t="str">
            <v>#</v>
          </cell>
          <cell r="H5294" t="str">
            <v>杨思思</v>
          </cell>
          <cell r="I5294" t="str">
            <v>陈航,邓爱萍</v>
          </cell>
          <cell r="J5294">
            <v>36.6</v>
          </cell>
          <cell r="K5294">
            <v>137679</v>
          </cell>
          <cell r="L5294">
            <v>4374</v>
          </cell>
          <cell r="M5294">
            <v>0</v>
          </cell>
          <cell r="N5294">
            <v>0</v>
          </cell>
          <cell r="O5294">
            <v>3642.2131147540999</v>
          </cell>
          <cell r="P5294">
            <v>0</v>
          </cell>
        </row>
        <row r="5295">
          <cell r="A5295">
            <v>200836</v>
          </cell>
          <cell r="B5295" t="str">
            <v>20160730</v>
          </cell>
          <cell r="C5295" t="str">
            <v>102157</v>
          </cell>
          <cell r="D5295" t="str">
            <v>古弗奥流光溢彩整貂领绵羊皮大衣</v>
          </cell>
          <cell r="E5295" t="str">
            <v>服装</v>
          </cell>
          <cell r="F5295" t="str">
            <v>1399</v>
          </cell>
          <cell r="G5295" t="str">
            <v>喻 冰</v>
          </cell>
          <cell r="H5295" t="str">
            <v>王娟</v>
          </cell>
          <cell r="I5295" t="str">
            <v>段鸿</v>
          </cell>
          <cell r="J5295">
            <v>39</v>
          </cell>
          <cell r="K5295">
            <v>232822</v>
          </cell>
          <cell r="L5295">
            <v>8199</v>
          </cell>
          <cell r="M5295">
            <v>94345</v>
          </cell>
          <cell r="N5295">
            <v>6600</v>
          </cell>
          <cell r="O5295">
            <v>3509.6923076923099</v>
          </cell>
          <cell r="P5295">
            <v>0.390632303904765</v>
          </cell>
        </row>
        <row r="5296">
          <cell r="A5296">
            <v>200836</v>
          </cell>
          <cell r="B5296" t="str">
            <v>20160626</v>
          </cell>
          <cell r="C5296" t="str">
            <v>193706</v>
          </cell>
          <cell r="D5296" t="str">
            <v>古弗奥流光溢彩整貂领绵羊皮大衣</v>
          </cell>
          <cell r="E5296" t="str">
            <v>服装</v>
          </cell>
          <cell r="F5296" t="str">
            <v>1399</v>
          </cell>
          <cell r="G5296" t="str">
            <v>喻 冰</v>
          </cell>
          <cell r="H5296" t="str">
            <v>张燕</v>
          </cell>
          <cell r="I5296" t="str">
            <v>张征南,孙姣</v>
          </cell>
          <cell r="J5296">
            <v>37.1</v>
          </cell>
          <cell r="K5296">
            <v>399296</v>
          </cell>
          <cell r="L5296">
            <v>19446</v>
          </cell>
          <cell r="M5296">
            <v>189244</v>
          </cell>
          <cell r="N5296">
            <v>8284</v>
          </cell>
          <cell r="O5296">
            <v>5360.9164420485204</v>
          </cell>
          <cell r="P5296">
            <v>0.47639857838620497</v>
          </cell>
        </row>
        <row r="5297">
          <cell r="A5297">
            <v>200837</v>
          </cell>
          <cell r="B5297" t="str">
            <v>20160728</v>
          </cell>
          <cell r="C5297" t="str">
            <v>223818</v>
          </cell>
          <cell r="D5297" t="str">
            <v>古弗奥罗马假日女士绵羊皮鹅绒服</v>
          </cell>
          <cell r="E5297" t="str">
            <v>服装</v>
          </cell>
          <cell r="F5297" t="str">
            <v>1399</v>
          </cell>
          <cell r="G5297" t="str">
            <v>喻 冰</v>
          </cell>
          <cell r="H5297" t="str">
            <v>杨思思</v>
          </cell>
          <cell r="I5297" t="str">
            <v>张征南,潘丹</v>
          </cell>
          <cell r="J5297">
            <v>38.1</v>
          </cell>
          <cell r="K5297">
            <v>121462</v>
          </cell>
          <cell r="L5297">
            <v>2798</v>
          </cell>
          <cell r="M5297">
            <v>62275</v>
          </cell>
          <cell r="N5297">
            <v>0</v>
          </cell>
          <cell r="O5297">
            <v>1480.0262467191601</v>
          </cell>
          <cell r="P5297">
            <v>0.52480111912627203</v>
          </cell>
        </row>
        <row r="5298">
          <cell r="A5298">
            <v>200837</v>
          </cell>
          <cell r="B5298" t="str">
            <v>20160711</v>
          </cell>
          <cell r="C5298" t="str">
            <v>201150</v>
          </cell>
          <cell r="D5298" t="str">
            <v>古弗奥罗马假日女士绵羊皮鹅绒服</v>
          </cell>
          <cell r="E5298" t="str">
            <v>服装</v>
          </cell>
          <cell r="F5298" t="str">
            <v>1399</v>
          </cell>
          <cell r="G5298" t="str">
            <v>喻 冰</v>
          </cell>
          <cell r="H5298" t="str">
            <v>杨思思</v>
          </cell>
          <cell r="I5298" t="str">
            <v>段鸿</v>
          </cell>
          <cell r="J5298">
            <v>36.299999999999997</v>
          </cell>
          <cell r="K5298">
            <v>200460</v>
          </cell>
          <cell r="L5298">
            <v>8254</v>
          </cell>
          <cell r="M5298">
            <v>81691</v>
          </cell>
          <cell r="N5298">
            <v>0</v>
          </cell>
          <cell r="O5298">
            <v>3044.4903581267199</v>
          </cell>
          <cell r="P5298">
            <v>0.42501794949169103</v>
          </cell>
        </row>
        <row r="5299">
          <cell r="A5299">
            <v>200837</v>
          </cell>
          <cell r="B5299" t="str">
            <v>20160706</v>
          </cell>
          <cell r="C5299" t="str">
            <v>200738</v>
          </cell>
          <cell r="D5299" t="str">
            <v>古弗奥罗马假日女士绵羊皮鹅绒服</v>
          </cell>
          <cell r="E5299" t="str">
            <v>服装</v>
          </cell>
          <cell r="F5299" t="str">
            <v>1399</v>
          </cell>
          <cell r="G5299" t="str">
            <v>喻 冰</v>
          </cell>
          <cell r="H5299" t="str">
            <v>王娟</v>
          </cell>
          <cell r="I5299" t="str">
            <v>孙姣</v>
          </cell>
          <cell r="J5299">
            <v>35.6</v>
          </cell>
          <cell r="K5299">
            <v>229430</v>
          </cell>
          <cell r="L5299">
            <v>16628</v>
          </cell>
          <cell r="M5299">
            <v>101587</v>
          </cell>
          <cell r="N5299">
            <v>1389</v>
          </cell>
          <cell r="O5299">
            <v>3163.0337078651701</v>
          </cell>
          <cell r="P5299">
            <v>0.47085083786806498</v>
          </cell>
        </row>
        <row r="5300">
          <cell r="A5300">
            <v>200837</v>
          </cell>
          <cell r="B5300" t="str">
            <v>20160625</v>
          </cell>
          <cell r="C5300" t="str">
            <v>205824</v>
          </cell>
          <cell r="D5300" t="str">
            <v>古弗奥罗马假日女士绵羊皮鹅绒服</v>
          </cell>
          <cell r="E5300" t="str">
            <v>服装</v>
          </cell>
          <cell r="F5300" t="str">
            <v>1399</v>
          </cell>
          <cell r="G5300" t="str">
            <v>喻 冰</v>
          </cell>
          <cell r="H5300" t="str">
            <v>张燕</v>
          </cell>
          <cell r="I5300" t="str">
            <v>孙姣,张征南</v>
          </cell>
          <cell r="J5300">
            <v>41.5</v>
          </cell>
          <cell r="K5300">
            <v>652349</v>
          </cell>
          <cell r="L5300">
            <v>40251</v>
          </cell>
          <cell r="M5300">
            <v>317109</v>
          </cell>
          <cell r="N5300">
            <v>18107</v>
          </cell>
          <cell r="O5300">
            <v>7544.48192771084</v>
          </cell>
          <cell r="P5300">
            <v>0.48848713768056801</v>
          </cell>
        </row>
        <row r="5301">
          <cell r="A5301">
            <v>200838</v>
          </cell>
          <cell r="B5301" t="str">
            <v>20160625</v>
          </cell>
          <cell r="C5301" t="str">
            <v>164723</v>
          </cell>
          <cell r="D5301" t="str">
            <v>古弗奥倾城名媛狐狸领水貂拼皮大衣</v>
          </cell>
          <cell r="E5301" t="str">
            <v>服装</v>
          </cell>
          <cell r="F5301" t="str">
            <v>1399</v>
          </cell>
          <cell r="G5301" t="str">
            <v>喻 冰</v>
          </cell>
          <cell r="H5301" t="str">
            <v>罗园</v>
          </cell>
          <cell r="I5301" t="str">
            <v>张征南,王叶霜</v>
          </cell>
          <cell r="J5301">
            <v>31.8</v>
          </cell>
          <cell r="K5301">
            <v>152927</v>
          </cell>
          <cell r="L5301">
            <v>6885</v>
          </cell>
          <cell r="M5301">
            <v>75123</v>
          </cell>
          <cell r="N5301">
            <v>1399</v>
          </cell>
          <cell r="O5301">
            <v>2274.1509433962301</v>
          </cell>
          <cell r="P5301">
            <v>0.50481368373481605</v>
          </cell>
        </row>
        <row r="5302">
          <cell r="A5302">
            <v>200838</v>
          </cell>
          <cell r="B5302" t="str">
            <v>20160625</v>
          </cell>
          <cell r="C5302" t="str">
            <v>112131</v>
          </cell>
          <cell r="D5302" t="str">
            <v>古弗奥倾城名媛狐狸领水貂拼皮大衣</v>
          </cell>
          <cell r="E5302" t="str">
            <v>服装</v>
          </cell>
          <cell r="F5302" t="str">
            <v>1399</v>
          </cell>
          <cell r="G5302" t="str">
            <v>喻 冰</v>
          </cell>
          <cell r="H5302" t="str">
            <v>张燕</v>
          </cell>
          <cell r="I5302" t="str">
            <v>张征南,孙姣</v>
          </cell>
          <cell r="J5302">
            <v>35.5</v>
          </cell>
          <cell r="K5302">
            <v>296116</v>
          </cell>
          <cell r="L5302">
            <v>19376</v>
          </cell>
          <cell r="M5302">
            <v>122196</v>
          </cell>
          <cell r="N5302">
            <v>4157</v>
          </cell>
          <cell r="O5302">
            <v>4470.4507042253499</v>
          </cell>
          <cell r="P5302">
            <v>0.42653393076533902</v>
          </cell>
        </row>
        <row r="5303">
          <cell r="A5303">
            <v>200839</v>
          </cell>
          <cell r="B5303" t="str">
            <v>20160720</v>
          </cell>
          <cell r="C5303" t="str">
            <v>224341</v>
          </cell>
          <cell r="D5303" t="str">
            <v>古弗奥男士英朗绵羊皮夹克(反季)</v>
          </cell>
          <cell r="E5303" t="str">
            <v>服装</v>
          </cell>
          <cell r="F5303" t="str">
            <v>899</v>
          </cell>
          <cell r="G5303" t="str">
            <v>喻 冰</v>
          </cell>
          <cell r="H5303" t="str">
            <v>吴沛霖</v>
          </cell>
          <cell r="I5303" t="str">
            <v>孙姣,陈思闽</v>
          </cell>
          <cell r="J5303">
            <v>34.4</v>
          </cell>
          <cell r="K5303">
            <v>103583</v>
          </cell>
          <cell r="L5303">
            <v>2627</v>
          </cell>
          <cell r="M5303">
            <v>25741</v>
          </cell>
          <cell r="N5303">
            <v>0</v>
          </cell>
          <cell r="O5303">
            <v>2186.4825581395298</v>
          </cell>
          <cell r="P5303">
            <v>0.25497246325131701</v>
          </cell>
        </row>
        <row r="5304">
          <cell r="A5304">
            <v>200839</v>
          </cell>
          <cell r="B5304" t="str">
            <v>20160709</v>
          </cell>
          <cell r="C5304" t="str">
            <v>202408</v>
          </cell>
          <cell r="D5304" t="str">
            <v>古弗奥男士英朗绵羊皮夹克(反季)</v>
          </cell>
          <cell r="E5304" t="str">
            <v>服装</v>
          </cell>
          <cell r="F5304" t="str">
            <v>899</v>
          </cell>
          <cell r="G5304" t="str">
            <v>喻 冰</v>
          </cell>
          <cell r="H5304" t="str">
            <v>王娟</v>
          </cell>
          <cell r="I5304" t="str">
            <v>张征南,孙姣</v>
          </cell>
          <cell r="J5304">
            <v>34.200000000000003</v>
          </cell>
          <cell r="K5304">
            <v>148070</v>
          </cell>
          <cell r="L5304">
            <v>4285</v>
          </cell>
          <cell r="M5304">
            <v>34020</v>
          </cell>
          <cell r="N5304">
            <v>879</v>
          </cell>
          <cell r="O5304">
            <v>3235.2046783625701</v>
          </cell>
          <cell r="P5304">
            <v>0.23048996766004801</v>
          </cell>
        </row>
        <row r="5305">
          <cell r="A5305">
            <v>200840</v>
          </cell>
          <cell r="B5305" t="str">
            <v>20160730</v>
          </cell>
          <cell r="C5305" t="str">
            <v>110440</v>
          </cell>
          <cell r="D5305" t="str">
            <v>古弗奥世家尊享水貂领皮鹅绒服</v>
          </cell>
          <cell r="E5305" t="str">
            <v>服装</v>
          </cell>
          <cell r="F5305" t="str">
            <v>1280</v>
          </cell>
          <cell r="G5305" t="str">
            <v>喻 冰</v>
          </cell>
          <cell r="H5305" t="str">
            <v>王娟</v>
          </cell>
          <cell r="I5305" t="str">
            <v>段鸿</v>
          </cell>
          <cell r="J5305">
            <v>43.6</v>
          </cell>
          <cell r="K5305">
            <v>164400</v>
          </cell>
          <cell r="L5305">
            <v>8650</v>
          </cell>
          <cell r="M5305">
            <v>34370</v>
          </cell>
          <cell r="N5305">
            <v>2435</v>
          </cell>
          <cell r="O5305">
            <v>2839.7935779816498</v>
          </cell>
          <cell r="P5305">
            <v>0.20504012841091501</v>
          </cell>
        </row>
        <row r="5306">
          <cell r="A5306">
            <v>200840</v>
          </cell>
          <cell r="B5306" t="str">
            <v>20160714</v>
          </cell>
          <cell r="C5306" t="str">
            <v>202119</v>
          </cell>
          <cell r="D5306" t="str">
            <v>古弗奥世家尊享水貂领皮鹅绒服</v>
          </cell>
          <cell r="E5306" t="str">
            <v>服装</v>
          </cell>
          <cell r="F5306" t="str">
            <v>1280</v>
          </cell>
          <cell r="G5306" t="str">
            <v>喻 冰</v>
          </cell>
          <cell r="H5306" t="str">
            <v>王娟</v>
          </cell>
          <cell r="I5306" t="str">
            <v>段鸿,潘丹</v>
          </cell>
          <cell r="J5306">
            <v>31.6</v>
          </cell>
          <cell r="K5306">
            <v>152065</v>
          </cell>
          <cell r="L5306">
            <v>8750</v>
          </cell>
          <cell r="M5306">
            <v>40510</v>
          </cell>
          <cell r="N5306">
            <v>2550</v>
          </cell>
          <cell r="O5306">
            <v>3334.0189873417698</v>
          </cell>
          <cell r="P5306">
            <v>0.26487108816243898</v>
          </cell>
        </row>
        <row r="5307">
          <cell r="A5307">
            <v>200841</v>
          </cell>
          <cell r="B5307" t="str">
            <v>20160804</v>
          </cell>
          <cell r="C5307" t="str">
            <v>232311</v>
          </cell>
          <cell r="D5307" t="str">
            <v>万和智能恒温燃气热水器10L（快乐购专供）</v>
          </cell>
          <cell r="E5307" t="str">
            <v>厨房</v>
          </cell>
          <cell r="F5307" t="str">
            <v>998</v>
          </cell>
          <cell r="G5307" t="str">
            <v>潘 银龙</v>
          </cell>
          <cell r="H5307" t="str">
            <v>石林</v>
          </cell>
          <cell r="I5307" t="str">
            <v>石俊</v>
          </cell>
          <cell r="J5307">
            <v>34</v>
          </cell>
          <cell r="K5307">
            <v>81611</v>
          </cell>
          <cell r="L5307">
            <v>1996</v>
          </cell>
          <cell r="M5307">
            <v>9920</v>
          </cell>
          <cell r="N5307">
            <v>0</v>
          </cell>
          <cell r="O5307">
            <v>2049.8529411764698</v>
          </cell>
          <cell r="P5307">
            <v>0.12459963574703301</v>
          </cell>
        </row>
        <row r="5308">
          <cell r="A5308">
            <v>200841</v>
          </cell>
          <cell r="B5308" t="str">
            <v>20160721</v>
          </cell>
          <cell r="C5308" t="str">
            <v>134653</v>
          </cell>
          <cell r="D5308" t="str">
            <v>万和智能恒温燃气热水器10L（快乐购专供）</v>
          </cell>
          <cell r="E5308" t="str">
            <v>厨房</v>
          </cell>
          <cell r="F5308" t="str">
            <v>998</v>
          </cell>
          <cell r="G5308" t="str">
            <v>潘 银龙</v>
          </cell>
          <cell r="H5308" t="str">
            <v>唐南开</v>
          </cell>
          <cell r="I5308" t="str">
            <v>翟金彪</v>
          </cell>
          <cell r="J5308">
            <v>32.4</v>
          </cell>
          <cell r="K5308">
            <v>118670</v>
          </cell>
          <cell r="L5308">
            <v>8932</v>
          </cell>
          <cell r="M5308">
            <v>26826</v>
          </cell>
          <cell r="N5308">
            <v>0</v>
          </cell>
          <cell r="O5308">
            <v>2559.0123456790102</v>
          </cell>
          <cell r="P5308">
            <v>0.244454974575808</v>
          </cell>
        </row>
        <row r="5309">
          <cell r="A5309">
            <v>200841</v>
          </cell>
          <cell r="B5309" t="str">
            <v>20160712</v>
          </cell>
          <cell r="C5309" t="str">
            <v>093405</v>
          </cell>
          <cell r="D5309" t="str">
            <v>万和智能恒温燃气热水器10L（快乐购专供）</v>
          </cell>
          <cell r="E5309" t="str">
            <v>厨房</v>
          </cell>
          <cell r="F5309" t="str">
            <v>998</v>
          </cell>
          <cell r="G5309" t="str">
            <v>潘 银龙</v>
          </cell>
          <cell r="H5309" t="str">
            <v>马强</v>
          </cell>
          <cell r="I5309" t="str">
            <v>翟金彪</v>
          </cell>
          <cell r="J5309">
            <v>35.700000000000003</v>
          </cell>
          <cell r="K5309">
            <v>131644</v>
          </cell>
          <cell r="L5309">
            <v>8932</v>
          </cell>
          <cell r="M5309">
            <v>40498</v>
          </cell>
          <cell r="N5309">
            <v>0</v>
          </cell>
          <cell r="O5309">
            <v>2302.9131652661099</v>
          </cell>
          <cell r="P5309">
            <v>0.33002477345328901</v>
          </cell>
        </row>
        <row r="5310">
          <cell r="A5310">
            <v>200841</v>
          </cell>
          <cell r="B5310" t="str">
            <v>20160618</v>
          </cell>
          <cell r="C5310" t="str">
            <v>163303</v>
          </cell>
          <cell r="D5310" t="str">
            <v>万和智能恒温燃气热水器10L（快乐购专供）</v>
          </cell>
          <cell r="E5310" t="str">
            <v>厨房</v>
          </cell>
          <cell r="F5310" t="str">
            <v>998</v>
          </cell>
          <cell r="G5310" t="str">
            <v>潘 银龙</v>
          </cell>
          <cell r="H5310" t="str">
            <v>唐南开</v>
          </cell>
          <cell r="I5310" t="str">
            <v>翟金彪</v>
          </cell>
          <cell r="J5310">
            <v>36.299999999999997</v>
          </cell>
          <cell r="K5310">
            <v>152834</v>
          </cell>
          <cell r="L5310">
            <v>22664</v>
          </cell>
          <cell r="M5310">
            <v>42544</v>
          </cell>
          <cell r="N5310">
            <v>3992</v>
          </cell>
          <cell r="O5310">
            <v>2523.9118457300301</v>
          </cell>
          <cell r="P5310">
            <v>0.29616655143274201</v>
          </cell>
        </row>
        <row r="5311">
          <cell r="A5311">
            <v>200842</v>
          </cell>
          <cell r="B5311" t="str">
            <v>20160618</v>
          </cell>
          <cell r="C5311" t="str">
            <v>210543</v>
          </cell>
          <cell r="D5311" t="str">
            <v>至尊炫黑*老板烟灶两件套超值组（618专供）</v>
          </cell>
          <cell r="E5311" t="str">
            <v>厨房</v>
          </cell>
          <cell r="F5311" t="str">
            <v>3780</v>
          </cell>
          <cell r="G5311" t="str">
            <v>潘 银龙</v>
          </cell>
          <cell r="H5311" t="str">
            <v>张燕</v>
          </cell>
          <cell r="I5311" t="str">
            <v>陈佳</v>
          </cell>
          <cell r="J5311">
            <v>21</v>
          </cell>
          <cell r="K5311">
            <v>312850</v>
          </cell>
          <cell r="L5311">
            <v>29980</v>
          </cell>
          <cell r="M5311">
            <v>102000</v>
          </cell>
          <cell r="N5311">
            <v>11310</v>
          </cell>
          <cell r="O5311">
            <v>9151.4285714285706</v>
          </cell>
          <cell r="P5311">
            <v>0.32060663909216203</v>
          </cell>
        </row>
        <row r="5312">
          <cell r="A5312">
            <v>200843</v>
          </cell>
          <cell r="B5312" t="str">
            <v>20160618</v>
          </cell>
          <cell r="C5312" t="str">
            <v>210543</v>
          </cell>
          <cell r="D5312" t="str">
            <v>至尊炫黑*老板烟灶消三件套超值组（618专供）</v>
          </cell>
          <cell r="E5312" t="str">
            <v>厨房</v>
          </cell>
          <cell r="F5312" t="str">
            <v>5780</v>
          </cell>
          <cell r="G5312" t="str">
            <v>潘 银龙</v>
          </cell>
          <cell r="H5312" t="str">
            <v>张燕</v>
          </cell>
          <cell r="I5312" t="str">
            <v>陈佳</v>
          </cell>
          <cell r="J5312">
            <v>21</v>
          </cell>
          <cell r="K5312">
            <v>658020</v>
          </cell>
          <cell r="L5312">
            <v>80890</v>
          </cell>
          <cell r="M5312">
            <v>178940</v>
          </cell>
          <cell r="N5312">
            <v>0</v>
          </cell>
          <cell r="O5312">
            <v>18961.428571428602</v>
          </cell>
          <cell r="P5312">
            <v>0.31005146154245999</v>
          </cell>
        </row>
        <row r="5313">
          <cell r="A5313">
            <v>200844</v>
          </cell>
          <cell r="B5313" t="str">
            <v>20160726</v>
          </cell>
          <cell r="C5313" t="str">
            <v>161315</v>
          </cell>
          <cell r="D5313" t="str">
            <v>美国contigo康迪克果茶杯</v>
          </cell>
          <cell r="E5313" t="str">
            <v>厨房</v>
          </cell>
          <cell r="F5313" t="str">
            <v>228</v>
          </cell>
          <cell r="G5313" t="str">
            <v>陈 刚</v>
          </cell>
          <cell r="H5313" t="str">
            <v>唐南开</v>
          </cell>
          <cell r="I5313" t="str">
            <v>翟金彪,徐丹</v>
          </cell>
          <cell r="J5313">
            <v>33</v>
          </cell>
          <cell r="K5313">
            <v>45240</v>
          </cell>
          <cell r="L5313">
            <v>624</v>
          </cell>
          <cell r="M5313">
            <v>3578</v>
          </cell>
          <cell r="N5313">
            <v>228</v>
          </cell>
          <cell r="O5313">
            <v>1250.4848484848501</v>
          </cell>
          <cell r="P5313">
            <v>7.5085171239017395E-2</v>
          </cell>
        </row>
        <row r="5314">
          <cell r="A5314">
            <v>200844</v>
          </cell>
          <cell r="B5314" t="str">
            <v>20160716</v>
          </cell>
          <cell r="C5314" t="str">
            <v>154545</v>
          </cell>
          <cell r="D5314" t="str">
            <v>美国contigo康迪克果茶杯</v>
          </cell>
          <cell r="E5314" t="str">
            <v>厨房</v>
          </cell>
          <cell r="F5314" t="str">
            <v>228</v>
          </cell>
          <cell r="G5314" t="str">
            <v>陈 刚</v>
          </cell>
          <cell r="H5314" t="str">
            <v>余斌</v>
          </cell>
          <cell r="I5314" t="str">
            <v>徐丹,翟金彪</v>
          </cell>
          <cell r="J5314">
            <v>30.7</v>
          </cell>
          <cell r="K5314">
            <v>75073</v>
          </cell>
          <cell r="L5314">
            <v>1566</v>
          </cell>
          <cell r="M5314">
            <v>7264</v>
          </cell>
          <cell r="N5314">
            <v>882</v>
          </cell>
          <cell r="O5314">
            <v>2186.48208469055</v>
          </cell>
          <cell r="P5314">
            <v>8.6821663242956496E-2</v>
          </cell>
        </row>
        <row r="5315">
          <cell r="A5315">
            <v>200856</v>
          </cell>
          <cell r="B5315" t="str">
            <v>20160801</v>
          </cell>
          <cell r="C5315" t="str">
            <v>182126</v>
          </cell>
          <cell r="D5315" t="str">
            <v>德国凯驰家用高压多功能清洁机</v>
          </cell>
          <cell r="E5315" t="str">
            <v>生活家电</v>
          </cell>
          <cell r="F5315" t="str">
            <v>999</v>
          </cell>
          <cell r="G5315" t="str">
            <v>马 升伟</v>
          </cell>
          <cell r="H5315" t="str">
            <v>石林</v>
          </cell>
          <cell r="I5315" t="str">
            <v>刘一帆</v>
          </cell>
          <cell r="J5315">
            <v>37.1</v>
          </cell>
          <cell r="K5315">
            <v>123446</v>
          </cell>
          <cell r="L5315">
            <v>1998</v>
          </cell>
          <cell r="M5315">
            <v>17892</v>
          </cell>
          <cell r="N5315">
            <v>979</v>
          </cell>
          <cell r="O5315">
            <v>2817.6549865229099</v>
          </cell>
          <cell r="P5315">
            <v>0.139261247612147</v>
          </cell>
        </row>
        <row r="5316">
          <cell r="A5316">
            <v>200856</v>
          </cell>
          <cell r="B5316" t="str">
            <v>20160719</v>
          </cell>
          <cell r="C5316" t="str">
            <v>180554</v>
          </cell>
          <cell r="D5316" t="str">
            <v>德国凯驰家用高压多功能清洁机</v>
          </cell>
          <cell r="E5316" t="str">
            <v>生活家电</v>
          </cell>
          <cell r="F5316" t="str">
            <v>999</v>
          </cell>
          <cell r="G5316" t="str">
            <v>马 升伟</v>
          </cell>
          <cell r="H5316" t="str">
            <v>马强</v>
          </cell>
          <cell r="I5316" t="str">
            <v>刘一帆</v>
          </cell>
          <cell r="J5316">
            <v>36.4</v>
          </cell>
          <cell r="K5316">
            <v>123760</v>
          </cell>
          <cell r="L5316">
            <v>31976</v>
          </cell>
          <cell r="M5316">
            <v>22398</v>
          </cell>
          <cell r="N5316">
            <v>0</v>
          </cell>
          <cell r="O5316">
            <v>1906.20879120879</v>
          </cell>
          <cell r="P5316">
            <v>0.244029460472414</v>
          </cell>
        </row>
        <row r="5317">
          <cell r="A5317">
            <v>200856</v>
          </cell>
          <cell r="B5317" t="str">
            <v>20160715</v>
          </cell>
          <cell r="C5317" t="str">
            <v>131040</v>
          </cell>
          <cell r="D5317" t="str">
            <v>德国凯驰家用高压多功能清洁机</v>
          </cell>
          <cell r="E5317" t="str">
            <v>生活家电</v>
          </cell>
          <cell r="F5317" t="str">
            <v>999</v>
          </cell>
          <cell r="G5317" t="str">
            <v>马 升伟</v>
          </cell>
          <cell r="H5317" t="str">
            <v>傅周</v>
          </cell>
          <cell r="I5317" t="str">
            <v>曹雪晴</v>
          </cell>
          <cell r="J5317">
            <v>43.5</v>
          </cell>
          <cell r="K5317">
            <v>176047</v>
          </cell>
          <cell r="L5317">
            <v>6563</v>
          </cell>
          <cell r="M5317">
            <v>33754</v>
          </cell>
          <cell r="N5317">
            <v>3756</v>
          </cell>
          <cell r="O5317">
            <v>3206.57471264368</v>
          </cell>
          <cell r="P5317">
            <v>0.17699605862500301</v>
          </cell>
        </row>
        <row r="5318">
          <cell r="A5318">
            <v>200856</v>
          </cell>
          <cell r="B5318" t="str">
            <v>20160708</v>
          </cell>
          <cell r="C5318" t="str">
            <v>185504</v>
          </cell>
          <cell r="D5318" t="str">
            <v>德国凯驰家用高压多功能清洁机</v>
          </cell>
          <cell r="E5318" t="str">
            <v>生活家电</v>
          </cell>
          <cell r="F5318" t="str">
            <v>999</v>
          </cell>
          <cell r="G5318" t="str">
            <v>马 升伟</v>
          </cell>
          <cell r="H5318" t="str">
            <v>傅周</v>
          </cell>
          <cell r="I5318" t="str">
            <v>曹雪晴</v>
          </cell>
          <cell r="J5318">
            <v>33.5</v>
          </cell>
          <cell r="K5318">
            <v>105878</v>
          </cell>
          <cell r="L5318">
            <v>6583</v>
          </cell>
          <cell r="M5318">
            <v>16323</v>
          </cell>
          <cell r="N5318">
            <v>949</v>
          </cell>
          <cell r="O5318">
            <v>2505.1044776119402</v>
          </cell>
          <cell r="P5318">
            <v>0.15483156251573599</v>
          </cell>
        </row>
        <row r="5319">
          <cell r="A5319">
            <v>200856</v>
          </cell>
          <cell r="B5319" t="str">
            <v>20160702</v>
          </cell>
          <cell r="C5319" t="str">
            <v>195005</v>
          </cell>
          <cell r="D5319" t="str">
            <v>德国凯驰家用高压多功能清洁机</v>
          </cell>
          <cell r="E5319" t="str">
            <v>生活家电</v>
          </cell>
          <cell r="F5319" t="str">
            <v>999</v>
          </cell>
          <cell r="G5319" t="str">
            <v>马 升伟</v>
          </cell>
          <cell r="H5319" t="str">
            <v>马强</v>
          </cell>
          <cell r="I5319" t="str">
            <v>刘一帆</v>
          </cell>
          <cell r="J5319">
            <v>34.4</v>
          </cell>
          <cell r="K5319">
            <v>214724</v>
          </cell>
          <cell r="L5319">
            <v>22698</v>
          </cell>
          <cell r="M5319">
            <v>34710</v>
          </cell>
          <cell r="N5319">
            <v>999</v>
          </cell>
          <cell r="O5319">
            <v>4602.1802325581402</v>
          </cell>
          <cell r="P5319">
            <v>0.17555435201483099</v>
          </cell>
        </row>
        <row r="5320">
          <cell r="A5320">
            <v>200856</v>
          </cell>
          <cell r="B5320" t="str">
            <v>20160613</v>
          </cell>
          <cell r="C5320" t="str">
            <v>220240</v>
          </cell>
          <cell r="D5320" t="str">
            <v>德国凯驰家用高压多功能清洁机</v>
          </cell>
          <cell r="E5320" t="str">
            <v>生活家电</v>
          </cell>
          <cell r="F5320" t="str">
            <v>999</v>
          </cell>
          <cell r="G5320" t="str">
            <v>#</v>
          </cell>
          <cell r="H5320" t="str">
            <v>马强</v>
          </cell>
          <cell r="I5320" t="str">
            <v>刘一帆</v>
          </cell>
          <cell r="J5320">
            <v>35.200000000000003</v>
          </cell>
          <cell r="K5320">
            <v>310953</v>
          </cell>
          <cell r="L5320">
            <v>20826</v>
          </cell>
          <cell r="M5320">
            <v>0</v>
          </cell>
          <cell r="N5320">
            <v>0</v>
          </cell>
          <cell r="O5320">
            <v>8242.2443181818198</v>
          </cell>
          <cell r="P5320">
            <v>0</v>
          </cell>
        </row>
        <row r="5321">
          <cell r="A5321">
            <v>200857</v>
          </cell>
          <cell r="B5321" t="str">
            <v>20160715</v>
          </cell>
          <cell r="C5321" t="str">
            <v>121944</v>
          </cell>
          <cell r="D5321" t="str">
            <v>东芝49英寸4K智能网络电视（2016大咖秀特供）</v>
          </cell>
          <cell r="E5321" t="str">
            <v>大家电</v>
          </cell>
          <cell r="F5321" t="str">
            <v>3799</v>
          </cell>
          <cell r="G5321" t="str">
            <v>马 升伟</v>
          </cell>
          <cell r="H5321" t="str">
            <v>傅周</v>
          </cell>
          <cell r="I5321" t="str">
            <v>曹雪晴</v>
          </cell>
          <cell r="J5321">
            <v>8.6999999999999993</v>
          </cell>
          <cell r="K5321">
            <v>130586</v>
          </cell>
          <cell r="L5321">
            <v>17994</v>
          </cell>
          <cell r="M5321">
            <v>17774</v>
          </cell>
          <cell r="N5321">
            <v>0</v>
          </cell>
          <cell r="O5321">
            <v>10898.620689655199</v>
          </cell>
          <cell r="P5321">
            <v>0.15786201506323699</v>
          </cell>
        </row>
        <row r="5322">
          <cell r="A5322">
            <v>200860</v>
          </cell>
          <cell r="B5322" t="str">
            <v>20160618</v>
          </cell>
          <cell r="C5322" t="str">
            <v>143150</v>
          </cell>
          <cell r="D5322" t="str">
            <v>李宁女士运动休闲鞋超值劲爆两双组（粉灰）</v>
          </cell>
          <cell r="E5322" t="str">
            <v>鞋类</v>
          </cell>
          <cell r="F5322" t="str">
            <v>368</v>
          </cell>
          <cell r="G5322" t="str">
            <v>邱 雄光</v>
          </cell>
          <cell r="H5322" t="str">
            <v>罗园</v>
          </cell>
          <cell r="I5322" t="str">
            <v>孙姣</v>
          </cell>
          <cell r="J5322">
            <v>12.5</v>
          </cell>
          <cell r="K5322">
            <v>27601</v>
          </cell>
          <cell r="L5322">
            <v>1084</v>
          </cell>
          <cell r="M5322">
            <v>7626</v>
          </cell>
          <cell r="N5322">
            <v>0</v>
          </cell>
          <cell r="O5322">
            <v>1511.28</v>
          </cell>
          <cell r="P5322">
            <v>0.28758909378889003</v>
          </cell>
        </row>
        <row r="5323">
          <cell r="A5323">
            <v>200867</v>
          </cell>
          <cell r="B5323" t="str">
            <v>20160727</v>
          </cell>
          <cell r="C5323" t="str">
            <v>224504</v>
          </cell>
          <cell r="D5323" t="str">
            <v>定格视界的角度  华为P9 3GB+32GB 移动4G手机</v>
          </cell>
          <cell r="E5323" t="str">
            <v>手机</v>
          </cell>
          <cell r="F5323" t="str">
            <v>2888</v>
          </cell>
          <cell r="G5323" t="str">
            <v>李 冕</v>
          </cell>
          <cell r="H5323" t="str">
            <v>傅周</v>
          </cell>
          <cell r="I5323" t="str">
            <v>曹雪晴</v>
          </cell>
          <cell r="J5323">
            <v>32.5</v>
          </cell>
          <cell r="K5323">
            <v>157560</v>
          </cell>
          <cell r="L5323">
            <v>20026</v>
          </cell>
          <cell r="M5323">
            <v>23109</v>
          </cell>
          <cell r="N5323">
            <v>0</v>
          </cell>
          <cell r="O5323">
            <v>3520.76923076923</v>
          </cell>
          <cell r="P5323">
            <v>0.16802390681576901</v>
          </cell>
        </row>
        <row r="5324">
          <cell r="A5324">
            <v>200867</v>
          </cell>
          <cell r="B5324" t="str">
            <v>20160705</v>
          </cell>
          <cell r="C5324" t="str">
            <v>192907</v>
          </cell>
          <cell r="D5324" t="str">
            <v>定格视界的角度  华为P9 3GB+32GB 移动4G手机</v>
          </cell>
          <cell r="E5324" t="str">
            <v>手机</v>
          </cell>
          <cell r="F5324" t="str">
            <v>2888</v>
          </cell>
          <cell r="G5324" t="str">
            <v>李 冕</v>
          </cell>
          <cell r="H5324" t="str">
            <v>傅周</v>
          </cell>
          <cell r="I5324" t="str">
            <v>曹雪晴,廖若如</v>
          </cell>
          <cell r="J5324">
            <v>43.8</v>
          </cell>
          <cell r="K5324">
            <v>235926</v>
          </cell>
          <cell r="L5324">
            <v>19986</v>
          </cell>
          <cell r="M5324">
            <v>48936</v>
          </cell>
          <cell r="N5324">
            <v>0</v>
          </cell>
          <cell r="O5324">
            <v>3812.8767123287698</v>
          </cell>
          <cell r="P5324">
            <v>0.22661850514031701</v>
          </cell>
        </row>
        <row r="5325">
          <cell r="A5325">
            <v>200867</v>
          </cell>
          <cell r="B5325" t="str">
            <v>20160615</v>
          </cell>
          <cell r="C5325" t="str">
            <v>215007</v>
          </cell>
          <cell r="D5325" t="str">
            <v>定格视界的角度  华为P9 3GB+32GB 移动4G手机</v>
          </cell>
          <cell r="E5325" t="str">
            <v>手机</v>
          </cell>
          <cell r="F5325" t="str">
            <v>2888</v>
          </cell>
          <cell r="G5325" t="str">
            <v>李 冕</v>
          </cell>
          <cell r="H5325" t="str">
            <v>傅周</v>
          </cell>
          <cell r="I5325" t="str">
            <v>曹雪晴</v>
          </cell>
          <cell r="J5325">
            <v>39</v>
          </cell>
          <cell r="K5325">
            <v>386341</v>
          </cell>
          <cell r="L5325">
            <v>28770</v>
          </cell>
          <cell r="M5325">
            <v>83697</v>
          </cell>
          <cell r="N5325">
            <v>5766</v>
          </cell>
          <cell r="O5325">
            <v>7170.2564102564102</v>
          </cell>
          <cell r="P5325">
            <v>0.217945526902349</v>
          </cell>
        </row>
        <row r="5326">
          <cell r="A5326">
            <v>200868</v>
          </cell>
          <cell r="B5326" t="str">
            <v>20160729</v>
          </cell>
          <cell r="C5326" t="str">
            <v>121252</v>
          </cell>
          <cell r="D5326" t="str">
            <v>加拿大荟诗皇牌尊享礼盒</v>
          </cell>
          <cell r="E5326" t="str">
            <v>美容美体</v>
          </cell>
          <cell r="F5326" t="str">
            <v>499</v>
          </cell>
          <cell r="G5326" t="str">
            <v>甘 甜</v>
          </cell>
          <cell r="H5326" t="str">
            <v>高莹</v>
          </cell>
          <cell r="I5326" t="str">
            <v>赵姬</v>
          </cell>
          <cell r="J5326">
            <v>35</v>
          </cell>
          <cell r="K5326">
            <v>131594</v>
          </cell>
          <cell r="L5326">
            <v>978</v>
          </cell>
          <cell r="M5326">
            <v>6307</v>
          </cell>
          <cell r="N5326">
            <v>0</v>
          </cell>
          <cell r="O5326">
            <v>3551.6857142857102</v>
          </cell>
          <cell r="P5326">
            <v>4.8286580510810299E-2</v>
          </cell>
        </row>
        <row r="5327">
          <cell r="A5327">
            <v>200873</v>
          </cell>
          <cell r="B5327" t="str">
            <v>20160804</v>
          </cell>
          <cell r="C5327" t="str">
            <v>141648</v>
          </cell>
          <cell r="D5327" t="str">
            <v>耶顿香爱美肤嫩肤足膜特惠超值组</v>
          </cell>
          <cell r="E5327" t="str">
            <v>美容美体</v>
          </cell>
          <cell r="F5327" t="str">
            <v>199</v>
          </cell>
          <cell r="G5327" t="str">
            <v>杨 媛</v>
          </cell>
          <cell r="H5327" t="str">
            <v>田宇慧</v>
          </cell>
          <cell r="I5327" t="str">
            <v>游珊,陈莹</v>
          </cell>
          <cell r="J5327">
            <v>31.4</v>
          </cell>
          <cell r="K5327">
            <v>108495.12</v>
          </cell>
          <cell r="L5327">
            <v>1741</v>
          </cell>
          <cell r="M5327">
            <v>3651</v>
          </cell>
          <cell r="N5327">
            <v>0</v>
          </cell>
          <cell r="O5327">
            <v>3283.5388535031798</v>
          </cell>
          <cell r="P5327">
            <v>3.4200085205142401E-2</v>
          </cell>
        </row>
        <row r="5328">
          <cell r="A5328">
            <v>200873</v>
          </cell>
          <cell r="B5328" t="str">
            <v>20160804</v>
          </cell>
          <cell r="C5328" t="str">
            <v>105123</v>
          </cell>
          <cell r="D5328" t="str">
            <v>耶顿香爱美肤嫩肤足膜特惠超值组</v>
          </cell>
          <cell r="E5328" t="str">
            <v>美容美体</v>
          </cell>
          <cell r="F5328" t="str">
            <v>199</v>
          </cell>
          <cell r="G5328" t="str">
            <v>杨 媛</v>
          </cell>
          <cell r="H5328" t="str">
            <v>田宇慧</v>
          </cell>
          <cell r="I5328" t="str">
            <v>游珊,陈莹</v>
          </cell>
          <cell r="J5328">
            <v>36.9</v>
          </cell>
          <cell r="K5328">
            <v>121495</v>
          </cell>
          <cell r="L5328">
            <v>3293</v>
          </cell>
          <cell r="M5328">
            <v>5243</v>
          </cell>
          <cell r="N5328">
            <v>0</v>
          </cell>
          <cell r="O5328">
            <v>3061.2195121951199</v>
          </cell>
          <cell r="P5328">
            <v>4.4356271467487898E-2</v>
          </cell>
        </row>
        <row r="5329">
          <cell r="A5329">
            <v>200873</v>
          </cell>
          <cell r="B5329" t="str">
            <v>20160801</v>
          </cell>
          <cell r="C5329" t="str">
            <v>232126</v>
          </cell>
          <cell r="D5329" t="str">
            <v>耶顿香爱美肤嫩肤足膜特惠超值组</v>
          </cell>
          <cell r="E5329" t="str">
            <v>美容美体</v>
          </cell>
          <cell r="F5329" t="str">
            <v>199</v>
          </cell>
          <cell r="G5329" t="str">
            <v>杨 媛</v>
          </cell>
          <cell r="H5329" t="str">
            <v>田宇慧</v>
          </cell>
          <cell r="I5329" t="str">
            <v>游珊</v>
          </cell>
          <cell r="J5329">
            <v>36.700000000000003</v>
          </cell>
          <cell r="K5329">
            <v>133731.54999999999</v>
          </cell>
          <cell r="L5329">
            <v>945</v>
          </cell>
          <cell r="M5329">
            <v>10704</v>
          </cell>
          <cell r="N5329">
            <v>388</v>
          </cell>
          <cell r="O5329">
            <v>3337.0722070844699</v>
          </cell>
          <cell r="P5329">
            <v>7.7688591201443197E-2</v>
          </cell>
        </row>
        <row r="5330">
          <cell r="A5330">
            <v>200873</v>
          </cell>
          <cell r="B5330" t="str">
            <v>20160725</v>
          </cell>
          <cell r="C5330" t="str">
            <v>161126</v>
          </cell>
          <cell r="D5330" t="str">
            <v>耶顿香爱美肤嫩肤足膜特惠超值组</v>
          </cell>
          <cell r="E5330" t="str">
            <v>美容美体</v>
          </cell>
          <cell r="F5330" t="str">
            <v>199</v>
          </cell>
          <cell r="G5330" t="str">
            <v>杨 媛</v>
          </cell>
          <cell r="H5330" t="str">
            <v>田宇慧</v>
          </cell>
          <cell r="I5330" t="str">
            <v>游珊</v>
          </cell>
          <cell r="J5330">
            <v>36.4</v>
          </cell>
          <cell r="K5330">
            <v>149846</v>
          </cell>
          <cell r="L5330">
            <v>1552</v>
          </cell>
          <cell r="M5330">
            <v>20081</v>
          </cell>
          <cell r="N5330">
            <v>2089</v>
          </cell>
          <cell r="O5330">
            <v>3579.7252747252801</v>
          </cell>
          <cell r="P5330">
            <v>0.12132655400758</v>
          </cell>
        </row>
        <row r="5331">
          <cell r="A5331">
            <v>200873</v>
          </cell>
          <cell r="B5331" t="str">
            <v>20160725</v>
          </cell>
          <cell r="C5331" t="str">
            <v>141124</v>
          </cell>
          <cell r="D5331" t="str">
            <v>耶顿香爱美肤嫩肤足膜特惠超值组</v>
          </cell>
          <cell r="E5331" t="str">
            <v>美容美体</v>
          </cell>
          <cell r="F5331" t="str">
            <v>199</v>
          </cell>
          <cell r="G5331" t="str">
            <v>杨 媛</v>
          </cell>
          <cell r="H5331" t="str">
            <v>田宇慧</v>
          </cell>
          <cell r="I5331" t="str">
            <v>游珊</v>
          </cell>
          <cell r="J5331">
            <v>36.700000000000003</v>
          </cell>
          <cell r="K5331">
            <v>148587</v>
          </cell>
          <cell r="L5331">
            <v>1552</v>
          </cell>
          <cell r="M5331">
            <v>20240</v>
          </cell>
          <cell r="N5331">
            <v>786</v>
          </cell>
          <cell r="O5331">
            <v>3476.3215258855598</v>
          </cell>
          <cell r="P5331">
            <v>0.13230863399870799</v>
          </cell>
        </row>
        <row r="5332">
          <cell r="A5332">
            <v>200873</v>
          </cell>
          <cell r="B5332" t="str">
            <v>20160714</v>
          </cell>
          <cell r="C5332" t="str">
            <v>151710</v>
          </cell>
          <cell r="D5332" t="str">
            <v>耶顿香爱美肤嫩肤足膜特惠超值组</v>
          </cell>
          <cell r="E5332" t="str">
            <v>美容美体</v>
          </cell>
          <cell r="F5332" t="str">
            <v>199</v>
          </cell>
          <cell r="G5332" t="str">
            <v>杨 媛</v>
          </cell>
          <cell r="H5332" t="str">
            <v>田宇慧</v>
          </cell>
          <cell r="I5332" t="str">
            <v>游珊</v>
          </cell>
          <cell r="J5332">
            <v>36.200000000000003</v>
          </cell>
          <cell r="K5332">
            <v>124670</v>
          </cell>
          <cell r="L5332">
            <v>980</v>
          </cell>
          <cell r="M5332">
            <v>18798</v>
          </cell>
          <cell r="N5332">
            <v>2492</v>
          </cell>
          <cell r="O5332">
            <v>2966.4088397790101</v>
          </cell>
          <cell r="P5332">
            <v>0.13182957393483699</v>
          </cell>
        </row>
        <row r="5333">
          <cell r="A5333">
            <v>200879</v>
          </cell>
          <cell r="B5333" t="str">
            <v>20160727</v>
          </cell>
          <cell r="C5333" t="str">
            <v>100836</v>
          </cell>
          <cell r="D5333" t="str">
            <v>永怡御风维嘉丝系列隐形吊扇灯（44寸）</v>
          </cell>
          <cell r="E5333" t="str">
            <v>家装建材</v>
          </cell>
          <cell r="F5333" t="str">
            <v>1299</v>
          </cell>
          <cell r="G5333" t="str">
            <v>许 微</v>
          </cell>
          <cell r="H5333" t="str">
            <v>马强</v>
          </cell>
          <cell r="I5333" t="str">
            <v>刘一帆</v>
          </cell>
          <cell r="J5333">
            <v>17.600000000000001</v>
          </cell>
          <cell r="K5333">
            <v>147586</v>
          </cell>
          <cell r="L5333">
            <v>87003</v>
          </cell>
          <cell r="M5333">
            <v>28428</v>
          </cell>
          <cell r="N5333">
            <v>0</v>
          </cell>
          <cell r="O5333">
            <v>1826.9886363636399</v>
          </cell>
          <cell r="P5333">
            <v>0.46924054602776399</v>
          </cell>
        </row>
        <row r="5334">
          <cell r="A5334">
            <v>200879</v>
          </cell>
          <cell r="B5334" t="str">
            <v>20160703</v>
          </cell>
          <cell r="C5334" t="str">
            <v>193455</v>
          </cell>
          <cell r="D5334" t="str">
            <v>永怡御风维嘉丝系列隐形吊扇灯（44寸）</v>
          </cell>
          <cell r="E5334" t="str">
            <v>家装建材</v>
          </cell>
          <cell r="F5334" t="str">
            <v>1299</v>
          </cell>
          <cell r="G5334" t="str">
            <v>许 微</v>
          </cell>
          <cell r="H5334" t="str">
            <v>马强</v>
          </cell>
          <cell r="I5334" t="str">
            <v>刘一帆</v>
          </cell>
          <cell r="J5334">
            <v>34</v>
          </cell>
          <cell r="K5334">
            <v>150233</v>
          </cell>
          <cell r="L5334">
            <v>16677</v>
          </cell>
          <cell r="M5334">
            <v>42557</v>
          </cell>
          <cell r="N5334">
            <v>3877</v>
          </cell>
          <cell r="O5334">
            <v>2790.4705882352901</v>
          </cell>
          <cell r="P5334">
            <v>0.289616340711013</v>
          </cell>
        </row>
        <row r="5335">
          <cell r="A5335">
            <v>200896</v>
          </cell>
          <cell r="B5335" t="str">
            <v>20160706</v>
          </cell>
          <cell r="C5335" t="str">
            <v>204943</v>
          </cell>
          <cell r="D5335" t="str">
            <v>奥马193升金属拉丝银面板三门冰箱</v>
          </cell>
          <cell r="E5335" t="str">
            <v>大家电</v>
          </cell>
          <cell r="F5335" t="str">
            <v>899</v>
          </cell>
          <cell r="G5335" t="str">
            <v>马 升伟</v>
          </cell>
          <cell r="H5335" t="str">
            <v>石林</v>
          </cell>
          <cell r="I5335" t="str">
            <v>张佳聃,石俊</v>
          </cell>
          <cell r="J5335">
            <v>11.3</v>
          </cell>
          <cell r="K5335">
            <v>122243</v>
          </cell>
          <cell r="L5335">
            <v>8021</v>
          </cell>
          <cell r="M5335">
            <v>24932</v>
          </cell>
          <cell r="N5335">
            <v>0</v>
          </cell>
          <cell r="O5335">
            <v>7901.7699115044197</v>
          </cell>
          <cell r="P5335">
            <v>0.218276689254259</v>
          </cell>
        </row>
        <row r="5336">
          <cell r="A5336">
            <v>200896</v>
          </cell>
          <cell r="B5336" t="str">
            <v>20160618</v>
          </cell>
          <cell r="C5336" t="str">
            <v>183407</v>
          </cell>
          <cell r="D5336" t="str">
            <v>奥马193升金属拉丝银面板三门冰箱</v>
          </cell>
          <cell r="E5336" t="str">
            <v>大家电</v>
          </cell>
          <cell r="F5336" t="str">
            <v>899</v>
          </cell>
          <cell r="G5336" t="str">
            <v>马 升伟</v>
          </cell>
          <cell r="H5336" t="str">
            <v>傅周</v>
          </cell>
          <cell r="I5336" t="str">
            <v>张征南,曹雪晴</v>
          </cell>
          <cell r="J5336">
            <v>9.1</v>
          </cell>
          <cell r="K5336">
            <v>57425</v>
          </cell>
          <cell r="L5336">
            <v>4475</v>
          </cell>
          <cell r="M5336">
            <v>14194</v>
          </cell>
          <cell r="N5336">
            <v>3596</v>
          </cell>
          <cell r="O5336">
            <v>4654.0659340659304</v>
          </cell>
          <cell r="P5336">
            <v>0.20015108593012301</v>
          </cell>
        </row>
        <row r="5337">
          <cell r="A5337">
            <v>200898</v>
          </cell>
          <cell r="B5337" t="str">
            <v>20160702</v>
          </cell>
          <cell r="C5337" t="str">
            <v>100711</v>
          </cell>
          <cell r="D5337" t="str">
            <v>柏雅图 经典时尚鳄鱼纹头层牛皮女包</v>
          </cell>
          <cell r="E5337" t="str">
            <v>箱包眼镜</v>
          </cell>
          <cell r="F5337" t="str">
            <v>598</v>
          </cell>
          <cell r="G5337" t="str">
            <v>黄 翙</v>
          </cell>
          <cell r="H5337" t="str">
            <v>杨思思</v>
          </cell>
          <cell r="I5337" t="str">
            <v>孙姣</v>
          </cell>
          <cell r="J5337">
            <v>35.200000000000003</v>
          </cell>
          <cell r="K5337">
            <v>78417</v>
          </cell>
          <cell r="L5337">
            <v>3528</v>
          </cell>
          <cell r="M5337">
            <v>28562</v>
          </cell>
          <cell r="N5337">
            <v>1186</v>
          </cell>
          <cell r="O5337">
            <v>1349.8011363636399</v>
          </cell>
          <cell r="P5337">
            <v>0.36555435377692302</v>
          </cell>
        </row>
        <row r="5338">
          <cell r="A5338">
            <v>200901</v>
          </cell>
          <cell r="B5338" t="str">
            <v>20160625</v>
          </cell>
          <cell r="C5338" t="str">
            <v>160628</v>
          </cell>
          <cell r="D5338" t="str">
            <v>湖南原产江华瑶山雪梨抢鲜组24枚装</v>
          </cell>
          <cell r="E5338" t="str">
            <v>食品</v>
          </cell>
          <cell r="F5338" t="str">
            <v>199</v>
          </cell>
          <cell r="G5338" t="str">
            <v>莫 伏星</v>
          </cell>
          <cell r="H5338" t="str">
            <v>毛祥宇,龙年,赵文英</v>
          </cell>
          <cell r="I5338" t="str">
            <v>关雨薇,俞洋</v>
          </cell>
          <cell r="J5338">
            <v>36.299999999999997</v>
          </cell>
          <cell r="K5338">
            <v>81290</v>
          </cell>
          <cell r="L5338">
            <v>12486</v>
          </cell>
          <cell r="M5338">
            <v>4298</v>
          </cell>
          <cell r="N5338">
            <v>378</v>
          </cell>
          <cell r="O5338">
            <v>1787.4380165289299</v>
          </cell>
          <cell r="P5338">
            <v>5.6973431777222298E-2</v>
          </cell>
        </row>
        <row r="5339">
          <cell r="A5339">
            <v>200901</v>
          </cell>
          <cell r="B5339" t="str">
            <v>20160625</v>
          </cell>
          <cell r="C5339" t="str">
            <v>135732</v>
          </cell>
          <cell r="D5339" t="str">
            <v>湖南原产江华瑶山雪梨抢鲜组24枚装</v>
          </cell>
          <cell r="E5339" t="str">
            <v>食品</v>
          </cell>
          <cell r="F5339" t="str">
            <v>199</v>
          </cell>
          <cell r="G5339" t="str">
            <v>莫 伏星</v>
          </cell>
          <cell r="H5339" t="str">
            <v>毛祥宇,龙年,赵文英</v>
          </cell>
          <cell r="I5339" t="str">
            <v>关雨薇,俞洋</v>
          </cell>
          <cell r="J5339">
            <v>38.9</v>
          </cell>
          <cell r="K5339">
            <v>75053</v>
          </cell>
          <cell r="L5339">
            <v>11969</v>
          </cell>
          <cell r="M5339">
            <v>3771</v>
          </cell>
          <cell r="N5339">
            <v>597</v>
          </cell>
          <cell r="O5339">
            <v>1540.1028277635</v>
          </cell>
          <cell r="P5339">
            <v>5.0313867224652802E-2</v>
          </cell>
        </row>
        <row r="5340">
          <cell r="A5340">
            <v>200942</v>
          </cell>
          <cell r="B5340" t="str">
            <v>20160807</v>
          </cell>
          <cell r="C5340" t="str">
            <v>225220</v>
          </cell>
          <cell r="D5340" t="str">
            <v>至尊臻享.华为Mate S 双卡双待手机(2016超级折扣日)</v>
          </cell>
          <cell r="E5340" t="str">
            <v>手机</v>
          </cell>
          <cell r="F5340" t="str">
            <v>2380</v>
          </cell>
          <cell r="G5340" t="str">
            <v>朱 丽娟</v>
          </cell>
          <cell r="H5340" t="str">
            <v>石林</v>
          </cell>
          <cell r="I5340" t="str">
            <v>刘一帆</v>
          </cell>
          <cell r="J5340">
            <v>26.8</v>
          </cell>
          <cell r="K5340">
            <v>113810</v>
          </cell>
          <cell r="L5340">
            <v>2370</v>
          </cell>
          <cell r="M5340">
            <v>9490</v>
          </cell>
          <cell r="N5340">
            <v>0</v>
          </cell>
          <cell r="O5340">
            <v>3804.1044776119402</v>
          </cell>
          <cell r="P5340">
            <v>8.5157932519741603E-2</v>
          </cell>
        </row>
        <row r="5341">
          <cell r="A5341">
            <v>200942</v>
          </cell>
          <cell r="B5341" t="str">
            <v>20160702</v>
          </cell>
          <cell r="C5341" t="str">
            <v>132425</v>
          </cell>
          <cell r="D5341" t="str">
            <v>至尊臻享.华为Mate S 双卡双待手机(2016超级折扣日)</v>
          </cell>
          <cell r="E5341" t="str">
            <v>手机</v>
          </cell>
          <cell r="F5341" t="str">
            <v>2480</v>
          </cell>
          <cell r="G5341" t="str">
            <v>朱 丽娟</v>
          </cell>
          <cell r="H5341" t="str">
            <v>马强</v>
          </cell>
          <cell r="I5341" t="str">
            <v>刘一帆</v>
          </cell>
          <cell r="J5341">
            <v>39.1</v>
          </cell>
          <cell r="K5341">
            <v>78880</v>
          </cell>
          <cell r="L5341">
            <v>2400</v>
          </cell>
          <cell r="M5341">
            <v>14840</v>
          </cell>
          <cell r="N5341">
            <v>0</v>
          </cell>
          <cell r="O5341">
            <v>1576.4705882352901</v>
          </cell>
          <cell r="P5341">
            <v>0.19403765690376601</v>
          </cell>
        </row>
        <row r="5342">
          <cell r="A5342">
            <v>200942</v>
          </cell>
          <cell r="B5342" t="str">
            <v>20160606</v>
          </cell>
          <cell r="C5342" t="str">
            <v>193530</v>
          </cell>
          <cell r="D5342" t="str">
            <v>至尊臻享.华为Mate S 双卡双待手机(2016超级折扣日)</v>
          </cell>
          <cell r="E5342" t="str">
            <v>手机</v>
          </cell>
          <cell r="F5342" t="str">
            <v>2480</v>
          </cell>
          <cell r="G5342" t="str">
            <v>朱 丽娟</v>
          </cell>
          <cell r="H5342" t="str">
            <v>傅周</v>
          </cell>
          <cell r="I5342" t="str">
            <v>曹雪晴</v>
          </cell>
          <cell r="J5342">
            <v>43.3</v>
          </cell>
          <cell r="K5342">
            <v>430597</v>
          </cell>
          <cell r="L5342">
            <v>42110</v>
          </cell>
          <cell r="M5342">
            <v>126130</v>
          </cell>
          <cell r="N5342">
            <v>7440</v>
          </cell>
          <cell r="O5342">
            <v>6230.8775981524204</v>
          </cell>
          <cell r="P5342">
            <v>0.30551858878160698</v>
          </cell>
        </row>
        <row r="5343">
          <cell r="A5343">
            <v>200986</v>
          </cell>
          <cell r="B5343" t="str">
            <v>20160704</v>
          </cell>
          <cell r="C5343" t="str">
            <v>125217</v>
          </cell>
          <cell r="D5343" t="str">
            <v>今昇鎏金绵羊皮韩版风衣</v>
          </cell>
          <cell r="E5343" t="str">
            <v>服装</v>
          </cell>
          <cell r="F5343" t="str">
            <v>698</v>
          </cell>
          <cell r="G5343" t="str">
            <v>喻 冰</v>
          </cell>
          <cell r="H5343" t="str">
            <v>杨思思</v>
          </cell>
          <cell r="I5343" t="str">
            <v>张征南,孙姣</v>
          </cell>
          <cell r="J5343">
            <v>35.700000000000003</v>
          </cell>
          <cell r="K5343">
            <v>171613</v>
          </cell>
          <cell r="L5343">
            <v>9642</v>
          </cell>
          <cell r="M5343">
            <v>86253</v>
          </cell>
          <cell r="N5343">
            <v>6092</v>
          </cell>
          <cell r="O5343">
            <v>2291.5966386554601</v>
          </cell>
          <cell r="P5343">
            <v>0.494909582579598</v>
          </cell>
        </row>
        <row r="5344">
          <cell r="A5344">
            <v>200986</v>
          </cell>
          <cell r="B5344" t="str">
            <v>20160630</v>
          </cell>
          <cell r="C5344" t="str">
            <v>140101</v>
          </cell>
          <cell r="D5344" t="str">
            <v>今昇鎏金绵羊皮韩版风衣</v>
          </cell>
          <cell r="E5344" t="str">
            <v>服装</v>
          </cell>
          <cell r="F5344" t="str">
            <v>698</v>
          </cell>
          <cell r="G5344" t="str">
            <v>喻 冰</v>
          </cell>
          <cell r="H5344" t="str">
            <v>罗园</v>
          </cell>
          <cell r="I5344" t="str">
            <v>段鸿</v>
          </cell>
          <cell r="J5344">
            <v>37.1</v>
          </cell>
          <cell r="K5344">
            <v>274497</v>
          </cell>
          <cell r="L5344">
            <v>16399</v>
          </cell>
          <cell r="M5344">
            <v>119667</v>
          </cell>
          <cell r="N5344">
            <v>3400</v>
          </cell>
          <cell r="O5344">
            <v>3822.9380053908399</v>
          </cell>
          <cell r="P5344">
            <v>0.45047617571620102</v>
          </cell>
        </row>
        <row r="5345">
          <cell r="A5345">
            <v>200987</v>
          </cell>
          <cell r="B5345" t="str">
            <v>20160714</v>
          </cell>
          <cell r="C5345" t="str">
            <v>184815</v>
          </cell>
          <cell r="D5345" t="str">
            <v>今昇廓形裙摆韩范皮羽绒服</v>
          </cell>
          <cell r="E5345" t="str">
            <v>服装</v>
          </cell>
          <cell r="F5345" t="str">
            <v>998</v>
          </cell>
          <cell r="G5345" t="str">
            <v>喻 冰</v>
          </cell>
          <cell r="H5345" t="str">
            <v>王娟</v>
          </cell>
          <cell r="I5345" t="str">
            <v>段鸿</v>
          </cell>
          <cell r="J5345">
            <v>43.7</v>
          </cell>
          <cell r="K5345">
            <v>595172</v>
          </cell>
          <cell r="L5345">
            <v>26516</v>
          </cell>
          <cell r="M5345">
            <v>219462</v>
          </cell>
          <cell r="N5345">
            <v>3742</v>
          </cell>
          <cell r="O5345">
            <v>8076.3386727688803</v>
          </cell>
          <cell r="P5345">
            <v>0.37935060915562302</v>
          </cell>
        </row>
        <row r="5346">
          <cell r="A5346">
            <v>200987</v>
          </cell>
          <cell r="B5346" t="str">
            <v>20160625</v>
          </cell>
          <cell r="C5346" t="str">
            <v>104204</v>
          </cell>
          <cell r="D5346" t="str">
            <v>今昇廓形裙摆韩范皮羽绒服</v>
          </cell>
          <cell r="E5346" t="str">
            <v>服装</v>
          </cell>
          <cell r="F5346" t="str">
            <v>998</v>
          </cell>
          <cell r="G5346" t="str">
            <v>喻 冰</v>
          </cell>
          <cell r="H5346" t="str">
            <v>张燕</v>
          </cell>
          <cell r="I5346" t="str">
            <v>张征南,孙姣</v>
          </cell>
          <cell r="J5346">
            <v>37</v>
          </cell>
          <cell r="K5346">
            <v>701273</v>
          </cell>
          <cell r="L5346">
            <v>35588</v>
          </cell>
          <cell r="M5346">
            <v>250994</v>
          </cell>
          <cell r="N5346">
            <v>11786</v>
          </cell>
          <cell r="O5346">
            <v>11526.4054054054</v>
          </cell>
          <cell r="P5346">
            <v>0.35934112981365102</v>
          </cell>
        </row>
        <row r="5347">
          <cell r="A5347">
            <v>201002</v>
          </cell>
          <cell r="B5347" t="str">
            <v>20160618</v>
          </cell>
          <cell r="C5347" t="str">
            <v>232248</v>
          </cell>
          <cell r="D5347" t="str">
            <v>雪之菲丝华贵连帽款整貂裘皮大衣</v>
          </cell>
          <cell r="E5347" t="str">
            <v>服装</v>
          </cell>
          <cell r="F5347" t="str">
            <v>6999</v>
          </cell>
          <cell r="G5347" t="str">
            <v>喻 冰</v>
          </cell>
          <cell r="H5347" t="str">
            <v>王娟,楚令</v>
          </cell>
          <cell r="I5347" t="str">
            <v>段鸿,李琦</v>
          </cell>
          <cell r="J5347">
            <v>34.5</v>
          </cell>
          <cell r="K5347">
            <v>314180</v>
          </cell>
          <cell r="L5347">
            <v>20817</v>
          </cell>
          <cell r="M5347">
            <v>174620</v>
          </cell>
          <cell r="N5347">
            <v>0</v>
          </cell>
          <cell r="O5347">
            <v>3441.8260869565202</v>
          </cell>
          <cell r="P5347">
            <v>0.59523525461629401</v>
          </cell>
        </row>
        <row r="5348">
          <cell r="A5348">
            <v>201002</v>
          </cell>
          <cell r="B5348" t="str">
            <v>20160618</v>
          </cell>
          <cell r="C5348" t="str">
            <v>123111</v>
          </cell>
          <cell r="D5348" t="str">
            <v>雪之菲丝华贵连帽款整貂裘皮大衣</v>
          </cell>
          <cell r="E5348" t="str">
            <v>服装</v>
          </cell>
          <cell r="F5348" t="str">
            <v>6999</v>
          </cell>
          <cell r="G5348" t="str">
            <v>喻 冰</v>
          </cell>
          <cell r="H5348" t="str">
            <v>王娟</v>
          </cell>
          <cell r="I5348" t="str">
            <v>孙姣</v>
          </cell>
          <cell r="J5348">
            <v>35.1</v>
          </cell>
          <cell r="K5348">
            <v>803620</v>
          </cell>
          <cell r="L5348">
            <v>76759</v>
          </cell>
          <cell r="M5348">
            <v>405497</v>
          </cell>
          <cell r="N5348">
            <v>13978</v>
          </cell>
          <cell r="O5348">
            <v>9553.9031339031299</v>
          </cell>
          <cell r="P5348">
            <v>0.538643564588002</v>
          </cell>
        </row>
        <row r="5349">
          <cell r="A5349">
            <v>201003</v>
          </cell>
          <cell r="B5349" t="str">
            <v>20160625</v>
          </cell>
          <cell r="C5349" t="str">
            <v>120105</v>
          </cell>
          <cell r="D5349" t="str">
            <v>兽王 奢华狐狸毛领女士皮衣羽绒服</v>
          </cell>
          <cell r="E5349" t="str">
            <v>服装</v>
          </cell>
          <cell r="F5349" t="str">
            <v>1380</v>
          </cell>
          <cell r="G5349" t="str">
            <v>黄 翙</v>
          </cell>
          <cell r="H5349" t="str">
            <v>张燕</v>
          </cell>
          <cell r="I5349" t="str">
            <v>张征南,孙姣</v>
          </cell>
          <cell r="J5349">
            <v>17.5</v>
          </cell>
          <cell r="K5349">
            <v>137217</v>
          </cell>
          <cell r="L5349">
            <v>13720</v>
          </cell>
          <cell r="M5349">
            <v>67340</v>
          </cell>
          <cell r="N5349">
            <v>1380</v>
          </cell>
          <cell r="O5349">
            <v>3287.8285714285698</v>
          </cell>
          <cell r="P5349">
            <v>0.53410204296460595</v>
          </cell>
        </row>
        <row r="5350">
          <cell r="A5350">
            <v>201004</v>
          </cell>
          <cell r="B5350" t="str">
            <v>20160625</v>
          </cell>
          <cell r="C5350" t="str">
            <v>120105</v>
          </cell>
          <cell r="D5350" t="str">
            <v>兽王 富贵狐狸毛领女士皮衣羽绒服</v>
          </cell>
          <cell r="E5350" t="str">
            <v>服装</v>
          </cell>
          <cell r="F5350" t="str">
            <v>1380</v>
          </cell>
          <cell r="G5350" t="str">
            <v>黄 翙</v>
          </cell>
          <cell r="H5350" t="str">
            <v>张燕</v>
          </cell>
          <cell r="I5350" t="str">
            <v>张征南,孙姣</v>
          </cell>
          <cell r="J5350">
            <v>17.5</v>
          </cell>
          <cell r="K5350">
            <v>104237</v>
          </cell>
          <cell r="L5350">
            <v>8270</v>
          </cell>
          <cell r="M5350">
            <v>41070</v>
          </cell>
          <cell r="N5350">
            <v>2690</v>
          </cell>
          <cell r="O5350">
            <v>3290.6857142857102</v>
          </cell>
          <cell r="P5350">
            <v>0.39992914230933602</v>
          </cell>
        </row>
        <row r="5351">
          <cell r="A5351">
            <v>201005</v>
          </cell>
          <cell r="B5351" t="str">
            <v>20160625</v>
          </cell>
          <cell r="C5351" t="str">
            <v>172222</v>
          </cell>
          <cell r="D5351" t="str">
            <v>兽王 绅士水貂毛领皮衣羽绒服</v>
          </cell>
          <cell r="E5351" t="str">
            <v>服装</v>
          </cell>
          <cell r="F5351" t="str">
            <v>1680</v>
          </cell>
          <cell r="G5351" t="str">
            <v>黄 翙</v>
          </cell>
          <cell r="H5351" t="str">
            <v>罗园</v>
          </cell>
          <cell r="I5351" t="str">
            <v>王叶霜,张征南</v>
          </cell>
          <cell r="J5351">
            <v>36.799999999999997</v>
          </cell>
          <cell r="K5351">
            <v>108487</v>
          </cell>
          <cell r="L5351">
            <v>1670</v>
          </cell>
          <cell r="M5351">
            <v>31850</v>
          </cell>
          <cell r="N5351">
            <v>1660</v>
          </cell>
          <cell r="O5351">
            <v>2082.2554347826099</v>
          </cell>
          <cell r="P5351">
            <v>0.282632914236498</v>
          </cell>
        </row>
        <row r="5352">
          <cell r="A5352">
            <v>201009</v>
          </cell>
          <cell r="B5352" t="str">
            <v>20160722</v>
          </cell>
          <cell r="C5352" t="str">
            <v>152219</v>
          </cell>
          <cell r="D5352" t="str">
            <v>金菊 花开富贵重磅真丝连衣裙</v>
          </cell>
          <cell r="E5352" t="str">
            <v>服装</v>
          </cell>
          <cell r="F5352" t="str">
            <v>398</v>
          </cell>
          <cell r="G5352" t="str">
            <v>黄 翙</v>
          </cell>
          <cell r="H5352" t="str">
            <v>王娟</v>
          </cell>
          <cell r="I5352" t="str">
            <v>孙姣,陈思闽</v>
          </cell>
          <cell r="J5352">
            <v>26.5</v>
          </cell>
          <cell r="K5352">
            <v>112571.59</v>
          </cell>
          <cell r="L5352">
            <v>8027</v>
          </cell>
          <cell r="M5352">
            <v>51204.59</v>
          </cell>
          <cell r="N5352">
            <v>1272</v>
          </cell>
          <cell r="O5352">
            <v>2060.8301886792501</v>
          </cell>
          <cell r="P5352">
            <v>0.47762002797084002</v>
          </cell>
        </row>
        <row r="5353">
          <cell r="A5353">
            <v>201009</v>
          </cell>
          <cell r="B5353" t="str">
            <v>20160704</v>
          </cell>
          <cell r="C5353" t="str">
            <v>164726</v>
          </cell>
          <cell r="D5353" t="str">
            <v>金菊 花开富贵重磅真丝连衣裙</v>
          </cell>
          <cell r="E5353" t="str">
            <v>服装</v>
          </cell>
          <cell r="F5353" t="str">
            <v>398</v>
          </cell>
          <cell r="G5353" t="str">
            <v>黄 翙</v>
          </cell>
          <cell r="H5353" t="str">
            <v>杨思思</v>
          </cell>
          <cell r="I5353" t="str">
            <v>孙姣,张征南</v>
          </cell>
          <cell r="J5353">
            <v>37</v>
          </cell>
          <cell r="K5353">
            <v>126197</v>
          </cell>
          <cell r="L5353">
            <v>4328</v>
          </cell>
          <cell r="M5353">
            <v>53133</v>
          </cell>
          <cell r="N5353">
            <v>786</v>
          </cell>
          <cell r="O5353">
            <v>1878.97297297297</v>
          </cell>
          <cell r="P5353">
            <v>0.42953499249193799</v>
          </cell>
        </row>
        <row r="5354">
          <cell r="A5354">
            <v>201009</v>
          </cell>
          <cell r="B5354" t="str">
            <v>20160627</v>
          </cell>
          <cell r="C5354" t="str">
            <v>161354</v>
          </cell>
          <cell r="D5354" t="str">
            <v>金菊 花开富贵重磅真丝连衣裙</v>
          </cell>
          <cell r="E5354" t="str">
            <v>服装</v>
          </cell>
          <cell r="F5354" t="str">
            <v>398</v>
          </cell>
          <cell r="G5354" t="str">
            <v>黄 翙</v>
          </cell>
          <cell r="H5354" t="str">
            <v>吴沛霖</v>
          </cell>
          <cell r="I5354" t="str">
            <v>陈思闽,王叶霜</v>
          </cell>
          <cell r="J5354">
            <v>34.4</v>
          </cell>
          <cell r="K5354">
            <v>118973</v>
          </cell>
          <cell r="L5354">
            <v>3830</v>
          </cell>
          <cell r="M5354">
            <v>60210</v>
          </cell>
          <cell r="N5354">
            <v>1164</v>
          </cell>
          <cell r="O5354">
            <v>1630.7267441860499</v>
          </cell>
          <cell r="P5354">
            <v>0.5128058153774</v>
          </cell>
        </row>
        <row r="5355">
          <cell r="A5355">
            <v>201020</v>
          </cell>
          <cell r="B5355" t="str">
            <v>20160710</v>
          </cell>
          <cell r="C5355" t="str">
            <v>205917</v>
          </cell>
          <cell r="D5355" t="str">
            <v>飞利浦65英寸4K超清安卓网络电视</v>
          </cell>
          <cell r="E5355" t="str">
            <v>大家电</v>
          </cell>
          <cell r="F5355" t="str">
            <v>6999</v>
          </cell>
          <cell r="G5355" t="str">
            <v>马 升伟</v>
          </cell>
          <cell r="H5355" t="str">
            <v>傅周</v>
          </cell>
          <cell r="I5355" t="str">
            <v>张征南,曹雪晴</v>
          </cell>
          <cell r="J5355">
            <v>9.3000000000000007</v>
          </cell>
          <cell r="K5355">
            <v>125622</v>
          </cell>
          <cell r="L5355">
            <v>27976</v>
          </cell>
          <cell r="M5355">
            <v>34925</v>
          </cell>
          <cell r="N5355">
            <v>0</v>
          </cell>
          <cell r="O5355">
            <v>6744.1935483871002</v>
          </cell>
          <cell r="P5355">
            <v>0.35766954099502302</v>
          </cell>
        </row>
        <row r="5356">
          <cell r="A5356">
            <v>201030</v>
          </cell>
          <cell r="B5356" t="str">
            <v>20160617</v>
          </cell>
          <cell r="C5356" t="str">
            <v>220028</v>
          </cell>
          <cell r="D5356" t="str">
            <v>TCL电脑温控风冷无霜对开门冰箱</v>
          </cell>
          <cell r="E5356" t="str">
            <v>大家电</v>
          </cell>
          <cell r="F5356" t="str">
            <v>3999</v>
          </cell>
          <cell r="G5356" t="str">
            <v>马 升伟</v>
          </cell>
          <cell r="H5356" t="str">
            <v>傅周,马强,石林</v>
          </cell>
          <cell r="I5356" t="str">
            <v>张征南,赵姬,曹雪晴</v>
          </cell>
          <cell r="J5356">
            <v>43</v>
          </cell>
          <cell r="K5356">
            <v>901161</v>
          </cell>
          <cell r="L5356">
            <v>183521</v>
          </cell>
          <cell r="M5356">
            <v>243539</v>
          </cell>
          <cell r="N5356">
            <v>7928</v>
          </cell>
          <cell r="O5356">
            <v>11209.976744186</v>
          </cell>
          <cell r="P5356">
            <v>0.32831363915054901</v>
          </cell>
        </row>
        <row r="5357">
          <cell r="A5357">
            <v>201030</v>
          </cell>
          <cell r="B5357" t="str">
            <v>20160617</v>
          </cell>
          <cell r="C5357" t="str">
            <v>123519</v>
          </cell>
          <cell r="D5357" t="str">
            <v>TCL电脑温控风冷无霜对开门冰箱</v>
          </cell>
          <cell r="E5357" t="str">
            <v>大家电</v>
          </cell>
          <cell r="F5357" t="str">
            <v>3999</v>
          </cell>
          <cell r="G5357" t="str">
            <v>马 升伟</v>
          </cell>
          <cell r="H5357" t="str">
            <v>傅周,马强,石林</v>
          </cell>
          <cell r="I5357" t="str">
            <v>张征南,赵姬,曹雪晴</v>
          </cell>
          <cell r="J5357">
            <v>43</v>
          </cell>
          <cell r="K5357">
            <v>626112</v>
          </cell>
          <cell r="L5357">
            <v>127698</v>
          </cell>
          <cell r="M5357">
            <v>147643</v>
          </cell>
          <cell r="N5357">
            <v>3999</v>
          </cell>
          <cell r="O5357">
            <v>8250.4651162790706</v>
          </cell>
          <cell r="P5357">
            <v>0.28820217730641601</v>
          </cell>
        </row>
        <row r="5358">
          <cell r="A5358">
            <v>201035</v>
          </cell>
          <cell r="B5358" t="str">
            <v>20160715</v>
          </cell>
          <cell r="C5358" t="str">
            <v>223407</v>
          </cell>
          <cell r="D5358" t="str">
            <v>鼎云轩"福寿绵长“羊脂玉串珠套组(2016大咖秀特供)</v>
          </cell>
          <cell r="E5358" t="str">
            <v>珠宝首饰</v>
          </cell>
          <cell r="F5358" t="str">
            <v>2980</v>
          </cell>
          <cell r="G5358" t="str">
            <v>冯 玺谕</v>
          </cell>
          <cell r="H5358" t="str">
            <v>杨思思</v>
          </cell>
          <cell r="I5358" t="str">
            <v>王文亮</v>
          </cell>
          <cell r="J5358">
            <v>39</v>
          </cell>
          <cell r="K5358">
            <v>142800</v>
          </cell>
          <cell r="L5358">
            <v>8830</v>
          </cell>
          <cell r="M5358">
            <v>87910</v>
          </cell>
          <cell r="N5358">
            <v>0</v>
          </cell>
          <cell r="O5358">
            <v>1181.02564102564</v>
          </cell>
          <cell r="P5358">
            <v>0.65619168470553102</v>
          </cell>
        </row>
        <row r="5359">
          <cell r="A5359">
            <v>201038</v>
          </cell>
          <cell r="B5359" t="str">
            <v>20160721</v>
          </cell>
          <cell r="C5359" t="str">
            <v>185704</v>
          </cell>
          <cell r="D5359" t="str">
            <v>今昇宫廷印花狐狸毛整兔大衣(反季)</v>
          </cell>
          <cell r="E5359" t="str">
            <v>服装</v>
          </cell>
          <cell r="F5359" t="str">
            <v>888</v>
          </cell>
          <cell r="G5359" t="str">
            <v>喻 冰</v>
          </cell>
          <cell r="H5359" t="str">
            <v>王娟</v>
          </cell>
          <cell r="I5359" t="str">
            <v>孙姣</v>
          </cell>
          <cell r="J5359">
            <v>35.1</v>
          </cell>
          <cell r="K5359">
            <v>107569</v>
          </cell>
          <cell r="L5359">
            <v>12112</v>
          </cell>
          <cell r="M5359">
            <v>57035</v>
          </cell>
          <cell r="N5359">
            <v>3472</v>
          </cell>
          <cell r="O5359">
            <v>1193.5612535612499</v>
          </cell>
          <cell r="P5359">
            <v>0.561121761630891</v>
          </cell>
        </row>
        <row r="5360">
          <cell r="A5360">
            <v>201038</v>
          </cell>
          <cell r="B5360" t="str">
            <v>20160709</v>
          </cell>
          <cell r="C5360" t="str">
            <v>194411</v>
          </cell>
          <cell r="D5360" t="str">
            <v>今昇宫廷印花狐狸毛整兔大衣(反季)</v>
          </cell>
          <cell r="E5360" t="str">
            <v>服装</v>
          </cell>
          <cell r="F5360" t="str">
            <v>888</v>
          </cell>
          <cell r="G5360" t="str">
            <v>喻 冰</v>
          </cell>
          <cell r="H5360" t="str">
            <v>王娟</v>
          </cell>
          <cell r="I5360" t="str">
            <v>张征南,孙姣</v>
          </cell>
          <cell r="J5360">
            <v>35.4</v>
          </cell>
          <cell r="K5360">
            <v>129488</v>
          </cell>
          <cell r="L5360">
            <v>7572</v>
          </cell>
          <cell r="M5360">
            <v>62140</v>
          </cell>
          <cell r="N5360">
            <v>828</v>
          </cell>
          <cell r="O5360">
            <v>1711.9774011299401</v>
          </cell>
          <cell r="P5360">
            <v>0.50290363857081899</v>
          </cell>
        </row>
        <row r="5361">
          <cell r="A5361">
            <v>201038</v>
          </cell>
          <cell r="B5361" t="str">
            <v>20160701</v>
          </cell>
          <cell r="C5361" t="str">
            <v>211119</v>
          </cell>
          <cell r="D5361" t="str">
            <v>今昇宫廷印花狐狸毛整兔大衣(反季)</v>
          </cell>
          <cell r="E5361" t="str">
            <v>服装</v>
          </cell>
          <cell r="F5361" t="str">
            <v>888</v>
          </cell>
          <cell r="G5361" t="str">
            <v>喻 冰</v>
          </cell>
          <cell r="H5361" t="str">
            <v>张燕</v>
          </cell>
          <cell r="I5361" t="str">
            <v>段鸿,潘丹</v>
          </cell>
          <cell r="J5361">
            <v>36</v>
          </cell>
          <cell r="K5361">
            <v>294413</v>
          </cell>
          <cell r="L5361">
            <v>16712</v>
          </cell>
          <cell r="M5361">
            <v>137871</v>
          </cell>
          <cell r="N5361">
            <v>4430</v>
          </cell>
          <cell r="O5361">
            <v>4007.2222222222199</v>
          </cell>
          <cell r="P5361">
            <v>0.48052041584293897</v>
          </cell>
        </row>
        <row r="5362">
          <cell r="A5362">
            <v>201050</v>
          </cell>
          <cell r="B5362" t="str">
            <v>20160723</v>
          </cell>
          <cell r="C5362" t="str">
            <v>154820</v>
          </cell>
          <cell r="D5362" t="str">
            <v>中粮中茶安徽黄山云雾绿茶优惠套组</v>
          </cell>
          <cell r="E5362" t="str">
            <v>食品</v>
          </cell>
          <cell r="F5362" t="str">
            <v>298</v>
          </cell>
          <cell r="G5362" t="str">
            <v>莫 伏星</v>
          </cell>
          <cell r="H5362" t="str">
            <v>余斌</v>
          </cell>
          <cell r="I5362" t="str">
            <v>杨洋</v>
          </cell>
          <cell r="J5362">
            <v>35.799999999999997</v>
          </cell>
          <cell r="K5362">
            <v>90002</v>
          </cell>
          <cell r="L5362">
            <v>2184</v>
          </cell>
          <cell r="M5362">
            <v>8573</v>
          </cell>
          <cell r="N5362">
            <v>794</v>
          </cell>
          <cell r="O5362">
            <v>2235.7262569832401</v>
          </cell>
          <cell r="P5362">
            <v>8.8580928738982906E-2</v>
          </cell>
        </row>
        <row r="5363">
          <cell r="A5363">
            <v>201052</v>
          </cell>
          <cell r="B5363" t="str">
            <v>20160722</v>
          </cell>
          <cell r="C5363" t="str">
            <v>215459</v>
          </cell>
          <cell r="D5363" t="str">
            <v>爱华尚“春花秋月”蓝珀三件套组</v>
          </cell>
          <cell r="E5363" t="str">
            <v>珠宝首饰</v>
          </cell>
          <cell r="F5363" t="str">
            <v>16800</v>
          </cell>
          <cell r="G5363" t="str">
            <v>范 平</v>
          </cell>
          <cell r="H5363" t="str">
            <v>龙年</v>
          </cell>
          <cell r="I5363" t="str">
            <v>赵姬</v>
          </cell>
          <cell r="J5363">
            <v>44.1</v>
          </cell>
          <cell r="K5363">
            <v>250150</v>
          </cell>
          <cell r="L5363">
            <v>100025</v>
          </cell>
          <cell r="M5363">
            <v>100015</v>
          </cell>
          <cell r="N5363">
            <v>0</v>
          </cell>
          <cell r="O5363">
            <v>1136.2811791383201</v>
          </cell>
          <cell r="P5363">
            <v>0.666211490424646</v>
          </cell>
        </row>
        <row r="5364">
          <cell r="A5364">
            <v>201064</v>
          </cell>
          <cell r="B5364" t="str">
            <v>20160804</v>
          </cell>
          <cell r="C5364" t="str">
            <v>133306</v>
          </cell>
          <cell r="D5364" t="str">
            <v>德国CS时尚魔法快速压力锅1+1特惠组</v>
          </cell>
          <cell r="E5364" t="str">
            <v>厨房</v>
          </cell>
          <cell r="F5364" t="str">
            <v>998</v>
          </cell>
          <cell r="G5364" t="str">
            <v>潘 银龙</v>
          </cell>
          <cell r="H5364" t="str">
            <v>唐南开</v>
          </cell>
          <cell r="I5364" t="str">
            <v>翟金彪</v>
          </cell>
          <cell r="J5364">
            <v>41</v>
          </cell>
          <cell r="K5364">
            <v>132912</v>
          </cell>
          <cell r="L5364">
            <v>3972</v>
          </cell>
          <cell r="M5364">
            <v>24840</v>
          </cell>
          <cell r="N5364">
            <v>0</v>
          </cell>
          <cell r="O5364">
            <v>2539.0243902439001</v>
          </cell>
          <cell r="P5364">
            <v>0.192647743136342</v>
          </cell>
        </row>
        <row r="5365">
          <cell r="A5365">
            <v>201064</v>
          </cell>
          <cell r="B5365" t="str">
            <v>20160725</v>
          </cell>
          <cell r="C5365" t="str">
            <v>173517</v>
          </cell>
          <cell r="D5365" t="str">
            <v>德国CS时尚魔法快速压力锅1+1特惠组</v>
          </cell>
          <cell r="E5365" t="str">
            <v>厨房</v>
          </cell>
          <cell r="F5365" t="str">
            <v>998</v>
          </cell>
          <cell r="G5365" t="str">
            <v>潘 银龙</v>
          </cell>
          <cell r="H5365" t="str">
            <v>唐南开</v>
          </cell>
          <cell r="I5365" t="str">
            <v>翟金彪</v>
          </cell>
          <cell r="J5365">
            <v>42.2</v>
          </cell>
          <cell r="K5365">
            <v>139856</v>
          </cell>
          <cell r="L5365">
            <v>4970</v>
          </cell>
          <cell r="M5365">
            <v>20648</v>
          </cell>
          <cell r="N5365">
            <v>978</v>
          </cell>
          <cell r="O5365">
            <v>2730.2369668246401</v>
          </cell>
          <cell r="P5365">
            <v>0.145826846373975</v>
          </cell>
        </row>
        <row r="5366">
          <cell r="A5366">
            <v>201082</v>
          </cell>
          <cell r="B5366" t="str">
            <v>20160716</v>
          </cell>
          <cell r="C5366" t="str">
            <v>134552</v>
          </cell>
          <cell r="D5366" t="str">
            <v>今昇整貂领男士绵羊皮羽绒服(2016大咖秀特供)</v>
          </cell>
          <cell r="E5366" t="str">
            <v>服装</v>
          </cell>
          <cell r="F5366" t="str">
            <v>888</v>
          </cell>
          <cell r="G5366" t="str">
            <v>喻 冰</v>
          </cell>
          <cell r="H5366" t="str">
            <v>王娟</v>
          </cell>
          <cell r="I5366" t="str">
            <v>孙姣</v>
          </cell>
          <cell r="J5366">
            <v>14.9</v>
          </cell>
          <cell r="K5366">
            <v>295388</v>
          </cell>
          <cell r="L5366">
            <v>7802</v>
          </cell>
          <cell r="M5366">
            <v>99498</v>
          </cell>
          <cell r="N5366">
            <v>6191</v>
          </cell>
          <cell r="O5366">
            <v>13038.859060402699</v>
          </cell>
          <cell r="P5366">
            <v>0.32444903437580402</v>
          </cell>
        </row>
        <row r="5367">
          <cell r="A5367">
            <v>201099</v>
          </cell>
          <cell r="B5367" t="str">
            <v>20160731</v>
          </cell>
          <cell r="C5367" t="str">
            <v>215223</v>
          </cell>
          <cell r="D5367" t="str">
            <v>意大利REALONE瑞欧头等舱功能沙发1+2+3</v>
          </cell>
          <cell r="E5367" t="str">
            <v>家具灯饰</v>
          </cell>
          <cell r="F5367" t="str">
            <v>7999</v>
          </cell>
          <cell r="G5367" t="str">
            <v>胡 超</v>
          </cell>
          <cell r="H5367" t="str">
            <v>傅周</v>
          </cell>
          <cell r="I5367" t="str">
            <v>曹雪晴</v>
          </cell>
          <cell r="J5367">
            <v>21.1</v>
          </cell>
          <cell r="K5367">
            <v>214693</v>
          </cell>
          <cell r="L5367">
            <v>23922</v>
          </cell>
          <cell r="M5367">
            <v>63687</v>
          </cell>
          <cell r="N5367">
            <v>0</v>
          </cell>
          <cell r="O5367">
            <v>6022.9383886255901</v>
          </cell>
          <cell r="P5367">
            <v>0.33384004906406101</v>
          </cell>
        </row>
        <row r="5368">
          <cell r="A5368">
            <v>201099</v>
          </cell>
          <cell r="B5368" t="str">
            <v>20160721</v>
          </cell>
          <cell r="C5368" t="str">
            <v>202119</v>
          </cell>
          <cell r="D5368" t="str">
            <v>意大利REALONE瑞欧头等舱功能沙发1+2+3</v>
          </cell>
          <cell r="E5368" t="str">
            <v>家具灯饰</v>
          </cell>
          <cell r="F5368" t="str">
            <v>7999</v>
          </cell>
          <cell r="G5368" t="str">
            <v>胡 超</v>
          </cell>
          <cell r="H5368" t="str">
            <v>傅周</v>
          </cell>
          <cell r="I5368" t="str">
            <v>曹雪晴</v>
          </cell>
          <cell r="J5368">
            <v>18.2</v>
          </cell>
          <cell r="K5368">
            <v>191726</v>
          </cell>
          <cell r="L5368">
            <v>23997</v>
          </cell>
          <cell r="M5368">
            <v>71981</v>
          </cell>
          <cell r="N5368">
            <v>0</v>
          </cell>
          <cell r="O5368">
            <v>5260.8791208791199</v>
          </cell>
          <cell r="P5368">
            <v>0.42915059411312301</v>
          </cell>
        </row>
        <row r="5369">
          <cell r="A5369">
            <v>201099</v>
          </cell>
          <cell r="B5369" t="str">
            <v>20160717</v>
          </cell>
          <cell r="C5369" t="str">
            <v>125403</v>
          </cell>
          <cell r="D5369" t="str">
            <v>意大利REALONE瑞欧头等舱功能沙发1+2+3</v>
          </cell>
          <cell r="E5369" t="str">
            <v>家具灯饰</v>
          </cell>
          <cell r="F5369" t="str">
            <v>7999</v>
          </cell>
          <cell r="G5369" t="str">
            <v>胡 超</v>
          </cell>
          <cell r="H5369" t="str">
            <v>傅周</v>
          </cell>
          <cell r="I5369" t="str">
            <v>曹雪晴</v>
          </cell>
          <cell r="J5369">
            <v>22.3</v>
          </cell>
          <cell r="K5369">
            <v>462802</v>
          </cell>
          <cell r="L5369">
            <v>31996</v>
          </cell>
          <cell r="M5369">
            <v>223332</v>
          </cell>
          <cell r="N5369">
            <v>0</v>
          </cell>
          <cell r="O5369">
            <v>9303.7668161434995</v>
          </cell>
          <cell r="P5369">
            <v>0.51840503614155797</v>
          </cell>
        </row>
        <row r="5370">
          <cell r="A5370">
            <v>201099</v>
          </cell>
          <cell r="B5370" t="str">
            <v>20160618</v>
          </cell>
          <cell r="C5370" t="str">
            <v>224103</v>
          </cell>
          <cell r="D5370" t="str">
            <v>意大利REALONE瑞欧头等舱功能沙发1+2+3</v>
          </cell>
          <cell r="E5370" t="str">
            <v>家具灯饰</v>
          </cell>
          <cell r="F5370" t="str">
            <v>7999</v>
          </cell>
          <cell r="G5370" t="str">
            <v>胡 超</v>
          </cell>
          <cell r="H5370" t="str">
            <v>傅周</v>
          </cell>
          <cell r="I5370" t="str">
            <v>曹雪晴</v>
          </cell>
          <cell r="J5370">
            <v>16.899999999999999</v>
          </cell>
          <cell r="K5370">
            <v>527171</v>
          </cell>
          <cell r="L5370">
            <v>23957</v>
          </cell>
          <cell r="M5370">
            <v>231741</v>
          </cell>
          <cell r="N5370">
            <v>7999</v>
          </cell>
          <cell r="O5370">
            <v>16536.8047337278</v>
          </cell>
          <cell r="P5370">
            <v>0.444625944429209</v>
          </cell>
        </row>
        <row r="5371">
          <cell r="A5371">
            <v>201099</v>
          </cell>
          <cell r="B5371" t="str">
            <v>20160618</v>
          </cell>
          <cell r="C5371" t="str">
            <v>134802</v>
          </cell>
          <cell r="D5371" t="str">
            <v>意大利REALONE瑞欧头等舱功能沙发1+2+3</v>
          </cell>
          <cell r="E5371" t="str">
            <v>家具灯饰</v>
          </cell>
          <cell r="F5371" t="str">
            <v>7999</v>
          </cell>
          <cell r="G5371" t="str">
            <v>胡 超</v>
          </cell>
          <cell r="H5371" t="str">
            <v>马强</v>
          </cell>
          <cell r="I5371" t="str">
            <v>石俊</v>
          </cell>
          <cell r="J5371">
            <v>20.7</v>
          </cell>
          <cell r="K5371">
            <v>447634</v>
          </cell>
          <cell r="L5371">
            <v>87889</v>
          </cell>
          <cell r="M5371">
            <v>191926</v>
          </cell>
          <cell r="N5371">
            <v>15998</v>
          </cell>
          <cell r="O5371">
            <v>8880.0483091787391</v>
          </cell>
          <cell r="P5371">
            <v>0.48903528888518299</v>
          </cell>
        </row>
        <row r="5372">
          <cell r="A5372">
            <v>201104</v>
          </cell>
          <cell r="B5372" t="str">
            <v>20160727</v>
          </cell>
          <cell r="C5372" t="str">
            <v>165447</v>
          </cell>
          <cell r="D5372" t="str">
            <v>福建古田原生态黄金糯耳营养组</v>
          </cell>
          <cell r="E5372" t="str">
            <v>食品</v>
          </cell>
          <cell r="F5372" t="str">
            <v>268</v>
          </cell>
          <cell r="G5372" t="str">
            <v>莫 伏星</v>
          </cell>
          <cell r="H5372" t="str">
            <v>毛祥宇,张燕</v>
          </cell>
          <cell r="I5372" t="str">
            <v>宋歌,刘一帆</v>
          </cell>
          <cell r="J5372">
            <v>31.3</v>
          </cell>
          <cell r="K5372">
            <v>92621</v>
          </cell>
          <cell r="L5372">
            <v>248</v>
          </cell>
          <cell r="M5372">
            <v>7418</v>
          </cell>
          <cell r="N5372">
            <v>654</v>
          </cell>
          <cell r="O5372">
            <v>2735.1118210862601</v>
          </cell>
          <cell r="P5372">
            <v>7.3224860078161397E-2</v>
          </cell>
        </row>
        <row r="5373">
          <cell r="A5373">
            <v>201104</v>
          </cell>
          <cell r="B5373" t="str">
            <v>20160624</v>
          </cell>
          <cell r="C5373" t="str">
            <v>171825</v>
          </cell>
          <cell r="D5373" t="str">
            <v>福建古田原生态黄金糯耳营养组</v>
          </cell>
          <cell r="E5373" t="str">
            <v>食品</v>
          </cell>
          <cell r="F5373" t="str">
            <v>268</v>
          </cell>
          <cell r="G5373" t="str">
            <v>莫 伏星</v>
          </cell>
          <cell r="H5373" t="str">
            <v>余斌</v>
          </cell>
          <cell r="I5373" t="str">
            <v>宋歌</v>
          </cell>
          <cell r="J5373">
            <v>32</v>
          </cell>
          <cell r="K5373">
            <v>102374</v>
          </cell>
          <cell r="L5373">
            <v>1866</v>
          </cell>
          <cell r="M5373">
            <v>12266</v>
          </cell>
          <cell r="N5373">
            <v>1042</v>
          </cell>
          <cell r="O5373">
            <v>2790.125</v>
          </cell>
          <cell r="P5373">
            <v>0.111672702670434</v>
          </cell>
        </row>
        <row r="5374">
          <cell r="A5374">
            <v>201104</v>
          </cell>
          <cell r="B5374" t="str">
            <v>20160620</v>
          </cell>
          <cell r="C5374" t="str">
            <v>104606</v>
          </cell>
          <cell r="D5374" t="str">
            <v>福建古田原生态黄金糯耳营养组</v>
          </cell>
          <cell r="E5374" t="str">
            <v>食品</v>
          </cell>
          <cell r="F5374" t="str">
            <v>268</v>
          </cell>
          <cell r="G5374" t="str">
            <v>莫 伏星</v>
          </cell>
          <cell r="H5374" t="str">
            <v>张燕</v>
          </cell>
          <cell r="I5374" t="str">
            <v>陈航</v>
          </cell>
          <cell r="J5374">
            <v>36.799999999999997</v>
          </cell>
          <cell r="K5374">
            <v>98083</v>
          </cell>
          <cell r="L5374">
            <v>3950</v>
          </cell>
          <cell r="M5374">
            <v>12652</v>
          </cell>
          <cell r="N5374">
            <v>2630</v>
          </cell>
          <cell r="O5374">
            <v>2285.625</v>
          </cell>
          <cell r="P5374">
            <v>0.10646638267132701</v>
          </cell>
        </row>
        <row r="5375">
          <cell r="A5375">
            <v>201110</v>
          </cell>
          <cell r="B5375" t="str">
            <v>20160802</v>
          </cell>
          <cell r="C5375" t="str">
            <v>145648</v>
          </cell>
          <cell r="D5375" t="str">
            <v>祥麟富贵平安和田玉浮雕挂件</v>
          </cell>
          <cell r="E5375" t="str">
            <v>珠宝首饰</v>
          </cell>
          <cell r="F5375" t="str">
            <v>998</v>
          </cell>
          <cell r="G5375" t="str">
            <v>罗 为</v>
          </cell>
          <cell r="H5375" t="str">
            <v>高莹</v>
          </cell>
          <cell r="I5375" t="str">
            <v>任芳</v>
          </cell>
          <cell r="J5375">
            <v>35.700000000000003</v>
          </cell>
          <cell r="K5375">
            <v>77489</v>
          </cell>
          <cell r="L5375">
            <v>2994</v>
          </cell>
          <cell r="M5375">
            <v>27794</v>
          </cell>
          <cell r="N5375">
            <v>0</v>
          </cell>
          <cell r="O5375">
            <v>1308.1512605042001</v>
          </cell>
          <cell r="P5375">
            <v>0.37309886569568401</v>
          </cell>
        </row>
        <row r="5376">
          <cell r="A5376">
            <v>201110</v>
          </cell>
          <cell r="B5376" t="str">
            <v>20160705</v>
          </cell>
          <cell r="C5376" t="str">
            <v>152058</v>
          </cell>
          <cell r="D5376" t="str">
            <v>祥麟富贵平安和田玉浮雕挂件</v>
          </cell>
          <cell r="E5376" t="str">
            <v>珠宝首饰</v>
          </cell>
          <cell r="F5376" t="str">
            <v>998</v>
          </cell>
          <cell r="G5376" t="str">
            <v>罗 为</v>
          </cell>
          <cell r="H5376" t="str">
            <v>杨思思</v>
          </cell>
          <cell r="I5376" t="str">
            <v>王文亮</v>
          </cell>
          <cell r="J5376">
            <v>36</v>
          </cell>
          <cell r="K5376">
            <v>157180</v>
          </cell>
          <cell r="L5376">
            <v>7764</v>
          </cell>
          <cell r="M5376">
            <v>64728</v>
          </cell>
          <cell r="N5376">
            <v>1986</v>
          </cell>
          <cell r="O5376">
            <v>2407.6111111111099</v>
          </cell>
          <cell r="P5376">
            <v>0.41991486855490701</v>
          </cell>
        </row>
        <row r="5377">
          <cell r="A5377">
            <v>201111</v>
          </cell>
          <cell r="B5377" t="str">
            <v>20160704</v>
          </cell>
          <cell r="C5377" t="str">
            <v>223250</v>
          </cell>
          <cell r="D5377" t="str">
            <v>祥麟金玉纳福和田玉浮雕挂件</v>
          </cell>
          <cell r="E5377" t="str">
            <v>珠宝首饰</v>
          </cell>
          <cell r="F5377" t="str">
            <v>1980</v>
          </cell>
          <cell r="G5377" t="str">
            <v>罗 为</v>
          </cell>
          <cell r="H5377" t="str">
            <v>高莹</v>
          </cell>
          <cell r="I5377" t="str">
            <v>任芳,张静</v>
          </cell>
          <cell r="J5377">
            <v>40.200000000000003</v>
          </cell>
          <cell r="K5377">
            <v>202995</v>
          </cell>
          <cell r="L5377">
            <v>1980</v>
          </cell>
          <cell r="M5377">
            <v>78810</v>
          </cell>
          <cell r="N5377">
            <v>0</v>
          </cell>
          <cell r="O5377">
            <v>3039.9253731343301</v>
          </cell>
          <cell r="P5377">
            <v>0.39206029400790998</v>
          </cell>
        </row>
        <row r="5378">
          <cell r="A5378">
            <v>201140</v>
          </cell>
          <cell r="B5378" t="str">
            <v>20160618</v>
          </cell>
          <cell r="C5378" t="str">
            <v>224103</v>
          </cell>
          <cell r="D5378" t="str">
            <v>意大利REALONE头等舱功能沙发1+3</v>
          </cell>
          <cell r="E5378" t="str">
            <v>家具灯饰</v>
          </cell>
          <cell r="F5378" t="str">
            <v>6999</v>
          </cell>
          <cell r="G5378" t="str">
            <v>胡 超</v>
          </cell>
          <cell r="H5378" t="str">
            <v>傅周</v>
          </cell>
          <cell r="I5378" t="str">
            <v>曹雪晴</v>
          </cell>
          <cell r="J5378">
            <v>16.899999999999999</v>
          </cell>
          <cell r="K5378">
            <v>55832</v>
          </cell>
          <cell r="L5378">
            <v>0</v>
          </cell>
          <cell r="M5378">
            <v>20927</v>
          </cell>
          <cell r="N5378">
            <v>0</v>
          </cell>
          <cell r="O5378">
            <v>2065.3846153846198</v>
          </cell>
          <cell r="P5378">
            <v>0.37482089124516399</v>
          </cell>
        </row>
        <row r="5379">
          <cell r="A5379">
            <v>201140</v>
          </cell>
          <cell r="B5379" t="str">
            <v>20160618</v>
          </cell>
          <cell r="C5379" t="str">
            <v>134802</v>
          </cell>
          <cell r="D5379" t="str">
            <v>意大利REALONE头等舱功能沙发1+3</v>
          </cell>
          <cell r="E5379" t="str">
            <v>家具灯饰</v>
          </cell>
          <cell r="F5379" t="str">
            <v>6999</v>
          </cell>
          <cell r="G5379" t="str">
            <v>胡 超</v>
          </cell>
          <cell r="H5379" t="str">
            <v>马强</v>
          </cell>
          <cell r="I5379" t="str">
            <v>石俊</v>
          </cell>
          <cell r="J5379">
            <v>20.7</v>
          </cell>
          <cell r="K5379">
            <v>48973</v>
          </cell>
          <cell r="L5379">
            <v>13978</v>
          </cell>
          <cell r="M5379">
            <v>13998</v>
          </cell>
          <cell r="N5379">
            <v>0</v>
          </cell>
          <cell r="O5379">
            <v>1014.34782608696</v>
          </cell>
          <cell r="P5379">
            <v>0.4</v>
          </cell>
        </row>
        <row r="5380">
          <cell r="A5380">
            <v>201142</v>
          </cell>
          <cell r="B5380" t="str">
            <v>20160803</v>
          </cell>
          <cell r="C5380" t="str">
            <v>165404</v>
          </cell>
          <cell r="D5380" t="str">
            <v>特效除霉去污啫喱16件组</v>
          </cell>
          <cell r="E5380" t="str">
            <v>生活用品</v>
          </cell>
          <cell r="F5380" t="str">
            <v>299</v>
          </cell>
          <cell r="G5380" t="str">
            <v>胡 超</v>
          </cell>
          <cell r="H5380" t="str">
            <v>唐南开</v>
          </cell>
          <cell r="I5380" t="str">
            <v>翟金彪</v>
          </cell>
          <cell r="J5380">
            <v>33.299999999999997</v>
          </cell>
          <cell r="K5380">
            <v>45400.9</v>
          </cell>
          <cell r="L5380">
            <v>0</v>
          </cell>
          <cell r="M5380">
            <v>6886</v>
          </cell>
          <cell r="N5380">
            <v>0</v>
          </cell>
          <cell r="O5380">
            <v>1156.6036036036</v>
          </cell>
          <cell r="P5380">
            <v>0.15167100211669801</v>
          </cell>
        </row>
        <row r="5381">
          <cell r="A5381">
            <v>201146</v>
          </cell>
          <cell r="B5381" t="str">
            <v>20160707</v>
          </cell>
          <cell r="C5381" t="str">
            <v>174325</v>
          </cell>
          <cell r="D5381" t="str">
            <v>韩束雪白肌雪亮嫩颜尊贵组</v>
          </cell>
          <cell r="E5381" t="str">
            <v>美容美体</v>
          </cell>
          <cell r="F5381" t="str">
            <v>699</v>
          </cell>
          <cell r="G5381" t="str">
            <v>庄 婷</v>
          </cell>
          <cell r="H5381" t="str">
            <v>张小寒</v>
          </cell>
          <cell r="I5381" t="str">
            <v>郑庆子</v>
          </cell>
          <cell r="J5381">
            <v>29.3</v>
          </cell>
          <cell r="K5381">
            <v>63523</v>
          </cell>
          <cell r="L5381">
            <v>5567</v>
          </cell>
          <cell r="M5381">
            <v>11713</v>
          </cell>
          <cell r="N5381">
            <v>0</v>
          </cell>
          <cell r="O5381">
            <v>1578.2593856655301</v>
          </cell>
          <cell r="P5381">
            <v>0.20210159431292701</v>
          </cell>
        </row>
        <row r="5382">
          <cell r="A5382">
            <v>201146</v>
          </cell>
          <cell r="B5382" t="str">
            <v>20160618</v>
          </cell>
          <cell r="C5382" t="str">
            <v>155521</v>
          </cell>
          <cell r="D5382" t="str">
            <v>韩束雪白肌雪亮嫩颜尊贵组</v>
          </cell>
          <cell r="E5382" t="str">
            <v>美容美体</v>
          </cell>
          <cell r="F5382" t="str">
            <v>699</v>
          </cell>
          <cell r="G5382" t="str">
            <v>庄 婷</v>
          </cell>
          <cell r="H5382" t="str">
            <v>马静</v>
          </cell>
          <cell r="I5382" t="str">
            <v>余琛</v>
          </cell>
          <cell r="J5382">
            <v>32.5</v>
          </cell>
          <cell r="K5382">
            <v>125102</v>
          </cell>
          <cell r="L5382">
            <v>6975</v>
          </cell>
          <cell r="M5382">
            <v>26332</v>
          </cell>
          <cell r="N5382">
            <v>4873</v>
          </cell>
          <cell r="O5382">
            <v>2974.4</v>
          </cell>
          <cell r="P5382">
            <v>0.18166041633157501</v>
          </cell>
        </row>
        <row r="5383">
          <cell r="A5383">
            <v>201176</v>
          </cell>
          <cell r="B5383" t="str">
            <v>20160801</v>
          </cell>
          <cell r="C5383" t="str">
            <v>212436</v>
          </cell>
          <cell r="D5383" t="str">
            <v>创维酷开40英寸高清智能电视40K2</v>
          </cell>
          <cell r="E5383" t="str">
            <v>大家电</v>
          </cell>
          <cell r="F5383" t="str">
            <v>1599</v>
          </cell>
          <cell r="G5383" t="str">
            <v>马 升伟</v>
          </cell>
          <cell r="H5383" t="str">
            <v>傅周</v>
          </cell>
          <cell r="I5383" t="str">
            <v>曹雪晴</v>
          </cell>
          <cell r="J5383">
            <v>7.4</v>
          </cell>
          <cell r="K5383">
            <v>139157</v>
          </cell>
          <cell r="L5383">
            <v>16459</v>
          </cell>
          <cell r="M5383">
            <v>10493</v>
          </cell>
          <cell r="N5383">
            <v>0</v>
          </cell>
          <cell r="O5383">
            <v>15162.8378378378</v>
          </cell>
          <cell r="P5383">
            <v>8.5518916363754902E-2</v>
          </cell>
        </row>
        <row r="5384">
          <cell r="A5384">
            <v>201231</v>
          </cell>
          <cell r="B5384" t="str">
            <v>20160801</v>
          </cell>
          <cell r="C5384" t="str">
            <v>142103</v>
          </cell>
          <cell r="D5384" t="str">
            <v>格力 TOSOT直流变频静音智能落地扇</v>
          </cell>
          <cell r="E5384" t="str">
            <v>生活家电</v>
          </cell>
          <cell r="F5384" t="str">
            <v>399</v>
          </cell>
          <cell r="G5384" t="str">
            <v>马 升伟</v>
          </cell>
          <cell r="H5384" t="str">
            <v>傅周</v>
          </cell>
          <cell r="I5384" t="str">
            <v>曹雪晴</v>
          </cell>
          <cell r="J5384">
            <v>31.7</v>
          </cell>
          <cell r="K5384">
            <v>46512</v>
          </cell>
          <cell r="L5384">
            <v>1965</v>
          </cell>
          <cell r="M5384">
            <v>1975</v>
          </cell>
          <cell r="N5384">
            <v>0</v>
          </cell>
          <cell r="O5384">
            <v>1342.96529968454</v>
          </cell>
          <cell r="P5384">
            <v>4.4335196533997798E-2</v>
          </cell>
        </row>
        <row r="5385">
          <cell r="A5385">
            <v>201231</v>
          </cell>
          <cell r="B5385" t="str">
            <v>20160727</v>
          </cell>
          <cell r="C5385" t="str">
            <v>232401</v>
          </cell>
          <cell r="D5385" t="str">
            <v>格力 TOSOT直流变频静音智能落地扇</v>
          </cell>
          <cell r="E5385" t="str">
            <v>生活家电</v>
          </cell>
          <cell r="F5385" t="str">
            <v>399</v>
          </cell>
          <cell r="G5385" t="str">
            <v>马 升伟</v>
          </cell>
          <cell r="H5385" t="str">
            <v>傅周</v>
          </cell>
          <cell r="I5385" t="str">
            <v>曹雪晴</v>
          </cell>
          <cell r="J5385">
            <v>35.5</v>
          </cell>
          <cell r="K5385">
            <v>79786</v>
          </cell>
          <cell r="L5385">
            <v>0</v>
          </cell>
          <cell r="M5385">
            <v>7092</v>
          </cell>
          <cell r="N5385">
            <v>788</v>
          </cell>
          <cell r="O5385">
            <v>2069.9154929577498</v>
          </cell>
          <cell r="P5385">
            <v>7.9011355375629796E-2</v>
          </cell>
        </row>
        <row r="5386">
          <cell r="A5386">
            <v>201231</v>
          </cell>
          <cell r="B5386" t="str">
            <v>20160727</v>
          </cell>
          <cell r="C5386" t="str">
            <v>202908</v>
          </cell>
          <cell r="D5386" t="str">
            <v>格力 TOSOT直流变频静音智能落地扇</v>
          </cell>
          <cell r="E5386" t="str">
            <v>生活家电</v>
          </cell>
          <cell r="F5386" t="str">
            <v>399</v>
          </cell>
          <cell r="G5386" t="str">
            <v>马 升伟</v>
          </cell>
          <cell r="H5386" t="str">
            <v>张燕</v>
          </cell>
          <cell r="I5386" t="str">
            <v>王叶霜</v>
          </cell>
          <cell r="J5386">
            <v>34.799999999999997</v>
          </cell>
          <cell r="K5386">
            <v>177446</v>
          </cell>
          <cell r="L5386">
            <v>8239</v>
          </cell>
          <cell r="M5386">
            <v>12548</v>
          </cell>
          <cell r="N5386">
            <v>349</v>
          </cell>
          <cell r="O5386">
            <v>4511.7241379310299</v>
          </cell>
          <cell r="P5386">
            <v>7.2095126088164194E-2</v>
          </cell>
        </row>
        <row r="5387">
          <cell r="A5387">
            <v>201231</v>
          </cell>
          <cell r="B5387" t="str">
            <v>20160723</v>
          </cell>
          <cell r="C5387" t="str">
            <v>232838</v>
          </cell>
          <cell r="D5387" t="str">
            <v>格力 TOSOT直流变频静音智能落地扇</v>
          </cell>
          <cell r="E5387" t="str">
            <v>生活家电</v>
          </cell>
          <cell r="F5387" t="str">
            <v>399</v>
          </cell>
          <cell r="G5387" t="str">
            <v>马 升伟</v>
          </cell>
          <cell r="H5387" t="str">
            <v>马强</v>
          </cell>
          <cell r="I5387" t="str">
            <v>刘一帆</v>
          </cell>
          <cell r="J5387">
            <v>29.7</v>
          </cell>
          <cell r="K5387">
            <v>57902</v>
          </cell>
          <cell r="L5387">
            <v>1147</v>
          </cell>
          <cell r="M5387">
            <v>5755</v>
          </cell>
          <cell r="N5387">
            <v>1157</v>
          </cell>
          <cell r="O5387">
            <v>1756.1279461279501</v>
          </cell>
          <cell r="P5387">
            <v>8.1014888556074402E-2</v>
          </cell>
        </row>
        <row r="5388">
          <cell r="A5388">
            <v>201231</v>
          </cell>
          <cell r="B5388" t="str">
            <v>20160723</v>
          </cell>
          <cell r="C5388" t="str">
            <v>202128</v>
          </cell>
          <cell r="D5388" t="str">
            <v>格力 TOSOT直流变频静音智能落地扇</v>
          </cell>
          <cell r="E5388" t="str">
            <v>生活家电</v>
          </cell>
          <cell r="F5388" t="str">
            <v>399</v>
          </cell>
          <cell r="G5388" t="str">
            <v>马 升伟</v>
          </cell>
          <cell r="H5388" t="str">
            <v>傅周</v>
          </cell>
          <cell r="I5388" t="str">
            <v>曹雪晴</v>
          </cell>
          <cell r="J5388">
            <v>32.299999999999997</v>
          </cell>
          <cell r="K5388">
            <v>140619</v>
          </cell>
          <cell r="L5388">
            <v>3830</v>
          </cell>
          <cell r="M5388">
            <v>9066</v>
          </cell>
          <cell r="N5388">
            <v>1087</v>
          </cell>
          <cell r="O5388">
            <v>3987.9256965944301</v>
          </cell>
          <cell r="P5388">
            <v>5.8330713726981002E-2</v>
          </cell>
        </row>
        <row r="5389">
          <cell r="A5389">
            <v>201231</v>
          </cell>
          <cell r="B5389" t="str">
            <v>20160723</v>
          </cell>
          <cell r="C5389" t="str">
            <v>114646</v>
          </cell>
          <cell r="D5389" t="str">
            <v>格力 TOSOT直流变频静音智能落地扇</v>
          </cell>
          <cell r="E5389" t="str">
            <v>生活家电</v>
          </cell>
          <cell r="F5389" t="str">
            <v>399</v>
          </cell>
          <cell r="G5389" t="str">
            <v>马 升伟</v>
          </cell>
          <cell r="H5389" t="str">
            <v>傅周</v>
          </cell>
          <cell r="I5389" t="str">
            <v>曹雪晴</v>
          </cell>
          <cell r="J5389">
            <v>40.9</v>
          </cell>
          <cell r="K5389">
            <v>148016</v>
          </cell>
          <cell r="L5389">
            <v>7909</v>
          </cell>
          <cell r="M5389">
            <v>10682</v>
          </cell>
          <cell r="N5389">
            <v>0</v>
          </cell>
          <cell r="O5389">
            <v>3164.4254278728599</v>
          </cell>
          <cell r="P5389">
            <v>7.62417295352837E-2</v>
          </cell>
        </row>
        <row r="5390">
          <cell r="A5390">
            <v>201231</v>
          </cell>
          <cell r="B5390" t="str">
            <v>20160721</v>
          </cell>
          <cell r="C5390" t="str">
            <v>194936</v>
          </cell>
          <cell r="D5390" t="str">
            <v>格力 TOSOT直流变频静音智能落地扇</v>
          </cell>
          <cell r="E5390" t="str">
            <v>生活家电</v>
          </cell>
          <cell r="F5390" t="str">
            <v>399</v>
          </cell>
          <cell r="G5390" t="str">
            <v>马 升伟</v>
          </cell>
          <cell r="H5390" t="str">
            <v>傅周</v>
          </cell>
          <cell r="I5390" t="str">
            <v>曹雪晴</v>
          </cell>
          <cell r="J5390">
            <v>31.7</v>
          </cell>
          <cell r="K5390">
            <v>99884</v>
          </cell>
          <cell r="L5390">
            <v>1985</v>
          </cell>
          <cell r="M5390">
            <v>6359</v>
          </cell>
          <cell r="N5390">
            <v>1596</v>
          </cell>
          <cell r="O5390">
            <v>2938.0441640378499</v>
          </cell>
          <cell r="P5390">
            <v>4.8652182351198697E-2</v>
          </cell>
        </row>
        <row r="5391">
          <cell r="A5391">
            <v>201231</v>
          </cell>
          <cell r="B5391" t="str">
            <v>20160719</v>
          </cell>
          <cell r="C5391" t="str">
            <v>131901</v>
          </cell>
          <cell r="D5391" t="str">
            <v>格力 TOSOT直流变频静音智能落地扇</v>
          </cell>
          <cell r="E5391" t="str">
            <v>生活家电</v>
          </cell>
          <cell r="F5391" t="str">
            <v>399</v>
          </cell>
          <cell r="G5391" t="str">
            <v>马 升伟</v>
          </cell>
          <cell r="H5391" t="str">
            <v>杨波,张燕</v>
          </cell>
          <cell r="I5391" t="str">
            <v>李琦,陈佳</v>
          </cell>
          <cell r="J5391">
            <v>44.5</v>
          </cell>
          <cell r="K5391">
            <v>117610</v>
          </cell>
          <cell r="L5391">
            <v>2394</v>
          </cell>
          <cell r="M5391">
            <v>8543</v>
          </cell>
          <cell r="N5391">
            <v>1157</v>
          </cell>
          <cell r="O5391">
            <v>2423.1460674157302</v>
          </cell>
          <cell r="P5391">
            <v>6.4105679766699106E-2</v>
          </cell>
        </row>
        <row r="5392">
          <cell r="A5392">
            <v>201231</v>
          </cell>
          <cell r="B5392" t="str">
            <v>20160718</v>
          </cell>
          <cell r="C5392" t="str">
            <v>232317</v>
          </cell>
          <cell r="D5392" t="str">
            <v>格力 TOSOT直流变频静音智能落地扇</v>
          </cell>
          <cell r="E5392" t="str">
            <v>生活家电</v>
          </cell>
          <cell r="F5392" t="str">
            <v>399</v>
          </cell>
          <cell r="G5392" t="str">
            <v>马 升伟</v>
          </cell>
          <cell r="H5392" t="str">
            <v>傅周</v>
          </cell>
          <cell r="I5392" t="str">
            <v>曹雪晴</v>
          </cell>
          <cell r="J5392">
            <v>33</v>
          </cell>
          <cell r="K5392">
            <v>89624</v>
          </cell>
          <cell r="L5392">
            <v>1157</v>
          </cell>
          <cell r="M5392">
            <v>7840</v>
          </cell>
          <cell r="N5392">
            <v>399</v>
          </cell>
          <cell r="O5392">
            <v>2455.3333333333298</v>
          </cell>
          <cell r="P5392">
            <v>8.4110459267297405E-2</v>
          </cell>
        </row>
        <row r="5393">
          <cell r="A5393">
            <v>201231</v>
          </cell>
          <cell r="B5393" t="str">
            <v>20160718</v>
          </cell>
          <cell r="C5393" t="str">
            <v>193813</v>
          </cell>
          <cell r="D5393" t="str">
            <v>格力 TOSOT直流变频静音智能落地扇</v>
          </cell>
          <cell r="E5393" t="str">
            <v>生活家电</v>
          </cell>
          <cell r="F5393" t="str">
            <v>399</v>
          </cell>
          <cell r="G5393" t="str">
            <v>马 升伟</v>
          </cell>
          <cell r="H5393" t="str">
            <v>傅周</v>
          </cell>
          <cell r="I5393" t="str">
            <v>曹雪晴</v>
          </cell>
          <cell r="J5393">
            <v>40.9</v>
          </cell>
          <cell r="K5393">
            <v>224155</v>
          </cell>
          <cell r="L5393">
            <v>4698</v>
          </cell>
          <cell r="M5393">
            <v>16458</v>
          </cell>
          <cell r="N5393">
            <v>1187</v>
          </cell>
          <cell r="O5393">
            <v>4992.3227383863104</v>
          </cell>
          <cell r="P5393">
            <v>6.9585385747549605E-2</v>
          </cell>
        </row>
        <row r="5394">
          <cell r="A5394">
            <v>201231</v>
          </cell>
          <cell r="B5394" t="str">
            <v>20160714</v>
          </cell>
          <cell r="C5394" t="str">
            <v>101203</v>
          </cell>
          <cell r="D5394" t="str">
            <v>格力 TOSOT直流变频静音智能落地扇</v>
          </cell>
          <cell r="E5394" t="str">
            <v>生活家电</v>
          </cell>
          <cell r="F5394" t="str">
            <v>399</v>
          </cell>
          <cell r="G5394" t="str">
            <v>马 升伟</v>
          </cell>
          <cell r="H5394" t="str">
            <v>石林</v>
          </cell>
          <cell r="I5394" t="str">
            <v>石俊,张静</v>
          </cell>
          <cell r="J5394">
            <v>37</v>
          </cell>
          <cell r="K5394">
            <v>136147.84</v>
          </cell>
          <cell r="L5394">
            <v>1915</v>
          </cell>
          <cell r="M5394">
            <v>7989</v>
          </cell>
          <cell r="N5394">
            <v>389</v>
          </cell>
          <cell r="O5394">
            <v>3422.5091891891898</v>
          </cell>
          <cell r="P5394">
            <v>5.66180377320483E-2</v>
          </cell>
        </row>
        <row r="5395">
          <cell r="A5395">
            <v>201231</v>
          </cell>
          <cell r="B5395" t="str">
            <v>20160711</v>
          </cell>
          <cell r="C5395" t="str">
            <v>101126</v>
          </cell>
          <cell r="D5395" t="str">
            <v>格力 TOSOT直流变频静音智能落地扇</v>
          </cell>
          <cell r="E5395" t="str">
            <v>生活家电</v>
          </cell>
          <cell r="F5395" t="str">
            <v>399</v>
          </cell>
          <cell r="G5395" t="str">
            <v>马 升伟</v>
          </cell>
          <cell r="H5395" t="str">
            <v>石林</v>
          </cell>
          <cell r="I5395" t="str">
            <v>石俊,张静</v>
          </cell>
          <cell r="J5395">
            <v>36.799999999999997</v>
          </cell>
          <cell r="K5395">
            <v>119141</v>
          </cell>
          <cell r="L5395">
            <v>4708</v>
          </cell>
          <cell r="M5395">
            <v>4349</v>
          </cell>
          <cell r="N5395">
            <v>399</v>
          </cell>
          <cell r="O5395">
            <v>3002.2554347826099</v>
          </cell>
          <cell r="P5395">
            <v>3.4518014908286897E-2</v>
          </cell>
        </row>
        <row r="5396">
          <cell r="A5396">
            <v>201231</v>
          </cell>
          <cell r="B5396" t="str">
            <v>20160710</v>
          </cell>
          <cell r="C5396" t="str">
            <v>153208</v>
          </cell>
          <cell r="D5396" t="str">
            <v>格力 TOSOT直流变频静音智能落地扇</v>
          </cell>
          <cell r="E5396" t="str">
            <v>生活家电</v>
          </cell>
          <cell r="F5396" t="str">
            <v>399</v>
          </cell>
          <cell r="G5396" t="str">
            <v>马 升伟</v>
          </cell>
          <cell r="H5396" t="str">
            <v>傅周</v>
          </cell>
          <cell r="I5396" t="str">
            <v>曹雪晴</v>
          </cell>
          <cell r="J5396">
            <v>31.7</v>
          </cell>
          <cell r="K5396">
            <v>215929</v>
          </cell>
          <cell r="L5396">
            <v>5865</v>
          </cell>
          <cell r="M5396">
            <v>15406</v>
          </cell>
          <cell r="N5396">
            <v>1596</v>
          </cell>
          <cell r="O5396">
            <v>6190.9779179810703</v>
          </cell>
          <cell r="P5396">
            <v>6.5741869144641599E-2</v>
          </cell>
        </row>
        <row r="5397">
          <cell r="A5397">
            <v>201231</v>
          </cell>
          <cell r="B5397" t="str">
            <v>20160705</v>
          </cell>
          <cell r="C5397" t="str">
            <v>202155</v>
          </cell>
          <cell r="D5397" t="str">
            <v>格力 TOSOT直流变频静音智能落地扇</v>
          </cell>
          <cell r="E5397" t="str">
            <v>生活家电</v>
          </cell>
          <cell r="F5397" t="str">
            <v>399</v>
          </cell>
          <cell r="G5397" t="str">
            <v>马 升伟</v>
          </cell>
          <cell r="H5397" t="str">
            <v>傅周</v>
          </cell>
          <cell r="I5397" t="str">
            <v>曹雪晴,廖若如</v>
          </cell>
          <cell r="J5397">
            <v>32.6</v>
          </cell>
          <cell r="K5397">
            <v>241244.12</v>
          </cell>
          <cell r="L5397">
            <v>5501</v>
          </cell>
          <cell r="M5397">
            <v>12249</v>
          </cell>
          <cell r="N5397">
            <v>1965</v>
          </cell>
          <cell r="O5397">
            <v>6915.9239263803702</v>
          </cell>
          <cell r="P5397">
            <v>4.3623754534172603E-2</v>
          </cell>
        </row>
        <row r="5398">
          <cell r="A5398">
            <v>201231</v>
          </cell>
          <cell r="B5398" t="str">
            <v>20160705</v>
          </cell>
          <cell r="C5398" t="str">
            <v>160124</v>
          </cell>
          <cell r="D5398" t="str">
            <v>格力 TOSOT直流变频静音智能落地扇</v>
          </cell>
          <cell r="E5398" t="str">
            <v>生活家电</v>
          </cell>
          <cell r="F5398" t="str">
            <v>399</v>
          </cell>
          <cell r="G5398" t="str">
            <v>马 升伟</v>
          </cell>
          <cell r="H5398" t="str">
            <v>傅周</v>
          </cell>
          <cell r="I5398" t="str">
            <v>廖若如,曹雪晴</v>
          </cell>
          <cell r="J5398">
            <v>36.5</v>
          </cell>
          <cell r="K5398">
            <v>117401</v>
          </cell>
          <cell r="L5398">
            <v>1955</v>
          </cell>
          <cell r="M5398">
            <v>6344</v>
          </cell>
          <cell r="N5398">
            <v>399</v>
          </cell>
          <cell r="O5398">
            <v>3000.0273972602699</v>
          </cell>
          <cell r="P5398">
            <v>5.1495937494586197E-2</v>
          </cell>
        </row>
        <row r="5399">
          <cell r="A5399">
            <v>201231</v>
          </cell>
          <cell r="B5399" t="str">
            <v>20160705</v>
          </cell>
          <cell r="C5399" t="str">
            <v>120118</v>
          </cell>
          <cell r="D5399" t="str">
            <v>格力 TOSOT直流变频静音智能落地扇</v>
          </cell>
          <cell r="E5399" t="str">
            <v>生活家电</v>
          </cell>
          <cell r="F5399" t="str">
            <v>399</v>
          </cell>
          <cell r="G5399" t="str">
            <v>马 升伟</v>
          </cell>
          <cell r="H5399" t="str">
            <v>傅周</v>
          </cell>
          <cell r="I5399" t="str">
            <v>廖若如,曹雪晴</v>
          </cell>
          <cell r="J5399">
            <v>35.200000000000003</v>
          </cell>
          <cell r="K5399">
            <v>179547</v>
          </cell>
          <cell r="L5399">
            <v>3152</v>
          </cell>
          <cell r="M5399">
            <v>12658</v>
          </cell>
          <cell r="N5399">
            <v>1197</v>
          </cell>
          <cell r="O5399">
            <v>4685.625</v>
          </cell>
          <cell r="P5399">
            <v>6.4973496981206996E-2</v>
          </cell>
        </row>
        <row r="5400">
          <cell r="A5400">
            <v>201231</v>
          </cell>
          <cell r="B5400" t="str">
            <v>20160702</v>
          </cell>
          <cell r="C5400" t="str">
            <v>182448</v>
          </cell>
          <cell r="D5400" t="str">
            <v>格力 TOSOT直流变频静音智能落地扇</v>
          </cell>
          <cell r="E5400" t="str">
            <v>生活家电</v>
          </cell>
          <cell r="F5400" t="str">
            <v>399</v>
          </cell>
          <cell r="G5400" t="str">
            <v>马 升伟</v>
          </cell>
          <cell r="H5400" t="str">
            <v>龙年,马强</v>
          </cell>
          <cell r="I5400" t="str">
            <v>陈佳,刘一帆</v>
          </cell>
          <cell r="J5400">
            <v>33.9</v>
          </cell>
          <cell r="K5400">
            <v>159048</v>
          </cell>
          <cell r="L5400">
            <v>4658</v>
          </cell>
          <cell r="M5400">
            <v>9436</v>
          </cell>
          <cell r="N5400">
            <v>778</v>
          </cell>
          <cell r="O5400">
            <v>4298.8790560471998</v>
          </cell>
          <cell r="P5400">
            <v>5.6078761577822399E-2</v>
          </cell>
        </row>
        <row r="5401">
          <cell r="A5401">
            <v>201231</v>
          </cell>
          <cell r="B5401" t="str">
            <v>20160702</v>
          </cell>
          <cell r="C5401" t="str">
            <v>125100</v>
          </cell>
          <cell r="D5401" t="str">
            <v>格力 TOSOT直流变频静音智能落地扇</v>
          </cell>
          <cell r="E5401" t="str">
            <v>生活家电</v>
          </cell>
          <cell r="F5401" t="str">
            <v>399</v>
          </cell>
          <cell r="G5401" t="str">
            <v>马 升伟</v>
          </cell>
          <cell r="H5401" t="str">
            <v>马强</v>
          </cell>
          <cell r="I5401" t="str">
            <v>刘一帆</v>
          </cell>
          <cell r="J5401">
            <v>33.299999999999997</v>
          </cell>
          <cell r="K5401">
            <v>104527</v>
          </cell>
          <cell r="L5401">
            <v>1167</v>
          </cell>
          <cell r="M5401">
            <v>8279</v>
          </cell>
          <cell r="N5401">
            <v>399</v>
          </cell>
          <cell r="O5401">
            <v>2867.2672672672702</v>
          </cell>
          <cell r="P5401">
            <v>7.6238390092879305E-2</v>
          </cell>
        </row>
        <row r="5402">
          <cell r="A5402">
            <v>201231</v>
          </cell>
          <cell r="B5402" t="str">
            <v>20160625</v>
          </cell>
          <cell r="C5402" t="str">
            <v>100200</v>
          </cell>
          <cell r="D5402" t="str">
            <v>格力 TOSOT直流变频静音智能落地扇</v>
          </cell>
          <cell r="E5402" t="str">
            <v>生活家电</v>
          </cell>
          <cell r="F5402" t="str">
            <v>399</v>
          </cell>
          <cell r="G5402" t="str">
            <v>马 升伟</v>
          </cell>
          <cell r="H5402" t="str">
            <v>傅周,毛祥宇,龙年,赵文英</v>
          </cell>
          <cell r="I5402" t="str">
            <v>曹雪晴,关雨薇,俞洋</v>
          </cell>
          <cell r="J5402">
            <v>37.200000000000003</v>
          </cell>
          <cell r="K5402">
            <v>189823</v>
          </cell>
          <cell r="L5402">
            <v>4334</v>
          </cell>
          <cell r="M5402">
            <v>16485</v>
          </cell>
          <cell r="N5402">
            <v>1596</v>
          </cell>
          <cell r="O5402">
            <v>4586.0215053763404</v>
          </cell>
          <cell r="P5402">
            <v>8.0268910824900702E-2</v>
          </cell>
        </row>
        <row r="5403">
          <cell r="A5403">
            <v>201231</v>
          </cell>
          <cell r="B5403" t="str">
            <v>20160624</v>
          </cell>
          <cell r="C5403" t="str">
            <v>190551</v>
          </cell>
          <cell r="D5403" t="str">
            <v>格力 TOSOT直流变频静音智能落地扇</v>
          </cell>
          <cell r="E5403" t="str">
            <v>生活家电</v>
          </cell>
          <cell r="F5403" t="str">
            <v>399</v>
          </cell>
          <cell r="G5403" t="str">
            <v>#</v>
          </cell>
          <cell r="H5403" t="str">
            <v>傅周</v>
          </cell>
          <cell r="I5403" t="str">
            <v>曹雪晴</v>
          </cell>
          <cell r="J5403">
            <v>34.700000000000003</v>
          </cell>
          <cell r="K5403">
            <v>269036</v>
          </cell>
          <cell r="L5403">
            <v>2713</v>
          </cell>
          <cell r="M5403">
            <v>0</v>
          </cell>
          <cell r="N5403">
            <v>0</v>
          </cell>
          <cell r="O5403">
            <v>7675.0144092218998</v>
          </cell>
          <cell r="P5403">
            <v>0</v>
          </cell>
        </row>
        <row r="5404">
          <cell r="A5404">
            <v>201231</v>
          </cell>
          <cell r="B5404" t="str">
            <v>20160624</v>
          </cell>
          <cell r="C5404" t="str">
            <v>112418</v>
          </cell>
          <cell r="D5404" t="str">
            <v>格力 TOSOT直流变频静音智能落地扇</v>
          </cell>
          <cell r="E5404" t="str">
            <v>生活家电</v>
          </cell>
          <cell r="F5404" t="str">
            <v>399</v>
          </cell>
          <cell r="G5404" t="str">
            <v>#</v>
          </cell>
          <cell r="H5404" t="str">
            <v>傅周</v>
          </cell>
          <cell r="I5404" t="str">
            <v>曹雪晴</v>
          </cell>
          <cell r="J5404">
            <v>34.1</v>
          </cell>
          <cell r="K5404">
            <v>207321</v>
          </cell>
          <cell r="L5404">
            <v>5074</v>
          </cell>
          <cell r="M5404">
            <v>0</v>
          </cell>
          <cell r="N5404">
            <v>0</v>
          </cell>
          <cell r="O5404">
            <v>5930.9970674486804</v>
          </cell>
          <cell r="P5404">
            <v>0</v>
          </cell>
        </row>
        <row r="5405">
          <cell r="A5405">
            <v>201269</v>
          </cell>
          <cell r="B5405" t="str">
            <v>20160803</v>
          </cell>
          <cell r="C5405" t="str">
            <v>173103</v>
          </cell>
          <cell r="D5405" t="str">
            <v>奥迪双钻爆裂飞车</v>
          </cell>
          <cell r="E5405" t="str">
            <v>母婴用品</v>
          </cell>
          <cell r="F5405" t="str">
            <v>298</v>
          </cell>
          <cell r="G5405" t="str">
            <v>胡 超</v>
          </cell>
          <cell r="H5405" t="str">
            <v>石林</v>
          </cell>
          <cell r="I5405" t="str">
            <v>刘一帆,郑庆子</v>
          </cell>
          <cell r="J5405">
            <v>33.9</v>
          </cell>
          <cell r="K5405">
            <v>55390</v>
          </cell>
          <cell r="L5405">
            <v>5652</v>
          </cell>
          <cell r="M5405">
            <v>0</v>
          </cell>
          <cell r="N5405">
            <v>0</v>
          </cell>
          <cell r="O5405">
            <v>1467.19764011799</v>
          </cell>
          <cell r="P5405">
            <v>0</v>
          </cell>
        </row>
        <row r="5406">
          <cell r="A5406">
            <v>201271</v>
          </cell>
          <cell r="B5406" t="str">
            <v>20160721</v>
          </cell>
          <cell r="C5406" t="str">
            <v>105648</v>
          </cell>
          <cell r="D5406" t="str">
            <v>韩束臻美夏日防晒组</v>
          </cell>
          <cell r="E5406" t="str">
            <v>美容美体</v>
          </cell>
          <cell r="F5406" t="str">
            <v>299</v>
          </cell>
          <cell r="G5406" t="str">
            <v>庄 婷</v>
          </cell>
          <cell r="H5406" t="str">
            <v>田宇慧</v>
          </cell>
          <cell r="I5406" t="str">
            <v>郑庆子,陈莹</v>
          </cell>
          <cell r="J5406">
            <v>36.6</v>
          </cell>
          <cell r="K5406">
            <v>84493</v>
          </cell>
          <cell r="L5406">
            <v>6787</v>
          </cell>
          <cell r="M5406">
            <v>11216</v>
          </cell>
          <cell r="N5406">
            <v>1156</v>
          </cell>
          <cell r="O5406">
            <v>1848.2513661202199</v>
          </cell>
          <cell r="P5406">
            <v>0.129462332381026</v>
          </cell>
        </row>
        <row r="5407">
          <cell r="A5407">
            <v>201271</v>
          </cell>
          <cell r="B5407" t="str">
            <v>20160707</v>
          </cell>
          <cell r="C5407" t="str">
            <v>093145</v>
          </cell>
          <cell r="D5407" t="str">
            <v>韩束臻美夏日防晒组</v>
          </cell>
          <cell r="E5407" t="str">
            <v>美容美体</v>
          </cell>
          <cell r="F5407" t="str">
            <v>299</v>
          </cell>
          <cell r="G5407" t="str">
            <v>庄 婷</v>
          </cell>
          <cell r="H5407" t="str">
            <v>田宇慧</v>
          </cell>
          <cell r="I5407" t="str">
            <v>游珊</v>
          </cell>
          <cell r="J5407">
            <v>36.5</v>
          </cell>
          <cell r="K5407">
            <v>76562</v>
          </cell>
          <cell r="L5407">
            <v>4415</v>
          </cell>
          <cell r="M5407">
            <v>8994</v>
          </cell>
          <cell r="N5407">
            <v>877</v>
          </cell>
          <cell r="O5407">
            <v>1754.2465753424699</v>
          </cell>
          <cell r="P5407">
            <v>0.11250641052296</v>
          </cell>
        </row>
        <row r="5408">
          <cell r="A5408">
            <v>201271</v>
          </cell>
          <cell r="B5408" t="str">
            <v>20160627</v>
          </cell>
          <cell r="C5408" t="str">
            <v>141057</v>
          </cell>
          <cell r="D5408" t="str">
            <v>韩束臻美夏日防晒组</v>
          </cell>
          <cell r="E5408" t="str">
            <v>美容美体</v>
          </cell>
          <cell r="F5408" t="str">
            <v>299</v>
          </cell>
          <cell r="G5408" t="str">
            <v>庄 婷</v>
          </cell>
          <cell r="H5408" t="str">
            <v>高莹</v>
          </cell>
          <cell r="I5408" t="str">
            <v>游珊</v>
          </cell>
          <cell r="J5408">
            <v>37.299999999999997</v>
          </cell>
          <cell r="K5408">
            <v>82587</v>
          </cell>
          <cell r="L5408">
            <v>1435</v>
          </cell>
          <cell r="M5408">
            <v>11964</v>
          </cell>
          <cell r="N5408">
            <v>877</v>
          </cell>
          <cell r="O5408">
            <v>1878.418230563</v>
          </cell>
          <cell r="P5408">
            <v>0.13662016955836001</v>
          </cell>
        </row>
        <row r="5409">
          <cell r="A5409">
            <v>201271</v>
          </cell>
          <cell r="B5409" t="str">
            <v>20160627</v>
          </cell>
          <cell r="C5409" t="str">
            <v>105212</v>
          </cell>
          <cell r="D5409" t="str">
            <v>韩束臻美夏日防晒组</v>
          </cell>
          <cell r="E5409" t="str">
            <v>美容美体</v>
          </cell>
          <cell r="F5409" t="str">
            <v>299</v>
          </cell>
          <cell r="G5409" t="str">
            <v>庄 婷</v>
          </cell>
          <cell r="H5409" t="str">
            <v>田宇慧</v>
          </cell>
          <cell r="I5409" t="str">
            <v>游珊</v>
          </cell>
          <cell r="J5409">
            <v>36.299999999999997</v>
          </cell>
          <cell r="K5409">
            <v>84913</v>
          </cell>
          <cell r="L5409">
            <v>2920</v>
          </cell>
          <cell r="M5409">
            <v>12562</v>
          </cell>
          <cell r="N5409">
            <v>1156</v>
          </cell>
          <cell r="O5409">
            <v>1944.54545454545</v>
          </cell>
          <cell r="P5409">
            <v>0.13910943617138</v>
          </cell>
        </row>
        <row r="5410">
          <cell r="A5410">
            <v>201272</v>
          </cell>
          <cell r="B5410" t="str">
            <v>20160707</v>
          </cell>
          <cell r="C5410" t="str">
            <v>165706</v>
          </cell>
          <cell r="D5410" t="str">
            <v>一叶子玫瑰水润亮采美肤组</v>
          </cell>
          <cell r="E5410" t="str">
            <v>美容美体</v>
          </cell>
          <cell r="F5410" t="str">
            <v>299</v>
          </cell>
          <cell r="G5410" t="str">
            <v>庄 婷</v>
          </cell>
          <cell r="H5410" t="str">
            <v>张小寒</v>
          </cell>
          <cell r="I5410" t="str">
            <v>郑庆子</v>
          </cell>
          <cell r="J5410">
            <v>39.299999999999997</v>
          </cell>
          <cell r="K5410">
            <v>96682</v>
          </cell>
          <cell r="L5410">
            <v>2930</v>
          </cell>
          <cell r="M5410">
            <v>7006</v>
          </cell>
          <cell r="N5410">
            <v>299</v>
          </cell>
          <cell r="O5410">
            <v>2214.8854961832099</v>
          </cell>
          <cell r="P5410">
            <v>7.1539807150780801E-2</v>
          </cell>
        </row>
        <row r="5411">
          <cell r="A5411">
            <v>201272</v>
          </cell>
          <cell r="B5411" t="str">
            <v>20160629</v>
          </cell>
          <cell r="C5411" t="str">
            <v>160437</v>
          </cell>
          <cell r="D5411" t="str">
            <v>一叶子玫瑰水润亮采美肤组</v>
          </cell>
          <cell r="E5411" t="str">
            <v>美容美体</v>
          </cell>
          <cell r="F5411" t="str">
            <v>299</v>
          </cell>
          <cell r="G5411" t="str">
            <v>庄 婷</v>
          </cell>
          <cell r="H5411" t="str">
            <v>田宇慧</v>
          </cell>
          <cell r="I5411" t="str">
            <v>游珊</v>
          </cell>
          <cell r="J5411">
            <v>32.299999999999997</v>
          </cell>
          <cell r="K5411">
            <v>99352</v>
          </cell>
          <cell r="L5411">
            <v>1385</v>
          </cell>
          <cell r="M5411">
            <v>10095</v>
          </cell>
          <cell r="N5411">
            <v>887</v>
          </cell>
          <cell r="O5411">
            <v>2747.9566563467502</v>
          </cell>
          <cell r="P5411">
            <v>9.3990833648065195E-2</v>
          </cell>
        </row>
        <row r="5412">
          <cell r="A5412">
            <v>201272</v>
          </cell>
          <cell r="B5412" t="str">
            <v>20160629</v>
          </cell>
          <cell r="C5412" t="str">
            <v>113146</v>
          </cell>
          <cell r="D5412" t="str">
            <v>一叶子玫瑰水润亮采美肤组</v>
          </cell>
          <cell r="E5412" t="str">
            <v>美容美体</v>
          </cell>
          <cell r="F5412" t="str">
            <v>299</v>
          </cell>
          <cell r="G5412" t="str">
            <v>庄 婷</v>
          </cell>
          <cell r="H5412" t="str">
            <v>高莹</v>
          </cell>
          <cell r="I5412" t="str">
            <v>游珊</v>
          </cell>
          <cell r="J5412">
            <v>26.1</v>
          </cell>
          <cell r="K5412">
            <v>87904</v>
          </cell>
          <cell r="L5412">
            <v>3209</v>
          </cell>
          <cell r="M5412">
            <v>9113</v>
          </cell>
          <cell r="N5412">
            <v>867</v>
          </cell>
          <cell r="O5412">
            <v>2929.0804597701099</v>
          </cell>
          <cell r="P5412">
            <v>9.7361119310466995E-2</v>
          </cell>
        </row>
        <row r="5413">
          <cell r="A5413">
            <v>201274</v>
          </cell>
          <cell r="B5413" t="str">
            <v>20160715</v>
          </cell>
          <cell r="C5413" t="str">
            <v>175851</v>
          </cell>
          <cell r="D5413" t="str">
            <v>新西兰原装进口RICHORA麦卢卡花蜂蜜UMF5+KT特别版(2016大咖秀特供</v>
          </cell>
          <cell r="E5413" t="str">
            <v>食品</v>
          </cell>
          <cell r="F5413" t="str">
            <v>398</v>
          </cell>
          <cell r="G5413" t="str">
            <v>莫 伏星</v>
          </cell>
          <cell r="H5413" t="str">
            <v>余斌</v>
          </cell>
          <cell r="I5413" t="str">
            <v>陈航,邓爱萍</v>
          </cell>
          <cell r="J5413">
            <v>34.299999999999997</v>
          </cell>
          <cell r="K5413">
            <v>45324</v>
          </cell>
          <cell r="L5413">
            <v>756</v>
          </cell>
          <cell r="M5413">
            <v>3527</v>
          </cell>
          <cell r="N5413">
            <v>0</v>
          </cell>
          <cell r="O5413">
            <v>1196.5306122449001</v>
          </cell>
          <cell r="P5413">
            <v>7.9137497756237699E-2</v>
          </cell>
        </row>
        <row r="5414">
          <cell r="A5414">
            <v>201274</v>
          </cell>
          <cell r="B5414" t="str">
            <v>20160715</v>
          </cell>
          <cell r="C5414" t="str">
            <v>143753</v>
          </cell>
          <cell r="D5414" t="str">
            <v>新西兰原装进口RICHORA麦卢卡花蜂蜜UMF5+KT特别版(2016大咖秀特供</v>
          </cell>
          <cell r="E5414" t="str">
            <v>食品</v>
          </cell>
          <cell r="F5414" t="str">
            <v>398</v>
          </cell>
          <cell r="G5414" t="str">
            <v>莫 伏星</v>
          </cell>
          <cell r="H5414" t="str">
            <v>龙年</v>
          </cell>
          <cell r="I5414" t="str">
            <v>陈航,邓爱萍</v>
          </cell>
          <cell r="J5414">
            <v>34.9</v>
          </cell>
          <cell r="K5414">
            <v>68151</v>
          </cell>
          <cell r="L5414">
            <v>766</v>
          </cell>
          <cell r="M5414">
            <v>4318</v>
          </cell>
          <cell r="N5414">
            <v>398</v>
          </cell>
          <cell r="O5414">
            <v>1818.48137535817</v>
          </cell>
          <cell r="P5414">
            <v>5.8173183943013997E-2</v>
          </cell>
        </row>
        <row r="5415">
          <cell r="A5415">
            <v>201276</v>
          </cell>
          <cell r="B5415" t="str">
            <v>20160806</v>
          </cell>
          <cell r="C5415" t="str">
            <v>174801</v>
          </cell>
          <cell r="D5415" t="str">
            <v>台湾DR.WU玻尿酸保湿水凝露套组(2016超级折扣日)</v>
          </cell>
          <cell r="E5415" t="str">
            <v>美容美体</v>
          </cell>
          <cell r="F5415" t="str">
            <v>398</v>
          </cell>
          <cell r="G5415" t="str">
            <v>庄 婷</v>
          </cell>
          <cell r="H5415" t="str">
            <v>马静</v>
          </cell>
          <cell r="I5415" t="str">
            <v>余琛</v>
          </cell>
          <cell r="J5415">
            <v>9.6999999999999993</v>
          </cell>
          <cell r="K5415">
            <v>14366</v>
          </cell>
          <cell r="L5415">
            <v>0</v>
          </cell>
          <cell r="M5415">
            <v>776</v>
          </cell>
          <cell r="N5415">
            <v>0</v>
          </cell>
          <cell r="O5415">
            <v>1401.0309278350501</v>
          </cell>
          <cell r="P5415">
            <v>5.4016427676458298E-2</v>
          </cell>
        </row>
        <row r="5416">
          <cell r="A5416">
            <v>201276</v>
          </cell>
          <cell r="B5416" t="str">
            <v>20160625</v>
          </cell>
          <cell r="C5416" t="str">
            <v>184831</v>
          </cell>
          <cell r="D5416" t="str">
            <v>台湾DR.WU玻尿酸保湿水凝露套组(2016超级折扣日)</v>
          </cell>
          <cell r="E5416" t="str">
            <v>美容美体</v>
          </cell>
          <cell r="F5416" t="str">
            <v>498</v>
          </cell>
          <cell r="G5416" t="str">
            <v>庄 婷</v>
          </cell>
          <cell r="H5416" t="str">
            <v>马静</v>
          </cell>
          <cell r="I5416" t="str">
            <v>余琛</v>
          </cell>
          <cell r="J5416">
            <v>32</v>
          </cell>
          <cell r="K5416">
            <v>66155</v>
          </cell>
          <cell r="L5416">
            <v>1474</v>
          </cell>
          <cell r="M5416">
            <v>11702</v>
          </cell>
          <cell r="N5416">
            <v>498</v>
          </cell>
          <cell r="O5416">
            <v>1671.15625</v>
          </cell>
          <cell r="P5416">
            <v>0.17321933798178801</v>
          </cell>
        </row>
        <row r="5417">
          <cell r="A5417">
            <v>201277</v>
          </cell>
          <cell r="B5417" t="str">
            <v>20160808</v>
          </cell>
          <cell r="C5417" t="str">
            <v>151556</v>
          </cell>
          <cell r="D5417" t="str">
            <v>意大利德康美成人儿童护齿组</v>
          </cell>
          <cell r="E5417" t="str">
            <v>美容美体</v>
          </cell>
          <cell r="F5417" t="str">
            <v>298</v>
          </cell>
          <cell r="G5417" t="str">
            <v>庄 婷</v>
          </cell>
          <cell r="H5417" t="str">
            <v>张小寒</v>
          </cell>
          <cell r="I5417" t="str">
            <v>赵姬</v>
          </cell>
          <cell r="J5417">
            <v>36.5</v>
          </cell>
          <cell r="K5417">
            <v>43065</v>
          </cell>
          <cell r="L5417">
            <v>2686</v>
          </cell>
          <cell r="M5417">
            <v>0</v>
          </cell>
          <cell r="N5417">
            <v>0</v>
          </cell>
          <cell r="O5417">
            <v>1106.2739726027401</v>
          </cell>
          <cell r="P5417">
            <v>0</v>
          </cell>
        </row>
        <row r="5418">
          <cell r="A5418">
            <v>201277</v>
          </cell>
          <cell r="B5418" t="str">
            <v>20160729</v>
          </cell>
          <cell r="C5418" t="str">
            <v>174216</v>
          </cell>
          <cell r="D5418" t="str">
            <v>意大利德康美成人儿童护齿组</v>
          </cell>
          <cell r="E5418" t="str">
            <v>美容美体</v>
          </cell>
          <cell r="F5418" t="str">
            <v>298</v>
          </cell>
          <cell r="G5418" t="str">
            <v>庄 婷</v>
          </cell>
          <cell r="H5418" t="str">
            <v>罗园</v>
          </cell>
          <cell r="I5418" t="str">
            <v>王叶霜</v>
          </cell>
          <cell r="J5418">
            <v>34.1</v>
          </cell>
          <cell r="K5418">
            <v>51613</v>
          </cell>
          <cell r="L5418">
            <v>238</v>
          </cell>
          <cell r="M5418">
            <v>3694</v>
          </cell>
          <cell r="N5418">
            <v>0</v>
          </cell>
          <cell r="O5418">
            <v>1398.2697947214101</v>
          </cell>
          <cell r="P5418">
            <v>7.1902676399026796E-2</v>
          </cell>
        </row>
        <row r="5419">
          <cell r="A5419">
            <v>201282</v>
          </cell>
          <cell r="B5419" t="str">
            <v>20160725</v>
          </cell>
          <cell r="C5419" t="str">
            <v>145502</v>
          </cell>
          <cell r="D5419" t="str">
            <v>室内空气净化专家-领拓除醛卫士</v>
          </cell>
          <cell r="E5419" t="str">
            <v>生活用品</v>
          </cell>
          <cell r="F5419" t="str">
            <v>298</v>
          </cell>
          <cell r="G5419" t="str">
            <v>胡 超</v>
          </cell>
          <cell r="H5419" t="str">
            <v>石林</v>
          </cell>
          <cell r="I5419" t="str">
            <v>郑庆子,张佳聃</v>
          </cell>
          <cell r="J5419">
            <v>33.6</v>
          </cell>
          <cell r="K5419">
            <v>54846</v>
          </cell>
          <cell r="L5419">
            <v>1082</v>
          </cell>
          <cell r="M5419">
            <v>6284</v>
          </cell>
          <cell r="N5419">
            <v>0</v>
          </cell>
          <cell r="O5419">
            <v>1413.0952380952399</v>
          </cell>
          <cell r="P5419">
            <v>0.116881184435682</v>
          </cell>
        </row>
        <row r="5420">
          <cell r="A5420">
            <v>201391</v>
          </cell>
          <cell r="B5420" t="str">
            <v>20160710</v>
          </cell>
          <cell r="C5420" t="str">
            <v>115924</v>
          </cell>
          <cell r="D5420" t="str">
            <v>日本丸上胶原蛋白精华线球奢享套组</v>
          </cell>
          <cell r="E5420" t="str">
            <v>美容美体</v>
          </cell>
          <cell r="F5420" t="str">
            <v>499</v>
          </cell>
          <cell r="G5420" t="str">
            <v>庄 婷</v>
          </cell>
          <cell r="H5420" t="str">
            <v>高莹</v>
          </cell>
          <cell r="I5420" t="str">
            <v>郑庆子</v>
          </cell>
          <cell r="J5420">
            <v>32.6</v>
          </cell>
          <cell r="K5420">
            <v>64262.2</v>
          </cell>
          <cell r="L5420">
            <v>2390</v>
          </cell>
          <cell r="M5420">
            <v>10917</v>
          </cell>
          <cell r="N5420">
            <v>1876</v>
          </cell>
          <cell r="O5420">
            <v>1620.5889570552099</v>
          </cell>
          <cell r="P5420">
            <v>0.14612378418740599</v>
          </cell>
        </row>
        <row r="5421">
          <cell r="A5421">
            <v>201438</v>
          </cell>
          <cell r="B5421" t="str">
            <v>20160716</v>
          </cell>
          <cell r="C5421" t="str">
            <v>215815</v>
          </cell>
          <cell r="D5421" t="str">
            <v>双立人AirControl压力锅套装(2016大咖秀特供)</v>
          </cell>
          <cell r="E5421" t="str">
            <v>厨房</v>
          </cell>
          <cell r="F5421" t="str">
            <v>1998</v>
          </cell>
          <cell r="G5421" t="str">
            <v>邬 若海</v>
          </cell>
          <cell r="H5421" t="str">
            <v>王沛</v>
          </cell>
          <cell r="I5421" t="str">
            <v>陈佳</v>
          </cell>
          <cell r="J5421">
            <v>45.2</v>
          </cell>
          <cell r="K5421">
            <v>135822</v>
          </cell>
          <cell r="L5421">
            <v>7952</v>
          </cell>
          <cell r="M5421">
            <v>35554</v>
          </cell>
          <cell r="N5421">
            <v>1998</v>
          </cell>
          <cell r="O5421">
            <v>2086.5929203539799</v>
          </cell>
          <cell r="P5421">
            <v>0.26242277312895901</v>
          </cell>
        </row>
        <row r="5422">
          <cell r="A5422">
            <v>201451</v>
          </cell>
          <cell r="B5422" t="str">
            <v>20160808</v>
          </cell>
          <cell r="C5422" t="str">
            <v>204511</v>
          </cell>
          <cell r="D5422" t="str">
            <v>巴洛克不锈钢木纹浴室柜超值尊享组（100cm）</v>
          </cell>
          <cell r="E5422" t="str">
            <v>家装建材</v>
          </cell>
          <cell r="F5422" t="str">
            <v>2780</v>
          </cell>
          <cell r="G5422" t="str">
            <v>邬 若海</v>
          </cell>
          <cell r="H5422" t="str">
            <v>张燕</v>
          </cell>
          <cell r="I5422" t="str">
            <v>陈佳</v>
          </cell>
          <cell r="J5422">
            <v>24.4</v>
          </cell>
          <cell r="K5422">
            <v>377939</v>
          </cell>
          <cell r="L5422">
            <v>24890</v>
          </cell>
          <cell r="M5422">
            <v>0</v>
          </cell>
          <cell r="N5422">
            <v>0</v>
          </cell>
          <cell r="O5422">
            <v>14469.221311475399</v>
          </cell>
          <cell r="P5422">
            <v>0</v>
          </cell>
        </row>
        <row r="5423">
          <cell r="A5423">
            <v>201451</v>
          </cell>
          <cell r="B5423" t="str">
            <v>20160721</v>
          </cell>
          <cell r="C5423" t="str">
            <v>215112</v>
          </cell>
          <cell r="D5423" t="str">
            <v>巴洛克不锈钢木纹浴室柜超值尊享组（100cm）</v>
          </cell>
          <cell r="E5423" t="str">
            <v>家装建材</v>
          </cell>
          <cell r="F5423" t="str">
            <v>2780</v>
          </cell>
          <cell r="G5423" t="str">
            <v>邬 若海</v>
          </cell>
          <cell r="H5423" t="str">
            <v>张燕</v>
          </cell>
          <cell r="I5423" t="str">
            <v>刘一帆</v>
          </cell>
          <cell r="J5423">
            <v>21.4</v>
          </cell>
          <cell r="K5423">
            <v>435340</v>
          </cell>
          <cell r="L5423">
            <v>72050</v>
          </cell>
          <cell r="M5423">
            <v>174710</v>
          </cell>
          <cell r="N5423">
            <v>2780</v>
          </cell>
          <cell r="O5423">
            <v>8942.0560747663494</v>
          </cell>
          <cell r="P5423">
            <v>0.47325827851028102</v>
          </cell>
        </row>
        <row r="5424">
          <cell r="A5424">
            <v>201451</v>
          </cell>
          <cell r="B5424" t="str">
            <v>20160712</v>
          </cell>
          <cell r="C5424" t="str">
            <v>214453</v>
          </cell>
          <cell r="D5424" t="str">
            <v>巴洛克不锈钢木纹浴室柜超值尊享组（100cm）</v>
          </cell>
          <cell r="E5424" t="str">
            <v>家装建材</v>
          </cell>
          <cell r="F5424" t="str">
            <v>2780</v>
          </cell>
          <cell r="G5424" t="str">
            <v>邬 若海</v>
          </cell>
          <cell r="H5424" t="str">
            <v>傅周</v>
          </cell>
          <cell r="I5424" t="str">
            <v>曹雪晴</v>
          </cell>
          <cell r="J5424">
            <v>21.5</v>
          </cell>
          <cell r="K5424">
            <v>478730</v>
          </cell>
          <cell r="L5424">
            <v>97100</v>
          </cell>
          <cell r="M5424">
            <v>166580</v>
          </cell>
          <cell r="N5424">
            <v>13800</v>
          </cell>
          <cell r="O5424">
            <v>10644.186046511601</v>
          </cell>
          <cell r="P5424">
            <v>0.4003354034012</v>
          </cell>
        </row>
        <row r="5425">
          <cell r="A5425">
            <v>201452</v>
          </cell>
          <cell r="B5425" t="str">
            <v>20160808</v>
          </cell>
          <cell r="C5425" t="str">
            <v>204511</v>
          </cell>
          <cell r="D5425" t="str">
            <v>巴洛克不锈钢木纹浴室柜超值尊享组（80cm）</v>
          </cell>
          <cell r="E5425" t="str">
            <v>家装建材</v>
          </cell>
          <cell r="F5425" t="str">
            <v>2580</v>
          </cell>
          <cell r="G5425" t="str">
            <v>邬 若海</v>
          </cell>
          <cell r="H5425" t="str">
            <v>张燕</v>
          </cell>
          <cell r="I5425" t="str">
            <v>陈佳</v>
          </cell>
          <cell r="J5425">
            <v>24.4</v>
          </cell>
          <cell r="K5425">
            <v>273405</v>
          </cell>
          <cell r="L5425">
            <v>22936</v>
          </cell>
          <cell r="M5425">
            <v>0</v>
          </cell>
          <cell r="N5425">
            <v>0</v>
          </cell>
          <cell r="O5425">
            <v>10265.122950819699</v>
          </cell>
          <cell r="P5425">
            <v>0</v>
          </cell>
        </row>
        <row r="5426">
          <cell r="A5426">
            <v>201452</v>
          </cell>
          <cell r="B5426" t="str">
            <v>20160721</v>
          </cell>
          <cell r="C5426" t="str">
            <v>215112</v>
          </cell>
          <cell r="D5426" t="str">
            <v>巴洛克不锈钢木纹浴室柜超值尊享组（80cm）</v>
          </cell>
          <cell r="E5426" t="str">
            <v>家装建材</v>
          </cell>
          <cell r="F5426" t="str">
            <v>2580</v>
          </cell>
          <cell r="G5426" t="str">
            <v>邬 若海</v>
          </cell>
          <cell r="H5426" t="str">
            <v>张燕</v>
          </cell>
          <cell r="I5426" t="str">
            <v>刘一帆</v>
          </cell>
          <cell r="J5426">
            <v>21.4</v>
          </cell>
          <cell r="K5426">
            <v>333880</v>
          </cell>
          <cell r="L5426">
            <v>35830</v>
          </cell>
          <cell r="M5426">
            <v>123680</v>
          </cell>
          <cell r="N5426">
            <v>2580</v>
          </cell>
          <cell r="O5426">
            <v>8268.69158878505</v>
          </cell>
          <cell r="P5426">
            <v>0.40630766649890998</v>
          </cell>
        </row>
        <row r="5427">
          <cell r="A5427">
            <v>201452</v>
          </cell>
          <cell r="B5427" t="str">
            <v>20160712</v>
          </cell>
          <cell r="C5427" t="str">
            <v>214453</v>
          </cell>
          <cell r="D5427" t="str">
            <v>巴洛克不锈钢木纹浴室柜超值尊享组（80cm）</v>
          </cell>
          <cell r="E5427" t="str">
            <v>家装建材</v>
          </cell>
          <cell r="F5427" t="str">
            <v>2580</v>
          </cell>
          <cell r="G5427" t="str">
            <v>邬 若海</v>
          </cell>
          <cell r="H5427" t="str">
            <v>傅周</v>
          </cell>
          <cell r="I5427" t="str">
            <v>曹雪晴</v>
          </cell>
          <cell r="J5427">
            <v>21.5</v>
          </cell>
          <cell r="K5427">
            <v>424070</v>
          </cell>
          <cell r="L5427">
            <v>74670</v>
          </cell>
          <cell r="M5427">
            <v>110850</v>
          </cell>
          <cell r="N5427">
            <v>0</v>
          </cell>
          <cell r="O5427">
            <v>11095.3488372093</v>
          </cell>
          <cell r="P5427">
            <v>0.31725815684029801</v>
          </cell>
        </row>
        <row r="5428">
          <cell r="A5428">
            <v>201470</v>
          </cell>
          <cell r="B5428" t="str">
            <v>20160715</v>
          </cell>
          <cell r="C5428" t="str">
            <v>121944</v>
          </cell>
          <cell r="D5428" t="str">
            <v>东芝65英寸4K纤薄智能网络电视（2016大咖秀特供）</v>
          </cell>
          <cell r="E5428" t="str">
            <v>大家电</v>
          </cell>
          <cell r="F5428" t="str">
            <v>8999</v>
          </cell>
          <cell r="G5428" t="str">
            <v>马 升伟</v>
          </cell>
          <cell r="H5428" t="str">
            <v>傅周</v>
          </cell>
          <cell r="I5428" t="str">
            <v>曹雪晴</v>
          </cell>
          <cell r="J5428">
            <v>8.6999999999999993</v>
          </cell>
          <cell r="K5428">
            <v>107368</v>
          </cell>
          <cell r="L5428">
            <v>8999</v>
          </cell>
          <cell r="M5428">
            <v>26797</v>
          </cell>
          <cell r="N5428">
            <v>0</v>
          </cell>
          <cell r="O5428">
            <v>8226.6666666666697</v>
          </cell>
          <cell r="P5428">
            <v>0.27241305695900098</v>
          </cell>
        </row>
        <row r="5429">
          <cell r="A5429">
            <v>201505</v>
          </cell>
          <cell r="B5429" t="str">
            <v>20160803</v>
          </cell>
          <cell r="C5429" t="str">
            <v>160934</v>
          </cell>
          <cell r="D5429" t="str">
            <v>丝绸故事 桑蚕丝轻呼吸女士内裤五条组</v>
          </cell>
          <cell r="E5429" t="str">
            <v>内衣</v>
          </cell>
          <cell r="F5429" t="str">
            <v>268</v>
          </cell>
          <cell r="G5429" t="str">
            <v>喻 冰</v>
          </cell>
          <cell r="H5429" t="str">
            <v>张燕</v>
          </cell>
          <cell r="I5429" t="str">
            <v>段鸿,潘丹</v>
          </cell>
          <cell r="J5429">
            <v>37.4</v>
          </cell>
          <cell r="K5429">
            <v>120163</v>
          </cell>
          <cell r="L5429">
            <v>2590</v>
          </cell>
          <cell r="M5429">
            <v>10400</v>
          </cell>
          <cell r="N5429">
            <v>0</v>
          </cell>
          <cell r="O5429">
            <v>2865.5882352941198</v>
          </cell>
          <cell r="P5429">
            <v>8.8455682852355597E-2</v>
          </cell>
        </row>
        <row r="5430">
          <cell r="A5430">
            <v>201505</v>
          </cell>
          <cell r="B5430" t="str">
            <v>20160724</v>
          </cell>
          <cell r="C5430" t="str">
            <v>164649</v>
          </cell>
          <cell r="D5430" t="str">
            <v>丝绸故事 桑蚕丝轻呼吸女士内裤五条组</v>
          </cell>
          <cell r="E5430" t="str">
            <v>内衣</v>
          </cell>
          <cell r="F5430" t="str">
            <v>268</v>
          </cell>
          <cell r="G5430" t="str">
            <v>喻 冰</v>
          </cell>
          <cell r="H5430" t="str">
            <v>王娟</v>
          </cell>
          <cell r="I5430" t="str">
            <v>王叶霜,段鸿</v>
          </cell>
          <cell r="J5430">
            <v>30.2</v>
          </cell>
          <cell r="K5430">
            <v>128777.89</v>
          </cell>
          <cell r="L5430">
            <v>4256</v>
          </cell>
          <cell r="M5430">
            <v>14186</v>
          </cell>
          <cell r="N5430">
            <v>1716</v>
          </cell>
          <cell r="O5430">
            <v>3710.3274834437102</v>
          </cell>
          <cell r="P5430">
            <v>0.100143035092063</v>
          </cell>
        </row>
        <row r="5431">
          <cell r="A5431">
            <v>201505</v>
          </cell>
          <cell r="B5431" t="str">
            <v>20160713</v>
          </cell>
          <cell r="C5431" t="str">
            <v>105225</v>
          </cell>
          <cell r="D5431" t="str">
            <v>丝绸故事 桑蚕丝轻呼吸女士内裤五条组</v>
          </cell>
          <cell r="E5431" t="str">
            <v>内衣</v>
          </cell>
          <cell r="F5431" t="str">
            <v>268</v>
          </cell>
          <cell r="G5431" t="str">
            <v>喻 冰</v>
          </cell>
          <cell r="H5431" t="str">
            <v>杨思思</v>
          </cell>
          <cell r="I5431" t="str">
            <v>段鸿,潘丹</v>
          </cell>
          <cell r="J5431">
            <v>35.200000000000003</v>
          </cell>
          <cell r="K5431">
            <v>138834</v>
          </cell>
          <cell r="L5431">
            <v>3915</v>
          </cell>
          <cell r="M5431">
            <v>15287</v>
          </cell>
          <cell r="N5431">
            <v>506</v>
          </cell>
          <cell r="O5431">
            <v>3413.0113636363599</v>
          </cell>
          <cell r="P5431">
            <v>0.109554621661886</v>
          </cell>
        </row>
        <row r="5432">
          <cell r="A5432">
            <v>201508</v>
          </cell>
          <cell r="B5432" t="str">
            <v>20160720</v>
          </cell>
          <cell r="C5432" t="str">
            <v>125013</v>
          </cell>
          <cell r="D5432" t="str">
            <v>小鱼在家灵动版套装</v>
          </cell>
          <cell r="E5432" t="str">
            <v>数码</v>
          </cell>
          <cell r="F5432" t="str">
            <v>2299</v>
          </cell>
          <cell r="G5432" t="str">
            <v>#</v>
          </cell>
          <cell r="H5432" t="str">
            <v>石林</v>
          </cell>
          <cell r="I5432" t="str">
            <v>张征南,石俊</v>
          </cell>
          <cell r="J5432">
            <v>33</v>
          </cell>
          <cell r="K5432">
            <v>275850</v>
          </cell>
          <cell r="L5432">
            <v>0</v>
          </cell>
          <cell r="M5432">
            <v>0</v>
          </cell>
          <cell r="N5432">
            <v>0</v>
          </cell>
          <cell r="O5432">
            <v>8359.0909090909099</v>
          </cell>
          <cell r="P5432">
            <v>0</v>
          </cell>
        </row>
        <row r="5433">
          <cell r="A5433">
            <v>201511</v>
          </cell>
          <cell r="B5433" t="str">
            <v>20160707</v>
          </cell>
          <cell r="C5433" t="str">
            <v>133816</v>
          </cell>
          <cell r="D5433" t="str">
            <v>魅族-魅蓝3S 5英寸全金属指纹全网通手机</v>
          </cell>
          <cell r="E5433" t="str">
            <v>手机</v>
          </cell>
          <cell r="F5433" t="str">
            <v>839</v>
          </cell>
          <cell r="G5433" t="str">
            <v>李 冕</v>
          </cell>
          <cell r="H5433" t="str">
            <v>石林</v>
          </cell>
          <cell r="I5433" t="str">
            <v>石俊</v>
          </cell>
          <cell r="J5433">
            <v>34.9</v>
          </cell>
          <cell r="K5433">
            <v>142894</v>
          </cell>
          <cell r="L5433">
            <v>10912</v>
          </cell>
          <cell r="M5433">
            <v>30134</v>
          </cell>
          <cell r="N5433">
            <v>0</v>
          </cell>
          <cell r="O5433">
            <v>2918.28080229226</v>
          </cell>
          <cell r="P5433">
            <v>0.22831901319876999</v>
          </cell>
        </row>
        <row r="5434">
          <cell r="A5434">
            <v>201512</v>
          </cell>
          <cell r="B5434" t="str">
            <v>20160808</v>
          </cell>
          <cell r="C5434" t="str">
            <v>171645</v>
          </cell>
          <cell r="D5434" t="str">
            <v>回硅自然*加拿大partita天然硅胶可折叠户外运动水杯</v>
          </cell>
          <cell r="E5434" t="str">
            <v>生活用品</v>
          </cell>
          <cell r="F5434" t="str">
            <v>199</v>
          </cell>
          <cell r="G5434" t="str">
            <v>周 紫妍</v>
          </cell>
          <cell r="H5434" t="str">
            <v>余斌</v>
          </cell>
          <cell r="I5434" t="str">
            <v>俞洋</v>
          </cell>
          <cell r="J5434">
            <v>37.700000000000003</v>
          </cell>
          <cell r="K5434">
            <v>100998</v>
          </cell>
          <cell r="L5434">
            <v>378</v>
          </cell>
          <cell r="M5434">
            <v>0</v>
          </cell>
          <cell r="N5434">
            <v>0</v>
          </cell>
          <cell r="O5434">
            <v>2668.96551724138</v>
          </cell>
          <cell r="P5434">
            <v>0</v>
          </cell>
        </row>
        <row r="5435">
          <cell r="A5435">
            <v>201512</v>
          </cell>
          <cell r="B5435" t="str">
            <v>20160803</v>
          </cell>
          <cell r="C5435" t="str">
            <v>121201</v>
          </cell>
          <cell r="D5435" t="str">
            <v>回硅自然*加拿大partita天然硅胶可折叠户外运动水杯</v>
          </cell>
          <cell r="E5435" t="str">
            <v>生活用品</v>
          </cell>
          <cell r="F5435" t="str">
            <v>199</v>
          </cell>
          <cell r="G5435" t="str">
            <v>周 紫妍</v>
          </cell>
          <cell r="H5435" t="str">
            <v>张燕</v>
          </cell>
          <cell r="I5435" t="str">
            <v>刘一帆</v>
          </cell>
          <cell r="J5435">
            <v>31.2</v>
          </cell>
          <cell r="K5435">
            <v>99418</v>
          </cell>
          <cell r="L5435">
            <v>786</v>
          </cell>
          <cell r="M5435">
            <v>5392</v>
          </cell>
          <cell r="N5435">
            <v>378</v>
          </cell>
          <cell r="O5435">
            <v>3000.5769230769201</v>
          </cell>
          <cell r="P5435">
            <v>5.0835428664125201E-2</v>
          </cell>
        </row>
        <row r="5436">
          <cell r="A5436">
            <v>201512</v>
          </cell>
          <cell r="B5436" t="str">
            <v>20160729</v>
          </cell>
          <cell r="C5436" t="str">
            <v>211408</v>
          </cell>
          <cell r="D5436" t="str">
            <v>回硅自然*加拿大partita天然硅胶可折叠户外运动水杯</v>
          </cell>
          <cell r="E5436" t="str">
            <v>生活用品</v>
          </cell>
          <cell r="F5436" t="str">
            <v>199</v>
          </cell>
          <cell r="G5436" t="str">
            <v>周 紫妍</v>
          </cell>
          <cell r="H5436" t="str">
            <v>石林</v>
          </cell>
          <cell r="I5436" t="str">
            <v>王叶霜,陈航</v>
          </cell>
          <cell r="J5436">
            <v>25.8</v>
          </cell>
          <cell r="K5436">
            <v>143784</v>
          </cell>
          <cell r="L5436">
            <v>925</v>
          </cell>
          <cell r="M5436">
            <v>10694</v>
          </cell>
          <cell r="N5436">
            <v>368</v>
          </cell>
          <cell r="O5436">
            <v>5136.9379844961204</v>
          </cell>
          <cell r="P5436">
            <v>7.2281060346215495E-2</v>
          </cell>
        </row>
        <row r="5437">
          <cell r="A5437">
            <v>201512</v>
          </cell>
          <cell r="B5437" t="str">
            <v>20160725</v>
          </cell>
          <cell r="C5437" t="str">
            <v>125310</v>
          </cell>
          <cell r="D5437" t="str">
            <v>回硅自然*加拿大partita天然硅胶可折叠户外运动水杯</v>
          </cell>
          <cell r="E5437" t="str">
            <v>生活用品</v>
          </cell>
          <cell r="F5437" t="str">
            <v>199</v>
          </cell>
          <cell r="G5437" t="str">
            <v>周 紫妍</v>
          </cell>
          <cell r="H5437" t="str">
            <v>龙年</v>
          </cell>
          <cell r="I5437" t="str">
            <v>陈航</v>
          </cell>
          <cell r="J5437">
            <v>35.5</v>
          </cell>
          <cell r="K5437">
            <v>119384</v>
          </cell>
          <cell r="L5437">
            <v>378</v>
          </cell>
          <cell r="M5437">
            <v>7397</v>
          </cell>
          <cell r="N5437">
            <v>577</v>
          </cell>
          <cell r="O5437">
            <v>3160.1690140845099</v>
          </cell>
          <cell r="P5437">
            <v>5.7308034888997203E-2</v>
          </cell>
        </row>
        <row r="5438">
          <cell r="A5438">
            <v>201512</v>
          </cell>
          <cell r="B5438" t="str">
            <v>20160719</v>
          </cell>
          <cell r="C5438" t="str">
            <v>160804</v>
          </cell>
          <cell r="D5438" t="str">
            <v>回硅自然*加拿大partita天然硅胶可折叠户外运动水杯</v>
          </cell>
          <cell r="E5438" t="str">
            <v>生活用品</v>
          </cell>
          <cell r="F5438" t="str">
            <v>199</v>
          </cell>
          <cell r="G5438" t="str">
            <v>周 紫妍</v>
          </cell>
          <cell r="H5438" t="str">
            <v>唐南开</v>
          </cell>
          <cell r="I5438" t="str">
            <v>陈航</v>
          </cell>
          <cell r="J5438">
            <v>31.3</v>
          </cell>
          <cell r="K5438">
            <v>72283.679999999993</v>
          </cell>
          <cell r="L5438">
            <v>1323</v>
          </cell>
          <cell r="M5438">
            <v>6765</v>
          </cell>
          <cell r="N5438">
            <v>1174</v>
          </cell>
          <cell r="O5438">
            <v>2088.4881789137398</v>
          </cell>
          <cell r="P5438">
            <v>7.8790113059795899E-2</v>
          </cell>
        </row>
        <row r="5439">
          <cell r="A5439">
            <v>201512</v>
          </cell>
          <cell r="B5439" t="str">
            <v>20160719</v>
          </cell>
          <cell r="C5439" t="str">
            <v>104324</v>
          </cell>
          <cell r="D5439" t="str">
            <v>回硅自然*加拿大partita天然硅胶可折叠户外运动水杯</v>
          </cell>
          <cell r="E5439" t="str">
            <v>生活用品</v>
          </cell>
          <cell r="F5439" t="str">
            <v>199</v>
          </cell>
          <cell r="G5439" t="str">
            <v>周 紫妍</v>
          </cell>
          <cell r="H5439" t="str">
            <v>王沛</v>
          </cell>
          <cell r="I5439" t="str">
            <v>陈佳</v>
          </cell>
          <cell r="J5439">
            <v>30.5</v>
          </cell>
          <cell r="K5439">
            <v>87860</v>
          </cell>
          <cell r="L5439">
            <v>1189</v>
          </cell>
          <cell r="M5439">
            <v>8182</v>
          </cell>
          <cell r="N5439">
            <v>557</v>
          </cell>
          <cell r="O5439">
            <v>2591.6721311475399</v>
          </cell>
          <cell r="P5439">
            <v>8.7976370412248595E-2</v>
          </cell>
        </row>
        <row r="5440">
          <cell r="A5440">
            <v>201512</v>
          </cell>
          <cell r="B5440" t="str">
            <v>20160712</v>
          </cell>
          <cell r="C5440" t="str">
            <v>121325</v>
          </cell>
          <cell r="D5440" t="str">
            <v>回硅自然*加拿大partita天然硅胶可折叠户外运动水杯</v>
          </cell>
          <cell r="E5440" t="str">
            <v>生活用品</v>
          </cell>
          <cell r="F5440" t="str">
            <v>199</v>
          </cell>
          <cell r="G5440" t="str">
            <v>周 紫妍</v>
          </cell>
          <cell r="H5440" t="str">
            <v>王沛</v>
          </cell>
          <cell r="I5440" t="str">
            <v>邓爱萍</v>
          </cell>
          <cell r="J5440">
            <v>35.5</v>
          </cell>
          <cell r="K5440">
            <v>144009</v>
          </cell>
          <cell r="L5440">
            <v>1671</v>
          </cell>
          <cell r="M5440">
            <v>16056</v>
          </cell>
          <cell r="N5440">
            <v>756</v>
          </cell>
          <cell r="O5440">
            <v>3578.5352112676101</v>
          </cell>
          <cell r="P5440">
            <v>0.10749062091641</v>
          </cell>
        </row>
        <row r="5441">
          <cell r="A5441">
            <v>201512</v>
          </cell>
          <cell r="B5441" t="str">
            <v>20160708</v>
          </cell>
          <cell r="C5441" t="str">
            <v>121152</v>
          </cell>
          <cell r="D5441" t="str">
            <v>回硅自然*加拿大partita天然硅胶可折叠户外运动水杯</v>
          </cell>
          <cell r="E5441" t="str">
            <v>生活用品</v>
          </cell>
          <cell r="F5441" t="str">
            <v>199</v>
          </cell>
          <cell r="G5441" t="str">
            <v>周 紫妍</v>
          </cell>
          <cell r="H5441" t="str">
            <v>余斌</v>
          </cell>
          <cell r="I5441" t="str">
            <v>俞洋</v>
          </cell>
          <cell r="J5441">
            <v>36.799999999999997</v>
          </cell>
          <cell r="K5441">
            <v>168370.27</v>
          </cell>
          <cell r="L5441">
            <v>2900</v>
          </cell>
          <cell r="M5441">
            <v>17484</v>
          </cell>
          <cell r="N5441">
            <v>965</v>
          </cell>
          <cell r="O5441">
            <v>4047.5888586956498</v>
          </cell>
          <cell r="P5441">
            <v>9.9830622141367106E-2</v>
          </cell>
        </row>
        <row r="5442">
          <cell r="A5442">
            <v>201513</v>
          </cell>
          <cell r="B5442" t="str">
            <v>20160724</v>
          </cell>
          <cell r="C5442" t="str">
            <v>220404</v>
          </cell>
          <cell r="D5442" t="str">
            <v>春秋雅韵幸福如意樟木五斗柜</v>
          </cell>
          <cell r="E5442" t="str">
            <v>家具灯饰</v>
          </cell>
          <cell r="F5442" t="str">
            <v>2980</v>
          </cell>
          <cell r="G5442" t="str">
            <v>陈 刚</v>
          </cell>
          <cell r="H5442" t="str">
            <v>马强</v>
          </cell>
          <cell r="I5442" t="str">
            <v>刘一帆</v>
          </cell>
          <cell r="J5442">
            <v>35.4</v>
          </cell>
          <cell r="K5442">
            <v>700241</v>
          </cell>
          <cell r="L5442">
            <v>40960</v>
          </cell>
          <cell r="M5442">
            <v>235175</v>
          </cell>
          <cell r="N5442">
            <v>8800</v>
          </cell>
          <cell r="O5442">
            <v>12228.983050847501</v>
          </cell>
          <cell r="P5442">
            <v>0.34336648561083999</v>
          </cell>
        </row>
        <row r="5443">
          <cell r="A5443">
            <v>201513</v>
          </cell>
          <cell r="B5443" t="str">
            <v>20160711</v>
          </cell>
          <cell r="C5443" t="str">
            <v>205455</v>
          </cell>
          <cell r="D5443" t="str">
            <v>春秋雅韵幸福如意樟木五斗柜</v>
          </cell>
          <cell r="E5443" t="str">
            <v>家具灯饰</v>
          </cell>
          <cell r="F5443" t="str">
            <v>2980</v>
          </cell>
          <cell r="G5443" t="str">
            <v>陈 刚</v>
          </cell>
          <cell r="H5443" t="str">
            <v>傅周</v>
          </cell>
          <cell r="I5443" t="str">
            <v>曹雪晴</v>
          </cell>
          <cell r="J5443">
            <v>43.5</v>
          </cell>
          <cell r="K5443">
            <v>622665</v>
          </cell>
          <cell r="L5443">
            <v>32730</v>
          </cell>
          <cell r="M5443">
            <v>240600</v>
          </cell>
          <cell r="N5443">
            <v>5960</v>
          </cell>
          <cell r="O5443">
            <v>8167.7011494252902</v>
          </cell>
          <cell r="P5443">
            <v>0.39773873392831399</v>
          </cell>
        </row>
        <row r="5444">
          <cell r="A5444">
            <v>201513</v>
          </cell>
          <cell r="B5444" t="str">
            <v>20160707</v>
          </cell>
          <cell r="C5444" t="str">
            <v>214801</v>
          </cell>
          <cell r="D5444" t="str">
            <v>春秋雅韵幸福如意樟木五斗柜</v>
          </cell>
          <cell r="E5444" t="str">
            <v>家具灯饰</v>
          </cell>
          <cell r="F5444" t="str">
            <v>2980</v>
          </cell>
          <cell r="G5444" t="str">
            <v>陈 刚</v>
          </cell>
          <cell r="H5444" t="str">
            <v>傅周</v>
          </cell>
          <cell r="I5444" t="str">
            <v>曹雪晴</v>
          </cell>
          <cell r="J5444">
            <v>39.5</v>
          </cell>
          <cell r="K5444">
            <v>564095</v>
          </cell>
          <cell r="L5444">
            <v>35050</v>
          </cell>
          <cell r="M5444">
            <v>218840</v>
          </cell>
          <cell r="N5444">
            <v>5960</v>
          </cell>
          <cell r="O5444">
            <v>8004.1772151898704</v>
          </cell>
          <cell r="P5444">
            <v>0.40238543035091501</v>
          </cell>
        </row>
        <row r="5445">
          <cell r="A5445">
            <v>201513</v>
          </cell>
          <cell r="B5445" t="str">
            <v>20160630</v>
          </cell>
          <cell r="C5445" t="str">
            <v>223422</v>
          </cell>
          <cell r="D5445" t="str">
            <v>春秋雅韵幸福如意樟木五斗柜</v>
          </cell>
          <cell r="E5445" t="str">
            <v>家具灯饰</v>
          </cell>
          <cell r="F5445" t="str">
            <v>2980</v>
          </cell>
          <cell r="G5445" t="str">
            <v>陈 刚</v>
          </cell>
          <cell r="H5445" t="str">
            <v>石林</v>
          </cell>
          <cell r="I5445" t="str">
            <v>石俊</v>
          </cell>
          <cell r="J5445">
            <v>43.9</v>
          </cell>
          <cell r="K5445">
            <v>505300</v>
          </cell>
          <cell r="L5445">
            <v>41660</v>
          </cell>
          <cell r="M5445">
            <v>202180</v>
          </cell>
          <cell r="N5445">
            <v>23800</v>
          </cell>
          <cell r="O5445">
            <v>6497.9498861047796</v>
          </cell>
          <cell r="P5445">
            <v>0.38473815891640101</v>
          </cell>
        </row>
        <row r="5446">
          <cell r="A5446">
            <v>201513</v>
          </cell>
          <cell r="B5446" t="str">
            <v>20160630</v>
          </cell>
          <cell r="C5446" t="str">
            <v>190927</v>
          </cell>
          <cell r="D5446" t="str">
            <v>春秋雅韵幸福如意樟木五斗柜</v>
          </cell>
          <cell r="E5446" t="str">
            <v>家具灯饰</v>
          </cell>
          <cell r="F5446" t="str">
            <v>2980</v>
          </cell>
          <cell r="G5446" t="str">
            <v>陈 刚</v>
          </cell>
          <cell r="H5446" t="str">
            <v>马强</v>
          </cell>
          <cell r="I5446" t="str">
            <v>刘一帆</v>
          </cell>
          <cell r="J5446">
            <v>36</v>
          </cell>
          <cell r="K5446">
            <v>523134</v>
          </cell>
          <cell r="L5446">
            <v>50620</v>
          </cell>
          <cell r="M5446">
            <v>151437</v>
          </cell>
          <cell r="N5446">
            <v>11870</v>
          </cell>
          <cell r="O5446">
            <v>9248.5277777777792</v>
          </cell>
          <cell r="P5446">
            <v>0.29537114244233997</v>
          </cell>
        </row>
        <row r="5447">
          <cell r="A5447">
            <v>201513</v>
          </cell>
          <cell r="B5447" t="str">
            <v>20160627</v>
          </cell>
          <cell r="C5447" t="str">
            <v>201200</v>
          </cell>
          <cell r="D5447" t="str">
            <v>春秋雅韵幸福如意樟木五斗柜</v>
          </cell>
          <cell r="E5447" t="str">
            <v>家具灯饰</v>
          </cell>
          <cell r="F5447" t="str">
            <v>2980</v>
          </cell>
          <cell r="G5447" t="str">
            <v>陈 刚</v>
          </cell>
          <cell r="H5447" t="str">
            <v>马强</v>
          </cell>
          <cell r="I5447" t="str">
            <v>刘一帆</v>
          </cell>
          <cell r="J5447">
            <v>42.1</v>
          </cell>
          <cell r="K5447">
            <v>946093</v>
          </cell>
          <cell r="L5447">
            <v>101127</v>
          </cell>
          <cell r="M5447">
            <v>357177</v>
          </cell>
          <cell r="N5447">
            <v>8930</v>
          </cell>
          <cell r="O5447">
            <v>11798.5510688836</v>
          </cell>
          <cell r="P5447">
            <v>0.41214321049604402</v>
          </cell>
        </row>
        <row r="5448">
          <cell r="A5448">
            <v>201513</v>
          </cell>
          <cell r="B5448" t="str">
            <v>20160621</v>
          </cell>
          <cell r="C5448" t="str">
            <v>193526</v>
          </cell>
          <cell r="D5448" t="str">
            <v>春秋雅韵幸福如意樟木五斗柜</v>
          </cell>
          <cell r="E5448" t="str">
            <v>家具灯饰</v>
          </cell>
          <cell r="F5448" t="str">
            <v>2980</v>
          </cell>
          <cell r="G5448" t="str">
            <v>陈 刚</v>
          </cell>
          <cell r="H5448" t="str">
            <v>马强</v>
          </cell>
          <cell r="I5448" t="str">
            <v>刘一帆</v>
          </cell>
          <cell r="J5448">
            <v>39.1</v>
          </cell>
          <cell r="K5448">
            <v>624135</v>
          </cell>
          <cell r="L5448">
            <v>38640</v>
          </cell>
          <cell r="M5448">
            <v>202100</v>
          </cell>
          <cell r="N5448">
            <v>14890</v>
          </cell>
          <cell r="O5448">
            <v>10186.3171355499</v>
          </cell>
          <cell r="P5448">
            <v>0.31974653925311097</v>
          </cell>
        </row>
        <row r="5449">
          <cell r="A5449">
            <v>201514</v>
          </cell>
          <cell r="B5449" t="str">
            <v>20160723</v>
          </cell>
          <cell r="C5449" t="str">
            <v>223928</v>
          </cell>
          <cell r="D5449" t="str">
            <v>天使之泪“女王情结”南洋金珍珠吊坠套组</v>
          </cell>
          <cell r="E5449" t="str">
            <v>珠宝首饰</v>
          </cell>
          <cell r="F5449" t="str">
            <v>3980</v>
          </cell>
          <cell r="G5449" t="str">
            <v>范 平</v>
          </cell>
          <cell r="H5449" t="str">
            <v>龙年</v>
          </cell>
          <cell r="I5449" t="str">
            <v>赵姬</v>
          </cell>
          <cell r="J5449">
            <v>44.5</v>
          </cell>
          <cell r="K5449">
            <v>117845</v>
          </cell>
          <cell r="L5449">
            <v>0</v>
          </cell>
          <cell r="M5449">
            <v>55010</v>
          </cell>
          <cell r="N5449">
            <v>0</v>
          </cell>
          <cell r="O5449">
            <v>1412.02247191011</v>
          </cell>
          <cell r="P5449">
            <v>0.46679960965675199</v>
          </cell>
        </row>
        <row r="5450">
          <cell r="A5450">
            <v>201514</v>
          </cell>
          <cell r="B5450" t="str">
            <v>20160715</v>
          </cell>
          <cell r="C5450" t="str">
            <v>231653</v>
          </cell>
          <cell r="D5450" t="str">
            <v>天使之泪“女王情结”南洋金珍珠吊坠套组</v>
          </cell>
          <cell r="E5450" t="str">
            <v>珠宝首饰</v>
          </cell>
          <cell r="F5450" t="str">
            <v>3980</v>
          </cell>
          <cell r="G5450" t="str">
            <v>范 平</v>
          </cell>
          <cell r="H5450" t="str">
            <v>杨思思</v>
          </cell>
          <cell r="I5450" t="str">
            <v>王文亮</v>
          </cell>
          <cell r="J5450">
            <v>41.1</v>
          </cell>
          <cell r="K5450">
            <v>118330</v>
          </cell>
          <cell r="L5450">
            <v>3980</v>
          </cell>
          <cell r="M5450">
            <v>66710</v>
          </cell>
          <cell r="N5450">
            <v>3770</v>
          </cell>
          <cell r="O5450">
            <v>1250.85158150852</v>
          </cell>
          <cell r="P5450">
            <v>0.55041539134237005</v>
          </cell>
        </row>
        <row r="5451">
          <cell r="A5451">
            <v>201518</v>
          </cell>
          <cell r="B5451" t="str">
            <v>20160717</v>
          </cell>
          <cell r="C5451" t="str">
            <v>210314</v>
          </cell>
          <cell r="D5451" t="str">
            <v>“翠”高档收藏版满绿翡翠手镯（大咖秀特供）</v>
          </cell>
          <cell r="E5451" t="str">
            <v>珠宝首饰</v>
          </cell>
          <cell r="F5451" t="str">
            <v>39800</v>
          </cell>
          <cell r="G5451" t="str">
            <v>罗 为</v>
          </cell>
          <cell r="H5451" t="str">
            <v>杨思思</v>
          </cell>
          <cell r="I5451" t="str">
            <v>王文亮</v>
          </cell>
          <cell r="J5451">
            <v>28.1</v>
          </cell>
          <cell r="K5451">
            <v>874810</v>
          </cell>
          <cell r="L5451">
            <v>79390</v>
          </cell>
          <cell r="M5451">
            <v>715890</v>
          </cell>
          <cell r="N5451">
            <v>39800</v>
          </cell>
          <cell r="O5451">
            <v>4246.6192170818504</v>
          </cell>
          <cell r="P5451">
            <v>0.84997862764325804</v>
          </cell>
        </row>
        <row r="5452">
          <cell r="A5452">
            <v>201526</v>
          </cell>
          <cell r="B5452" t="str">
            <v>20160715</v>
          </cell>
          <cell r="C5452" t="str">
            <v>105321</v>
          </cell>
          <cell r="D5452" t="str">
            <v>壳氏唯HUSK’S WARE天然稻壳健康生活餐具超值套组</v>
          </cell>
          <cell r="E5452" t="str">
            <v>厨房</v>
          </cell>
          <cell r="F5452" t="str">
            <v>498</v>
          </cell>
          <cell r="G5452" t="str">
            <v>许 微</v>
          </cell>
          <cell r="H5452" t="str">
            <v>龙年</v>
          </cell>
          <cell r="I5452" t="str">
            <v>宋歌,陈佳</v>
          </cell>
          <cell r="J5452">
            <v>35.200000000000003</v>
          </cell>
          <cell r="K5452">
            <v>58421</v>
          </cell>
          <cell r="L5452">
            <v>1882</v>
          </cell>
          <cell r="M5452">
            <v>9510</v>
          </cell>
          <cell r="N5452">
            <v>2410</v>
          </cell>
          <cell r="O5452">
            <v>1404.51704545455</v>
          </cell>
          <cell r="P5452">
            <v>0.12557703532075201</v>
          </cell>
        </row>
        <row r="5453">
          <cell r="A5453">
            <v>201540</v>
          </cell>
          <cell r="B5453" t="str">
            <v>20160802</v>
          </cell>
          <cell r="C5453" t="str">
            <v>223206</v>
          </cell>
          <cell r="D5453" t="str">
            <v>德国菲仕乐-4.5升快锅精致“惠”生活套组(2016大咖秀特供)</v>
          </cell>
          <cell r="E5453" t="str">
            <v>厨房</v>
          </cell>
          <cell r="F5453" t="str">
            <v>2480</v>
          </cell>
          <cell r="G5453" t="str">
            <v>邬 若海</v>
          </cell>
          <cell r="H5453" t="str">
            <v>张燕</v>
          </cell>
          <cell r="I5453" t="str">
            <v>陈佳</v>
          </cell>
          <cell r="J5453">
            <v>41.7</v>
          </cell>
          <cell r="K5453">
            <v>245100</v>
          </cell>
          <cell r="L5453">
            <v>14830</v>
          </cell>
          <cell r="M5453">
            <v>44510</v>
          </cell>
          <cell r="N5453">
            <v>0</v>
          </cell>
          <cell r="O5453">
            <v>4454.6762589928103</v>
          </cell>
          <cell r="P5453">
            <v>0.19329482781083099</v>
          </cell>
        </row>
        <row r="5454">
          <cell r="A5454">
            <v>201540</v>
          </cell>
          <cell r="B5454" t="str">
            <v>20160715</v>
          </cell>
          <cell r="C5454" t="str">
            <v>201445</v>
          </cell>
          <cell r="D5454" t="str">
            <v>德国菲仕乐-4.5升快锅精致“惠”生活套组(2016大咖秀特供)</v>
          </cell>
          <cell r="E5454" t="str">
            <v>厨房</v>
          </cell>
          <cell r="F5454" t="str">
            <v>2480</v>
          </cell>
          <cell r="G5454" t="str">
            <v>邬 若海</v>
          </cell>
          <cell r="H5454" t="str">
            <v>王沛</v>
          </cell>
          <cell r="I5454" t="str">
            <v>陈佳</v>
          </cell>
          <cell r="J5454">
            <v>44.1</v>
          </cell>
          <cell r="K5454">
            <v>214680</v>
          </cell>
          <cell r="L5454">
            <v>14760</v>
          </cell>
          <cell r="M5454">
            <v>59350</v>
          </cell>
          <cell r="N5454">
            <v>0</v>
          </cell>
          <cell r="O5454">
            <v>3187.5283446712001</v>
          </cell>
          <cell r="P5454">
            <v>0.296868747499</v>
          </cell>
        </row>
        <row r="5455">
          <cell r="A5455">
            <v>201571</v>
          </cell>
          <cell r="B5455" t="str">
            <v>20160801</v>
          </cell>
          <cell r="C5455" t="str">
            <v>125257</v>
          </cell>
          <cell r="D5455" t="str">
            <v>美国康宁白玻璃锅劲爆回馈组（原装进口）</v>
          </cell>
          <cell r="E5455" t="str">
            <v>厨房</v>
          </cell>
          <cell r="F5455" t="str">
            <v>999</v>
          </cell>
          <cell r="G5455" t="str">
            <v>潘 银龙</v>
          </cell>
          <cell r="H5455" t="str">
            <v>唐南开</v>
          </cell>
          <cell r="I5455" t="str">
            <v>刘一帆</v>
          </cell>
          <cell r="J5455">
            <v>42.9</v>
          </cell>
          <cell r="K5455">
            <v>161947</v>
          </cell>
          <cell r="L5455">
            <v>8941</v>
          </cell>
          <cell r="M5455">
            <v>34755</v>
          </cell>
          <cell r="N5455">
            <v>979</v>
          </cell>
          <cell r="O5455">
            <v>2779.2540792540799</v>
          </cell>
          <cell r="P5455">
            <v>0.22074951309099</v>
          </cell>
        </row>
        <row r="5456">
          <cell r="A5456">
            <v>201571</v>
          </cell>
          <cell r="B5456" t="str">
            <v>20160729</v>
          </cell>
          <cell r="C5456" t="str">
            <v>202831</v>
          </cell>
          <cell r="D5456" t="str">
            <v>美国康宁白玻璃锅劲爆回馈组（原装进口）</v>
          </cell>
          <cell r="E5456" t="str">
            <v>厨房</v>
          </cell>
          <cell r="F5456" t="str">
            <v>999</v>
          </cell>
          <cell r="G5456" t="str">
            <v>潘 银龙</v>
          </cell>
          <cell r="H5456" t="str">
            <v>唐南开</v>
          </cell>
          <cell r="I5456" t="str">
            <v>刘一帆</v>
          </cell>
          <cell r="J5456">
            <v>40.6</v>
          </cell>
          <cell r="K5456">
            <v>238348</v>
          </cell>
          <cell r="L5456">
            <v>11728</v>
          </cell>
          <cell r="M5456">
            <v>29590</v>
          </cell>
          <cell r="N5456">
            <v>0</v>
          </cell>
          <cell r="O5456">
            <v>4852.9556650246304</v>
          </cell>
          <cell r="P5456">
            <v>0.130570999911747</v>
          </cell>
        </row>
        <row r="5457">
          <cell r="A5457">
            <v>201571</v>
          </cell>
          <cell r="B5457" t="str">
            <v>20160717</v>
          </cell>
          <cell r="C5457" t="str">
            <v>161103</v>
          </cell>
          <cell r="D5457" t="str">
            <v>美国康宁白玻璃锅劲爆回馈组（原装进口）</v>
          </cell>
          <cell r="E5457" t="str">
            <v>厨房</v>
          </cell>
          <cell r="F5457" t="str">
            <v>999</v>
          </cell>
          <cell r="G5457" t="str">
            <v>潘 银龙</v>
          </cell>
          <cell r="H5457" t="str">
            <v>唐南开</v>
          </cell>
          <cell r="I5457" t="str">
            <v>翟金彪</v>
          </cell>
          <cell r="J5457">
            <v>40.200000000000003</v>
          </cell>
          <cell r="K5457">
            <v>233633</v>
          </cell>
          <cell r="L5457">
            <v>13846</v>
          </cell>
          <cell r="M5457">
            <v>43251</v>
          </cell>
          <cell r="N5457">
            <v>2987</v>
          </cell>
          <cell r="O5457">
            <v>4465.7462686567196</v>
          </cell>
          <cell r="P5457">
            <v>0.18319554841733099</v>
          </cell>
        </row>
        <row r="5458">
          <cell r="A5458">
            <v>201576</v>
          </cell>
          <cell r="B5458" t="str">
            <v>20160803</v>
          </cell>
          <cell r="C5458" t="str">
            <v>193027</v>
          </cell>
          <cell r="D5458" t="str">
            <v>原装进口RICHORA麦卢卡蜂蜜UMF10+KT纪念版</v>
          </cell>
          <cell r="E5458" t="str">
            <v>食品</v>
          </cell>
          <cell r="F5458" t="str">
            <v>668</v>
          </cell>
          <cell r="G5458" t="str">
            <v>莫 伏星</v>
          </cell>
          <cell r="H5458" t="str">
            <v>余斌</v>
          </cell>
          <cell r="I5458" t="str">
            <v>俞洋</v>
          </cell>
          <cell r="J5458">
            <v>17.8</v>
          </cell>
          <cell r="K5458">
            <v>36310</v>
          </cell>
          <cell r="L5458">
            <v>1984</v>
          </cell>
          <cell r="M5458">
            <v>4616</v>
          </cell>
          <cell r="N5458">
            <v>658</v>
          </cell>
          <cell r="O5458">
            <v>1706.0674157303399</v>
          </cell>
          <cell r="P5458">
            <v>0.115306181902931</v>
          </cell>
        </row>
        <row r="5459">
          <cell r="A5459">
            <v>201577</v>
          </cell>
          <cell r="B5459" t="str">
            <v>20160716</v>
          </cell>
          <cell r="C5459" t="str">
            <v>150459</v>
          </cell>
          <cell r="D5459" t="str">
            <v>青海柴达木珍稀黑枸杞滋养组(2016大咖秀特供)</v>
          </cell>
          <cell r="E5459" t="str">
            <v>食品</v>
          </cell>
          <cell r="F5459" t="str">
            <v>399</v>
          </cell>
          <cell r="G5459" t="str">
            <v>莫 伏星</v>
          </cell>
          <cell r="H5459" t="str">
            <v>余斌</v>
          </cell>
          <cell r="I5459" t="str">
            <v>杨洋,王叶霜</v>
          </cell>
          <cell r="J5459">
            <v>37.4</v>
          </cell>
          <cell r="K5459">
            <v>136458</v>
          </cell>
          <cell r="L5459">
            <v>1945</v>
          </cell>
          <cell r="M5459">
            <v>12537</v>
          </cell>
          <cell r="N5459">
            <v>399</v>
          </cell>
          <cell r="O5459">
            <v>3272.0588235294099</v>
          </cell>
          <cell r="P5459">
            <v>9.0236631403656106E-2</v>
          </cell>
        </row>
        <row r="5460">
          <cell r="A5460">
            <v>201587</v>
          </cell>
          <cell r="B5460" t="str">
            <v>20160730</v>
          </cell>
          <cell r="C5460" t="str">
            <v>210423</v>
          </cell>
          <cell r="D5460" t="str">
            <v>雪之菲丝华贵连帽款整貂裘皮大衣</v>
          </cell>
          <cell r="E5460" t="str">
            <v>服装</v>
          </cell>
          <cell r="F5460" t="str">
            <v>6999</v>
          </cell>
          <cell r="G5460" t="str">
            <v>喻 冰</v>
          </cell>
          <cell r="H5460" t="str">
            <v>张燕,王娟</v>
          </cell>
          <cell r="I5460" t="str">
            <v>张征南,孙姣</v>
          </cell>
          <cell r="J5460">
            <v>38</v>
          </cell>
          <cell r="K5460">
            <v>293518</v>
          </cell>
          <cell r="L5460">
            <v>6999</v>
          </cell>
          <cell r="M5460">
            <v>181604</v>
          </cell>
          <cell r="N5460">
            <v>0</v>
          </cell>
          <cell r="O5460">
            <v>2760.9210526315801</v>
          </cell>
          <cell r="P5460">
            <v>0.63382882112530103</v>
          </cell>
        </row>
        <row r="5461">
          <cell r="A5461">
            <v>201587</v>
          </cell>
          <cell r="B5461" t="str">
            <v>20160730</v>
          </cell>
          <cell r="C5461" t="str">
            <v>115256</v>
          </cell>
          <cell r="D5461" t="str">
            <v>雪之菲丝华贵连帽款整貂裘皮大衣</v>
          </cell>
          <cell r="E5461" t="str">
            <v>服装</v>
          </cell>
          <cell r="F5461" t="str">
            <v>6999</v>
          </cell>
          <cell r="G5461" t="str">
            <v>喻 冰</v>
          </cell>
          <cell r="H5461" t="str">
            <v>王娟</v>
          </cell>
          <cell r="I5461" t="str">
            <v>段鸿,潘丹</v>
          </cell>
          <cell r="J5461">
            <v>39.5</v>
          </cell>
          <cell r="K5461">
            <v>307341</v>
          </cell>
          <cell r="L5461">
            <v>6999</v>
          </cell>
          <cell r="M5461">
            <v>188453</v>
          </cell>
          <cell r="N5461">
            <v>0</v>
          </cell>
          <cell r="O5461">
            <v>2832.6329113924098</v>
          </cell>
          <cell r="P5461">
            <v>0.627461360715451</v>
          </cell>
        </row>
        <row r="5462">
          <cell r="A5462">
            <v>201587</v>
          </cell>
          <cell r="B5462" t="str">
            <v>20160728</v>
          </cell>
          <cell r="C5462" t="str">
            <v>231926</v>
          </cell>
          <cell r="D5462" t="str">
            <v>雪之菲丝华贵连帽款整貂裘皮大衣</v>
          </cell>
          <cell r="E5462" t="str">
            <v>服装</v>
          </cell>
          <cell r="F5462" t="str">
            <v>6999</v>
          </cell>
          <cell r="G5462" t="str">
            <v>喻 冰</v>
          </cell>
          <cell r="H5462" t="str">
            <v>张燕,杨波</v>
          </cell>
          <cell r="I5462" t="str">
            <v>段鸿,李琦</v>
          </cell>
          <cell r="J5462">
            <v>38.799999999999997</v>
          </cell>
          <cell r="K5462">
            <v>223288</v>
          </cell>
          <cell r="L5462">
            <v>6959</v>
          </cell>
          <cell r="M5462">
            <v>153518</v>
          </cell>
          <cell r="N5462">
            <v>0</v>
          </cell>
          <cell r="O5462">
            <v>1618.84020618557</v>
          </cell>
          <cell r="P5462">
            <v>0.70965057851698099</v>
          </cell>
        </row>
        <row r="5463">
          <cell r="A5463">
            <v>201587</v>
          </cell>
          <cell r="B5463" t="str">
            <v>20160728</v>
          </cell>
          <cell r="C5463" t="str">
            <v>195003</v>
          </cell>
          <cell r="D5463" t="str">
            <v>雪之菲丝华贵连帽款整貂裘皮大衣</v>
          </cell>
          <cell r="E5463" t="str">
            <v>服装</v>
          </cell>
          <cell r="F5463" t="str">
            <v>6999</v>
          </cell>
          <cell r="G5463" t="str">
            <v>喻 冰</v>
          </cell>
          <cell r="H5463" t="str">
            <v>张燕</v>
          </cell>
          <cell r="I5463" t="str">
            <v>段鸿</v>
          </cell>
          <cell r="J5463">
            <v>37.5</v>
          </cell>
          <cell r="K5463">
            <v>335332</v>
          </cell>
          <cell r="L5463">
            <v>6999</v>
          </cell>
          <cell r="M5463">
            <v>216579</v>
          </cell>
          <cell r="N5463">
            <v>6989</v>
          </cell>
          <cell r="O5463">
            <v>3166.48</v>
          </cell>
          <cell r="P5463">
            <v>0.63834582573180298</v>
          </cell>
        </row>
        <row r="5464">
          <cell r="A5464">
            <v>201587</v>
          </cell>
          <cell r="B5464" t="str">
            <v>20160728</v>
          </cell>
          <cell r="C5464" t="str">
            <v>165906</v>
          </cell>
          <cell r="D5464" t="str">
            <v>雪之菲丝华贵连帽款整貂裘皮大衣</v>
          </cell>
          <cell r="E5464" t="str">
            <v>服装</v>
          </cell>
          <cell r="F5464" t="str">
            <v>6999</v>
          </cell>
          <cell r="G5464" t="str">
            <v>喻 冰</v>
          </cell>
          <cell r="H5464" t="str">
            <v>张燕</v>
          </cell>
          <cell r="I5464" t="str">
            <v>段鸿</v>
          </cell>
          <cell r="J5464">
            <v>34.299999999999997</v>
          </cell>
          <cell r="K5464">
            <v>293598</v>
          </cell>
          <cell r="L5464">
            <v>13988</v>
          </cell>
          <cell r="M5464">
            <v>146659</v>
          </cell>
          <cell r="N5464">
            <v>0</v>
          </cell>
          <cell r="O5464">
            <v>3876.12244897959</v>
          </cell>
          <cell r="P5464">
            <v>0.52451271413754896</v>
          </cell>
        </row>
        <row r="5465">
          <cell r="A5465">
            <v>201587</v>
          </cell>
          <cell r="B5465" t="str">
            <v>20160725</v>
          </cell>
          <cell r="C5465" t="str">
            <v>193757</v>
          </cell>
          <cell r="D5465" t="str">
            <v>雪之菲丝华贵连帽款整貂裘皮大衣</v>
          </cell>
          <cell r="E5465" t="str">
            <v>服装</v>
          </cell>
          <cell r="F5465" t="str">
            <v>6999</v>
          </cell>
          <cell r="G5465" t="str">
            <v>喻 冰</v>
          </cell>
          <cell r="H5465" t="str">
            <v>杨思思</v>
          </cell>
          <cell r="I5465" t="str">
            <v>段鸿</v>
          </cell>
          <cell r="J5465">
            <v>40.299999999999997</v>
          </cell>
          <cell r="K5465">
            <v>279395</v>
          </cell>
          <cell r="L5465">
            <v>34990</v>
          </cell>
          <cell r="M5465">
            <v>181684</v>
          </cell>
          <cell r="N5465">
            <v>0</v>
          </cell>
          <cell r="O5465">
            <v>1556.3523573201001</v>
          </cell>
          <cell r="P5465">
            <v>0.74337268059164097</v>
          </cell>
        </row>
        <row r="5466">
          <cell r="A5466">
            <v>201587</v>
          </cell>
          <cell r="B5466" t="str">
            <v>20160716</v>
          </cell>
          <cell r="C5466" t="str">
            <v>232015</v>
          </cell>
          <cell r="D5466" t="str">
            <v>雪之菲丝华贵连帽款整貂裘皮大衣</v>
          </cell>
          <cell r="E5466" t="str">
            <v>服装</v>
          </cell>
          <cell r="F5466" t="str">
            <v>6999</v>
          </cell>
          <cell r="G5466" t="str">
            <v>喻 冰</v>
          </cell>
          <cell r="H5466" t="str">
            <v>王娟</v>
          </cell>
          <cell r="I5466" t="str">
            <v>段鸿</v>
          </cell>
          <cell r="J5466">
            <v>36.6</v>
          </cell>
          <cell r="K5466">
            <v>216029</v>
          </cell>
          <cell r="L5466">
            <v>13998</v>
          </cell>
          <cell r="M5466">
            <v>153118</v>
          </cell>
          <cell r="N5466">
            <v>6799</v>
          </cell>
          <cell r="O5466">
            <v>1522.18579234973</v>
          </cell>
          <cell r="P5466">
            <v>0.72424033935386201</v>
          </cell>
        </row>
        <row r="5467">
          <cell r="A5467">
            <v>201587</v>
          </cell>
          <cell r="B5467" t="str">
            <v>20160716</v>
          </cell>
          <cell r="C5467" t="str">
            <v>191957</v>
          </cell>
          <cell r="D5467" t="str">
            <v>雪之菲丝华贵连帽款整貂裘皮大衣</v>
          </cell>
          <cell r="E5467" t="str">
            <v>服装</v>
          </cell>
          <cell r="F5467" t="str">
            <v>6999</v>
          </cell>
          <cell r="G5467" t="str">
            <v>喻 冰</v>
          </cell>
          <cell r="H5467" t="str">
            <v>王娟</v>
          </cell>
          <cell r="I5467" t="str">
            <v>段鸿</v>
          </cell>
          <cell r="J5467">
            <v>58.7</v>
          </cell>
          <cell r="K5467">
            <v>733165</v>
          </cell>
          <cell r="L5467">
            <v>69900</v>
          </cell>
          <cell r="M5467">
            <v>412206</v>
          </cell>
          <cell r="N5467">
            <v>6989</v>
          </cell>
          <cell r="O5467">
            <v>4396.0477001703603</v>
          </cell>
          <cell r="P5467">
            <v>0.61094283581977005</v>
          </cell>
        </row>
        <row r="5468">
          <cell r="A5468">
            <v>201587</v>
          </cell>
          <cell r="B5468" t="str">
            <v>20160716</v>
          </cell>
          <cell r="C5468" t="str">
            <v>140132</v>
          </cell>
          <cell r="D5468" t="str">
            <v>雪之菲丝华贵连帽款整貂裘皮大衣</v>
          </cell>
          <cell r="E5468" t="str">
            <v>服装</v>
          </cell>
          <cell r="F5468" t="str">
            <v>6999</v>
          </cell>
          <cell r="G5468" t="str">
            <v>喻 冰</v>
          </cell>
          <cell r="H5468"/>
          <cell r="I5468"/>
          <cell r="J5468">
            <v>19.600000000000001</v>
          </cell>
          <cell r="K5468">
            <v>132856</v>
          </cell>
          <cell r="L5468">
            <v>6999</v>
          </cell>
          <cell r="M5468">
            <v>76889</v>
          </cell>
          <cell r="N5468">
            <v>0</v>
          </cell>
          <cell r="O5468">
            <v>2498.36734693878</v>
          </cell>
          <cell r="P5468">
            <v>0.61092350842623</v>
          </cell>
        </row>
        <row r="5469">
          <cell r="A5469">
            <v>201587</v>
          </cell>
          <cell r="B5469" t="str">
            <v>20160716</v>
          </cell>
          <cell r="C5469" t="str">
            <v>122625</v>
          </cell>
          <cell r="D5469" t="str">
            <v>雪之菲丝华贵连帽款整貂裘皮大衣</v>
          </cell>
          <cell r="E5469" t="str">
            <v>服装</v>
          </cell>
          <cell r="F5469" t="str">
            <v>6999</v>
          </cell>
          <cell r="G5469" t="str">
            <v>喻 冰</v>
          </cell>
          <cell r="H5469" t="str">
            <v>王娟</v>
          </cell>
          <cell r="I5469" t="str">
            <v>张征南,孙姣</v>
          </cell>
          <cell r="J5469">
            <v>36.6</v>
          </cell>
          <cell r="K5469">
            <v>453240</v>
          </cell>
          <cell r="L5469">
            <v>20997</v>
          </cell>
          <cell r="M5469">
            <v>278815</v>
          </cell>
          <cell r="N5469">
            <v>0</v>
          </cell>
          <cell r="O5469">
            <v>4192.0218579234997</v>
          </cell>
          <cell r="P5469">
            <v>0.64504225632341095</v>
          </cell>
        </row>
        <row r="5470">
          <cell r="A5470">
            <v>201587</v>
          </cell>
          <cell r="B5470" t="str">
            <v>20160625</v>
          </cell>
          <cell r="C5470" t="str">
            <v>214107</v>
          </cell>
          <cell r="D5470" t="str">
            <v>雪之菲丝华贵连帽款整貂裘皮大衣</v>
          </cell>
          <cell r="E5470" t="str">
            <v>服装</v>
          </cell>
          <cell r="F5470" t="str">
            <v>6999</v>
          </cell>
          <cell r="G5470" t="str">
            <v>喻 冰</v>
          </cell>
          <cell r="H5470" t="str">
            <v>张燕</v>
          </cell>
          <cell r="I5470" t="str">
            <v>孙姣</v>
          </cell>
          <cell r="J5470">
            <v>46.9</v>
          </cell>
          <cell r="K5470">
            <v>811241</v>
          </cell>
          <cell r="L5470">
            <v>41934</v>
          </cell>
          <cell r="M5470">
            <v>419557</v>
          </cell>
          <cell r="N5470">
            <v>6979</v>
          </cell>
          <cell r="O5470">
            <v>7606.16204690832</v>
          </cell>
          <cell r="P5470">
            <v>0.53629825284314303</v>
          </cell>
        </row>
        <row r="5471">
          <cell r="A5471">
            <v>201589</v>
          </cell>
          <cell r="B5471" t="str">
            <v>20160801</v>
          </cell>
          <cell r="C5471" t="str">
            <v>195329</v>
          </cell>
          <cell r="D5471" t="str">
            <v>奔腾3D立体浮动剃须刀SD特供组</v>
          </cell>
          <cell r="E5471" t="str">
            <v>美容器械</v>
          </cell>
          <cell r="F5471" t="str">
            <v>199</v>
          </cell>
          <cell r="G5471" t="str">
            <v>杨 媛</v>
          </cell>
          <cell r="H5471" t="str">
            <v>马静</v>
          </cell>
          <cell r="I5471" t="str">
            <v>余琛</v>
          </cell>
          <cell r="J5471">
            <v>26.8</v>
          </cell>
          <cell r="K5471">
            <v>140469</v>
          </cell>
          <cell r="L5471">
            <v>1572</v>
          </cell>
          <cell r="M5471">
            <v>7999</v>
          </cell>
          <cell r="N5471">
            <v>597</v>
          </cell>
          <cell r="O5471">
            <v>4906.5298507462703</v>
          </cell>
          <cell r="P5471">
            <v>5.32912877887931E-2</v>
          </cell>
        </row>
        <row r="5472">
          <cell r="A5472">
            <v>201589</v>
          </cell>
          <cell r="B5472" t="str">
            <v>20160727</v>
          </cell>
          <cell r="C5472" t="str">
            <v>145756</v>
          </cell>
          <cell r="D5472" t="str">
            <v>奔腾3D立体浮动剃须刀SD特供组</v>
          </cell>
          <cell r="E5472" t="str">
            <v>美容器械</v>
          </cell>
          <cell r="F5472" t="str">
            <v>199</v>
          </cell>
          <cell r="G5472" t="str">
            <v>杨 媛</v>
          </cell>
          <cell r="H5472" t="str">
            <v>马静</v>
          </cell>
          <cell r="I5472" t="str">
            <v>余琛</v>
          </cell>
          <cell r="J5472">
            <v>28</v>
          </cell>
          <cell r="K5472">
            <v>72736</v>
          </cell>
          <cell r="L5472">
            <v>1169</v>
          </cell>
          <cell r="M5472">
            <v>4885</v>
          </cell>
          <cell r="N5472">
            <v>189</v>
          </cell>
          <cell r="O5472">
            <v>2388.25</v>
          </cell>
          <cell r="P5472">
            <v>6.5616834574594399E-2</v>
          </cell>
        </row>
        <row r="5473">
          <cell r="A5473">
            <v>201589</v>
          </cell>
          <cell r="B5473" t="str">
            <v>20160724</v>
          </cell>
          <cell r="C5473" t="str">
            <v>224402</v>
          </cell>
          <cell r="D5473" t="str">
            <v>奔腾3D立体浮动剃须刀SD特供组</v>
          </cell>
          <cell r="E5473" t="str">
            <v>美容器械</v>
          </cell>
          <cell r="F5473" t="str">
            <v>199</v>
          </cell>
          <cell r="G5473" t="str">
            <v>杨 媛</v>
          </cell>
          <cell r="H5473" t="str">
            <v>吴沛霖</v>
          </cell>
          <cell r="I5473" t="str">
            <v>游珊</v>
          </cell>
          <cell r="J5473">
            <v>34.6</v>
          </cell>
          <cell r="K5473">
            <v>175505</v>
          </cell>
          <cell r="L5473">
            <v>2736</v>
          </cell>
          <cell r="M5473">
            <v>9825</v>
          </cell>
          <cell r="N5473">
            <v>965</v>
          </cell>
          <cell r="O5473">
            <v>4737.2543352601197</v>
          </cell>
          <cell r="P5473">
            <v>5.1282348106431098E-2</v>
          </cell>
        </row>
        <row r="5474">
          <cell r="A5474">
            <v>201589</v>
          </cell>
          <cell r="B5474" t="str">
            <v>20160705</v>
          </cell>
          <cell r="C5474" t="str">
            <v>124428</v>
          </cell>
          <cell r="D5474" t="str">
            <v>奔腾3D立体浮动剃须刀SD特供组</v>
          </cell>
          <cell r="E5474" t="str">
            <v>美容器械</v>
          </cell>
          <cell r="F5474" t="str">
            <v>199</v>
          </cell>
          <cell r="G5474" t="str">
            <v>杨 媛</v>
          </cell>
          <cell r="H5474" t="str">
            <v>田宇慧</v>
          </cell>
          <cell r="I5474" t="str">
            <v>陈莹,游珊,陈航</v>
          </cell>
          <cell r="J5474">
            <v>36.5</v>
          </cell>
          <cell r="K5474">
            <v>117955</v>
          </cell>
          <cell r="L5474">
            <v>1164</v>
          </cell>
          <cell r="M5474">
            <v>7810</v>
          </cell>
          <cell r="N5474">
            <v>388</v>
          </cell>
          <cell r="O5474">
            <v>2996.41095890411</v>
          </cell>
          <cell r="P5474">
            <v>6.3549417335239902E-2</v>
          </cell>
        </row>
        <row r="5475">
          <cell r="A5475">
            <v>201602</v>
          </cell>
          <cell r="B5475" t="str">
            <v>20160704</v>
          </cell>
          <cell r="C5475" t="str">
            <v>231745</v>
          </cell>
          <cell r="D5475" t="str">
            <v>坤格“浩瀚星空”真钻机械男表</v>
          </cell>
          <cell r="E5475" t="str">
            <v>时尚精品</v>
          </cell>
          <cell r="F5475" t="str">
            <v>2980</v>
          </cell>
          <cell r="G5475" t="str">
            <v>范 平</v>
          </cell>
          <cell r="H5475" t="str">
            <v>高莹</v>
          </cell>
          <cell r="I5475" t="str">
            <v>任芳,张静</v>
          </cell>
          <cell r="J5475">
            <v>40.6</v>
          </cell>
          <cell r="K5475">
            <v>77255</v>
          </cell>
          <cell r="L5475">
            <v>2980</v>
          </cell>
          <cell r="M5475">
            <v>14860</v>
          </cell>
          <cell r="N5475">
            <v>0</v>
          </cell>
          <cell r="O5475">
            <v>1463.4236453202</v>
          </cell>
          <cell r="P5475">
            <v>0.20006731740154801</v>
          </cell>
        </row>
        <row r="5476">
          <cell r="A5476">
            <v>201602</v>
          </cell>
          <cell r="B5476" t="str">
            <v>20160625</v>
          </cell>
          <cell r="C5476" t="str">
            <v>223455</v>
          </cell>
          <cell r="D5476" t="str">
            <v>坤格“浩瀚星空”真钻机械男表</v>
          </cell>
          <cell r="E5476" t="str">
            <v>时尚精品</v>
          </cell>
          <cell r="F5476" t="str">
            <v>2980</v>
          </cell>
          <cell r="G5476" t="str">
            <v>范 平</v>
          </cell>
          <cell r="H5476" t="str">
            <v>傅周</v>
          </cell>
          <cell r="I5476" t="str">
            <v>曹雪晴</v>
          </cell>
          <cell r="J5476">
            <v>39.700000000000003</v>
          </cell>
          <cell r="K5476">
            <v>169475</v>
          </cell>
          <cell r="L5476">
            <v>5880</v>
          </cell>
          <cell r="M5476">
            <v>68290</v>
          </cell>
          <cell r="N5476">
            <v>0</v>
          </cell>
          <cell r="O5476">
            <v>2400.6297229219099</v>
          </cell>
          <cell r="P5476">
            <v>0.41743329563862003</v>
          </cell>
        </row>
        <row r="5477">
          <cell r="A5477">
            <v>201656</v>
          </cell>
          <cell r="B5477" t="str">
            <v>20160710</v>
          </cell>
          <cell r="C5477" t="str">
            <v>103850</v>
          </cell>
          <cell r="D5477" t="str">
            <v>李宁女士连帽三防轻盈羽绒服（90%白鸭绒）</v>
          </cell>
          <cell r="E5477" t="str">
            <v>服装</v>
          </cell>
          <cell r="F5477" t="str">
            <v>298</v>
          </cell>
          <cell r="G5477" t="str">
            <v>邱 雄光</v>
          </cell>
          <cell r="H5477" t="str">
            <v>王娟</v>
          </cell>
          <cell r="I5477" t="str">
            <v>张征南,王叶霜</v>
          </cell>
          <cell r="J5477">
            <v>32.1</v>
          </cell>
          <cell r="K5477">
            <v>55236</v>
          </cell>
          <cell r="L5477">
            <v>1122</v>
          </cell>
          <cell r="M5477">
            <v>16436</v>
          </cell>
          <cell r="N5477">
            <v>0</v>
          </cell>
          <cell r="O5477">
            <v>1173.76947040498</v>
          </cell>
          <cell r="P5477">
            <v>0.30372916435672798</v>
          </cell>
        </row>
        <row r="5478">
          <cell r="A5478">
            <v>201661</v>
          </cell>
          <cell r="B5478" t="str">
            <v>20160717</v>
          </cell>
          <cell r="C5478" t="str">
            <v>192419</v>
          </cell>
          <cell r="D5478" t="str">
            <v>精睿智控*老板劲吸烟灶两件套超值组(2016大咖秀特供)</v>
          </cell>
          <cell r="E5478" t="str">
            <v>厨房</v>
          </cell>
          <cell r="F5478" t="str">
            <v>3880</v>
          </cell>
          <cell r="G5478" t="str">
            <v>潘 银龙</v>
          </cell>
          <cell r="H5478" t="str">
            <v>张燕</v>
          </cell>
          <cell r="I5478" t="str">
            <v>陈佳,徐丹</v>
          </cell>
          <cell r="J5478">
            <v>23.9</v>
          </cell>
          <cell r="K5478">
            <v>123740</v>
          </cell>
          <cell r="L5478">
            <v>31000</v>
          </cell>
          <cell r="M5478">
            <v>30730</v>
          </cell>
          <cell r="N5478">
            <v>0</v>
          </cell>
          <cell r="O5478">
            <v>2594.5606694560702</v>
          </cell>
          <cell r="P5478">
            <v>0.33135648048307098</v>
          </cell>
        </row>
        <row r="5479">
          <cell r="A5479">
            <v>201661</v>
          </cell>
          <cell r="B5479" t="str">
            <v>20160717</v>
          </cell>
          <cell r="C5479" t="str">
            <v>143709</v>
          </cell>
          <cell r="D5479" t="str">
            <v>精睿智控*老板劲吸烟灶两件套超值组(2016大咖秀特供)</v>
          </cell>
          <cell r="E5479" t="str">
            <v>厨房</v>
          </cell>
          <cell r="F5479" t="str">
            <v>3880</v>
          </cell>
          <cell r="G5479" t="str">
            <v>潘 银龙</v>
          </cell>
          <cell r="H5479" t="str">
            <v>马强</v>
          </cell>
          <cell r="I5479" t="str">
            <v>翟金彪</v>
          </cell>
          <cell r="J5479">
            <v>22.3</v>
          </cell>
          <cell r="K5479">
            <v>88920</v>
          </cell>
          <cell r="L5479">
            <v>15500</v>
          </cell>
          <cell r="M5479">
            <v>19400</v>
          </cell>
          <cell r="N5479">
            <v>0</v>
          </cell>
          <cell r="O5479">
            <v>2422.42152466368</v>
          </cell>
          <cell r="P5479">
            <v>0.26423317897030801</v>
          </cell>
        </row>
        <row r="5480">
          <cell r="A5480">
            <v>201662</v>
          </cell>
          <cell r="B5480" t="str">
            <v>20160717</v>
          </cell>
          <cell r="C5480" t="str">
            <v>192419</v>
          </cell>
          <cell r="D5480" t="str">
            <v>精睿智控*老板劲吸烟灶消三件套超值组(2016大咖秀特供)</v>
          </cell>
          <cell r="E5480" t="str">
            <v>厨房</v>
          </cell>
          <cell r="F5480" t="str">
            <v>5580</v>
          </cell>
          <cell r="G5480" t="str">
            <v>潘 银龙</v>
          </cell>
          <cell r="H5480" t="str">
            <v>张燕</v>
          </cell>
          <cell r="I5480" t="str">
            <v>陈佳,徐丹</v>
          </cell>
          <cell r="J5480">
            <v>23.9</v>
          </cell>
          <cell r="K5480">
            <v>568495</v>
          </cell>
          <cell r="L5480">
            <v>39050</v>
          </cell>
          <cell r="M5480">
            <v>233900</v>
          </cell>
          <cell r="N5480">
            <v>22320</v>
          </cell>
          <cell r="O5480">
            <v>13299.790794979101</v>
          </cell>
          <cell r="P5480">
            <v>0.39962602347741499</v>
          </cell>
        </row>
        <row r="5481">
          <cell r="A5481">
            <v>201662</v>
          </cell>
          <cell r="B5481" t="str">
            <v>20160717</v>
          </cell>
          <cell r="C5481" t="str">
            <v>143709</v>
          </cell>
          <cell r="D5481" t="str">
            <v>精睿智控*老板劲吸烟灶消三件套超值组(2016大咖秀特供)</v>
          </cell>
          <cell r="E5481" t="str">
            <v>厨房</v>
          </cell>
          <cell r="F5481" t="str">
            <v>5580</v>
          </cell>
          <cell r="G5481" t="str">
            <v>潘 银龙</v>
          </cell>
          <cell r="H5481" t="str">
            <v>马强</v>
          </cell>
          <cell r="I5481" t="str">
            <v>翟金彪</v>
          </cell>
          <cell r="J5481">
            <v>22.3</v>
          </cell>
          <cell r="K5481">
            <v>440195</v>
          </cell>
          <cell r="L5481">
            <v>66710</v>
          </cell>
          <cell r="M5481">
            <v>144790</v>
          </cell>
          <cell r="N5481">
            <v>0</v>
          </cell>
          <cell r="O5481">
            <v>10255.3811659193</v>
          </cell>
          <cell r="P5481">
            <v>0.387672865041434</v>
          </cell>
        </row>
        <row r="5482">
          <cell r="A5482">
            <v>201674</v>
          </cell>
          <cell r="B5482" t="str">
            <v>20160802</v>
          </cell>
          <cell r="C5482" t="str">
            <v>113159</v>
          </cell>
          <cell r="D5482" t="str">
            <v>洪湖秘制即食小龙虾美味组（麻辣）</v>
          </cell>
          <cell r="E5482" t="str">
            <v>食品</v>
          </cell>
          <cell r="F5482" t="str">
            <v>298</v>
          </cell>
          <cell r="G5482" t="str">
            <v>赵 宇森</v>
          </cell>
          <cell r="H5482" t="str">
            <v>余斌</v>
          </cell>
          <cell r="I5482" t="str">
            <v>俞洋,关雨薇</v>
          </cell>
          <cell r="J5482">
            <v>17.899999999999999</v>
          </cell>
          <cell r="K5482">
            <v>87736.639999999999</v>
          </cell>
          <cell r="L5482">
            <v>4708</v>
          </cell>
          <cell r="M5482">
            <v>8780</v>
          </cell>
          <cell r="N5482">
            <v>884</v>
          </cell>
          <cell r="O5482">
            <v>4197.3541899441298</v>
          </cell>
          <cell r="P5482">
            <v>9.5099714989911904E-2</v>
          </cell>
        </row>
        <row r="5483">
          <cell r="A5483">
            <v>201675</v>
          </cell>
          <cell r="B5483" t="str">
            <v>20160802</v>
          </cell>
          <cell r="C5483" t="str">
            <v>113159</v>
          </cell>
          <cell r="D5483" t="str">
            <v>洪湖秘制即食小龙虾美味组（十三香）</v>
          </cell>
          <cell r="E5483" t="str">
            <v>食品</v>
          </cell>
          <cell r="F5483" t="str">
            <v>298</v>
          </cell>
          <cell r="G5483" t="str">
            <v>赵 宇森</v>
          </cell>
          <cell r="H5483" t="str">
            <v>余斌</v>
          </cell>
          <cell r="I5483" t="str">
            <v>俞洋,关雨薇</v>
          </cell>
          <cell r="J5483">
            <v>17.899999999999999</v>
          </cell>
          <cell r="K5483">
            <v>58736</v>
          </cell>
          <cell r="L5483">
            <v>2294</v>
          </cell>
          <cell r="M5483">
            <v>6774</v>
          </cell>
          <cell r="N5483">
            <v>0</v>
          </cell>
          <cell r="O5483">
            <v>2774.7486033519599</v>
          </cell>
          <cell r="P5483">
            <v>0.120017008610609</v>
          </cell>
        </row>
        <row r="5484">
          <cell r="A5484">
            <v>201679</v>
          </cell>
          <cell r="B5484" t="str">
            <v>20160722</v>
          </cell>
          <cell r="C5484" t="str">
            <v>120753</v>
          </cell>
          <cell r="D5484" t="str">
            <v>SUISSEWIN时尚PC拉杆箱20寸+24寸超值套组</v>
          </cell>
          <cell r="E5484" t="str">
            <v>箱包眼镜</v>
          </cell>
          <cell r="F5484" t="str">
            <v>798</v>
          </cell>
          <cell r="G5484" t="str">
            <v>邱 雄光</v>
          </cell>
          <cell r="H5484" t="str">
            <v>王娟</v>
          </cell>
          <cell r="I5484" t="str">
            <v>王叶霜,张佳聃</v>
          </cell>
          <cell r="J5484">
            <v>17.3</v>
          </cell>
          <cell r="K5484">
            <v>66918</v>
          </cell>
          <cell r="L5484">
            <v>0</v>
          </cell>
          <cell r="M5484">
            <v>20463</v>
          </cell>
          <cell r="N5484">
            <v>1511</v>
          </cell>
          <cell r="O5484">
            <v>2772.6011560693601</v>
          </cell>
          <cell r="P5484">
            <v>0.28321228966795198</v>
          </cell>
        </row>
        <row r="5485">
          <cell r="A5485">
            <v>201683</v>
          </cell>
          <cell r="B5485" t="str">
            <v>20160714</v>
          </cell>
          <cell r="C5485" t="str">
            <v>193613</v>
          </cell>
          <cell r="D5485" t="str">
            <v>今昇高贵整兔狐狸毛领皮草大衣(反季)</v>
          </cell>
          <cell r="E5485" t="str">
            <v>服装</v>
          </cell>
          <cell r="F5485" t="str">
            <v>999</v>
          </cell>
          <cell r="G5485" t="str">
            <v>喻 冰</v>
          </cell>
          <cell r="H5485" t="str">
            <v>王娟</v>
          </cell>
          <cell r="I5485" t="str">
            <v>段鸿,潘丹</v>
          </cell>
          <cell r="J5485">
            <v>42.3</v>
          </cell>
          <cell r="K5485">
            <v>337222</v>
          </cell>
          <cell r="L5485">
            <v>12632</v>
          </cell>
          <cell r="M5485">
            <v>170132</v>
          </cell>
          <cell r="N5485">
            <v>7792</v>
          </cell>
          <cell r="O5485">
            <v>3835.6973995271901</v>
          </cell>
          <cell r="P5485">
            <v>0.50013863643365497</v>
          </cell>
        </row>
        <row r="5486">
          <cell r="A5486">
            <v>201684</v>
          </cell>
          <cell r="B5486" t="str">
            <v>20160729</v>
          </cell>
          <cell r="C5486" t="str">
            <v>182257</v>
          </cell>
          <cell r="D5486" t="str">
            <v>鹿王优雅女人蕾丝连衣裙两件组</v>
          </cell>
          <cell r="E5486" t="str">
            <v>服装</v>
          </cell>
          <cell r="F5486" t="str">
            <v>199</v>
          </cell>
          <cell r="G5486" t="str">
            <v>喻 冰</v>
          </cell>
          <cell r="H5486" t="str">
            <v>王娟</v>
          </cell>
          <cell r="I5486" t="str">
            <v>段鸿</v>
          </cell>
          <cell r="J5486">
            <v>31.9</v>
          </cell>
          <cell r="K5486">
            <v>88532</v>
          </cell>
          <cell r="L5486">
            <v>2686</v>
          </cell>
          <cell r="M5486">
            <v>29487</v>
          </cell>
          <cell r="N5486">
            <v>766</v>
          </cell>
          <cell r="O5486">
            <v>1790.7523510971801</v>
          </cell>
          <cell r="P5486">
            <v>0.33456421964913902</v>
          </cell>
        </row>
        <row r="5487">
          <cell r="A5487">
            <v>201684</v>
          </cell>
          <cell r="B5487" t="str">
            <v>20160715</v>
          </cell>
          <cell r="C5487" t="str">
            <v>151645</v>
          </cell>
          <cell r="D5487" t="str">
            <v>鹿王优雅女人蕾丝连衣裙两件组</v>
          </cell>
          <cell r="E5487" t="str">
            <v>服装</v>
          </cell>
          <cell r="F5487" t="str">
            <v>199</v>
          </cell>
          <cell r="G5487" t="str">
            <v>喻 冰</v>
          </cell>
          <cell r="H5487" t="str">
            <v>王娟</v>
          </cell>
          <cell r="I5487" t="str">
            <v>潘丹,段鸿</v>
          </cell>
          <cell r="J5487">
            <v>36.4</v>
          </cell>
          <cell r="K5487">
            <v>131084</v>
          </cell>
          <cell r="L5487">
            <v>5780</v>
          </cell>
          <cell r="M5487">
            <v>39659</v>
          </cell>
          <cell r="N5487">
            <v>1164</v>
          </cell>
          <cell r="O5487">
            <v>2384.8626373626398</v>
          </cell>
          <cell r="P5487">
            <v>0.307212858328545</v>
          </cell>
        </row>
        <row r="5488">
          <cell r="A5488">
            <v>201684</v>
          </cell>
          <cell r="B5488" t="str">
            <v>20160715</v>
          </cell>
          <cell r="C5488" t="str">
            <v>093306</v>
          </cell>
          <cell r="D5488" t="str">
            <v>鹿王优雅女人蕾丝连衣裙两件组</v>
          </cell>
          <cell r="E5488" t="str">
            <v>服装</v>
          </cell>
          <cell r="F5488" t="str">
            <v>199</v>
          </cell>
          <cell r="G5488" t="str">
            <v>喻 冰</v>
          </cell>
          <cell r="H5488" t="str">
            <v>王娟</v>
          </cell>
          <cell r="I5488" t="str">
            <v>潘丹,段鸿</v>
          </cell>
          <cell r="J5488">
            <v>36.1</v>
          </cell>
          <cell r="K5488">
            <v>135098</v>
          </cell>
          <cell r="L5488">
            <v>4198</v>
          </cell>
          <cell r="M5488">
            <v>46643</v>
          </cell>
          <cell r="N5488">
            <v>2298</v>
          </cell>
          <cell r="O5488">
            <v>2397.6454293628799</v>
          </cell>
          <cell r="P5488">
            <v>0.33877005347593597</v>
          </cell>
        </row>
        <row r="5489">
          <cell r="A5489">
            <v>201689</v>
          </cell>
          <cell r="B5489" t="str">
            <v>20160717</v>
          </cell>
          <cell r="C5489" t="str">
            <v>121426</v>
          </cell>
          <cell r="D5489" t="str">
            <v>国民手机 小米Max全新大屏大电量爆款机</v>
          </cell>
          <cell r="E5489" t="str">
            <v>手机</v>
          </cell>
          <cell r="F5489" t="str">
            <v>1399</v>
          </cell>
          <cell r="G5489" t="str">
            <v>李 冕</v>
          </cell>
          <cell r="H5489" t="str">
            <v>石林</v>
          </cell>
          <cell r="I5489" t="str">
            <v>张佳聃,石俊</v>
          </cell>
          <cell r="J5489">
            <v>34.1</v>
          </cell>
          <cell r="K5489">
            <v>187655</v>
          </cell>
          <cell r="L5489">
            <v>20820</v>
          </cell>
          <cell r="M5489">
            <v>43184</v>
          </cell>
          <cell r="N5489">
            <v>1399</v>
          </cell>
          <cell r="O5489">
            <v>3667.1554252199398</v>
          </cell>
          <cell r="P5489">
            <v>0.25045703839122502</v>
          </cell>
        </row>
        <row r="5490">
          <cell r="A5490">
            <v>201691</v>
          </cell>
          <cell r="B5490" t="str">
            <v>20160808</v>
          </cell>
          <cell r="C5490" t="str">
            <v>214105</v>
          </cell>
          <cell r="D5490" t="str">
            <v>梦洁60周年限量 防螨3E椰梦维软硬双面床垫1.8m*2.0m</v>
          </cell>
          <cell r="E5490" t="str">
            <v>家具灯饰</v>
          </cell>
          <cell r="F5490" t="str">
            <v>1999</v>
          </cell>
          <cell r="G5490" t="str">
            <v>周 紫妍</v>
          </cell>
          <cell r="H5490" t="str">
            <v>傅周</v>
          </cell>
          <cell r="I5490" t="str">
            <v>曹雪晴</v>
          </cell>
          <cell r="J5490">
            <v>22.2</v>
          </cell>
          <cell r="K5490">
            <v>306763.5</v>
          </cell>
          <cell r="L5490">
            <v>27692</v>
          </cell>
          <cell r="M5490">
            <v>0</v>
          </cell>
          <cell r="N5490">
            <v>0</v>
          </cell>
          <cell r="O5490">
            <v>12570.7882882883</v>
          </cell>
          <cell r="P5490">
            <v>0</v>
          </cell>
        </row>
        <row r="5491">
          <cell r="A5491">
            <v>201698</v>
          </cell>
          <cell r="B5491" t="str">
            <v>20160808</v>
          </cell>
          <cell r="C5491" t="str">
            <v>223002</v>
          </cell>
          <cell r="D5491" t="str">
            <v>TIGER/虎牌 电脑智能电饭煲特惠组（93周年特供）</v>
          </cell>
          <cell r="E5491" t="str">
            <v>厨房</v>
          </cell>
          <cell r="F5491" t="str">
            <v>999</v>
          </cell>
          <cell r="G5491" t="str">
            <v>潘 银龙</v>
          </cell>
          <cell r="H5491" t="str">
            <v>张燕</v>
          </cell>
          <cell r="I5491" t="str">
            <v>李昀臻,陈佳</v>
          </cell>
          <cell r="J5491">
            <v>37.1</v>
          </cell>
          <cell r="K5491">
            <v>133409</v>
          </cell>
          <cell r="L5491">
            <v>999</v>
          </cell>
          <cell r="M5491">
            <v>0</v>
          </cell>
          <cell r="N5491">
            <v>0</v>
          </cell>
          <cell r="O5491">
            <v>3569.0026954177902</v>
          </cell>
          <cell r="P5491">
            <v>0</v>
          </cell>
        </row>
        <row r="5492">
          <cell r="A5492">
            <v>201698</v>
          </cell>
          <cell r="B5492" t="str">
            <v>20160730</v>
          </cell>
          <cell r="C5492" t="str">
            <v>184706</v>
          </cell>
          <cell r="D5492" t="str">
            <v>TIGER/虎牌 电脑智能电饭煲特惠组（93周年特供）</v>
          </cell>
          <cell r="E5492" t="str">
            <v>厨房</v>
          </cell>
          <cell r="F5492" t="str">
            <v>999</v>
          </cell>
          <cell r="G5492" t="str">
            <v>潘 银龙</v>
          </cell>
          <cell r="H5492" t="str">
            <v>张燕</v>
          </cell>
          <cell r="I5492" t="str">
            <v>曹雪晴</v>
          </cell>
          <cell r="J5492">
            <v>45.6</v>
          </cell>
          <cell r="K5492">
            <v>172621</v>
          </cell>
          <cell r="L5492">
            <v>10609</v>
          </cell>
          <cell r="M5492">
            <v>42221</v>
          </cell>
          <cell r="N5492">
            <v>0</v>
          </cell>
          <cell r="O5492">
            <v>2626.9956140350901</v>
          </cell>
          <cell r="P5492">
            <v>0.260604152778806</v>
          </cell>
        </row>
        <row r="5493">
          <cell r="A5493">
            <v>201698</v>
          </cell>
          <cell r="B5493" t="str">
            <v>20160719</v>
          </cell>
          <cell r="C5493" t="str">
            <v>184831</v>
          </cell>
          <cell r="D5493" t="str">
            <v>TIGER/虎牌 电脑智能电饭煲特惠组（93周年特供）</v>
          </cell>
          <cell r="E5493" t="str">
            <v>厨房</v>
          </cell>
          <cell r="F5493" t="str">
            <v>999</v>
          </cell>
          <cell r="G5493" t="str">
            <v>潘 银龙</v>
          </cell>
          <cell r="H5493" t="str">
            <v>马强</v>
          </cell>
          <cell r="I5493" t="str">
            <v>刘一帆,关雨薇</v>
          </cell>
          <cell r="J5493">
            <v>40.4</v>
          </cell>
          <cell r="K5493">
            <v>71982</v>
          </cell>
          <cell r="L5493">
            <v>0</v>
          </cell>
          <cell r="M5493">
            <v>34685</v>
          </cell>
          <cell r="N5493">
            <v>6913</v>
          </cell>
          <cell r="O5493">
            <v>1094.3069306930699</v>
          </cell>
          <cell r="P5493">
            <v>0.385818676891445</v>
          </cell>
        </row>
        <row r="5494">
          <cell r="A5494">
            <v>201698</v>
          </cell>
          <cell r="B5494" t="str">
            <v>20160717</v>
          </cell>
          <cell r="C5494" t="str">
            <v>201356</v>
          </cell>
          <cell r="D5494" t="str">
            <v>TIGER/虎牌 电脑智能电饭煲特惠组（93周年特供）</v>
          </cell>
          <cell r="E5494" t="str">
            <v>厨房</v>
          </cell>
          <cell r="F5494" t="str">
            <v>999</v>
          </cell>
          <cell r="G5494" t="str">
            <v>潘 银龙</v>
          </cell>
          <cell r="H5494" t="str">
            <v>张燕</v>
          </cell>
          <cell r="I5494" t="str">
            <v>陈佳</v>
          </cell>
          <cell r="J5494">
            <v>43.2</v>
          </cell>
          <cell r="K5494">
            <v>271065</v>
          </cell>
          <cell r="L5494">
            <v>14895</v>
          </cell>
          <cell r="M5494">
            <v>52337</v>
          </cell>
          <cell r="N5494">
            <v>1978</v>
          </cell>
          <cell r="O5494">
            <v>4764.1435185185201</v>
          </cell>
          <cell r="P5494">
            <v>0.19658429948862099</v>
          </cell>
        </row>
        <row r="5495">
          <cell r="A5495">
            <v>201698</v>
          </cell>
          <cell r="B5495" t="str">
            <v>20160717</v>
          </cell>
          <cell r="C5495" t="str">
            <v>152216</v>
          </cell>
          <cell r="D5495" t="str">
            <v>TIGER/虎牌 电脑智能电饭煲特惠组（93周年特供）</v>
          </cell>
          <cell r="E5495" t="str">
            <v>厨房</v>
          </cell>
          <cell r="F5495" t="str">
            <v>999</v>
          </cell>
          <cell r="G5495" t="str">
            <v>潘 银龙</v>
          </cell>
          <cell r="H5495" t="str">
            <v>张燕</v>
          </cell>
          <cell r="I5495" t="str">
            <v>陈佳</v>
          </cell>
          <cell r="J5495">
            <v>40.9</v>
          </cell>
          <cell r="K5495">
            <v>216799</v>
          </cell>
          <cell r="L5495">
            <v>19710</v>
          </cell>
          <cell r="M5495">
            <v>54155</v>
          </cell>
          <cell r="N5495">
            <v>1958</v>
          </cell>
          <cell r="O5495">
            <v>3542.5916870415599</v>
          </cell>
          <cell r="P5495">
            <v>0.26483974245137998</v>
          </cell>
        </row>
        <row r="5496">
          <cell r="A5496">
            <v>201706</v>
          </cell>
          <cell r="B5496" t="str">
            <v>20160802</v>
          </cell>
          <cell r="C5496" t="str">
            <v>133121</v>
          </cell>
          <cell r="D5496" t="str">
            <v>风光无限*桥田美式静音吊扇灯</v>
          </cell>
          <cell r="E5496" t="str">
            <v>家装建材</v>
          </cell>
          <cell r="F5496" t="str">
            <v>799</v>
          </cell>
          <cell r="G5496" t="str">
            <v>潘 银龙</v>
          </cell>
          <cell r="H5496" t="str">
            <v>张燕</v>
          </cell>
          <cell r="I5496" t="str">
            <v>刘一帆</v>
          </cell>
          <cell r="J5496">
            <v>42.5</v>
          </cell>
          <cell r="K5496">
            <v>192918</v>
          </cell>
          <cell r="L5496">
            <v>11146</v>
          </cell>
          <cell r="M5496">
            <v>21503</v>
          </cell>
          <cell r="N5496">
            <v>1598</v>
          </cell>
          <cell r="O5496">
            <v>3808.6352941176501</v>
          </cell>
          <cell r="P5496">
            <v>0.10950531434984501</v>
          </cell>
        </row>
        <row r="5497">
          <cell r="A5497">
            <v>201745</v>
          </cell>
          <cell r="B5497" t="str">
            <v>20160729</v>
          </cell>
          <cell r="C5497" t="str">
            <v>133059</v>
          </cell>
          <cell r="D5497" t="str">
            <v>西班牙进口品利特级初榨橄榄油5L装</v>
          </cell>
          <cell r="E5497" t="str">
            <v>食品</v>
          </cell>
          <cell r="F5497" t="str">
            <v>348</v>
          </cell>
          <cell r="G5497" t="str">
            <v>赵 宇森</v>
          </cell>
          <cell r="H5497" t="str">
            <v>毛祥宇</v>
          </cell>
          <cell r="I5497" t="str">
            <v>邓爱萍,李昀臻</v>
          </cell>
          <cell r="J5497">
            <v>36.200000000000003</v>
          </cell>
          <cell r="K5497">
            <v>77250</v>
          </cell>
          <cell r="L5497">
            <v>2366</v>
          </cell>
          <cell r="M5497">
            <v>2336</v>
          </cell>
          <cell r="N5497">
            <v>308</v>
          </cell>
          <cell r="O5497">
            <v>2012.59668508287</v>
          </cell>
          <cell r="P5497">
            <v>2.7081886651354099E-2</v>
          </cell>
        </row>
        <row r="5498">
          <cell r="A5498">
            <v>201745</v>
          </cell>
          <cell r="B5498" t="str">
            <v>20160717</v>
          </cell>
          <cell r="C5498" t="str">
            <v>093225</v>
          </cell>
          <cell r="D5498" t="str">
            <v>西班牙进口品利特级初榨橄榄油5L装</v>
          </cell>
          <cell r="E5498" t="str">
            <v>食品</v>
          </cell>
          <cell r="F5498" t="str">
            <v>348</v>
          </cell>
          <cell r="G5498" t="str">
            <v>赵 宇森</v>
          </cell>
          <cell r="H5498" t="str">
            <v>余斌</v>
          </cell>
          <cell r="I5498" t="str">
            <v>杨洋,王叶霜</v>
          </cell>
          <cell r="J5498">
            <v>35.700000000000003</v>
          </cell>
          <cell r="K5498">
            <v>99066</v>
          </cell>
          <cell r="L5498">
            <v>676</v>
          </cell>
          <cell r="M5498">
            <v>10731</v>
          </cell>
          <cell r="N5498">
            <v>1938</v>
          </cell>
          <cell r="O5498">
            <v>2509.7198879551802</v>
          </cell>
          <cell r="P5498">
            <v>8.9368838296574896E-2</v>
          </cell>
        </row>
        <row r="5499">
          <cell r="A5499">
            <v>201748</v>
          </cell>
          <cell r="B5499" t="str">
            <v>20160716</v>
          </cell>
          <cell r="C5499" t="str">
            <v>130933</v>
          </cell>
          <cell r="D5499" t="str">
            <v>法国恺瑞 优雅名媛獭兔长版皮草大衣(2016大咖秀特供)</v>
          </cell>
          <cell r="E5499" t="str">
            <v>服装</v>
          </cell>
          <cell r="F5499" t="str">
            <v>598</v>
          </cell>
          <cell r="G5499" t="str">
            <v>喻 冰</v>
          </cell>
          <cell r="H5499" t="str">
            <v>罗园</v>
          </cell>
          <cell r="I5499" t="str">
            <v>陈思闽,孙姣</v>
          </cell>
          <cell r="J5499">
            <v>36.1</v>
          </cell>
          <cell r="K5499">
            <v>202997</v>
          </cell>
          <cell r="L5499">
            <v>6448</v>
          </cell>
          <cell r="M5499">
            <v>111373</v>
          </cell>
          <cell r="N5499">
            <v>2362</v>
          </cell>
          <cell r="O5499">
            <v>2424.87534626039</v>
          </cell>
          <cell r="P5499">
            <v>0.55462505532971396</v>
          </cell>
        </row>
        <row r="5500">
          <cell r="A5500">
            <v>201749</v>
          </cell>
          <cell r="B5500" t="str">
            <v>20160730</v>
          </cell>
          <cell r="C5500" t="str">
            <v>164712</v>
          </cell>
          <cell r="D5500" t="str">
            <v>波司登.康博超大狐狸毛宽版羽绒服</v>
          </cell>
          <cell r="E5500" t="str">
            <v>服装</v>
          </cell>
          <cell r="F5500" t="str">
            <v>298</v>
          </cell>
          <cell r="G5500" t="str">
            <v>黄 翙</v>
          </cell>
          <cell r="H5500" t="str">
            <v>杨思思</v>
          </cell>
          <cell r="I5500" t="str">
            <v>王叶霜,段鸿</v>
          </cell>
          <cell r="J5500">
            <v>34.200000000000003</v>
          </cell>
          <cell r="K5500">
            <v>146381.5</v>
          </cell>
          <cell r="L5500">
            <v>3867</v>
          </cell>
          <cell r="M5500">
            <v>45803</v>
          </cell>
          <cell r="N5500">
            <v>1117</v>
          </cell>
          <cell r="O5500">
            <v>2860.4824561403502</v>
          </cell>
          <cell r="P5500">
            <v>0.313554059411498</v>
          </cell>
        </row>
        <row r="5501">
          <cell r="A5501">
            <v>201749</v>
          </cell>
          <cell r="B5501" t="str">
            <v>20160723</v>
          </cell>
          <cell r="C5501" t="str">
            <v>180715</v>
          </cell>
          <cell r="D5501" t="str">
            <v>波司登.康博超大狐狸毛宽版羽绒服</v>
          </cell>
          <cell r="E5501" t="str">
            <v>服装</v>
          </cell>
          <cell r="F5501" t="str">
            <v>298</v>
          </cell>
          <cell r="G5501" t="str">
            <v>黄 翙</v>
          </cell>
          <cell r="H5501" t="str">
            <v>王娟</v>
          </cell>
          <cell r="I5501" t="str">
            <v>孙姣</v>
          </cell>
          <cell r="J5501">
            <v>36.200000000000003</v>
          </cell>
          <cell r="K5501">
            <v>157995</v>
          </cell>
          <cell r="L5501">
            <v>4215</v>
          </cell>
          <cell r="M5501">
            <v>59788</v>
          </cell>
          <cell r="N5501">
            <v>1400</v>
          </cell>
          <cell r="O5501">
            <v>2635.1381215469601</v>
          </cell>
          <cell r="P5501">
            <v>0.37968526466380498</v>
          </cell>
        </row>
        <row r="5502">
          <cell r="A5502">
            <v>201749</v>
          </cell>
          <cell r="B5502" t="str">
            <v>20160709</v>
          </cell>
          <cell r="C5502" t="str">
            <v>141735</v>
          </cell>
          <cell r="D5502" t="str">
            <v>波司登.康博超大狐狸毛宽版羽绒服</v>
          </cell>
          <cell r="E5502" t="str">
            <v>服装</v>
          </cell>
          <cell r="F5502" t="str">
            <v>298</v>
          </cell>
          <cell r="G5502" t="str">
            <v>黄 翙</v>
          </cell>
          <cell r="H5502" t="str">
            <v>罗园</v>
          </cell>
          <cell r="I5502" t="str">
            <v>王叶霜</v>
          </cell>
          <cell r="J5502">
            <v>32.799999999999997</v>
          </cell>
          <cell r="K5502">
            <v>116215.6</v>
          </cell>
          <cell r="L5502">
            <v>5477</v>
          </cell>
          <cell r="M5502">
            <v>49427</v>
          </cell>
          <cell r="N5502">
            <v>2066</v>
          </cell>
          <cell r="O5502">
            <v>1932.2439024390201</v>
          </cell>
          <cell r="P5502">
            <v>0.42768284952130498</v>
          </cell>
        </row>
        <row r="5503">
          <cell r="A5503">
            <v>201750</v>
          </cell>
          <cell r="B5503" t="str">
            <v>20160716</v>
          </cell>
          <cell r="C5503" t="str">
            <v>162033</v>
          </cell>
          <cell r="D5503" t="str">
            <v>韩束雪白肌美白面膜超值组</v>
          </cell>
          <cell r="E5503" t="str">
            <v>美容美体</v>
          </cell>
          <cell r="F5503" t="str">
            <v>299</v>
          </cell>
          <cell r="G5503" t="str">
            <v>庄 婷</v>
          </cell>
          <cell r="H5503" t="str">
            <v>高莹</v>
          </cell>
          <cell r="I5503" t="str">
            <v>赵姬</v>
          </cell>
          <cell r="J5503">
            <v>34.200000000000003</v>
          </cell>
          <cell r="K5503">
            <v>62497</v>
          </cell>
          <cell r="L5503">
            <v>578</v>
          </cell>
          <cell r="M5503">
            <v>7833</v>
          </cell>
          <cell r="N5503">
            <v>0</v>
          </cell>
          <cell r="O5503">
            <v>1581.46198830409</v>
          </cell>
          <cell r="P5503">
            <v>0.126503981007445</v>
          </cell>
        </row>
        <row r="5504">
          <cell r="A5504">
            <v>201750</v>
          </cell>
          <cell r="B5504" t="str">
            <v>20160716</v>
          </cell>
          <cell r="C5504" t="str">
            <v>101847</v>
          </cell>
          <cell r="D5504" t="str">
            <v>韩束雪白肌美白面膜超值组</v>
          </cell>
          <cell r="E5504" t="str">
            <v>美容美体</v>
          </cell>
          <cell r="F5504" t="str">
            <v>299</v>
          </cell>
          <cell r="G5504" t="str">
            <v>庄 婷</v>
          </cell>
          <cell r="H5504" t="str">
            <v>高莹</v>
          </cell>
          <cell r="I5504" t="str">
            <v>郑庆子</v>
          </cell>
          <cell r="J5504">
            <v>28.4</v>
          </cell>
          <cell r="K5504">
            <v>53219</v>
          </cell>
          <cell r="L5504">
            <v>1734</v>
          </cell>
          <cell r="M5504">
            <v>3986</v>
          </cell>
          <cell r="N5504">
            <v>279</v>
          </cell>
          <cell r="O5504">
            <v>1682.3239436619699</v>
          </cell>
          <cell r="P5504">
            <v>7.2001553850636099E-2</v>
          </cell>
        </row>
        <row r="5505">
          <cell r="A5505">
            <v>201751</v>
          </cell>
          <cell r="B5505" t="str">
            <v>20160731</v>
          </cell>
          <cell r="C5505" t="str">
            <v>184604</v>
          </cell>
          <cell r="D5505" t="str">
            <v>韩电498升豪华对开门冰箱</v>
          </cell>
          <cell r="E5505" t="str">
            <v>大家电</v>
          </cell>
          <cell r="F5505" t="str">
            <v>3999</v>
          </cell>
          <cell r="G5505" t="str">
            <v>胡 超</v>
          </cell>
          <cell r="H5505" t="str">
            <v>马强</v>
          </cell>
          <cell r="I5505" t="str">
            <v>刘一帆</v>
          </cell>
          <cell r="J5505">
            <v>41.8</v>
          </cell>
          <cell r="K5505">
            <v>432716</v>
          </cell>
          <cell r="L5505">
            <v>99078</v>
          </cell>
          <cell r="M5505">
            <v>66102</v>
          </cell>
          <cell r="N5505">
            <v>2359</v>
          </cell>
          <cell r="O5505">
            <v>6456.8181818181802</v>
          </cell>
          <cell r="P5505">
            <v>0.191054376300062</v>
          </cell>
        </row>
        <row r="5506">
          <cell r="A5506">
            <v>201751</v>
          </cell>
          <cell r="B5506" t="str">
            <v>20160727</v>
          </cell>
          <cell r="C5506" t="str">
            <v>125214</v>
          </cell>
          <cell r="D5506" t="str">
            <v>韩电498升豪华对开门冰箱</v>
          </cell>
          <cell r="E5506" t="str">
            <v>大家电</v>
          </cell>
          <cell r="F5506" t="str">
            <v>3999</v>
          </cell>
          <cell r="G5506" t="str">
            <v>胡 超</v>
          </cell>
          <cell r="H5506" t="str">
            <v>石林</v>
          </cell>
          <cell r="I5506" t="str">
            <v>刘一帆</v>
          </cell>
          <cell r="J5506">
            <v>36.5</v>
          </cell>
          <cell r="K5506">
            <v>362438</v>
          </cell>
          <cell r="L5506">
            <v>31107</v>
          </cell>
          <cell r="M5506">
            <v>88453</v>
          </cell>
          <cell r="N5506">
            <v>2399</v>
          </cell>
          <cell r="O5506">
            <v>6719.9178082191802</v>
          </cell>
          <cell r="P5506">
            <v>0.25972215096082202</v>
          </cell>
        </row>
        <row r="5507">
          <cell r="A5507">
            <v>201751</v>
          </cell>
          <cell r="B5507" t="str">
            <v>20160715</v>
          </cell>
          <cell r="C5507" t="str">
            <v>114307</v>
          </cell>
          <cell r="D5507" t="str">
            <v>韩电498升豪华对开门冰箱</v>
          </cell>
          <cell r="E5507" t="str">
            <v>大家电</v>
          </cell>
          <cell r="F5507" t="str">
            <v>3999</v>
          </cell>
          <cell r="G5507" t="str">
            <v>胡 超</v>
          </cell>
          <cell r="H5507" t="str">
            <v>傅周</v>
          </cell>
          <cell r="I5507" t="str">
            <v>曹雪晴</v>
          </cell>
          <cell r="J5507">
            <v>35.4</v>
          </cell>
          <cell r="K5507">
            <v>556536</v>
          </cell>
          <cell r="L5507">
            <v>93081</v>
          </cell>
          <cell r="M5507">
            <v>131435</v>
          </cell>
          <cell r="N5507">
            <v>0</v>
          </cell>
          <cell r="O5507">
            <v>9379.0960451977408</v>
          </cell>
          <cell r="P5507">
            <v>0.28359819184171098</v>
          </cell>
        </row>
        <row r="5508">
          <cell r="A5508">
            <v>201752</v>
          </cell>
          <cell r="B5508" t="str">
            <v>20160725</v>
          </cell>
          <cell r="C5508" t="str">
            <v>202759</v>
          </cell>
          <cell r="D5508" t="str">
            <v>福满四季金雕画套组</v>
          </cell>
          <cell r="E5508" t="str">
            <v>生活用品</v>
          </cell>
          <cell r="F5508" t="str">
            <v>2580</v>
          </cell>
          <cell r="G5508" t="str">
            <v>易 鸿</v>
          </cell>
          <cell r="H5508" t="str">
            <v>傅周,杨思思</v>
          </cell>
          <cell r="I5508" t="str">
            <v>曹雪晴,王文亮</v>
          </cell>
          <cell r="J5508">
            <v>39.799999999999997</v>
          </cell>
          <cell r="K5508">
            <v>328001</v>
          </cell>
          <cell r="L5508">
            <v>12490</v>
          </cell>
          <cell r="M5508">
            <v>91491</v>
          </cell>
          <cell r="N5508">
            <v>0</v>
          </cell>
          <cell r="O5508">
            <v>5628.6432160803997</v>
          </cell>
          <cell r="P5508">
            <v>0.28997721157106998</v>
          </cell>
        </row>
        <row r="5509">
          <cell r="A5509">
            <v>201754</v>
          </cell>
          <cell r="B5509" t="str">
            <v>20160808</v>
          </cell>
          <cell r="C5509" t="str">
            <v>214105</v>
          </cell>
          <cell r="D5509" t="str">
            <v>梦洁60周年限量 防螨3E椰梦维软硬双面床垫1.5m*2.0m</v>
          </cell>
          <cell r="E5509" t="str">
            <v>家具灯饰</v>
          </cell>
          <cell r="F5509" t="str">
            <v>1899</v>
          </cell>
          <cell r="G5509" t="str">
            <v>周 紫妍</v>
          </cell>
          <cell r="H5509" t="str">
            <v>傅周</v>
          </cell>
          <cell r="I5509" t="str">
            <v>曹雪晴</v>
          </cell>
          <cell r="J5509">
            <v>22.2</v>
          </cell>
          <cell r="K5509">
            <v>123145.5</v>
          </cell>
          <cell r="L5509">
            <v>22537</v>
          </cell>
          <cell r="M5509">
            <v>0</v>
          </cell>
          <cell r="N5509">
            <v>0</v>
          </cell>
          <cell r="O5509">
            <v>4531.9144144144102</v>
          </cell>
          <cell r="P5509">
            <v>0</v>
          </cell>
        </row>
        <row r="5510">
          <cell r="A5510">
            <v>201755</v>
          </cell>
          <cell r="B5510" t="str">
            <v>20160715</v>
          </cell>
          <cell r="C5510" t="str">
            <v>214731</v>
          </cell>
          <cell r="D5510" t="str">
            <v>SUGAR_F7全网通糖果时尚手机</v>
          </cell>
          <cell r="E5510" t="str">
            <v>手机</v>
          </cell>
          <cell r="F5510" t="str">
            <v>1699</v>
          </cell>
          <cell r="G5510" t="str">
            <v>李 冕</v>
          </cell>
          <cell r="H5510" t="str">
            <v>石林</v>
          </cell>
          <cell r="I5510" t="str">
            <v>赵姬</v>
          </cell>
          <cell r="J5510">
            <v>40.700000000000003</v>
          </cell>
          <cell r="K5510">
            <v>640416</v>
          </cell>
          <cell r="L5510">
            <v>90791</v>
          </cell>
          <cell r="M5510">
            <v>0</v>
          </cell>
          <cell r="N5510">
            <v>0</v>
          </cell>
          <cell r="O5510">
            <v>13504.2997542998</v>
          </cell>
          <cell r="P5510">
            <v>0</v>
          </cell>
        </row>
        <row r="5511">
          <cell r="A5511">
            <v>201765</v>
          </cell>
          <cell r="B5511" t="str">
            <v>20160720</v>
          </cell>
          <cell r="C5511" t="str">
            <v>184218</v>
          </cell>
          <cell r="D5511" t="str">
            <v>The face shop菲诗小铺初恋甜心洗护超值组</v>
          </cell>
          <cell r="E5511" t="str">
            <v>美容美体</v>
          </cell>
          <cell r="F5511" t="str">
            <v>298</v>
          </cell>
          <cell r="G5511" t="str">
            <v>庄 婷</v>
          </cell>
          <cell r="H5511" t="str">
            <v>田宇慧</v>
          </cell>
          <cell r="I5511" t="str">
            <v>游珊</v>
          </cell>
          <cell r="J5511">
            <v>36.9</v>
          </cell>
          <cell r="K5511">
            <v>60820</v>
          </cell>
          <cell r="L5511">
            <v>834</v>
          </cell>
          <cell r="M5511">
            <v>3749</v>
          </cell>
          <cell r="N5511">
            <v>288</v>
          </cell>
          <cell r="O5511">
            <v>1531.84281842818</v>
          </cell>
          <cell r="P5511">
            <v>5.7696795919047798E-2</v>
          </cell>
        </row>
        <row r="5512">
          <cell r="A5512">
            <v>201767</v>
          </cell>
          <cell r="B5512" t="str">
            <v>20160715</v>
          </cell>
          <cell r="C5512" t="str">
            <v>184308</v>
          </cell>
          <cell r="D5512" t="str">
            <v>冰岛蓓欧菲焕颜修护精华露</v>
          </cell>
          <cell r="E5512" t="str">
            <v>美容美体</v>
          </cell>
          <cell r="F5512" t="str">
            <v>1280</v>
          </cell>
          <cell r="G5512" t="str">
            <v>李 欢</v>
          </cell>
          <cell r="H5512" t="str">
            <v>马静</v>
          </cell>
          <cell r="I5512" t="str">
            <v>余琛</v>
          </cell>
          <cell r="J5512">
            <v>34.1</v>
          </cell>
          <cell r="K5512">
            <v>109235</v>
          </cell>
          <cell r="L5512">
            <v>4930</v>
          </cell>
          <cell r="M5512">
            <v>18490</v>
          </cell>
          <cell r="N5512">
            <v>0</v>
          </cell>
          <cell r="O5512">
            <v>2516.5689149560098</v>
          </cell>
          <cell r="P5512">
            <v>0.177268587316044</v>
          </cell>
        </row>
        <row r="5513">
          <cell r="A5513">
            <v>201770</v>
          </cell>
          <cell r="B5513" t="str">
            <v>20160709</v>
          </cell>
          <cell r="C5513" t="str">
            <v>112703</v>
          </cell>
          <cell r="D5513" t="str">
            <v>波司登·上羽时尚双扣连帽中长款羽绒服</v>
          </cell>
          <cell r="E5513" t="str">
            <v>服装</v>
          </cell>
          <cell r="F5513" t="str">
            <v>298</v>
          </cell>
          <cell r="G5513" t="str">
            <v>黄 翙</v>
          </cell>
          <cell r="H5513" t="str">
            <v>罗园</v>
          </cell>
          <cell r="I5513" t="str">
            <v>张征南,孙姣</v>
          </cell>
          <cell r="J5513">
            <v>31.3</v>
          </cell>
          <cell r="K5513">
            <v>84522.09</v>
          </cell>
          <cell r="L5513">
            <v>3992</v>
          </cell>
          <cell r="M5513">
            <v>30442</v>
          </cell>
          <cell r="N5513">
            <v>596</v>
          </cell>
          <cell r="O5513">
            <v>1619.3</v>
          </cell>
          <cell r="P5513">
            <v>0.370619230650307</v>
          </cell>
        </row>
        <row r="5514">
          <cell r="A5514">
            <v>201772</v>
          </cell>
          <cell r="B5514" t="str">
            <v>20160709</v>
          </cell>
          <cell r="C5514" t="str">
            <v>120033</v>
          </cell>
          <cell r="D5514" t="str">
            <v>波司登·上羽韩版连帽中长款女式羽绒服</v>
          </cell>
          <cell r="E5514" t="str">
            <v>服装</v>
          </cell>
          <cell r="F5514" t="str">
            <v>199</v>
          </cell>
          <cell r="G5514" t="str">
            <v>黄 翙</v>
          </cell>
          <cell r="H5514" t="str">
            <v>罗园</v>
          </cell>
          <cell r="I5514" t="str">
            <v>张征南,孙姣</v>
          </cell>
          <cell r="J5514">
            <v>33.299999999999997</v>
          </cell>
          <cell r="K5514">
            <v>101217</v>
          </cell>
          <cell r="L5514">
            <v>4273</v>
          </cell>
          <cell r="M5514">
            <v>25194</v>
          </cell>
          <cell r="N5514">
            <v>2278</v>
          </cell>
          <cell r="O5514">
            <v>2223.0630630630599</v>
          </cell>
          <cell r="P5514">
            <v>0.236383891731309</v>
          </cell>
        </row>
        <row r="5515">
          <cell r="A5515">
            <v>201773</v>
          </cell>
          <cell r="B5515" t="str">
            <v>20160709</v>
          </cell>
          <cell r="C5515" t="str">
            <v>153931</v>
          </cell>
          <cell r="D5515" t="str">
            <v>波司登 运动休闲款修身女款羽绒服</v>
          </cell>
          <cell r="E5515" t="str">
            <v>服装</v>
          </cell>
          <cell r="F5515" t="str">
            <v>298</v>
          </cell>
          <cell r="G5515" t="str">
            <v>黄 翙</v>
          </cell>
          <cell r="H5515" t="str">
            <v>罗园</v>
          </cell>
          <cell r="I5515" t="str">
            <v>王叶霜,潘丹</v>
          </cell>
          <cell r="J5515">
            <v>31.4</v>
          </cell>
          <cell r="K5515">
            <v>74721</v>
          </cell>
          <cell r="L5515">
            <v>2632</v>
          </cell>
          <cell r="M5515">
            <v>16273</v>
          </cell>
          <cell r="N5515">
            <v>586</v>
          </cell>
          <cell r="O5515">
            <v>1796.2420382165601</v>
          </cell>
          <cell r="P5515">
            <v>0.21760601478727701</v>
          </cell>
        </row>
        <row r="5516">
          <cell r="A5516">
            <v>201774</v>
          </cell>
          <cell r="B5516" t="str">
            <v>20160730</v>
          </cell>
          <cell r="C5516" t="str">
            <v>160917</v>
          </cell>
          <cell r="D5516" t="str">
            <v>波司登·上羽欧美百搭中长款女式羽绒服</v>
          </cell>
          <cell r="E5516" t="str">
            <v>服装</v>
          </cell>
          <cell r="F5516" t="str">
            <v>199</v>
          </cell>
          <cell r="G5516" t="str">
            <v>黄 翙</v>
          </cell>
          <cell r="H5516" t="str">
            <v>杨思思</v>
          </cell>
          <cell r="I5516" t="str">
            <v>王叶霜,段鸿</v>
          </cell>
          <cell r="J5516">
            <v>30.8</v>
          </cell>
          <cell r="K5516">
            <v>164158.48000000001</v>
          </cell>
          <cell r="L5516">
            <v>9541</v>
          </cell>
          <cell r="M5516">
            <v>39318</v>
          </cell>
          <cell r="N5516">
            <v>766</v>
          </cell>
          <cell r="O5516">
            <v>3768.3597402597402</v>
          </cell>
          <cell r="P5516">
            <v>0.24933791444537801</v>
          </cell>
        </row>
        <row r="5517">
          <cell r="A5517">
            <v>201774</v>
          </cell>
          <cell r="B5517" t="str">
            <v>20160723</v>
          </cell>
          <cell r="C5517" t="str">
            <v>140340</v>
          </cell>
          <cell r="D5517" t="str">
            <v>波司登·上羽欧美百搭中长款女式羽绒服</v>
          </cell>
          <cell r="E5517" t="str">
            <v>服装</v>
          </cell>
          <cell r="F5517" t="str">
            <v>199</v>
          </cell>
          <cell r="G5517" t="str">
            <v>黄 翙</v>
          </cell>
          <cell r="H5517" t="str">
            <v>杨思思</v>
          </cell>
          <cell r="I5517" t="str">
            <v>王叶霜,段鸿</v>
          </cell>
          <cell r="J5517">
            <v>28</v>
          </cell>
          <cell r="K5517">
            <v>125195</v>
          </cell>
          <cell r="L5517">
            <v>4785</v>
          </cell>
          <cell r="M5517">
            <v>33970</v>
          </cell>
          <cell r="N5517">
            <v>1164</v>
          </cell>
          <cell r="O5517">
            <v>3128.7142857142899</v>
          </cell>
          <cell r="P5517">
            <v>0.27245245411510699</v>
          </cell>
        </row>
        <row r="5518">
          <cell r="A5518">
            <v>201775</v>
          </cell>
          <cell r="B5518" t="str">
            <v>20160730</v>
          </cell>
          <cell r="C5518" t="str">
            <v>153212</v>
          </cell>
          <cell r="D5518" t="str">
            <v>波司登 休闲男士夹克款羽绒服</v>
          </cell>
          <cell r="E5518" t="str">
            <v>服装</v>
          </cell>
          <cell r="F5518" t="str">
            <v>298</v>
          </cell>
          <cell r="G5518" t="str">
            <v>黄 翙</v>
          </cell>
          <cell r="H5518" t="str">
            <v>杨思思</v>
          </cell>
          <cell r="I5518" t="str">
            <v>王叶霜,段鸿</v>
          </cell>
          <cell r="J5518">
            <v>30.9</v>
          </cell>
          <cell r="K5518">
            <v>85681</v>
          </cell>
          <cell r="L5518">
            <v>3569</v>
          </cell>
          <cell r="M5518">
            <v>24362</v>
          </cell>
          <cell r="N5518">
            <v>551</v>
          </cell>
          <cell r="O5518">
            <v>1886.76375404531</v>
          </cell>
          <cell r="P5518">
            <v>0.28998197583787999</v>
          </cell>
        </row>
        <row r="5519">
          <cell r="A5519">
            <v>201775</v>
          </cell>
          <cell r="B5519" t="str">
            <v>20160723</v>
          </cell>
          <cell r="C5519" t="str">
            <v>143452</v>
          </cell>
          <cell r="D5519" t="str">
            <v>波司登 休闲男士夹克款羽绒服</v>
          </cell>
          <cell r="E5519" t="str">
            <v>服装</v>
          </cell>
          <cell r="F5519" t="str">
            <v>298</v>
          </cell>
          <cell r="G5519" t="str">
            <v>黄 翙</v>
          </cell>
          <cell r="H5519" t="str">
            <v>杨思思</v>
          </cell>
          <cell r="I5519" t="str">
            <v>王叶霜,段鸿</v>
          </cell>
          <cell r="J5519">
            <v>29</v>
          </cell>
          <cell r="K5519">
            <v>71812</v>
          </cell>
          <cell r="L5519">
            <v>1132</v>
          </cell>
          <cell r="M5519">
            <v>17125</v>
          </cell>
          <cell r="N5519">
            <v>288</v>
          </cell>
          <cell r="O5519">
            <v>1856.6551724137901</v>
          </cell>
          <cell r="P5519">
            <v>0.238214487832484</v>
          </cell>
        </row>
        <row r="5520">
          <cell r="A5520">
            <v>201776</v>
          </cell>
          <cell r="B5520" t="str">
            <v>20160723</v>
          </cell>
          <cell r="C5520" t="str">
            <v>174640</v>
          </cell>
          <cell r="D5520" t="str">
            <v>波司登 时尚连帽短款女式羽绒服</v>
          </cell>
          <cell r="E5520" t="str">
            <v>服装</v>
          </cell>
          <cell r="F5520" t="str">
            <v>298</v>
          </cell>
          <cell r="G5520" t="str">
            <v>黄 翙</v>
          </cell>
          <cell r="H5520" t="str">
            <v>王娟</v>
          </cell>
          <cell r="I5520" t="str">
            <v>孙姣</v>
          </cell>
          <cell r="J5520">
            <v>18.3</v>
          </cell>
          <cell r="K5520">
            <v>32879</v>
          </cell>
          <cell r="L5520">
            <v>854</v>
          </cell>
          <cell r="M5520">
            <v>11626</v>
          </cell>
          <cell r="N5520">
            <v>278</v>
          </cell>
          <cell r="O5520">
            <v>1129.89071038251</v>
          </cell>
          <cell r="P5520">
            <v>0.35434816549570602</v>
          </cell>
        </row>
        <row r="5521">
          <cell r="A5521">
            <v>201781</v>
          </cell>
          <cell r="B5521" t="str">
            <v>20160723</v>
          </cell>
          <cell r="C5521" t="str">
            <v>185208</v>
          </cell>
          <cell r="D5521" t="str">
            <v>波司登·上羽男款貉子毛领商务款</v>
          </cell>
          <cell r="E5521" t="str">
            <v>服装</v>
          </cell>
          <cell r="F5521" t="str">
            <v>199</v>
          </cell>
          <cell r="G5521" t="str">
            <v>黄 翙</v>
          </cell>
          <cell r="H5521" t="str">
            <v>王娟</v>
          </cell>
          <cell r="I5521" t="str">
            <v>孙姣</v>
          </cell>
          <cell r="J5521">
            <v>34.9</v>
          </cell>
          <cell r="K5521">
            <v>225498</v>
          </cell>
          <cell r="L5521">
            <v>6606</v>
          </cell>
          <cell r="M5521">
            <v>32498</v>
          </cell>
          <cell r="N5521">
            <v>1184</v>
          </cell>
          <cell r="O5521">
            <v>5374.7277936962801</v>
          </cell>
          <cell r="P5521">
            <v>0.14305684995340201</v>
          </cell>
        </row>
        <row r="5522">
          <cell r="A5522">
            <v>201781</v>
          </cell>
          <cell r="B5522" t="str">
            <v>20160723</v>
          </cell>
          <cell r="C5522" t="str">
            <v>132032</v>
          </cell>
          <cell r="D5522" t="str">
            <v>波司登·上羽男款貉子毛领商务款</v>
          </cell>
          <cell r="E5522" t="str">
            <v>服装</v>
          </cell>
          <cell r="F5522" t="str">
            <v>199</v>
          </cell>
          <cell r="G5522" t="str">
            <v>黄 翙</v>
          </cell>
          <cell r="H5522" t="str">
            <v>杨思思</v>
          </cell>
          <cell r="I5522" t="str">
            <v>王叶霜,段鸿</v>
          </cell>
          <cell r="J5522">
            <v>35.5</v>
          </cell>
          <cell r="K5522">
            <v>251835</v>
          </cell>
          <cell r="L5522">
            <v>12471</v>
          </cell>
          <cell r="M5522">
            <v>37688</v>
          </cell>
          <cell r="N5522">
            <v>2905</v>
          </cell>
          <cell r="O5522">
            <v>5762.8450704225397</v>
          </cell>
          <cell r="P5522">
            <v>0.14531424942765001</v>
          </cell>
        </row>
        <row r="5523">
          <cell r="A5523">
            <v>201781</v>
          </cell>
          <cell r="B5523" t="str">
            <v>20160709</v>
          </cell>
          <cell r="C5523" t="str">
            <v>145226</v>
          </cell>
          <cell r="D5523" t="str">
            <v>波司登·上羽男款貉子毛领商务款</v>
          </cell>
          <cell r="E5523" t="str">
            <v>服装</v>
          </cell>
          <cell r="F5523" t="str">
            <v>199</v>
          </cell>
          <cell r="G5523" t="str">
            <v>黄 翙</v>
          </cell>
          <cell r="H5523" t="str">
            <v>罗园</v>
          </cell>
          <cell r="I5523" t="str">
            <v>王叶霜,张佳聃</v>
          </cell>
          <cell r="J5523">
            <v>41.6</v>
          </cell>
          <cell r="K5523">
            <v>194280</v>
          </cell>
          <cell r="L5523">
            <v>5651</v>
          </cell>
          <cell r="M5523">
            <v>29324</v>
          </cell>
          <cell r="N5523">
            <v>1154</v>
          </cell>
          <cell r="O5523">
            <v>3857.1875</v>
          </cell>
          <cell r="P5523">
            <v>0.149340769446904</v>
          </cell>
        </row>
        <row r="5524">
          <cell r="A5524">
            <v>201781</v>
          </cell>
          <cell r="B5524" t="str">
            <v>20160709</v>
          </cell>
          <cell r="C5524" t="str">
            <v>105719</v>
          </cell>
          <cell r="D5524" t="str">
            <v>波司登·上羽男款貉子毛领商务款</v>
          </cell>
          <cell r="E5524" t="str">
            <v>服装</v>
          </cell>
          <cell r="F5524" t="str">
            <v>199</v>
          </cell>
          <cell r="G5524" t="str">
            <v>黄 翙</v>
          </cell>
          <cell r="H5524" t="str">
            <v>罗园</v>
          </cell>
          <cell r="I5524" t="str">
            <v>张征南,孙姣</v>
          </cell>
          <cell r="J5524">
            <v>22.8</v>
          </cell>
          <cell r="K5524">
            <v>149321.82</v>
          </cell>
          <cell r="L5524">
            <v>7452</v>
          </cell>
          <cell r="M5524">
            <v>20195</v>
          </cell>
          <cell r="N5524">
            <v>1900</v>
          </cell>
          <cell r="O5524">
            <v>5419.9482456140304</v>
          </cell>
          <cell r="P5524">
            <v>0.12895625017357501</v>
          </cell>
        </row>
        <row r="5525">
          <cell r="A5525">
            <v>201782</v>
          </cell>
          <cell r="B5525" t="str">
            <v>20160724</v>
          </cell>
          <cell r="C5525" t="str">
            <v>200506</v>
          </cell>
          <cell r="D5525" t="str">
            <v>AMNT 真丝拼接绣花连衣裙2件抢购组</v>
          </cell>
          <cell r="E5525" t="str">
            <v>服装</v>
          </cell>
          <cell r="F5525" t="str">
            <v>299</v>
          </cell>
          <cell r="G5525" t="str">
            <v>黄 翙</v>
          </cell>
          <cell r="H5525" t="str">
            <v>王娟</v>
          </cell>
          <cell r="I5525" t="str">
            <v>张征南,孙姣</v>
          </cell>
          <cell r="J5525">
            <v>25.6</v>
          </cell>
          <cell r="K5525">
            <v>178537</v>
          </cell>
          <cell r="L5525">
            <v>7065</v>
          </cell>
          <cell r="M5525">
            <v>55748</v>
          </cell>
          <cell r="N5525">
            <v>2436</v>
          </cell>
          <cell r="O5525">
            <v>4615.625</v>
          </cell>
          <cell r="P5525">
            <v>0.31090790333115598</v>
          </cell>
        </row>
        <row r="5526">
          <cell r="A5526">
            <v>201782</v>
          </cell>
          <cell r="B5526" t="str">
            <v>20160717</v>
          </cell>
          <cell r="C5526" t="str">
            <v>180925</v>
          </cell>
          <cell r="D5526" t="str">
            <v>AMNT 真丝拼接绣花连衣裙2件抢购组</v>
          </cell>
          <cell r="E5526" t="str">
            <v>服装</v>
          </cell>
          <cell r="F5526" t="str">
            <v>299</v>
          </cell>
          <cell r="G5526" t="str">
            <v>黄 翙</v>
          </cell>
          <cell r="H5526" t="str">
            <v>杨思思</v>
          </cell>
          <cell r="I5526" t="str">
            <v>孙姣</v>
          </cell>
          <cell r="J5526">
            <v>30</v>
          </cell>
          <cell r="K5526">
            <v>277333</v>
          </cell>
          <cell r="L5526">
            <v>6679</v>
          </cell>
          <cell r="M5526">
            <v>94734</v>
          </cell>
          <cell r="N5526">
            <v>2387</v>
          </cell>
          <cell r="O5526">
            <v>5943.5666666666702</v>
          </cell>
          <cell r="P5526">
            <v>0.34119946499959403</v>
          </cell>
        </row>
        <row r="5527">
          <cell r="A5527">
            <v>201795</v>
          </cell>
          <cell r="B5527" t="str">
            <v>20160717</v>
          </cell>
          <cell r="C5527" t="str">
            <v>134828</v>
          </cell>
          <cell r="D5527" t="str">
            <v>春秋雅韵福到你家事事如意樟木五斗柜</v>
          </cell>
          <cell r="E5527" t="str">
            <v>家具灯饰</v>
          </cell>
          <cell r="F5527" t="str">
            <v>2980</v>
          </cell>
          <cell r="G5527" t="str">
            <v>陈 刚</v>
          </cell>
          <cell r="H5527" t="str">
            <v>傅周</v>
          </cell>
          <cell r="I5527" t="str">
            <v>曹雪晴</v>
          </cell>
          <cell r="J5527">
            <v>40.299999999999997</v>
          </cell>
          <cell r="K5527">
            <v>212670</v>
          </cell>
          <cell r="L5527">
            <v>17560</v>
          </cell>
          <cell r="M5527">
            <v>74050</v>
          </cell>
          <cell r="N5527">
            <v>5960</v>
          </cell>
          <cell r="O5527">
            <v>3151.8610421836202</v>
          </cell>
          <cell r="P5527">
            <v>0.34898262518579298</v>
          </cell>
        </row>
        <row r="5528">
          <cell r="A5528">
            <v>201795</v>
          </cell>
          <cell r="B5528" t="str">
            <v>20160716</v>
          </cell>
          <cell r="C5528" t="str">
            <v>202439</v>
          </cell>
          <cell r="D5528" t="str">
            <v>春秋雅韵福到你家事事如意樟木五斗柜</v>
          </cell>
          <cell r="E5528" t="str">
            <v>家具灯饰</v>
          </cell>
          <cell r="F5528" t="str">
            <v>2980</v>
          </cell>
          <cell r="G5528" t="str">
            <v>陈 刚</v>
          </cell>
          <cell r="H5528" t="str">
            <v>傅周</v>
          </cell>
          <cell r="I5528" t="str">
            <v>曹雪晴</v>
          </cell>
          <cell r="J5528">
            <v>39.6</v>
          </cell>
          <cell r="K5528">
            <v>575542</v>
          </cell>
          <cell r="L5528">
            <v>53070</v>
          </cell>
          <cell r="M5528">
            <v>168855</v>
          </cell>
          <cell r="N5528">
            <v>5950</v>
          </cell>
          <cell r="O5528">
            <v>9079.9747474747492</v>
          </cell>
          <cell r="P5528">
            <v>0.311796613024239</v>
          </cell>
        </row>
        <row r="5529">
          <cell r="A5529">
            <v>201840</v>
          </cell>
          <cell r="B5529" t="str">
            <v>20160713</v>
          </cell>
          <cell r="C5529" t="str">
            <v>223522</v>
          </cell>
          <cell r="D5529" t="str">
            <v>英纳格登珠峰60周年真钻限量腕表</v>
          </cell>
          <cell r="E5529" t="str">
            <v>时尚精品</v>
          </cell>
          <cell r="F5529" t="str">
            <v>11800</v>
          </cell>
          <cell r="G5529" t="str">
            <v>冯 玺谕</v>
          </cell>
          <cell r="H5529" t="str">
            <v>傅周</v>
          </cell>
          <cell r="I5529" t="str">
            <v>曹雪晴</v>
          </cell>
          <cell r="J5529">
            <v>44.9</v>
          </cell>
          <cell r="K5529">
            <v>412320</v>
          </cell>
          <cell r="L5529">
            <v>82290</v>
          </cell>
          <cell r="M5529">
            <v>58990</v>
          </cell>
          <cell r="N5529">
            <v>0</v>
          </cell>
          <cell r="O5529">
            <v>6036.52561247216</v>
          </cell>
          <cell r="P5529">
            <v>0.178741326546072</v>
          </cell>
        </row>
        <row r="5530">
          <cell r="A5530">
            <v>201848</v>
          </cell>
          <cell r="B5530" t="str">
            <v>20160803</v>
          </cell>
          <cell r="C5530" t="str">
            <v>214547</v>
          </cell>
          <cell r="D5530" t="str">
            <v>宾爵瑞士原装璀璨满天星机械腕表（女款）</v>
          </cell>
          <cell r="E5530" t="str">
            <v>时尚精品</v>
          </cell>
          <cell r="F5530" t="str">
            <v>9999</v>
          </cell>
          <cell r="G5530" t="str">
            <v>冯 玺谕</v>
          </cell>
          <cell r="H5530" t="str">
            <v>傅周</v>
          </cell>
          <cell r="I5530" t="str">
            <v>曹雪晴</v>
          </cell>
          <cell r="J5530">
            <v>14.2</v>
          </cell>
          <cell r="K5530">
            <v>79952</v>
          </cell>
          <cell r="L5530">
            <v>9999</v>
          </cell>
          <cell r="M5530">
            <v>19988</v>
          </cell>
          <cell r="N5530">
            <v>0</v>
          </cell>
          <cell r="O5530">
            <v>3518.6619718309898</v>
          </cell>
          <cell r="P5530">
            <v>0.28573470758938102</v>
          </cell>
        </row>
        <row r="5531">
          <cell r="A5531">
            <v>201849</v>
          </cell>
          <cell r="B5531" t="str">
            <v>20160803</v>
          </cell>
          <cell r="C5531" t="str">
            <v>214547</v>
          </cell>
          <cell r="D5531" t="str">
            <v>宾爵瑞士原装璀璨满天星机械腕表（男款）</v>
          </cell>
          <cell r="E5531" t="str">
            <v>时尚精品</v>
          </cell>
          <cell r="F5531" t="str">
            <v>9999</v>
          </cell>
          <cell r="G5531" t="str">
            <v>冯 玺谕</v>
          </cell>
          <cell r="H5531" t="str">
            <v>傅周</v>
          </cell>
          <cell r="I5531" t="str">
            <v>曹雪晴</v>
          </cell>
          <cell r="J5531">
            <v>14.2</v>
          </cell>
          <cell r="K5531">
            <v>89981</v>
          </cell>
          <cell r="L5531">
            <v>19998</v>
          </cell>
          <cell r="M5531">
            <v>29997</v>
          </cell>
          <cell r="N5531">
            <v>0</v>
          </cell>
          <cell r="O5531">
            <v>2815.9154929577498</v>
          </cell>
          <cell r="P5531">
            <v>0.42863266793364102</v>
          </cell>
        </row>
        <row r="5532">
          <cell r="A5532">
            <v>201852</v>
          </cell>
          <cell r="B5532" t="str">
            <v>20160721</v>
          </cell>
          <cell r="C5532" t="str">
            <v>142130</v>
          </cell>
          <cell r="D5532" t="str">
            <v>李宁男士清凉速干圆领T恤超值五件组（2016大咖秀特供）</v>
          </cell>
          <cell r="E5532" t="str">
            <v>服装</v>
          </cell>
          <cell r="F5532" t="str">
            <v>298</v>
          </cell>
          <cell r="G5532" t="str">
            <v>邱 雄光</v>
          </cell>
          <cell r="H5532" t="str">
            <v>罗园</v>
          </cell>
          <cell r="I5532" t="str">
            <v>王叶霜</v>
          </cell>
          <cell r="J5532">
            <v>35.799999999999997</v>
          </cell>
          <cell r="K5532">
            <v>56628</v>
          </cell>
          <cell r="L5532">
            <v>3098</v>
          </cell>
          <cell r="M5532">
            <v>7846</v>
          </cell>
          <cell r="N5532">
            <v>298</v>
          </cell>
          <cell r="O5532">
            <v>1284.4134078212301</v>
          </cell>
          <cell r="P5532">
            <v>0.141005043900616</v>
          </cell>
        </row>
        <row r="5533">
          <cell r="A5533">
            <v>201852</v>
          </cell>
          <cell r="B5533" t="str">
            <v>20160715</v>
          </cell>
          <cell r="C5533" t="str">
            <v>155531</v>
          </cell>
          <cell r="D5533" t="str">
            <v>李宁男士清凉速干圆领T恤超值五件组（2016大咖秀特供）</v>
          </cell>
          <cell r="E5533" t="str">
            <v>服装</v>
          </cell>
          <cell r="F5533" t="str">
            <v>298</v>
          </cell>
          <cell r="G5533" t="str">
            <v>邱 雄光</v>
          </cell>
          <cell r="H5533" t="str">
            <v>王娟</v>
          </cell>
          <cell r="I5533" t="str">
            <v>张佳聃,段鸿</v>
          </cell>
          <cell r="J5533">
            <v>36.200000000000003</v>
          </cell>
          <cell r="K5533">
            <v>86704</v>
          </cell>
          <cell r="L5533">
            <v>7984</v>
          </cell>
          <cell r="M5533">
            <v>10233</v>
          </cell>
          <cell r="N5533">
            <v>0</v>
          </cell>
          <cell r="O5533">
            <v>1891.9060773480701</v>
          </cell>
          <cell r="P5533">
            <v>0.12999237804878</v>
          </cell>
        </row>
        <row r="5534">
          <cell r="A5534">
            <v>201860</v>
          </cell>
          <cell r="B5534" t="str">
            <v>20160803</v>
          </cell>
          <cell r="C5534" t="str">
            <v>214547</v>
          </cell>
          <cell r="D5534" t="str">
            <v>宾爵瑞士原装璀璨满天星机械腕表（对表）</v>
          </cell>
          <cell r="E5534" t="str">
            <v>时尚精品</v>
          </cell>
          <cell r="F5534" t="str">
            <v>17998</v>
          </cell>
          <cell r="G5534" t="str">
            <v>冯 玺谕</v>
          </cell>
          <cell r="H5534" t="str">
            <v>傅周</v>
          </cell>
          <cell r="I5534" t="str">
            <v>曹雪晴</v>
          </cell>
          <cell r="J5534">
            <v>14.2</v>
          </cell>
          <cell r="K5534">
            <v>251922</v>
          </cell>
          <cell r="L5534">
            <v>53964</v>
          </cell>
          <cell r="M5534">
            <v>0</v>
          </cell>
          <cell r="N5534">
            <v>0</v>
          </cell>
          <cell r="O5534">
            <v>13940.704225352099</v>
          </cell>
          <cell r="P5534">
            <v>0</v>
          </cell>
        </row>
        <row r="5535">
          <cell r="A5535">
            <v>201881</v>
          </cell>
          <cell r="B5535" t="str">
            <v>20160804</v>
          </cell>
          <cell r="C5535" t="str">
            <v>181223</v>
          </cell>
          <cell r="D5535" t="str">
            <v>莱祥富 可水洗纯棉桑蚕长丝被抢购组</v>
          </cell>
          <cell r="E5535" t="str">
            <v>家纺用品</v>
          </cell>
          <cell r="F5535" t="str">
            <v>498</v>
          </cell>
          <cell r="G5535" t="str">
            <v>周 霞</v>
          </cell>
          <cell r="H5535" t="str">
            <v>杨思思</v>
          </cell>
          <cell r="I5535" t="str">
            <v>邓爱萍,张静</v>
          </cell>
          <cell r="J5535">
            <v>35.700000000000003</v>
          </cell>
          <cell r="K5535">
            <v>101148</v>
          </cell>
          <cell r="L5535">
            <v>2968</v>
          </cell>
          <cell r="M5535">
            <v>10826</v>
          </cell>
          <cell r="N5535">
            <v>996</v>
          </cell>
          <cell r="O5535">
            <v>2474.7899159663898</v>
          </cell>
          <cell r="P5535">
            <v>0.100122224485639</v>
          </cell>
        </row>
        <row r="5536">
          <cell r="A5536">
            <v>201881</v>
          </cell>
          <cell r="B5536" t="str">
            <v>20160801</v>
          </cell>
          <cell r="C5536" t="str">
            <v>101106</v>
          </cell>
          <cell r="D5536" t="str">
            <v>莱祥富 可水洗纯棉桑蚕长丝被抢购组</v>
          </cell>
          <cell r="E5536" t="str">
            <v>家纺用品</v>
          </cell>
          <cell r="F5536" t="str">
            <v>498</v>
          </cell>
          <cell r="G5536" t="str">
            <v>周 霞</v>
          </cell>
          <cell r="H5536" t="str">
            <v>余斌</v>
          </cell>
          <cell r="I5536" t="str">
            <v>任芳,陈航</v>
          </cell>
          <cell r="J5536">
            <v>36.9</v>
          </cell>
          <cell r="K5536">
            <v>95905</v>
          </cell>
          <cell r="L5536">
            <v>6394</v>
          </cell>
          <cell r="M5536">
            <v>20158</v>
          </cell>
          <cell r="N5536">
            <v>498</v>
          </cell>
          <cell r="O5536">
            <v>1892.9810298103</v>
          </cell>
          <cell r="P5536">
            <v>0.21963780987811601</v>
          </cell>
        </row>
        <row r="5537">
          <cell r="A5537">
            <v>201881</v>
          </cell>
          <cell r="B5537" t="str">
            <v>20160726</v>
          </cell>
          <cell r="C5537" t="str">
            <v>133422</v>
          </cell>
          <cell r="D5537" t="str">
            <v>莱祥富 可水洗纯棉桑蚕长丝被抢购组</v>
          </cell>
          <cell r="E5537" t="str">
            <v>家纺用品</v>
          </cell>
          <cell r="F5537" t="str">
            <v>498</v>
          </cell>
          <cell r="G5537" t="str">
            <v>周 霞</v>
          </cell>
          <cell r="H5537" t="str">
            <v>龙年</v>
          </cell>
          <cell r="I5537" t="str">
            <v>任芳,张静</v>
          </cell>
          <cell r="J5537">
            <v>36.4</v>
          </cell>
          <cell r="K5537">
            <v>113299</v>
          </cell>
          <cell r="L5537">
            <v>2470</v>
          </cell>
          <cell r="M5537">
            <v>26407</v>
          </cell>
          <cell r="N5537">
            <v>498</v>
          </cell>
          <cell r="O5537">
            <v>2332.9670329670298</v>
          </cell>
          <cell r="P5537">
            <v>0.23377455359156901</v>
          </cell>
        </row>
        <row r="5538">
          <cell r="A5538">
            <v>201881</v>
          </cell>
          <cell r="B5538" t="str">
            <v>20160720</v>
          </cell>
          <cell r="C5538" t="str">
            <v>100707</v>
          </cell>
          <cell r="D5538" t="str">
            <v>莱祥富 可水洗纯棉桑蚕长丝被抢购组</v>
          </cell>
          <cell r="E5538" t="str">
            <v>家纺用品</v>
          </cell>
          <cell r="F5538" t="str">
            <v>498</v>
          </cell>
          <cell r="G5538" t="str">
            <v>周 霞</v>
          </cell>
          <cell r="H5538" t="str">
            <v>王娟</v>
          </cell>
          <cell r="I5538" t="str">
            <v>任芳</v>
          </cell>
          <cell r="J5538">
            <v>35.6</v>
          </cell>
          <cell r="K5538">
            <v>124266</v>
          </cell>
          <cell r="L5538">
            <v>4402</v>
          </cell>
          <cell r="M5538">
            <v>36588</v>
          </cell>
          <cell r="N5538">
            <v>1434</v>
          </cell>
          <cell r="O5538">
            <v>2379.4943820224698</v>
          </cell>
          <cell r="P5538">
            <v>0.29328238670493201</v>
          </cell>
        </row>
        <row r="5539">
          <cell r="A5539">
            <v>201883</v>
          </cell>
          <cell r="B5539" t="str">
            <v>20160726</v>
          </cell>
          <cell r="C5539" t="str">
            <v>210311</v>
          </cell>
          <cell r="D5539" t="str">
            <v>“如意平安“冰种翡翠观音挂件</v>
          </cell>
          <cell r="E5539" t="str">
            <v>珠宝首饰</v>
          </cell>
          <cell r="F5539" t="str">
            <v>7980</v>
          </cell>
          <cell r="G5539" t="str">
            <v>罗 为</v>
          </cell>
          <cell r="H5539" t="str">
            <v>高莹</v>
          </cell>
          <cell r="I5539" t="str">
            <v>任芳,张静</v>
          </cell>
          <cell r="J5539">
            <v>39</v>
          </cell>
          <cell r="K5539">
            <v>404980</v>
          </cell>
          <cell r="L5539">
            <v>55645</v>
          </cell>
          <cell r="M5539">
            <v>206200</v>
          </cell>
          <cell r="N5539">
            <v>7960</v>
          </cell>
          <cell r="O5539">
            <v>3874.23076923077</v>
          </cell>
          <cell r="P5539">
            <v>0.56747820859633302</v>
          </cell>
        </row>
        <row r="5540">
          <cell r="A5540">
            <v>201884</v>
          </cell>
          <cell r="B5540" t="str">
            <v>20160716</v>
          </cell>
          <cell r="C5540" t="str">
            <v>142503</v>
          </cell>
          <cell r="D5540" t="str">
            <v>伊卡珠宝时来运转和田玉吊牌</v>
          </cell>
          <cell r="E5540" t="str">
            <v>珠宝首饰</v>
          </cell>
          <cell r="F5540" t="str">
            <v>998</v>
          </cell>
          <cell r="G5540" t="str">
            <v>罗 为</v>
          </cell>
          <cell r="H5540" t="str">
            <v>高莹</v>
          </cell>
          <cell r="I5540" t="str">
            <v>张静,任芳</v>
          </cell>
          <cell r="J5540">
            <v>31.4</v>
          </cell>
          <cell r="K5540">
            <v>106022</v>
          </cell>
          <cell r="L5540">
            <v>5798</v>
          </cell>
          <cell r="M5540">
            <v>50526</v>
          </cell>
          <cell r="N5540">
            <v>1826</v>
          </cell>
          <cell r="O5540">
            <v>1640.8917197452199</v>
          </cell>
          <cell r="P5540">
            <v>0.485911558109834</v>
          </cell>
        </row>
        <row r="5541">
          <cell r="A5541">
            <v>201904</v>
          </cell>
          <cell r="B5541" t="str">
            <v>20160722</v>
          </cell>
          <cell r="C5541" t="str">
            <v>191551</v>
          </cell>
          <cell r="D5541" t="str">
            <v>波司登 奢华狐狸毛领双排扣羽绒服</v>
          </cell>
          <cell r="E5541" t="str">
            <v>服装</v>
          </cell>
          <cell r="F5541" t="str">
            <v>298</v>
          </cell>
          <cell r="G5541" t="str">
            <v>黄 翙</v>
          </cell>
          <cell r="H5541" t="str">
            <v>王娟</v>
          </cell>
          <cell r="I5541" t="str">
            <v>段鸿</v>
          </cell>
          <cell r="J5541">
            <v>32.5</v>
          </cell>
          <cell r="K5541">
            <v>149949</v>
          </cell>
          <cell r="L5541">
            <v>4884</v>
          </cell>
          <cell r="M5541">
            <v>44567</v>
          </cell>
          <cell r="N5541">
            <v>4135</v>
          </cell>
          <cell r="O5541">
            <v>3219.4769230769198</v>
          </cell>
          <cell r="P5541">
            <v>0.27871643745906999</v>
          </cell>
        </row>
        <row r="5542">
          <cell r="A5542">
            <v>201955</v>
          </cell>
          <cell r="B5542" t="str">
            <v>20160715</v>
          </cell>
          <cell r="C5542" t="str">
            <v>192408</v>
          </cell>
          <cell r="D5542" t="str">
            <v>美标American standard 多功能智能马桶盖</v>
          </cell>
          <cell r="E5542" t="str">
            <v>家装建材</v>
          </cell>
          <cell r="F5542" t="str">
            <v>1599</v>
          </cell>
          <cell r="G5542" t="str">
            <v>易 鸿</v>
          </cell>
          <cell r="H5542" t="str">
            <v>傅周</v>
          </cell>
          <cell r="I5542" t="str">
            <v>曹雪晴</v>
          </cell>
          <cell r="J5542">
            <v>44.3</v>
          </cell>
          <cell r="K5542">
            <v>269215</v>
          </cell>
          <cell r="L5542">
            <v>9554</v>
          </cell>
          <cell r="M5542">
            <v>77616</v>
          </cell>
          <cell r="N5542">
            <v>4777</v>
          </cell>
          <cell r="O5542">
            <v>4217.20090293454</v>
          </cell>
          <cell r="P5542">
            <v>0.280515749380924</v>
          </cell>
        </row>
        <row r="5543">
          <cell r="A5543">
            <v>201955</v>
          </cell>
          <cell r="B5543" t="str">
            <v>20160710</v>
          </cell>
          <cell r="C5543" t="str">
            <v>215352</v>
          </cell>
          <cell r="D5543" t="str">
            <v>美标American standard 多功能智能马桶盖</v>
          </cell>
          <cell r="E5543" t="str">
            <v>家装建材</v>
          </cell>
          <cell r="F5543" t="str">
            <v>1599</v>
          </cell>
          <cell r="G5543" t="str">
            <v>易 鸿</v>
          </cell>
          <cell r="H5543" t="str">
            <v>唐南开</v>
          </cell>
          <cell r="I5543" t="str">
            <v>张征南,曹雪晴</v>
          </cell>
          <cell r="J5543">
            <v>43.4</v>
          </cell>
          <cell r="K5543">
            <v>493641</v>
          </cell>
          <cell r="L5543">
            <v>31240</v>
          </cell>
          <cell r="M5543">
            <v>124874</v>
          </cell>
          <cell r="N5543">
            <v>10853</v>
          </cell>
          <cell r="O5543">
            <v>8027.18894009217</v>
          </cell>
          <cell r="P5543">
            <v>0.24658467434110201</v>
          </cell>
        </row>
        <row r="5544">
          <cell r="A5544">
            <v>201974</v>
          </cell>
          <cell r="B5544" t="str">
            <v>20160716</v>
          </cell>
          <cell r="C5544" t="str">
            <v>211003</v>
          </cell>
          <cell r="D5544" t="str">
            <v>方太经典极致风魔方烟灶消三件组(2016大咖秀特供)</v>
          </cell>
          <cell r="E5544" t="str">
            <v>厨房</v>
          </cell>
          <cell r="F5544" t="str">
            <v>5880</v>
          </cell>
          <cell r="G5544" t="str">
            <v>邬 若海</v>
          </cell>
          <cell r="H5544" t="str">
            <v>张燕</v>
          </cell>
          <cell r="I5544" t="str">
            <v>曹雪晴</v>
          </cell>
          <cell r="J5544">
            <v>21.5</v>
          </cell>
          <cell r="K5544">
            <v>991860</v>
          </cell>
          <cell r="L5544">
            <v>129170</v>
          </cell>
          <cell r="M5544">
            <v>264350</v>
          </cell>
          <cell r="N5544">
            <v>17640</v>
          </cell>
          <cell r="O5544">
            <v>28650.232558139502</v>
          </cell>
          <cell r="P5544">
            <v>0.28597758175010701</v>
          </cell>
        </row>
        <row r="5545">
          <cell r="A5545">
            <v>201974</v>
          </cell>
          <cell r="B5545" t="str">
            <v>20160716</v>
          </cell>
          <cell r="C5545" t="str">
            <v>113705</v>
          </cell>
          <cell r="D5545" t="str">
            <v>方太经典极致风魔方烟灶消三件组(2016大咖秀特供)</v>
          </cell>
          <cell r="E5545" t="str">
            <v>厨房</v>
          </cell>
          <cell r="F5545" t="str">
            <v>5880</v>
          </cell>
          <cell r="G5545" t="str">
            <v>邬 若海</v>
          </cell>
          <cell r="H5545" t="str">
            <v>张燕</v>
          </cell>
          <cell r="I5545" t="str">
            <v>曹雪晴</v>
          </cell>
          <cell r="J5545">
            <v>21.6</v>
          </cell>
          <cell r="K5545">
            <v>323060</v>
          </cell>
          <cell r="L5545">
            <v>35280</v>
          </cell>
          <cell r="M5545">
            <v>117580</v>
          </cell>
          <cell r="N5545">
            <v>5880</v>
          </cell>
          <cell r="O5545">
            <v>8151.8518518518504</v>
          </cell>
          <cell r="P5545">
            <v>0.388143720897908</v>
          </cell>
        </row>
        <row r="5546">
          <cell r="A5546">
            <v>201974</v>
          </cell>
          <cell r="B5546" t="str">
            <v>20160716</v>
          </cell>
          <cell r="C5546" t="str">
            <v>093400</v>
          </cell>
          <cell r="D5546" t="str">
            <v>方太经典极致风魔方烟灶消三件组(2016大咖秀特供)</v>
          </cell>
          <cell r="E5546" t="str">
            <v>厨房</v>
          </cell>
          <cell r="F5546" t="str">
            <v>5880</v>
          </cell>
          <cell r="G5546" t="str">
            <v>邬 若海</v>
          </cell>
          <cell r="H5546" t="str">
            <v>张燕</v>
          </cell>
          <cell r="I5546" t="str">
            <v>曹雪晴</v>
          </cell>
          <cell r="J5546">
            <v>20.5</v>
          </cell>
          <cell r="K5546">
            <v>340140</v>
          </cell>
          <cell r="L5546">
            <v>17640</v>
          </cell>
          <cell r="M5546">
            <v>123060</v>
          </cell>
          <cell r="N5546">
            <v>0</v>
          </cell>
          <cell r="O5546">
            <v>9728.7804878048792</v>
          </cell>
          <cell r="P5546">
            <v>0.381581395348837</v>
          </cell>
        </row>
        <row r="5547">
          <cell r="A5547">
            <v>201975</v>
          </cell>
          <cell r="B5547" t="str">
            <v>20160716</v>
          </cell>
          <cell r="C5547" t="str">
            <v>211003</v>
          </cell>
          <cell r="D5547" t="str">
            <v>方太经典极致风魔方烟灶两件组(2016大咖秀特供)</v>
          </cell>
          <cell r="E5547" t="str">
            <v>厨房</v>
          </cell>
          <cell r="F5547" t="str">
            <v>3999</v>
          </cell>
          <cell r="G5547" t="str">
            <v>邬 若海</v>
          </cell>
          <cell r="H5547" t="str">
            <v>张燕</v>
          </cell>
          <cell r="I5547" t="str">
            <v>曹雪晴</v>
          </cell>
          <cell r="J5547">
            <v>21.5</v>
          </cell>
          <cell r="K5547">
            <v>183264</v>
          </cell>
          <cell r="L5547">
            <v>11997</v>
          </cell>
          <cell r="M5547">
            <v>63824</v>
          </cell>
          <cell r="N5547">
            <v>0</v>
          </cell>
          <cell r="O5547">
            <v>4997.3488372092997</v>
          </cell>
          <cell r="P5547">
            <v>0.37265789673433902</v>
          </cell>
        </row>
        <row r="5548">
          <cell r="A5548">
            <v>201975</v>
          </cell>
          <cell r="B5548" t="str">
            <v>20160716</v>
          </cell>
          <cell r="C5548" t="str">
            <v>113705</v>
          </cell>
          <cell r="D5548" t="str">
            <v>方太经典极致风魔方烟灶两件组(2016大咖秀特供)</v>
          </cell>
          <cell r="E5548" t="str">
            <v>厨房</v>
          </cell>
          <cell r="F5548" t="str">
            <v>3999</v>
          </cell>
          <cell r="G5548" t="str">
            <v>邬 若海</v>
          </cell>
          <cell r="H5548" t="str">
            <v>张燕</v>
          </cell>
          <cell r="I5548" t="str">
            <v>曹雪晴</v>
          </cell>
          <cell r="J5548">
            <v>21.6</v>
          </cell>
          <cell r="K5548">
            <v>111742</v>
          </cell>
          <cell r="L5548">
            <v>3999</v>
          </cell>
          <cell r="M5548">
            <v>31932</v>
          </cell>
          <cell r="N5548">
            <v>3999</v>
          </cell>
          <cell r="O5548">
            <v>3694.9074074074101</v>
          </cell>
          <cell r="P5548">
            <v>0.25925582172391698</v>
          </cell>
        </row>
        <row r="5549">
          <cell r="A5549">
            <v>201975</v>
          </cell>
          <cell r="B5549" t="str">
            <v>20160716</v>
          </cell>
          <cell r="C5549" t="str">
            <v>093400</v>
          </cell>
          <cell r="D5549" t="str">
            <v>方太经典极致风魔方烟灶两件组(2016大咖秀特供)</v>
          </cell>
          <cell r="E5549" t="str">
            <v>厨房</v>
          </cell>
          <cell r="F5549" t="str">
            <v>3999</v>
          </cell>
          <cell r="G5549" t="str">
            <v>邬 若海</v>
          </cell>
          <cell r="H5549" t="str">
            <v>张燕</v>
          </cell>
          <cell r="I5549" t="str">
            <v>曹雪晴</v>
          </cell>
          <cell r="J5549">
            <v>20.5</v>
          </cell>
          <cell r="K5549">
            <v>71552</v>
          </cell>
          <cell r="L5549">
            <v>0</v>
          </cell>
          <cell r="M5549">
            <v>39990</v>
          </cell>
          <cell r="N5549">
            <v>0</v>
          </cell>
          <cell r="O5549">
            <v>1539.60975609756</v>
          </cell>
          <cell r="P5549">
            <v>0.55889423076923095</v>
          </cell>
        </row>
        <row r="5550">
          <cell r="A5550">
            <v>201991</v>
          </cell>
          <cell r="B5550" t="str">
            <v>20160804</v>
          </cell>
          <cell r="C5550" t="str">
            <v>185146</v>
          </cell>
          <cell r="D5550" t="str">
            <v>名鼎金色大厅提花双层窗帘特价组</v>
          </cell>
          <cell r="E5550" t="str">
            <v>家纺用品</v>
          </cell>
          <cell r="F5550" t="str">
            <v>999</v>
          </cell>
          <cell r="G5550" t="str">
            <v>周 霞</v>
          </cell>
          <cell r="H5550" t="str">
            <v>杨思思</v>
          </cell>
          <cell r="I5550" t="str">
            <v>邓爱萍</v>
          </cell>
          <cell r="J5550">
            <v>36.4</v>
          </cell>
          <cell r="K5550">
            <v>57782</v>
          </cell>
          <cell r="L5550">
            <v>2977</v>
          </cell>
          <cell r="M5550">
            <v>7992</v>
          </cell>
          <cell r="N5550">
            <v>0</v>
          </cell>
          <cell r="O5550">
            <v>1286.07142857143</v>
          </cell>
          <cell r="P5550">
            <v>0.14582611075631799</v>
          </cell>
        </row>
        <row r="5551">
          <cell r="A5551">
            <v>201991</v>
          </cell>
          <cell r="B5551" t="str">
            <v>20160722</v>
          </cell>
          <cell r="C5551" t="str">
            <v>104544</v>
          </cell>
          <cell r="D5551" t="str">
            <v>名鼎金色大厅提花双层窗帘特价组</v>
          </cell>
          <cell r="E5551" t="str">
            <v>家纺用品</v>
          </cell>
          <cell r="F5551" t="str">
            <v>999</v>
          </cell>
          <cell r="G5551" t="str">
            <v>周 霞</v>
          </cell>
          <cell r="H5551" t="str">
            <v>杨思思</v>
          </cell>
          <cell r="I5551" t="str">
            <v>陈航,邓爱萍</v>
          </cell>
          <cell r="J5551">
            <v>37.799999999999997</v>
          </cell>
          <cell r="K5551">
            <v>130227.42</v>
          </cell>
          <cell r="L5551">
            <v>2942</v>
          </cell>
          <cell r="M5551">
            <v>11803</v>
          </cell>
          <cell r="N5551">
            <v>0</v>
          </cell>
          <cell r="O5551">
            <v>3055.0904761904799</v>
          </cell>
          <cell r="P5551">
            <v>9.2728609451106003E-2</v>
          </cell>
        </row>
        <row r="5552">
          <cell r="A5552">
            <v>202005</v>
          </cell>
          <cell r="B5552" t="str">
            <v>20160721</v>
          </cell>
          <cell r="C5552" t="str">
            <v>150149</v>
          </cell>
          <cell r="D5552" t="str">
            <v>一叶子植物酵素多效炭黑蝶翼面膜组</v>
          </cell>
          <cell r="E5552" t="str">
            <v>美容美体</v>
          </cell>
          <cell r="F5552" t="str">
            <v>299</v>
          </cell>
          <cell r="G5552" t="str">
            <v>庄 婷</v>
          </cell>
          <cell r="H5552" t="str">
            <v>田宇慧</v>
          </cell>
          <cell r="I5552" t="str">
            <v>游珊,赵姬</v>
          </cell>
          <cell r="J5552">
            <v>36.299999999999997</v>
          </cell>
          <cell r="K5552">
            <v>130698.13</v>
          </cell>
          <cell r="L5552">
            <v>5511</v>
          </cell>
          <cell r="M5552">
            <v>11401</v>
          </cell>
          <cell r="N5552">
            <v>1166</v>
          </cell>
          <cell r="O5552">
            <v>3166.7253443526201</v>
          </cell>
          <cell r="P5552">
            <v>8.1757605594121402E-2</v>
          </cell>
        </row>
        <row r="5553">
          <cell r="A5553">
            <v>202013</v>
          </cell>
          <cell r="B5553" t="str">
            <v>20160803</v>
          </cell>
          <cell r="C5553" t="str">
            <v>105742</v>
          </cell>
          <cell r="D5553" t="str">
            <v>SutaKing手打王原面机</v>
          </cell>
          <cell r="E5553" t="str">
            <v>厨房</v>
          </cell>
          <cell r="F5553" t="str">
            <v>598</v>
          </cell>
          <cell r="G5553" t="str">
            <v>许 微</v>
          </cell>
          <cell r="H5553" t="str">
            <v>龙年</v>
          </cell>
          <cell r="I5553" t="str">
            <v>陈航,关雨薇</v>
          </cell>
          <cell r="J5553">
            <v>32.5</v>
          </cell>
          <cell r="K5553">
            <v>139745</v>
          </cell>
          <cell r="L5553">
            <v>1784</v>
          </cell>
          <cell r="M5553">
            <v>16574</v>
          </cell>
          <cell r="N5553">
            <v>578</v>
          </cell>
          <cell r="O5553">
            <v>3752.76923076923</v>
          </cell>
          <cell r="P5553">
            <v>0.11594581077261</v>
          </cell>
        </row>
        <row r="5554">
          <cell r="A5554">
            <v>202013</v>
          </cell>
          <cell r="B5554" t="str">
            <v>20160725</v>
          </cell>
          <cell r="C5554" t="str">
            <v>101213</v>
          </cell>
          <cell r="D5554" t="str">
            <v>SutaKing手打王原面机</v>
          </cell>
          <cell r="E5554" t="str">
            <v>厨房</v>
          </cell>
          <cell r="F5554" t="str">
            <v>598</v>
          </cell>
          <cell r="G5554" t="str">
            <v>许 微</v>
          </cell>
          <cell r="H5554" t="str">
            <v>龙年</v>
          </cell>
          <cell r="I5554" t="str">
            <v>陈航</v>
          </cell>
          <cell r="J5554">
            <v>36.6</v>
          </cell>
          <cell r="K5554">
            <v>165379</v>
          </cell>
          <cell r="L5554">
            <v>3518</v>
          </cell>
          <cell r="M5554">
            <v>17740</v>
          </cell>
          <cell r="N5554">
            <v>578</v>
          </cell>
          <cell r="O5554">
            <v>3953.52459016393</v>
          </cell>
          <cell r="P5554">
            <v>0.106029247317142</v>
          </cell>
        </row>
        <row r="5555">
          <cell r="A5555">
            <v>202013</v>
          </cell>
          <cell r="B5555" t="str">
            <v>20160718</v>
          </cell>
          <cell r="C5555" t="str">
            <v>173202</v>
          </cell>
          <cell r="D5555" t="str">
            <v>SutaKing手打王原面机</v>
          </cell>
          <cell r="E5555" t="str">
            <v>厨房</v>
          </cell>
          <cell r="F5555" t="str">
            <v>598</v>
          </cell>
          <cell r="G5555" t="str">
            <v>许 微</v>
          </cell>
          <cell r="H5555" t="str">
            <v>龙年</v>
          </cell>
          <cell r="I5555" t="str">
            <v>宋歌,关雨薇</v>
          </cell>
          <cell r="J5555">
            <v>36.4</v>
          </cell>
          <cell r="K5555">
            <v>157201</v>
          </cell>
          <cell r="L5555">
            <v>4106</v>
          </cell>
          <cell r="M5555">
            <v>29315</v>
          </cell>
          <cell r="N5555">
            <v>1794</v>
          </cell>
          <cell r="O5555">
            <v>3449.83516483516</v>
          </cell>
          <cell r="P5555">
            <v>0.179764198700154</v>
          </cell>
        </row>
        <row r="5556">
          <cell r="A5556">
            <v>202013</v>
          </cell>
          <cell r="B5556" t="str">
            <v>20160714</v>
          </cell>
          <cell r="C5556" t="str">
            <v>180220</v>
          </cell>
          <cell r="D5556" t="str">
            <v>SutaKing手打王原面机</v>
          </cell>
          <cell r="E5556" t="str">
            <v>厨房</v>
          </cell>
          <cell r="F5556" t="str">
            <v>598</v>
          </cell>
          <cell r="G5556" t="str">
            <v>许 微</v>
          </cell>
          <cell r="H5556" t="str">
            <v>张燕</v>
          </cell>
          <cell r="I5556" t="str">
            <v>陈佳</v>
          </cell>
          <cell r="J5556">
            <v>40.5</v>
          </cell>
          <cell r="K5556">
            <v>194682</v>
          </cell>
          <cell r="L5556">
            <v>3986</v>
          </cell>
          <cell r="M5556">
            <v>30834</v>
          </cell>
          <cell r="N5556">
            <v>2262</v>
          </cell>
          <cell r="O5556">
            <v>4003.0617283950601</v>
          </cell>
          <cell r="P5556">
            <v>0.149830096069136</v>
          </cell>
        </row>
        <row r="5557">
          <cell r="A5557">
            <v>202014</v>
          </cell>
          <cell r="B5557" t="str">
            <v>20160801</v>
          </cell>
          <cell r="C5557" t="str">
            <v>153654</v>
          </cell>
          <cell r="D5557" t="str">
            <v>恒源祥 女士夏日舒爽蚕丝底档内裤12条抢购组</v>
          </cell>
          <cell r="E5557" t="str">
            <v>内衣</v>
          </cell>
          <cell r="F5557" t="str">
            <v>199</v>
          </cell>
          <cell r="G5557" t="str">
            <v>黄 翙</v>
          </cell>
          <cell r="H5557" t="str">
            <v>杨思思</v>
          </cell>
          <cell r="I5557" t="str">
            <v>孙姣</v>
          </cell>
          <cell r="J5557">
            <v>35.9</v>
          </cell>
          <cell r="K5557">
            <v>110628</v>
          </cell>
          <cell r="L5557">
            <v>1930</v>
          </cell>
          <cell r="M5557">
            <v>8636</v>
          </cell>
          <cell r="N5557">
            <v>398</v>
          </cell>
          <cell r="O5557">
            <v>2798.3286908077998</v>
          </cell>
          <cell r="P5557">
            <v>7.5787962979999596E-2</v>
          </cell>
        </row>
        <row r="5558">
          <cell r="A5558">
            <v>202014</v>
          </cell>
          <cell r="B5558" t="str">
            <v>20160801</v>
          </cell>
          <cell r="C5558" t="str">
            <v>113135</v>
          </cell>
          <cell r="D5558" t="str">
            <v>恒源祥 女士夏日舒爽蚕丝底档内裤12条抢购组</v>
          </cell>
          <cell r="E5558" t="str">
            <v>内衣</v>
          </cell>
          <cell r="F5558" t="str">
            <v>199</v>
          </cell>
          <cell r="G5558" t="str">
            <v>黄 翙</v>
          </cell>
          <cell r="H5558" t="str">
            <v>杨思思</v>
          </cell>
          <cell r="I5558" t="str">
            <v>张征南,孙姣</v>
          </cell>
          <cell r="J5558">
            <v>35.4</v>
          </cell>
          <cell r="K5558">
            <v>147473</v>
          </cell>
          <cell r="L5558">
            <v>3840</v>
          </cell>
          <cell r="M5558">
            <v>13645</v>
          </cell>
          <cell r="N5558">
            <v>398</v>
          </cell>
          <cell r="O5558">
            <v>3683.2203389830502</v>
          </cell>
          <cell r="P5558">
            <v>9.22281091392647E-2</v>
          </cell>
        </row>
        <row r="5559">
          <cell r="A5559">
            <v>202014</v>
          </cell>
          <cell r="B5559" t="str">
            <v>20160728</v>
          </cell>
          <cell r="C5559" t="str">
            <v>141038</v>
          </cell>
          <cell r="D5559" t="str">
            <v>恒源祥 女士夏日舒爽蚕丝底档内裤12条抢购组</v>
          </cell>
          <cell r="E5559" t="str">
            <v>内衣</v>
          </cell>
          <cell r="F5559" t="str">
            <v>199</v>
          </cell>
          <cell r="G5559" t="str">
            <v>黄 翙</v>
          </cell>
          <cell r="H5559" t="str">
            <v>杨思思</v>
          </cell>
          <cell r="I5559" t="str">
            <v>孙姣</v>
          </cell>
          <cell r="J5559">
            <v>35.799999999999997</v>
          </cell>
          <cell r="K5559">
            <v>143440.60999999999</v>
          </cell>
          <cell r="L5559">
            <v>3472</v>
          </cell>
          <cell r="M5559">
            <v>12307</v>
          </cell>
          <cell r="N5559">
            <v>388</v>
          </cell>
          <cell r="O5559">
            <v>3576.8047486033502</v>
          </cell>
          <cell r="P5559">
            <v>8.5154807209987998E-2</v>
          </cell>
        </row>
        <row r="5560">
          <cell r="A5560">
            <v>202014</v>
          </cell>
          <cell r="B5560" t="str">
            <v>20160725</v>
          </cell>
          <cell r="C5560" t="str">
            <v>133141</v>
          </cell>
          <cell r="D5560" t="str">
            <v>恒源祥 女士夏日舒爽蚕丝底档内裤12条抢购组</v>
          </cell>
          <cell r="E5560" t="str">
            <v>内衣</v>
          </cell>
          <cell r="F5560" t="str">
            <v>199</v>
          </cell>
          <cell r="G5560" t="str">
            <v>黄 翙</v>
          </cell>
          <cell r="H5560" t="str">
            <v>罗园</v>
          </cell>
          <cell r="I5560" t="str">
            <v>段鸿,陈思闽</v>
          </cell>
          <cell r="J5560">
            <v>35.200000000000003</v>
          </cell>
          <cell r="K5560">
            <v>199614</v>
          </cell>
          <cell r="L5560">
            <v>4835</v>
          </cell>
          <cell r="M5560">
            <v>15172</v>
          </cell>
          <cell r="N5560">
            <v>1164</v>
          </cell>
          <cell r="O5560">
            <v>5135.5397727272702</v>
          </cell>
          <cell r="P5560">
            <v>7.1917403826901302E-2</v>
          </cell>
        </row>
        <row r="5561">
          <cell r="A5561">
            <v>202044</v>
          </cell>
          <cell r="B5561" t="str">
            <v>20160727</v>
          </cell>
          <cell r="C5561" t="str">
            <v>100836</v>
          </cell>
          <cell r="D5561" t="str">
            <v>永怡御风维嘉丝系列隐形吊扇灯（32寸）</v>
          </cell>
          <cell r="E5561" t="str">
            <v>家装建材</v>
          </cell>
          <cell r="F5561" t="str">
            <v>999</v>
          </cell>
          <cell r="G5561" t="str">
            <v>许 微</v>
          </cell>
          <cell r="H5561" t="str">
            <v>马强</v>
          </cell>
          <cell r="I5561" t="str">
            <v>刘一帆</v>
          </cell>
          <cell r="J5561">
            <v>17.600000000000001</v>
          </cell>
          <cell r="K5561">
            <v>45344</v>
          </cell>
          <cell r="L5561">
            <v>889</v>
          </cell>
          <cell r="M5561">
            <v>13986</v>
          </cell>
          <cell r="N5561">
            <v>999</v>
          </cell>
          <cell r="O5561">
            <v>1787.95454545455</v>
          </cell>
          <cell r="P5561">
            <v>0.29213811719716598</v>
          </cell>
        </row>
        <row r="5562">
          <cell r="A5562">
            <v>202072</v>
          </cell>
          <cell r="B5562" t="str">
            <v>20160804</v>
          </cell>
          <cell r="C5562" t="str">
            <v>193142</v>
          </cell>
          <cell r="D5562" t="str">
            <v>韩国原装进口丽得姿焕彩补水面膜组</v>
          </cell>
          <cell r="E5562" t="str">
            <v>美容美体</v>
          </cell>
          <cell r="F5562" t="str">
            <v>368</v>
          </cell>
          <cell r="G5562" t="str">
            <v>杨 媛</v>
          </cell>
          <cell r="H5562" t="str">
            <v>高莹</v>
          </cell>
          <cell r="I5562" t="str">
            <v>余琛</v>
          </cell>
          <cell r="J5562">
            <v>36.4</v>
          </cell>
          <cell r="K5562">
            <v>95087.28</v>
          </cell>
          <cell r="L5562">
            <v>2416</v>
          </cell>
          <cell r="M5562">
            <v>2406</v>
          </cell>
          <cell r="N5562">
            <v>0</v>
          </cell>
          <cell r="O5562">
            <v>2479.81538461538</v>
          </cell>
          <cell r="P5562">
            <v>2.5962736243634502E-2</v>
          </cell>
        </row>
        <row r="5563">
          <cell r="A5563">
            <v>202084</v>
          </cell>
          <cell r="B5563" t="str">
            <v>20160716</v>
          </cell>
          <cell r="C5563" t="str">
            <v>165449</v>
          </cell>
          <cell r="D5563" t="str">
            <v>京城之霜 大满贯年中特惠组</v>
          </cell>
          <cell r="E5563" t="str">
            <v>美容美体</v>
          </cell>
          <cell r="F5563" t="str">
            <v>798</v>
          </cell>
          <cell r="G5563" t="str">
            <v>李 欢</v>
          </cell>
          <cell r="H5563" t="str">
            <v>马静</v>
          </cell>
          <cell r="I5563" t="str">
            <v>余琛</v>
          </cell>
          <cell r="J5563">
            <v>36.5</v>
          </cell>
          <cell r="K5563">
            <v>129513</v>
          </cell>
          <cell r="L5563">
            <v>798</v>
          </cell>
          <cell r="M5563">
            <v>3960</v>
          </cell>
          <cell r="N5563">
            <v>0</v>
          </cell>
          <cell r="O5563">
            <v>3417.9452054794501</v>
          </cell>
          <cell r="P5563">
            <v>3.07656450297168E-2</v>
          </cell>
        </row>
        <row r="5564">
          <cell r="A5564">
            <v>202084</v>
          </cell>
          <cell r="B5564" t="str">
            <v>20160716</v>
          </cell>
          <cell r="C5564" t="str">
            <v>105432</v>
          </cell>
          <cell r="D5564" t="str">
            <v>京城之霜 大满贯年中特惠组</v>
          </cell>
          <cell r="E5564" t="str">
            <v>美容美体</v>
          </cell>
          <cell r="F5564" t="str">
            <v>798</v>
          </cell>
          <cell r="G5564" t="str">
            <v>李 欢</v>
          </cell>
          <cell r="H5564" t="str">
            <v>高莹</v>
          </cell>
          <cell r="I5564" t="str">
            <v>余琛</v>
          </cell>
          <cell r="J5564">
            <v>36.700000000000003</v>
          </cell>
          <cell r="K5564">
            <v>108156.24</v>
          </cell>
          <cell r="L5564">
            <v>6174</v>
          </cell>
          <cell r="M5564">
            <v>788</v>
          </cell>
          <cell r="N5564">
            <v>0</v>
          </cell>
          <cell r="O5564">
            <v>2757.3362397820201</v>
          </cell>
          <cell r="P5564">
            <v>7.7268355745078697E-3</v>
          </cell>
        </row>
        <row r="5565">
          <cell r="A5565">
            <v>202108</v>
          </cell>
          <cell r="B5565" t="str">
            <v>20160727</v>
          </cell>
          <cell r="C5565" t="str">
            <v>121147</v>
          </cell>
          <cell r="D5565" t="str">
            <v>极脉吸湿排汗休闲运动加赠组（女款）</v>
          </cell>
          <cell r="E5565" t="str">
            <v>服装</v>
          </cell>
          <cell r="F5565" t="str">
            <v>298</v>
          </cell>
          <cell r="G5565" t="str">
            <v>喻 冰</v>
          </cell>
          <cell r="H5565" t="str">
            <v>王娟</v>
          </cell>
          <cell r="I5565" t="str">
            <v>段鸿,张佳聃</v>
          </cell>
          <cell r="J5565">
            <v>16.899999999999999</v>
          </cell>
          <cell r="K5565">
            <v>28134</v>
          </cell>
          <cell r="L5565">
            <v>0</v>
          </cell>
          <cell r="M5565">
            <v>8580</v>
          </cell>
          <cell r="N5565">
            <v>0</v>
          </cell>
          <cell r="O5565">
            <v>1157.0414201183401</v>
          </cell>
          <cell r="P5565">
            <v>0.30496907656216699</v>
          </cell>
        </row>
        <row r="5566">
          <cell r="A5566">
            <v>202108</v>
          </cell>
          <cell r="B5566" t="str">
            <v>20160727</v>
          </cell>
          <cell r="C5566" t="str">
            <v>093252</v>
          </cell>
          <cell r="D5566" t="str">
            <v>极脉吸湿排汗休闲运动加赠组（女款）</v>
          </cell>
          <cell r="E5566" t="str">
            <v>服装</v>
          </cell>
          <cell r="F5566" t="str">
            <v>298</v>
          </cell>
          <cell r="G5566" t="str">
            <v>喻 冰</v>
          </cell>
          <cell r="H5566" t="str">
            <v>王娟</v>
          </cell>
          <cell r="I5566" t="str">
            <v>段鸿,张佳聃</v>
          </cell>
          <cell r="J5566">
            <v>15</v>
          </cell>
          <cell r="K5566">
            <v>42283</v>
          </cell>
          <cell r="L5566">
            <v>1132</v>
          </cell>
          <cell r="M5566">
            <v>9456</v>
          </cell>
          <cell r="N5566">
            <v>586</v>
          </cell>
          <cell r="O5566">
            <v>2152.0666666666698</v>
          </cell>
          <cell r="P5566">
            <v>0.21554761731185099</v>
          </cell>
        </row>
        <row r="5567">
          <cell r="A5567">
            <v>202108</v>
          </cell>
          <cell r="B5567" t="str">
            <v>20160719</v>
          </cell>
          <cell r="C5567" t="str">
            <v>193123</v>
          </cell>
          <cell r="D5567" t="str">
            <v>极脉吸湿排汗休闲运动加赠组（女款）</v>
          </cell>
          <cell r="E5567" t="str">
            <v>服装</v>
          </cell>
          <cell r="F5567" t="str">
            <v>298</v>
          </cell>
          <cell r="G5567" t="str">
            <v>喻 冰</v>
          </cell>
          <cell r="H5567" t="str">
            <v>杨思思</v>
          </cell>
          <cell r="I5567" t="str">
            <v>孙姣,王浩</v>
          </cell>
          <cell r="J5567">
            <v>18.399999999999999</v>
          </cell>
          <cell r="K5567">
            <v>59919</v>
          </cell>
          <cell r="L5567">
            <v>298</v>
          </cell>
          <cell r="M5567">
            <v>12226</v>
          </cell>
          <cell r="N5567">
            <v>894</v>
          </cell>
          <cell r="O5567">
            <v>2624.4021739130399</v>
          </cell>
          <cell r="P5567">
            <v>0.190067258180842</v>
          </cell>
        </row>
        <row r="5568">
          <cell r="A5568">
            <v>202108</v>
          </cell>
          <cell r="B5568" t="str">
            <v>20160719</v>
          </cell>
          <cell r="C5568" t="str">
            <v>093158</v>
          </cell>
          <cell r="D5568" t="str">
            <v>极脉吸湿排汗休闲运动加赠组（女款）</v>
          </cell>
          <cell r="E5568" t="str">
            <v>服装</v>
          </cell>
          <cell r="F5568" t="str">
            <v>298</v>
          </cell>
          <cell r="G5568" t="str">
            <v>喻 冰</v>
          </cell>
          <cell r="H5568" t="str">
            <v>罗园</v>
          </cell>
          <cell r="I5568" t="str">
            <v>张征南,游珊</v>
          </cell>
          <cell r="J5568">
            <v>16</v>
          </cell>
          <cell r="K5568">
            <v>64738</v>
          </cell>
          <cell r="L5568">
            <v>1738</v>
          </cell>
          <cell r="M5568">
            <v>17340</v>
          </cell>
          <cell r="N5568">
            <v>1152</v>
          </cell>
          <cell r="O5568">
            <v>2925.75</v>
          </cell>
          <cell r="P5568">
            <v>0.25695238095238099</v>
          </cell>
        </row>
        <row r="5569">
          <cell r="A5569">
            <v>202109</v>
          </cell>
          <cell r="B5569" t="str">
            <v>20160727</v>
          </cell>
          <cell r="C5569" t="str">
            <v>121147</v>
          </cell>
          <cell r="D5569" t="str">
            <v>极脉吸湿排汗休闲运动加赠组（男款）</v>
          </cell>
          <cell r="E5569" t="str">
            <v>服装</v>
          </cell>
          <cell r="F5569" t="str">
            <v>298</v>
          </cell>
          <cell r="G5569" t="str">
            <v>喻 冰</v>
          </cell>
          <cell r="H5569" t="str">
            <v>王娟</v>
          </cell>
          <cell r="I5569" t="str">
            <v>段鸿,张佳聃</v>
          </cell>
          <cell r="J5569">
            <v>16.899999999999999</v>
          </cell>
          <cell r="K5569">
            <v>31076</v>
          </cell>
          <cell r="L5569">
            <v>298</v>
          </cell>
          <cell r="M5569">
            <v>4668</v>
          </cell>
          <cell r="N5569">
            <v>298</v>
          </cell>
          <cell r="O5569">
            <v>1562.60355029586</v>
          </cell>
          <cell r="P5569">
            <v>0.14198453440769401</v>
          </cell>
        </row>
        <row r="5570">
          <cell r="A5570">
            <v>202109</v>
          </cell>
          <cell r="B5570" t="str">
            <v>20160727</v>
          </cell>
          <cell r="C5570" t="str">
            <v>093252</v>
          </cell>
          <cell r="D5570" t="str">
            <v>极脉吸湿排汗休闲运动加赠组（男款）</v>
          </cell>
          <cell r="E5570" t="str">
            <v>服装</v>
          </cell>
          <cell r="F5570" t="str">
            <v>298</v>
          </cell>
          <cell r="G5570" t="str">
            <v>喻 冰</v>
          </cell>
          <cell r="H5570" t="str">
            <v>王娟</v>
          </cell>
          <cell r="I5570" t="str">
            <v>段鸿,张佳聃</v>
          </cell>
          <cell r="J5570">
            <v>15</v>
          </cell>
          <cell r="K5570">
            <v>32824</v>
          </cell>
          <cell r="L5570">
            <v>556</v>
          </cell>
          <cell r="M5570">
            <v>6446</v>
          </cell>
          <cell r="N5570">
            <v>0</v>
          </cell>
          <cell r="O5570">
            <v>1721.4666666666701</v>
          </cell>
          <cell r="P5570">
            <v>0.19976447254245699</v>
          </cell>
        </row>
        <row r="5571">
          <cell r="A5571">
            <v>202109</v>
          </cell>
          <cell r="B5571" t="str">
            <v>20160719</v>
          </cell>
          <cell r="C5571" t="str">
            <v>193123</v>
          </cell>
          <cell r="D5571" t="str">
            <v>极脉吸湿排汗休闲运动加赠组（男款）</v>
          </cell>
          <cell r="E5571" t="str">
            <v>服装</v>
          </cell>
          <cell r="F5571" t="str">
            <v>298</v>
          </cell>
          <cell r="G5571" t="str">
            <v>喻 冰</v>
          </cell>
          <cell r="H5571" t="str">
            <v>杨思思</v>
          </cell>
          <cell r="I5571" t="str">
            <v>孙姣,王浩</v>
          </cell>
          <cell r="J5571">
            <v>18.399999999999999</v>
          </cell>
          <cell r="K5571">
            <v>63282</v>
          </cell>
          <cell r="L5571">
            <v>298</v>
          </cell>
          <cell r="M5571">
            <v>8427</v>
          </cell>
          <cell r="N5571">
            <v>298</v>
          </cell>
          <cell r="O5571">
            <v>2981.25</v>
          </cell>
          <cell r="P5571">
            <v>0.12906452432363799</v>
          </cell>
        </row>
        <row r="5572">
          <cell r="A5572">
            <v>202109</v>
          </cell>
          <cell r="B5572" t="str">
            <v>20160719</v>
          </cell>
          <cell r="C5572" t="str">
            <v>093158</v>
          </cell>
          <cell r="D5572" t="str">
            <v>极脉吸湿排汗休闲运动加赠组（男款）</v>
          </cell>
          <cell r="E5572" t="str">
            <v>服装</v>
          </cell>
          <cell r="F5572" t="str">
            <v>298</v>
          </cell>
          <cell r="G5572" t="str">
            <v>喻 冰</v>
          </cell>
          <cell r="H5572" t="str">
            <v>罗园</v>
          </cell>
          <cell r="I5572" t="str">
            <v>张征南,游珊</v>
          </cell>
          <cell r="J5572">
            <v>16</v>
          </cell>
          <cell r="K5572">
            <v>60194</v>
          </cell>
          <cell r="L5572">
            <v>298</v>
          </cell>
          <cell r="M5572">
            <v>11074</v>
          </cell>
          <cell r="N5572">
            <v>1480</v>
          </cell>
          <cell r="O5572">
            <v>3143.875</v>
          </cell>
          <cell r="P5572">
            <v>0.160177641244824</v>
          </cell>
        </row>
        <row r="5573">
          <cell r="A5573">
            <v>202121</v>
          </cell>
          <cell r="B5573" t="str">
            <v>20160802</v>
          </cell>
          <cell r="C5573" t="str">
            <v>141828</v>
          </cell>
          <cell r="D5573" t="str">
            <v>臻汇银“蝶恋花”手工掐丝足银镀金套组</v>
          </cell>
          <cell r="E5573" t="str">
            <v>珠宝首饰</v>
          </cell>
          <cell r="F5573" t="str">
            <v>699</v>
          </cell>
          <cell r="G5573" t="str">
            <v>范 平</v>
          </cell>
          <cell r="H5573" t="str">
            <v>高莹</v>
          </cell>
          <cell r="I5573" t="str">
            <v>任芳,张静</v>
          </cell>
          <cell r="J5573">
            <v>33.799999999999997</v>
          </cell>
          <cell r="K5573">
            <v>100909</v>
          </cell>
          <cell r="L5573">
            <v>7599</v>
          </cell>
          <cell r="M5573">
            <v>22178</v>
          </cell>
          <cell r="N5573">
            <v>0</v>
          </cell>
          <cell r="O5573">
            <v>2104.4970414201198</v>
          </cell>
          <cell r="P5573">
            <v>0.237680848783624</v>
          </cell>
        </row>
        <row r="5574">
          <cell r="A5574">
            <v>202145</v>
          </cell>
          <cell r="B5574" t="str">
            <v>20160722</v>
          </cell>
          <cell r="C5574" t="str">
            <v>124904</v>
          </cell>
          <cell r="D5574" t="str">
            <v>福玛特智能全自动扫地机器人</v>
          </cell>
          <cell r="E5574" t="str">
            <v>生活家电</v>
          </cell>
          <cell r="F5574" t="str">
            <v>799</v>
          </cell>
          <cell r="G5574" t="str">
            <v>胡 超</v>
          </cell>
          <cell r="H5574" t="str">
            <v>马强</v>
          </cell>
          <cell r="I5574" t="str">
            <v>刘一帆,李昀臻</v>
          </cell>
          <cell r="J5574">
            <v>35</v>
          </cell>
          <cell r="K5574">
            <v>77151</v>
          </cell>
          <cell r="L5574">
            <v>1573</v>
          </cell>
          <cell r="M5574">
            <v>13887</v>
          </cell>
          <cell r="N5574">
            <v>0</v>
          </cell>
          <cell r="O5574">
            <v>1762.6</v>
          </cell>
          <cell r="P5574">
            <v>0.18374394665114199</v>
          </cell>
        </row>
        <row r="5575">
          <cell r="A5575">
            <v>202145</v>
          </cell>
          <cell r="B5575" t="str">
            <v>20160718</v>
          </cell>
          <cell r="C5575" t="str">
            <v>185500</v>
          </cell>
          <cell r="D5575" t="str">
            <v>福玛特智能全自动扫地机器人</v>
          </cell>
          <cell r="E5575" t="str">
            <v>生活家电</v>
          </cell>
          <cell r="F5575" t="str">
            <v>799</v>
          </cell>
          <cell r="G5575" t="str">
            <v>胡 超</v>
          </cell>
          <cell r="H5575" t="str">
            <v>傅周</v>
          </cell>
          <cell r="I5575" t="str">
            <v>曹雪晴</v>
          </cell>
          <cell r="J5575">
            <v>35.200000000000003</v>
          </cell>
          <cell r="K5575">
            <v>115174</v>
          </cell>
          <cell r="L5575">
            <v>3945</v>
          </cell>
          <cell r="M5575">
            <v>13513</v>
          </cell>
          <cell r="N5575">
            <v>2397</v>
          </cell>
          <cell r="O5575">
            <v>2844.1193181818198</v>
          </cell>
          <cell r="P5575">
            <v>9.9937965818266805E-2</v>
          </cell>
        </row>
        <row r="5576">
          <cell r="A5576">
            <v>202145</v>
          </cell>
          <cell r="B5576" t="str">
            <v>20160715</v>
          </cell>
          <cell r="C5576" t="str">
            <v>210418</v>
          </cell>
          <cell r="D5576" t="str">
            <v>福玛特智能全自动扫地机器人</v>
          </cell>
          <cell r="E5576" t="str">
            <v>生活家电</v>
          </cell>
          <cell r="F5576" t="str">
            <v>799</v>
          </cell>
          <cell r="G5576" t="str">
            <v>胡 超</v>
          </cell>
          <cell r="H5576" t="str">
            <v>石林</v>
          </cell>
          <cell r="I5576" t="str">
            <v>廖若如,石俊</v>
          </cell>
          <cell r="J5576">
            <v>38.700000000000003</v>
          </cell>
          <cell r="K5576">
            <v>233111</v>
          </cell>
          <cell r="L5576">
            <v>3166</v>
          </cell>
          <cell r="M5576">
            <v>40839</v>
          </cell>
          <cell r="N5576">
            <v>3156</v>
          </cell>
          <cell r="O5576">
            <v>4968.0103359173099</v>
          </cell>
          <cell r="P5576">
            <v>0.16387831872839201</v>
          </cell>
        </row>
        <row r="5577">
          <cell r="A5577">
            <v>202168</v>
          </cell>
          <cell r="B5577" t="str">
            <v>20160803</v>
          </cell>
          <cell r="C5577" t="str">
            <v>223330</v>
          </cell>
          <cell r="D5577" t="str">
            <v>财福瑰宝--第四套人民币双龙吉祥号珍藏册(特供)</v>
          </cell>
          <cell r="E5577" t="str">
            <v>投资收藏</v>
          </cell>
          <cell r="F5577" t="str">
            <v>9800</v>
          </cell>
          <cell r="G5577" t="str">
            <v>范 平</v>
          </cell>
          <cell r="H5577" t="str">
            <v>傅周</v>
          </cell>
          <cell r="I5577" t="str">
            <v>曹雪晴</v>
          </cell>
          <cell r="J5577">
            <v>45.2</v>
          </cell>
          <cell r="K5577">
            <v>332970</v>
          </cell>
          <cell r="L5577">
            <v>78350</v>
          </cell>
          <cell r="M5577">
            <v>39190</v>
          </cell>
          <cell r="N5577">
            <v>0</v>
          </cell>
          <cell r="O5577">
            <v>4766.1504424778796</v>
          </cell>
          <cell r="P5577">
            <v>0.15391563899143801</v>
          </cell>
        </row>
        <row r="5578">
          <cell r="A5578">
            <v>202184</v>
          </cell>
          <cell r="B5578" t="str">
            <v>20160801</v>
          </cell>
          <cell r="C5578" t="str">
            <v>212436</v>
          </cell>
          <cell r="D5578" t="str">
            <v>创维65英寸4K超高清智能网络电视65M6E</v>
          </cell>
          <cell r="E5578" t="str">
            <v>大家电</v>
          </cell>
          <cell r="F5578" t="str">
            <v>5599</v>
          </cell>
          <cell r="G5578" t="str">
            <v>马 升伟</v>
          </cell>
          <cell r="H5578" t="str">
            <v>傅周</v>
          </cell>
          <cell r="I5578" t="str">
            <v>曹雪晴</v>
          </cell>
          <cell r="J5578">
            <v>7.4</v>
          </cell>
          <cell r="K5578">
            <v>235088</v>
          </cell>
          <cell r="L5578">
            <v>33594</v>
          </cell>
          <cell r="M5578">
            <v>50391</v>
          </cell>
          <cell r="N5578">
            <v>5599</v>
          </cell>
          <cell r="O5578">
            <v>21175.945945945899</v>
          </cell>
          <cell r="P5578">
            <v>0.22229942330788999</v>
          </cell>
        </row>
        <row r="5579">
          <cell r="A5579">
            <v>202184</v>
          </cell>
          <cell r="B5579" t="str">
            <v>20160723</v>
          </cell>
          <cell r="C5579" t="str">
            <v>215122</v>
          </cell>
          <cell r="D5579" t="str">
            <v>创维65英寸4K超高清智能网络电视65M6E</v>
          </cell>
          <cell r="E5579" t="str">
            <v>大家电</v>
          </cell>
          <cell r="F5579" t="str">
            <v>5599</v>
          </cell>
          <cell r="G5579" t="str">
            <v>马 升伟</v>
          </cell>
          <cell r="H5579" t="str">
            <v>马强</v>
          </cell>
          <cell r="I5579" t="str">
            <v>刘一帆</v>
          </cell>
          <cell r="J5579">
            <v>8.1</v>
          </cell>
          <cell r="K5579">
            <v>139275</v>
          </cell>
          <cell r="L5579">
            <v>22196</v>
          </cell>
          <cell r="M5579">
            <v>27865</v>
          </cell>
          <cell r="N5579">
            <v>0</v>
          </cell>
          <cell r="O5579">
            <v>11014.0740740741</v>
          </cell>
          <cell r="P5579">
            <v>0.238001691165794</v>
          </cell>
        </row>
        <row r="5580">
          <cell r="A5580">
            <v>202184</v>
          </cell>
          <cell r="B5580" t="str">
            <v>20160723</v>
          </cell>
          <cell r="C5580" t="str">
            <v>123620</v>
          </cell>
          <cell r="D5580" t="str">
            <v>创维65英寸4K超高清智能网络电视65M6E</v>
          </cell>
          <cell r="E5580" t="str">
            <v>大家电</v>
          </cell>
          <cell r="F5580" t="str">
            <v>5599</v>
          </cell>
          <cell r="G5580" t="str">
            <v>马 升伟</v>
          </cell>
          <cell r="H5580" t="str">
            <v>石林</v>
          </cell>
          <cell r="I5580" t="str">
            <v>石俊</v>
          </cell>
          <cell r="J5580">
            <v>7.9</v>
          </cell>
          <cell r="K5580">
            <v>66978</v>
          </cell>
          <cell r="L5580">
            <v>0</v>
          </cell>
          <cell r="M5580">
            <v>11198</v>
          </cell>
          <cell r="N5580">
            <v>0</v>
          </cell>
          <cell r="O5580">
            <v>7060.7594936708902</v>
          </cell>
          <cell r="P5580">
            <v>0.167189226313118</v>
          </cell>
        </row>
        <row r="5581">
          <cell r="A5581">
            <v>202198</v>
          </cell>
          <cell r="B5581" t="str">
            <v>20160804</v>
          </cell>
          <cell r="C5581" t="str">
            <v>214744</v>
          </cell>
          <cell r="D5581" t="str">
            <v>安瑞祥“百媚千娇”翡翠奢华项链套组</v>
          </cell>
          <cell r="E5581" t="str">
            <v>珠宝首饰</v>
          </cell>
          <cell r="F5581" t="str">
            <v>19800</v>
          </cell>
          <cell r="G5581" t="str">
            <v>冯 玺谕</v>
          </cell>
          <cell r="H5581" t="str">
            <v>高莹</v>
          </cell>
          <cell r="I5581" t="str">
            <v>王文亮</v>
          </cell>
          <cell r="J5581">
            <v>40.1</v>
          </cell>
          <cell r="K5581">
            <v>415680</v>
          </cell>
          <cell r="L5581">
            <v>158360</v>
          </cell>
          <cell r="M5581">
            <v>39600</v>
          </cell>
          <cell r="N5581">
            <v>0</v>
          </cell>
          <cell r="O5581">
            <v>5429.4264339152096</v>
          </cell>
          <cell r="P5581">
            <v>0.15389398414425601</v>
          </cell>
        </row>
        <row r="5582">
          <cell r="A5582">
            <v>202203</v>
          </cell>
          <cell r="B5582" t="str">
            <v>20160716</v>
          </cell>
          <cell r="C5582" t="str">
            <v>224617</v>
          </cell>
          <cell r="D5582" t="str">
            <v>艾芭莎男士尊品绵羊皮羽绒大衣(大咖秀)</v>
          </cell>
          <cell r="E5582" t="str">
            <v>服装</v>
          </cell>
          <cell r="F5582" t="str">
            <v>998</v>
          </cell>
          <cell r="G5582" t="str">
            <v>黄 翙</v>
          </cell>
          <cell r="H5582" t="str">
            <v>王娟</v>
          </cell>
          <cell r="I5582" t="str">
            <v>段鸿</v>
          </cell>
          <cell r="J5582">
            <v>31.2</v>
          </cell>
          <cell r="K5582">
            <v>221238</v>
          </cell>
          <cell r="L5582">
            <v>8672</v>
          </cell>
          <cell r="M5582">
            <v>58062</v>
          </cell>
          <cell r="N5582">
            <v>998</v>
          </cell>
          <cell r="O5582">
            <v>4984.0384615384601</v>
          </cell>
          <cell r="P5582">
            <v>0.268453092216065</v>
          </cell>
        </row>
        <row r="5583">
          <cell r="A5583">
            <v>202205</v>
          </cell>
          <cell r="B5583" t="str">
            <v>20160716</v>
          </cell>
          <cell r="C5583" t="str">
            <v>190410</v>
          </cell>
          <cell r="D5583" t="str">
            <v>艾芭莎 狐狸毛领印花绵羊皮羽绒服(大咖秀)</v>
          </cell>
          <cell r="E5583" t="str">
            <v>服装</v>
          </cell>
          <cell r="F5583" t="str">
            <v>980</v>
          </cell>
          <cell r="G5583" t="str">
            <v>黄 翙</v>
          </cell>
          <cell r="H5583" t="str">
            <v>王娟</v>
          </cell>
          <cell r="I5583" t="str">
            <v>段鸿</v>
          </cell>
          <cell r="J5583">
            <v>12.5</v>
          </cell>
          <cell r="K5583">
            <v>182137</v>
          </cell>
          <cell r="L5583">
            <v>3920</v>
          </cell>
          <cell r="M5583">
            <v>116592</v>
          </cell>
          <cell r="N5583">
            <v>3920</v>
          </cell>
          <cell r="O5583">
            <v>5243.6</v>
          </cell>
          <cell r="P5583">
            <v>0.63221802633867696</v>
          </cell>
        </row>
        <row r="5584">
          <cell r="A5584">
            <v>202207</v>
          </cell>
          <cell r="B5584" t="str">
            <v>20160725</v>
          </cell>
          <cell r="C5584" t="str">
            <v>220156</v>
          </cell>
          <cell r="D5584" t="str">
            <v>C罗代言 努比亚6英寸八核全网通手机</v>
          </cell>
          <cell r="E5584" t="str">
            <v>手机</v>
          </cell>
          <cell r="F5584" t="str">
            <v>1799</v>
          </cell>
          <cell r="G5584" t="str">
            <v>#</v>
          </cell>
          <cell r="H5584" t="str">
            <v>傅周</v>
          </cell>
          <cell r="I5584" t="str">
            <v>曹雪晴</v>
          </cell>
          <cell r="J5584">
            <v>28</v>
          </cell>
          <cell r="K5584">
            <v>368440</v>
          </cell>
          <cell r="L5584">
            <v>1799</v>
          </cell>
          <cell r="M5584">
            <v>0</v>
          </cell>
          <cell r="N5584">
            <v>0</v>
          </cell>
          <cell r="O5584">
            <v>13094.3214285714</v>
          </cell>
          <cell r="P5584">
            <v>0</v>
          </cell>
        </row>
        <row r="5585">
          <cell r="A5585">
            <v>202221</v>
          </cell>
          <cell r="B5585" t="str">
            <v>20160729</v>
          </cell>
          <cell r="C5585" t="str">
            <v>170416</v>
          </cell>
          <cell r="D5585" t="str">
            <v>韩束墨菊咕噜水补水套组</v>
          </cell>
          <cell r="E5585" t="str">
            <v>美容美体</v>
          </cell>
          <cell r="F5585" t="str">
            <v>328</v>
          </cell>
          <cell r="G5585" t="str">
            <v>庄 婷</v>
          </cell>
          <cell r="H5585" t="str">
            <v>杨波</v>
          </cell>
          <cell r="I5585" t="str">
            <v>李琦</v>
          </cell>
          <cell r="J5585">
            <v>33.299999999999997</v>
          </cell>
          <cell r="K5585">
            <v>73515</v>
          </cell>
          <cell r="L5585">
            <v>299</v>
          </cell>
          <cell r="M5585">
            <v>2023</v>
          </cell>
          <cell r="N5585">
            <v>269</v>
          </cell>
          <cell r="O5585">
            <v>2146.00600600601</v>
          </cell>
          <cell r="P5585">
            <v>2.3956512237762202E-2</v>
          </cell>
        </row>
        <row r="5586">
          <cell r="A5586">
            <v>202221</v>
          </cell>
          <cell r="B5586" t="str">
            <v>20160725</v>
          </cell>
          <cell r="C5586" t="str">
            <v>182117</v>
          </cell>
          <cell r="D5586" t="str">
            <v>韩束墨菊咕噜水补水套组</v>
          </cell>
          <cell r="E5586" t="str">
            <v>美容美体</v>
          </cell>
          <cell r="F5586" t="str">
            <v>328</v>
          </cell>
          <cell r="G5586" t="str">
            <v>庄 婷</v>
          </cell>
          <cell r="H5586" t="str">
            <v>杨波</v>
          </cell>
          <cell r="I5586" t="str">
            <v>李琦</v>
          </cell>
          <cell r="J5586">
            <v>34.700000000000003</v>
          </cell>
          <cell r="K5586">
            <v>114960</v>
          </cell>
          <cell r="L5586">
            <v>2252</v>
          </cell>
          <cell r="M5586">
            <v>11137</v>
          </cell>
          <cell r="N5586">
            <v>568</v>
          </cell>
          <cell r="O5586">
            <v>2943.4870317002901</v>
          </cell>
          <cell r="P5586">
            <v>9.3773290272207793E-2</v>
          </cell>
        </row>
        <row r="5587">
          <cell r="A5587">
            <v>202221</v>
          </cell>
          <cell r="B5587" t="str">
            <v>20160721</v>
          </cell>
          <cell r="C5587" t="str">
            <v>154208</v>
          </cell>
          <cell r="D5587" t="str">
            <v>韩束墨菊咕噜水补水套组</v>
          </cell>
          <cell r="E5587" t="str">
            <v>美容美体</v>
          </cell>
          <cell r="F5587" t="str">
            <v>328</v>
          </cell>
          <cell r="G5587" t="str">
            <v>庄 婷</v>
          </cell>
          <cell r="H5587" t="str">
            <v>田宇慧</v>
          </cell>
          <cell r="I5587" t="str">
            <v>游珊,赵姬</v>
          </cell>
          <cell r="J5587">
            <v>36.6</v>
          </cell>
          <cell r="K5587">
            <v>166345</v>
          </cell>
          <cell r="L5587">
            <v>8124</v>
          </cell>
          <cell r="M5587">
            <v>14734</v>
          </cell>
          <cell r="N5587">
            <v>1415</v>
          </cell>
          <cell r="O5587">
            <v>3959.0710382513698</v>
          </cell>
          <cell r="P5587">
            <v>8.4179723298424394E-2</v>
          </cell>
        </row>
        <row r="5588">
          <cell r="A5588">
            <v>202221</v>
          </cell>
          <cell r="B5588" t="str">
            <v>20160721</v>
          </cell>
          <cell r="C5588" t="str">
            <v>113724</v>
          </cell>
          <cell r="D5588" t="str">
            <v>韩束墨菊咕噜水补水套组</v>
          </cell>
          <cell r="E5588" t="str">
            <v>美容美体</v>
          </cell>
          <cell r="F5588" t="str">
            <v>328</v>
          </cell>
          <cell r="G5588" t="str">
            <v>庄 婷</v>
          </cell>
          <cell r="H5588" t="str">
            <v>田宇慧</v>
          </cell>
          <cell r="I5588" t="str">
            <v>郑庆子,陈莹</v>
          </cell>
          <cell r="J5588">
            <v>36</v>
          </cell>
          <cell r="K5588">
            <v>194335</v>
          </cell>
          <cell r="L5588">
            <v>7494</v>
          </cell>
          <cell r="M5588">
            <v>14555</v>
          </cell>
          <cell r="N5588">
            <v>1724</v>
          </cell>
          <cell r="O5588">
            <v>4833.6111111111104</v>
          </cell>
          <cell r="P5588">
            <v>6.8673363983279903E-2</v>
          </cell>
        </row>
        <row r="5589">
          <cell r="A5589">
            <v>202222</v>
          </cell>
          <cell r="B5589" t="str">
            <v>20160804</v>
          </cell>
          <cell r="C5589" t="str">
            <v>125502</v>
          </cell>
          <cell r="D5589" t="str">
            <v>英国艾瑞生（ERIS0NS）台上式净水器超值组</v>
          </cell>
          <cell r="E5589" t="str">
            <v>厨房</v>
          </cell>
          <cell r="F5589" t="str">
            <v>598</v>
          </cell>
          <cell r="G5589" t="str">
            <v>潘 银龙</v>
          </cell>
          <cell r="H5589" t="str">
            <v>唐南开</v>
          </cell>
          <cell r="I5589" t="str">
            <v>翟金彪</v>
          </cell>
          <cell r="J5589">
            <v>37.799999999999997</v>
          </cell>
          <cell r="K5589">
            <v>73572</v>
          </cell>
          <cell r="L5589">
            <v>0</v>
          </cell>
          <cell r="M5589">
            <v>10006</v>
          </cell>
          <cell r="N5589">
            <v>0</v>
          </cell>
          <cell r="O5589">
            <v>1681.6402116402101</v>
          </cell>
          <cell r="P5589">
            <v>0.136002827162507</v>
          </cell>
        </row>
        <row r="5590">
          <cell r="A5590">
            <v>202222</v>
          </cell>
          <cell r="B5590" t="str">
            <v>20160729</v>
          </cell>
          <cell r="C5590" t="str">
            <v>194216</v>
          </cell>
          <cell r="D5590" t="str">
            <v>英国艾瑞生（ERIS0NS）台上式净水器超值组</v>
          </cell>
          <cell r="E5590" t="str">
            <v>厨房</v>
          </cell>
          <cell r="F5590" t="str">
            <v>598</v>
          </cell>
          <cell r="G5590" t="str">
            <v>潘 银龙</v>
          </cell>
          <cell r="H5590" t="str">
            <v>唐南开</v>
          </cell>
          <cell r="I5590" t="str">
            <v>刘一帆</v>
          </cell>
          <cell r="J5590">
            <v>42</v>
          </cell>
          <cell r="K5590">
            <v>148346</v>
          </cell>
          <cell r="L5590">
            <v>4166</v>
          </cell>
          <cell r="M5590">
            <v>25374</v>
          </cell>
          <cell r="N5590">
            <v>1196</v>
          </cell>
          <cell r="O5590">
            <v>2857.1904761904798</v>
          </cell>
          <cell r="P5590">
            <v>0.16769316132612</v>
          </cell>
        </row>
        <row r="5591">
          <cell r="A5591">
            <v>202242</v>
          </cell>
          <cell r="B5591" t="str">
            <v>20160806</v>
          </cell>
          <cell r="C5591" t="str">
            <v>210123</v>
          </cell>
          <cell r="D5591" t="str">
            <v>法国原瓶进口玛歌圣玛丽庄园干红葡萄酒特超组(2016超级折扣日)</v>
          </cell>
          <cell r="E5591" t="str">
            <v>食品</v>
          </cell>
          <cell r="F5591" t="str">
            <v>199</v>
          </cell>
          <cell r="G5591" t="str">
            <v>莫 伏星</v>
          </cell>
          <cell r="H5591" t="str">
            <v>余斌</v>
          </cell>
          <cell r="I5591" t="str">
            <v>俞洋</v>
          </cell>
          <cell r="J5591">
            <v>14.6</v>
          </cell>
          <cell r="K5591">
            <v>166552</v>
          </cell>
          <cell r="L5591">
            <v>587</v>
          </cell>
          <cell r="M5591">
            <v>378</v>
          </cell>
          <cell r="N5591">
            <v>0</v>
          </cell>
          <cell r="O5591">
            <v>11341.5753424658</v>
          </cell>
          <cell r="P5591">
            <v>2.2775886482089601E-3</v>
          </cell>
        </row>
        <row r="5592">
          <cell r="A5592">
            <v>202330</v>
          </cell>
          <cell r="B5592" t="str">
            <v>20160806</v>
          </cell>
          <cell r="C5592" t="str">
            <v>112822</v>
          </cell>
          <cell r="D5592" t="str">
            <v>荔枝结晶蜜超值组(2016超级折扣日)</v>
          </cell>
          <cell r="E5592" t="str">
            <v>食品</v>
          </cell>
          <cell r="F5592" t="str">
            <v>199</v>
          </cell>
          <cell r="G5592" t="str">
            <v>赵 宇森</v>
          </cell>
          <cell r="H5592" t="str">
            <v>龙年</v>
          </cell>
          <cell r="I5592" t="str">
            <v>俞洋</v>
          </cell>
          <cell r="J5592">
            <v>9.9</v>
          </cell>
          <cell r="K5592">
            <v>72586</v>
          </cell>
          <cell r="L5592">
            <v>945</v>
          </cell>
          <cell r="M5592">
            <v>1323</v>
          </cell>
          <cell r="N5592">
            <v>169</v>
          </cell>
          <cell r="O5592">
            <v>7119.8989898989903</v>
          </cell>
          <cell r="P5592">
            <v>1.6108094526877101E-2</v>
          </cell>
        </row>
        <row r="5593">
          <cell r="A5593">
            <v>202331</v>
          </cell>
          <cell r="B5593" t="str">
            <v>20160805</v>
          </cell>
          <cell r="C5593" t="str">
            <v>144222</v>
          </cell>
          <cell r="D5593" t="str">
            <v>华北牌奥凯钙软胶囊(2016超级折扣日)</v>
          </cell>
          <cell r="E5593" t="str">
            <v>保健食品</v>
          </cell>
          <cell r="F5593" t="str">
            <v>199</v>
          </cell>
          <cell r="G5593" t="str">
            <v>赵 宇森</v>
          </cell>
          <cell r="H5593" t="str">
            <v>余斌</v>
          </cell>
          <cell r="I5593" t="str">
            <v>杨洋,陈航</v>
          </cell>
          <cell r="J5593">
            <v>11.5</v>
          </cell>
          <cell r="K5593">
            <v>49074</v>
          </cell>
          <cell r="L5593">
            <v>955</v>
          </cell>
          <cell r="M5593">
            <v>3432</v>
          </cell>
          <cell r="N5593">
            <v>199</v>
          </cell>
          <cell r="O5593">
            <v>3903.1304347826099</v>
          </cell>
          <cell r="P5593">
            <v>6.7187597414742603E-2</v>
          </cell>
        </row>
        <row r="5594">
          <cell r="A5594">
            <v>202332</v>
          </cell>
          <cell r="B5594" t="str">
            <v>20160806</v>
          </cell>
          <cell r="C5594" t="str">
            <v>115626</v>
          </cell>
          <cell r="D5594" t="str">
            <v>木乃河古树普洱茶特惠组(2016超级折扣日)</v>
          </cell>
          <cell r="E5594" t="str">
            <v>食品</v>
          </cell>
          <cell r="F5594" t="str">
            <v>259</v>
          </cell>
          <cell r="G5594" t="str">
            <v>赵 宇森</v>
          </cell>
          <cell r="H5594" t="str">
            <v>龙年</v>
          </cell>
          <cell r="I5594" t="str">
            <v>俞洋</v>
          </cell>
          <cell r="J5594">
            <v>13.4</v>
          </cell>
          <cell r="K5594">
            <v>52922</v>
          </cell>
          <cell r="L5594">
            <v>0</v>
          </cell>
          <cell r="M5594">
            <v>0</v>
          </cell>
          <cell r="N5594">
            <v>0</v>
          </cell>
          <cell r="O5594">
            <v>3949.4029850746301</v>
          </cell>
          <cell r="P5594">
            <v>0</v>
          </cell>
        </row>
        <row r="5595">
          <cell r="A5595">
            <v>202359</v>
          </cell>
          <cell r="B5595" t="str">
            <v>20160806</v>
          </cell>
          <cell r="C5595" t="str">
            <v>145102</v>
          </cell>
          <cell r="D5595" t="str">
            <v>蒂卡世琦“浪漫花舞”和田白玉套组(2016超级折扣日)</v>
          </cell>
          <cell r="E5595" t="str">
            <v>珠宝首饰</v>
          </cell>
          <cell r="F5595" t="str">
            <v>398</v>
          </cell>
          <cell r="G5595" t="str">
            <v>冯 玺谕</v>
          </cell>
          <cell r="H5595" t="str">
            <v>马静</v>
          </cell>
          <cell r="I5595" t="str">
            <v>王文亮</v>
          </cell>
          <cell r="J5595">
            <v>14.1</v>
          </cell>
          <cell r="K5595">
            <v>50505</v>
          </cell>
          <cell r="L5595">
            <v>1532</v>
          </cell>
          <cell r="M5595">
            <v>4696</v>
          </cell>
          <cell r="N5595">
            <v>0</v>
          </cell>
          <cell r="O5595">
            <v>3140.2127659574498</v>
          </cell>
          <cell r="P5595">
            <v>9.5889571804872106E-2</v>
          </cell>
        </row>
        <row r="5596">
          <cell r="A5596">
            <v>202371</v>
          </cell>
          <cell r="B5596" t="str">
            <v>20160803</v>
          </cell>
          <cell r="C5596" t="str">
            <v>205705</v>
          </cell>
          <cell r="D5596" t="str">
            <v>TCL48英寸智能曲面电视</v>
          </cell>
          <cell r="E5596" t="str">
            <v>大家电</v>
          </cell>
          <cell r="F5596" t="str">
            <v>2999</v>
          </cell>
          <cell r="G5596" t="str">
            <v>马 升伟</v>
          </cell>
          <cell r="H5596" t="str">
            <v>傅周</v>
          </cell>
          <cell r="I5596" t="str">
            <v>曹雪晴,张征南</v>
          </cell>
          <cell r="J5596">
            <v>8.1999999999999993</v>
          </cell>
          <cell r="K5596">
            <v>86931</v>
          </cell>
          <cell r="L5596">
            <v>17954</v>
          </cell>
          <cell r="M5596">
            <v>2999</v>
          </cell>
          <cell r="N5596">
            <v>0</v>
          </cell>
          <cell r="O5596">
            <v>8046.0975609756097</v>
          </cell>
          <cell r="P5596">
            <v>4.3478260869565202E-2</v>
          </cell>
        </row>
        <row r="5597">
          <cell r="A5597">
            <v>202372</v>
          </cell>
          <cell r="B5597" t="str">
            <v>20160803</v>
          </cell>
          <cell r="C5597" t="str">
            <v>205705</v>
          </cell>
          <cell r="D5597" t="str">
            <v>TCL55英寸高色域8核智能曲面电视</v>
          </cell>
          <cell r="E5597" t="str">
            <v>大家电</v>
          </cell>
          <cell r="F5597" t="str">
            <v>3799</v>
          </cell>
          <cell r="G5597" t="str">
            <v>马 升伟</v>
          </cell>
          <cell r="H5597" t="str">
            <v>傅周</v>
          </cell>
          <cell r="I5597" t="str">
            <v>曹雪晴,张征南</v>
          </cell>
          <cell r="J5597">
            <v>8.1999999999999993</v>
          </cell>
          <cell r="K5597">
            <v>581177</v>
          </cell>
          <cell r="L5597">
            <v>49377</v>
          </cell>
          <cell r="M5597">
            <v>98764</v>
          </cell>
          <cell r="N5597">
            <v>3799</v>
          </cell>
          <cell r="O5597">
            <v>53272.560975609798</v>
          </cell>
          <cell r="P5597">
            <v>0.17857277171869099</v>
          </cell>
        </row>
        <row r="5598">
          <cell r="A5598">
            <v>202373</v>
          </cell>
          <cell r="B5598" t="str">
            <v>20160803</v>
          </cell>
          <cell r="C5598" t="str">
            <v>205705</v>
          </cell>
          <cell r="D5598" t="str">
            <v>TCL65英寸高色域8核智能曲面电视</v>
          </cell>
          <cell r="E5598" t="str">
            <v>大家电</v>
          </cell>
          <cell r="F5598" t="str">
            <v>6999</v>
          </cell>
          <cell r="G5598" t="str">
            <v>马 升伟</v>
          </cell>
          <cell r="H5598" t="str">
            <v>傅周</v>
          </cell>
          <cell r="I5598" t="str">
            <v>曹雪晴,张征南</v>
          </cell>
          <cell r="J5598">
            <v>8.1999999999999993</v>
          </cell>
          <cell r="K5598">
            <v>370937</v>
          </cell>
          <cell r="L5598">
            <v>55982</v>
          </cell>
          <cell r="M5598">
            <v>41994</v>
          </cell>
          <cell r="N5598">
            <v>0</v>
          </cell>
          <cell r="O5598">
            <v>33287.926829268297</v>
          </cell>
          <cell r="P5598">
            <v>0.133333333333333</v>
          </cell>
        </row>
        <row r="5599">
          <cell r="A5599">
            <v>202376</v>
          </cell>
          <cell r="B5599" t="str">
            <v>20160730</v>
          </cell>
          <cell r="C5599" t="str">
            <v>214649</v>
          </cell>
          <cell r="D5599" t="str">
            <v>兽王绅士时尚中长风衣(2016夏季开仓)</v>
          </cell>
          <cell r="E5599" t="str">
            <v>服装</v>
          </cell>
          <cell r="F5599" t="str">
            <v>1580</v>
          </cell>
          <cell r="G5599" t="str">
            <v>黄 翙</v>
          </cell>
          <cell r="H5599" t="str">
            <v>张燕,王娟</v>
          </cell>
          <cell r="I5599" t="str">
            <v>张征南,孙姣</v>
          </cell>
          <cell r="J5599">
            <v>40.200000000000003</v>
          </cell>
          <cell r="K5599">
            <v>167980</v>
          </cell>
          <cell r="L5599">
            <v>3090</v>
          </cell>
          <cell r="M5599">
            <v>41045</v>
          </cell>
          <cell r="N5599">
            <v>1450</v>
          </cell>
          <cell r="O5599">
            <v>3116.7910447761201</v>
          </cell>
          <cell r="P5599">
            <v>0.24012978349202499</v>
          </cell>
        </row>
        <row r="5600">
          <cell r="A5600">
            <v>202377</v>
          </cell>
          <cell r="B5600" t="str">
            <v>20160807</v>
          </cell>
          <cell r="C5600" t="str">
            <v>145925</v>
          </cell>
          <cell r="D5600" t="str">
            <v>兽王经典传承暗纹立领皮衣(2016超级折扣日)</v>
          </cell>
          <cell r="E5600" t="str">
            <v>服装</v>
          </cell>
          <cell r="F5600" t="str">
            <v>1380</v>
          </cell>
          <cell r="G5600" t="str">
            <v>黄 翙</v>
          </cell>
          <cell r="H5600" t="str">
            <v>吴沛霖</v>
          </cell>
          <cell r="I5600" t="str">
            <v>游珊,王叶霜</v>
          </cell>
          <cell r="J5600">
            <v>18.100000000000001</v>
          </cell>
          <cell r="K5600">
            <v>69795</v>
          </cell>
          <cell r="L5600">
            <v>4005</v>
          </cell>
          <cell r="M5600">
            <v>2700</v>
          </cell>
          <cell r="N5600">
            <v>0</v>
          </cell>
          <cell r="O5600">
            <v>3485.63535911602</v>
          </cell>
          <cell r="P5600">
            <v>4.1039671682626497E-2</v>
          </cell>
        </row>
        <row r="5601">
          <cell r="A5601">
            <v>202430</v>
          </cell>
          <cell r="B5601" t="str">
            <v>20160806</v>
          </cell>
          <cell r="C5601" t="str">
            <v>234517</v>
          </cell>
          <cell r="D5601" t="str">
            <v>圣品路鳄鱼压纹头层牛皮男鞋组(2016超级折扣日)</v>
          </cell>
          <cell r="E5601" t="str">
            <v>鞋类</v>
          </cell>
          <cell r="F5601" t="str">
            <v>218</v>
          </cell>
          <cell r="G5601" t="str">
            <v>喻 冰</v>
          </cell>
          <cell r="H5601" t="str">
            <v>田宇慧</v>
          </cell>
          <cell r="I5601" t="str">
            <v>游珊</v>
          </cell>
          <cell r="J5601">
            <v>12.5</v>
          </cell>
          <cell r="K5601">
            <v>31586</v>
          </cell>
          <cell r="L5601">
            <v>218</v>
          </cell>
          <cell r="M5601">
            <v>426</v>
          </cell>
          <cell r="N5601">
            <v>0</v>
          </cell>
          <cell r="O5601">
            <v>2475.36</v>
          </cell>
          <cell r="P5601">
            <v>1.3580719204284599E-2</v>
          </cell>
        </row>
        <row r="5602">
          <cell r="A5602">
            <v>202431</v>
          </cell>
          <cell r="B5602" t="str">
            <v>20160807</v>
          </cell>
          <cell r="C5602" t="str">
            <v>234017</v>
          </cell>
          <cell r="D5602" t="str">
            <v>圣品路商务休闲男鞋组(2016超级折扣日)</v>
          </cell>
          <cell r="E5602" t="str">
            <v>鞋类</v>
          </cell>
          <cell r="F5602" t="str">
            <v>218</v>
          </cell>
          <cell r="G5602" t="str">
            <v>喻 冰</v>
          </cell>
          <cell r="H5602" t="str">
            <v>张燕</v>
          </cell>
          <cell r="I5602" t="str">
            <v>刘一帆,张征南</v>
          </cell>
          <cell r="J5602">
            <v>18.5</v>
          </cell>
          <cell r="K5602">
            <v>24700</v>
          </cell>
          <cell r="L5602">
            <v>0</v>
          </cell>
          <cell r="M5602">
            <v>0</v>
          </cell>
          <cell r="N5602">
            <v>0</v>
          </cell>
          <cell r="O5602">
            <v>1335.13513513514</v>
          </cell>
          <cell r="P5602">
            <v>0</v>
          </cell>
        </row>
        <row r="5603">
          <cell r="A5603">
            <v>202433</v>
          </cell>
          <cell r="B5603" t="str">
            <v>20160805</v>
          </cell>
          <cell r="C5603" t="str">
            <v>190110</v>
          </cell>
          <cell r="D5603" t="str">
            <v>圣品路压纹头层牛皮男鞋(2016超级折扣日)</v>
          </cell>
          <cell r="E5603" t="str">
            <v>鞋类</v>
          </cell>
          <cell r="F5603" t="str">
            <v>218</v>
          </cell>
          <cell r="G5603" t="str">
            <v>喻 冰</v>
          </cell>
          <cell r="H5603" t="str">
            <v>张燕</v>
          </cell>
          <cell r="I5603" t="str">
            <v>段鸿,潘丹</v>
          </cell>
          <cell r="J5603">
            <v>12.4</v>
          </cell>
          <cell r="K5603">
            <v>46564</v>
          </cell>
          <cell r="L5603">
            <v>867</v>
          </cell>
          <cell r="M5603">
            <v>1684</v>
          </cell>
          <cell r="N5603">
            <v>0</v>
          </cell>
          <cell r="O5603">
            <v>3549.4354838709701</v>
          </cell>
          <cell r="P5603">
            <v>3.6851434448650897E-2</v>
          </cell>
        </row>
        <row r="5604">
          <cell r="A5604">
            <v>202437</v>
          </cell>
          <cell r="B5604" t="str">
            <v>20160805</v>
          </cell>
          <cell r="C5604" t="str">
            <v>184309</v>
          </cell>
          <cell r="D5604" t="str">
            <v>圣品路靓丽水钻头层牛皮女鞋二双组(2016超级折扣日)</v>
          </cell>
          <cell r="E5604" t="str">
            <v>鞋类</v>
          </cell>
          <cell r="F5604" t="str">
            <v>199</v>
          </cell>
          <cell r="G5604" t="str">
            <v>喻 冰</v>
          </cell>
          <cell r="H5604" t="str">
            <v>张燕</v>
          </cell>
          <cell r="I5604" t="str">
            <v>段鸿,潘丹</v>
          </cell>
          <cell r="J5604">
            <v>15.2</v>
          </cell>
          <cell r="K5604">
            <v>141448</v>
          </cell>
          <cell r="L5604">
            <v>1960</v>
          </cell>
          <cell r="M5604">
            <v>17798</v>
          </cell>
          <cell r="N5604">
            <v>378</v>
          </cell>
          <cell r="O5604">
            <v>8030.78947368421</v>
          </cell>
          <cell r="P5604">
            <v>0.124885294792384</v>
          </cell>
        </row>
        <row r="5605">
          <cell r="A5605">
            <v>202438</v>
          </cell>
          <cell r="B5605" t="str">
            <v>20160807</v>
          </cell>
          <cell r="C5605" t="str">
            <v>155818</v>
          </cell>
          <cell r="D5605" t="str">
            <v>圣品路靓丽舒适头层牛皮女鞋二双组(2016超级折扣日)</v>
          </cell>
          <cell r="E5605" t="str">
            <v>鞋类</v>
          </cell>
          <cell r="F5605" t="str">
            <v>199</v>
          </cell>
          <cell r="G5605" t="str">
            <v>喻 冰</v>
          </cell>
          <cell r="H5605" t="str">
            <v>吴沛霖</v>
          </cell>
          <cell r="I5605" t="str">
            <v>游珊,王叶霜</v>
          </cell>
          <cell r="J5605">
            <v>13.9</v>
          </cell>
          <cell r="K5605">
            <v>105602</v>
          </cell>
          <cell r="L5605">
            <v>3129</v>
          </cell>
          <cell r="M5605">
            <v>577</v>
          </cell>
          <cell r="N5605">
            <v>0</v>
          </cell>
          <cell r="O5605">
            <v>7330.6474820143903</v>
          </cell>
          <cell r="P5605">
            <v>5.6307515150332303E-3</v>
          </cell>
        </row>
        <row r="5606">
          <cell r="A5606">
            <v>202457</v>
          </cell>
          <cell r="B5606" t="str">
            <v>20160805</v>
          </cell>
          <cell r="C5606" t="str">
            <v>101929</v>
          </cell>
          <cell r="D5606" t="str">
            <v>圣品路意式商务男鞋组(2016超级折扣日)</v>
          </cell>
          <cell r="E5606" t="str">
            <v>鞋类</v>
          </cell>
          <cell r="F5606" t="str">
            <v>218</v>
          </cell>
          <cell r="G5606" t="str">
            <v>喻 冰</v>
          </cell>
          <cell r="H5606" t="str">
            <v>罗园</v>
          </cell>
          <cell r="I5606" t="str">
            <v>张征南,王叶霜</v>
          </cell>
          <cell r="J5606">
            <v>14</v>
          </cell>
          <cell r="K5606">
            <v>32256</v>
          </cell>
          <cell r="L5606">
            <v>426</v>
          </cell>
          <cell r="M5606">
            <v>2566</v>
          </cell>
          <cell r="N5606">
            <v>0</v>
          </cell>
          <cell r="O5606">
            <v>2090.2857142857101</v>
          </cell>
          <cell r="P5606">
            <v>8.0615771284951301E-2</v>
          </cell>
        </row>
        <row r="5607">
          <cell r="A5607">
            <v>202498</v>
          </cell>
          <cell r="B5607" t="str">
            <v>20160727</v>
          </cell>
          <cell r="C5607" t="str">
            <v>133103</v>
          </cell>
          <cell r="D5607" t="str">
            <v>典藏之作 三星大器天成双卡双屏手机 B9120</v>
          </cell>
          <cell r="E5607" t="str">
            <v>手机</v>
          </cell>
          <cell r="F5607" t="str">
            <v>1299</v>
          </cell>
          <cell r="G5607" t="str">
            <v>#</v>
          </cell>
          <cell r="H5607" t="str">
            <v>石林</v>
          </cell>
          <cell r="I5607" t="str">
            <v>刘一帆,廖若如</v>
          </cell>
          <cell r="J5607">
            <v>35.5</v>
          </cell>
          <cell r="K5607">
            <v>105039</v>
          </cell>
          <cell r="L5607">
            <v>7774</v>
          </cell>
          <cell r="M5607">
            <v>0</v>
          </cell>
          <cell r="N5607">
            <v>0</v>
          </cell>
          <cell r="O5607">
            <v>2739.8591549295802</v>
          </cell>
          <cell r="P5607">
            <v>0</v>
          </cell>
        </row>
        <row r="5608">
          <cell r="A5608">
            <v>202502</v>
          </cell>
          <cell r="B5608" t="str">
            <v>20160804</v>
          </cell>
          <cell r="C5608" t="str">
            <v>153128</v>
          </cell>
          <cell r="D5608" t="str">
            <v>御泥坊燕窝紧致提拉特惠组</v>
          </cell>
          <cell r="E5608" t="str">
            <v>美容美体</v>
          </cell>
          <cell r="F5608" t="str">
            <v>199</v>
          </cell>
          <cell r="G5608" t="str">
            <v>杨 媛</v>
          </cell>
          <cell r="H5608" t="str">
            <v>张小寒</v>
          </cell>
          <cell r="I5608" t="str">
            <v>郑庆子,陈莹</v>
          </cell>
          <cell r="J5608">
            <v>36.6</v>
          </cell>
          <cell r="K5608">
            <v>85640</v>
          </cell>
          <cell r="L5608">
            <v>1164</v>
          </cell>
          <cell r="M5608">
            <v>2099</v>
          </cell>
          <cell r="N5608">
            <v>0</v>
          </cell>
          <cell r="O5608">
            <v>2250.73770491803</v>
          </cell>
          <cell r="P5608">
            <v>2.48472939059615E-2</v>
          </cell>
        </row>
        <row r="5609">
          <cell r="A5609">
            <v>202504</v>
          </cell>
          <cell r="B5609" t="str">
            <v>20160808</v>
          </cell>
          <cell r="C5609" t="str">
            <v>143915</v>
          </cell>
          <cell r="D5609" t="str">
            <v>意大利东方宝石香氛滋养沐浴组（原装进口）</v>
          </cell>
          <cell r="E5609" t="str">
            <v>美容美体</v>
          </cell>
          <cell r="F5609" t="str">
            <v>199</v>
          </cell>
          <cell r="G5609" t="str">
            <v>庄 婷</v>
          </cell>
          <cell r="H5609" t="str">
            <v>张小寒</v>
          </cell>
          <cell r="I5609" t="str">
            <v>赵姬</v>
          </cell>
          <cell r="J5609">
            <v>33.299999999999997</v>
          </cell>
          <cell r="K5609">
            <v>85068.56</v>
          </cell>
          <cell r="L5609">
            <v>1741</v>
          </cell>
          <cell r="M5609">
            <v>0</v>
          </cell>
          <cell r="N5609">
            <v>0</v>
          </cell>
          <cell r="O5609">
            <v>2502.3291291291298</v>
          </cell>
          <cell r="P5609">
            <v>0</v>
          </cell>
        </row>
        <row r="5610">
          <cell r="A5610">
            <v>202575</v>
          </cell>
          <cell r="B5610" t="str">
            <v>20160802</v>
          </cell>
          <cell r="C5610" t="str">
            <v>205412</v>
          </cell>
          <cell r="D5610" t="str">
            <v>飞利浦32英寸超薄超窄边液晶电视</v>
          </cell>
          <cell r="E5610" t="str">
            <v>大家电</v>
          </cell>
          <cell r="F5610" t="str">
            <v>1099</v>
          </cell>
          <cell r="G5610" t="str">
            <v>马 升伟</v>
          </cell>
          <cell r="H5610" t="str">
            <v>石林</v>
          </cell>
          <cell r="I5610" t="str">
            <v>刘一帆</v>
          </cell>
          <cell r="J5610">
            <v>8.9</v>
          </cell>
          <cell r="K5610">
            <v>52722</v>
          </cell>
          <cell r="L5610">
            <v>2198</v>
          </cell>
          <cell r="M5610">
            <v>8762</v>
          </cell>
          <cell r="N5610">
            <v>0</v>
          </cell>
          <cell r="O5610">
            <v>4692.3595505617996</v>
          </cell>
          <cell r="P5610">
            <v>0.17342253186604401</v>
          </cell>
        </row>
        <row r="5611">
          <cell r="A5611">
            <v>202576</v>
          </cell>
          <cell r="B5611" t="str">
            <v>20160802</v>
          </cell>
          <cell r="C5611" t="str">
            <v>205412</v>
          </cell>
          <cell r="D5611" t="str">
            <v>飞利浦43英寸8核安卓智能网络电视</v>
          </cell>
          <cell r="E5611" t="str">
            <v>大家电</v>
          </cell>
          <cell r="F5611" t="str">
            <v>1999</v>
          </cell>
          <cell r="G5611" t="str">
            <v>马 升伟</v>
          </cell>
          <cell r="H5611" t="str">
            <v>石林</v>
          </cell>
          <cell r="I5611" t="str">
            <v>刘一帆</v>
          </cell>
          <cell r="J5611">
            <v>8.9</v>
          </cell>
          <cell r="K5611">
            <v>135882</v>
          </cell>
          <cell r="L5611">
            <v>11994</v>
          </cell>
          <cell r="M5611">
            <v>7996</v>
          </cell>
          <cell r="N5611">
            <v>0</v>
          </cell>
          <cell r="O5611">
            <v>13021.5730337079</v>
          </cell>
          <cell r="P5611">
            <v>6.4542167118687793E-2</v>
          </cell>
        </row>
        <row r="5612">
          <cell r="A5612">
            <v>202577</v>
          </cell>
          <cell r="B5612" t="str">
            <v>20160802</v>
          </cell>
          <cell r="C5612" t="str">
            <v>205412</v>
          </cell>
          <cell r="D5612" t="str">
            <v>飞利浦49英寸4K超清安卓网络电视</v>
          </cell>
          <cell r="E5612" t="str">
            <v>大家电</v>
          </cell>
          <cell r="F5612" t="str">
            <v>2799</v>
          </cell>
          <cell r="G5612" t="str">
            <v>马 升伟</v>
          </cell>
          <cell r="H5612" t="str">
            <v>石林</v>
          </cell>
          <cell r="I5612" t="str">
            <v>刘一帆</v>
          </cell>
          <cell r="J5612">
            <v>8.9</v>
          </cell>
          <cell r="K5612">
            <v>72724</v>
          </cell>
          <cell r="L5612">
            <v>2799</v>
          </cell>
          <cell r="M5612">
            <v>19573</v>
          </cell>
          <cell r="N5612">
            <v>2799</v>
          </cell>
          <cell r="O5612">
            <v>5972.0224719101097</v>
          </cell>
          <cell r="P5612">
            <v>0.239885591705399</v>
          </cell>
        </row>
        <row r="5613">
          <cell r="A5613">
            <v>202580</v>
          </cell>
          <cell r="B5613" t="str">
            <v>20160802</v>
          </cell>
          <cell r="C5613" t="str">
            <v>205412</v>
          </cell>
          <cell r="D5613" t="str">
            <v>飞利浦55英寸4K超清安卓网络电视</v>
          </cell>
          <cell r="E5613" t="str">
            <v>大家电</v>
          </cell>
          <cell r="F5613" t="str">
            <v>2999</v>
          </cell>
          <cell r="G5613" t="str">
            <v>马 升伟</v>
          </cell>
          <cell r="H5613" t="str">
            <v>石林</v>
          </cell>
          <cell r="I5613" t="str">
            <v>刘一帆</v>
          </cell>
          <cell r="J5613">
            <v>8.9</v>
          </cell>
          <cell r="K5613">
            <v>362789</v>
          </cell>
          <cell r="L5613">
            <v>23992</v>
          </cell>
          <cell r="M5613">
            <v>47954</v>
          </cell>
          <cell r="N5613">
            <v>2999</v>
          </cell>
          <cell r="O5613">
            <v>33015.955056179802</v>
          </cell>
          <cell r="P5613">
            <v>0.132690076948733</v>
          </cell>
        </row>
        <row r="5614">
          <cell r="A5614">
            <v>202584</v>
          </cell>
          <cell r="B5614" t="str">
            <v>20160805</v>
          </cell>
          <cell r="C5614" t="str">
            <v>093103</v>
          </cell>
          <cell r="D5614" t="str">
            <v>玲龙女人名媛气质连衣裙1+1组(2016超级折扣日)</v>
          </cell>
          <cell r="E5614" t="str">
            <v>服装</v>
          </cell>
          <cell r="F5614" t="str">
            <v>179</v>
          </cell>
          <cell r="G5614" t="str">
            <v>喻 冰</v>
          </cell>
          <cell r="H5614" t="str">
            <v>罗园</v>
          </cell>
          <cell r="I5614" t="str">
            <v>张征南,王叶霜</v>
          </cell>
          <cell r="J5614">
            <v>15.6</v>
          </cell>
          <cell r="K5614">
            <v>117966</v>
          </cell>
          <cell r="L5614">
            <v>4708</v>
          </cell>
          <cell r="M5614">
            <v>26737</v>
          </cell>
          <cell r="N5614">
            <v>358</v>
          </cell>
          <cell r="O5614">
            <v>5569.1666666666697</v>
          </cell>
          <cell r="P5614">
            <v>0.232910699464938</v>
          </cell>
        </row>
        <row r="5615">
          <cell r="A5615">
            <v>202693</v>
          </cell>
          <cell r="B5615" t="str">
            <v>20160802</v>
          </cell>
          <cell r="C5615" t="str">
            <v>181704</v>
          </cell>
          <cell r="D5615" t="str">
            <v>SUISSEWIN时尚PC拉杆箱20寸+24寸酒红色超值套组</v>
          </cell>
          <cell r="E5615" t="str">
            <v>箱包眼镜</v>
          </cell>
          <cell r="F5615" t="str">
            <v>698</v>
          </cell>
          <cell r="G5615" t="str">
            <v>邱 雄光</v>
          </cell>
          <cell r="H5615" t="str">
            <v>张燕</v>
          </cell>
          <cell r="I5615" t="str">
            <v>段鸿</v>
          </cell>
          <cell r="J5615">
            <v>18</v>
          </cell>
          <cell r="K5615">
            <v>58875</v>
          </cell>
          <cell r="L5615">
            <v>2772</v>
          </cell>
          <cell r="M5615">
            <v>12424</v>
          </cell>
          <cell r="N5615">
            <v>1386</v>
          </cell>
          <cell r="O5615">
            <v>2503.6111111111099</v>
          </cell>
          <cell r="P5615">
            <v>0.19674527208883699</v>
          </cell>
        </row>
        <row r="5616">
          <cell r="A5616">
            <v>202702</v>
          </cell>
          <cell r="B5616" t="str">
            <v>20160803</v>
          </cell>
          <cell r="C5616" t="str">
            <v>124905</v>
          </cell>
          <cell r="D5616" t="str">
            <v>美图M6自拍大明星</v>
          </cell>
          <cell r="E5616" t="str">
            <v>手机</v>
          </cell>
          <cell r="F5616" t="str">
            <v>2799</v>
          </cell>
          <cell r="G5616" t="str">
            <v>李 冕</v>
          </cell>
          <cell r="H5616" t="str">
            <v>石林</v>
          </cell>
          <cell r="I5616" t="str">
            <v>郑庆子,张佳聃</v>
          </cell>
          <cell r="J5616">
            <v>30.6</v>
          </cell>
          <cell r="K5616">
            <v>276871</v>
          </cell>
          <cell r="L5616">
            <v>13935</v>
          </cell>
          <cell r="M5616">
            <v>8347</v>
          </cell>
          <cell r="N5616">
            <v>0</v>
          </cell>
          <cell r="O5616">
            <v>8319.9019607843093</v>
          </cell>
          <cell r="P5616">
            <v>3.17453676940396E-2</v>
          </cell>
        </row>
        <row r="5617">
          <cell r="A5617">
            <v>202739</v>
          </cell>
          <cell r="B5617" t="str">
            <v>20160801</v>
          </cell>
          <cell r="C5617" t="str">
            <v>145717</v>
          </cell>
          <cell r="D5617" t="str">
            <v>昂立1号益生菌健康组</v>
          </cell>
          <cell r="E5617" t="str">
            <v>保健食品</v>
          </cell>
          <cell r="F5617" t="str">
            <v>299</v>
          </cell>
          <cell r="G5617" t="str">
            <v>庄 婷</v>
          </cell>
          <cell r="H5617" t="str">
            <v>田宇慧</v>
          </cell>
          <cell r="I5617" t="str">
            <v>游珊</v>
          </cell>
          <cell r="J5617">
            <v>37.1</v>
          </cell>
          <cell r="K5617">
            <v>171032</v>
          </cell>
          <cell r="L5617">
            <v>7983</v>
          </cell>
          <cell r="M5617">
            <v>11760</v>
          </cell>
          <cell r="N5617">
            <v>887</v>
          </cell>
          <cell r="O5617">
            <v>4101.7789757412402</v>
          </cell>
          <cell r="P5617">
            <v>6.6685474918582802E-2</v>
          </cell>
        </row>
        <row r="5618">
          <cell r="A5618">
            <v>202830</v>
          </cell>
          <cell r="B5618" t="str">
            <v>20160804</v>
          </cell>
          <cell r="C5618" t="str">
            <v>113135</v>
          </cell>
          <cell r="D5618" t="str">
            <v>蔚伊思 LOVE 幸福纪念香水</v>
          </cell>
          <cell r="E5618" t="str">
            <v>美容美体</v>
          </cell>
          <cell r="F5618" t="str">
            <v>199</v>
          </cell>
          <cell r="G5618" t="str">
            <v>李 欢</v>
          </cell>
          <cell r="H5618" t="str">
            <v>田宇慧</v>
          </cell>
          <cell r="I5618" t="str">
            <v>余琛,陈莹</v>
          </cell>
          <cell r="J5618">
            <v>36.6</v>
          </cell>
          <cell r="K5618">
            <v>89376.49</v>
          </cell>
          <cell r="L5618">
            <v>1930</v>
          </cell>
          <cell r="M5618">
            <v>5233</v>
          </cell>
          <cell r="N5618">
            <v>0</v>
          </cell>
          <cell r="O5618">
            <v>2246.27021857924</v>
          </cell>
          <cell r="P5618">
            <v>5.9842310423208499E-2</v>
          </cell>
        </row>
        <row r="5619">
          <cell r="A5619">
            <v>202992</v>
          </cell>
          <cell r="B5619" t="str">
            <v>20160806</v>
          </cell>
          <cell r="C5619" t="str">
            <v>181331</v>
          </cell>
          <cell r="D5619" t="str">
            <v>MAGHOLIC明星专用指甲贴超值组(2016超级折扣日)</v>
          </cell>
          <cell r="E5619" t="str">
            <v>美容器械</v>
          </cell>
          <cell r="F5619" t="str">
            <v>189</v>
          </cell>
          <cell r="G5619" t="str">
            <v>杨 媛</v>
          </cell>
          <cell r="H5619" t="str">
            <v>马静</v>
          </cell>
          <cell r="I5619" t="str">
            <v>余琛</v>
          </cell>
          <cell r="J5619">
            <v>9.8000000000000007</v>
          </cell>
          <cell r="K5619">
            <v>14620</v>
          </cell>
          <cell r="L5619">
            <v>726</v>
          </cell>
          <cell r="M5619">
            <v>0</v>
          </cell>
          <cell r="N5619">
            <v>0</v>
          </cell>
          <cell r="O5619">
            <v>1417.75510204082</v>
          </cell>
          <cell r="P5619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workbookViewId="0">
      <pane ySplit="1" topLeftCell="A98" activePane="bottomLeft" state="frozen"/>
      <selection pane="bottomLeft" activeCell="F141" sqref="F141"/>
    </sheetView>
  </sheetViews>
  <sheetFormatPr defaultColWidth="9" defaultRowHeight="14.25" x14ac:dyDescent="0.15"/>
  <cols>
    <col min="1" max="1" width="4.75" style="122" customWidth="1"/>
    <col min="2" max="2" width="7.75" style="122" hidden="1" customWidth="1"/>
    <col min="3" max="3" width="6.375" style="18" hidden="1" customWidth="1"/>
    <col min="4" max="4" width="4.625" style="18" hidden="1" customWidth="1"/>
    <col min="5" max="5" width="4.75" style="274" customWidth="1"/>
    <col min="6" max="6" width="9.125" customWidth="1"/>
    <col min="7" max="7" width="5.75" customWidth="1"/>
    <col min="8" max="8" width="5.625" customWidth="1"/>
    <col min="9" max="9" width="4.5" customWidth="1"/>
  </cols>
  <sheetData>
    <row r="1" spans="1:9" s="118" customFormat="1" ht="36" customHeight="1" x14ac:dyDescent="0.15">
      <c r="A1" s="128" t="s">
        <v>0</v>
      </c>
      <c r="B1" s="128" t="s">
        <v>1</v>
      </c>
      <c r="C1" s="126" t="s">
        <v>2</v>
      </c>
      <c r="D1" s="126" t="s">
        <v>3</v>
      </c>
      <c r="E1" s="284" t="s">
        <v>4</v>
      </c>
    </row>
    <row r="2" spans="1:9" s="120" customFormat="1" ht="22.5" customHeight="1" x14ac:dyDescent="0.15">
      <c r="A2" s="134">
        <v>45</v>
      </c>
      <c r="B2" s="134"/>
      <c r="C2" s="160"/>
      <c r="D2" s="130"/>
      <c r="E2" s="339" t="s">
        <v>5</v>
      </c>
    </row>
    <row r="3" spans="1:9" s="120" customFormat="1" ht="22.5" customHeight="1" x14ac:dyDescent="0.15">
      <c r="A3" s="134">
        <v>40</v>
      </c>
      <c r="B3" s="134"/>
      <c r="C3" s="160"/>
      <c r="D3" s="130"/>
      <c r="E3" s="339" t="s">
        <v>6</v>
      </c>
    </row>
    <row r="4" spans="1:9" s="120" customFormat="1" ht="22.5" customHeight="1" x14ac:dyDescent="0.15">
      <c r="A4" s="134">
        <v>40</v>
      </c>
      <c r="B4" s="134"/>
      <c r="C4" s="160"/>
      <c r="D4" s="130"/>
      <c r="E4" s="339" t="s">
        <v>6</v>
      </c>
    </row>
    <row r="5" spans="1:9" s="120" customFormat="1" ht="22.5" customHeight="1" x14ac:dyDescent="0.15">
      <c r="A5" s="134">
        <v>40</v>
      </c>
      <c r="B5" s="134"/>
      <c r="C5" s="160"/>
      <c r="D5" s="130"/>
      <c r="E5" s="336" t="s">
        <v>7</v>
      </c>
    </row>
    <row r="6" spans="1:9" s="120" customFormat="1" ht="22.5" customHeight="1" x14ac:dyDescent="0.15">
      <c r="A6" s="134">
        <v>45</v>
      </c>
      <c r="B6" s="134"/>
      <c r="C6" s="160"/>
      <c r="D6" s="130"/>
      <c r="E6" s="336" t="s">
        <v>7</v>
      </c>
    </row>
    <row r="7" spans="1:9" s="120" customFormat="1" ht="22.5" customHeight="1" x14ac:dyDescent="0.15">
      <c r="A7" s="134">
        <v>45</v>
      </c>
      <c r="B7" s="134"/>
      <c r="C7" s="160"/>
      <c r="D7" s="130"/>
      <c r="E7" s="339" t="s">
        <v>5</v>
      </c>
    </row>
    <row r="8" spans="1:9" s="120" customFormat="1" ht="22.5" customHeight="1" x14ac:dyDescent="0.15">
      <c r="A8" s="134">
        <v>55</v>
      </c>
      <c r="B8" s="134"/>
      <c r="C8" s="160"/>
      <c r="D8" s="130"/>
      <c r="E8" s="339" t="s">
        <v>6</v>
      </c>
    </row>
    <row r="9" spans="1:9" s="120" customFormat="1" ht="22.5" customHeight="1" x14ac:dyDescent="0.15">
      <c r="A9" s="134">
        <v>45</v>
      </c>
      <c r="B9" s="134"/>
      <c r="C9" s="160"/>
      <c r="D9" s="130"/>
      <c r="E9" s="339" t="s">
        <v>6</v>
      </c>
    </row>
    <row r="10" spans="1:9" s="120" customFormat="1" ht="22.5" customHeight="1" x14ac:dyDescent="0.15">
      <c r="A10" s="134">
        <v>50</v>
      </c>
      <c r="B10" s="134"/>
      <c r="C10" s="160"/>
      <c r="D10" s="130"/>
      <c r="E10" s="339" t="s">
        <v>5</v>
      </c>
    </row>
    <row r="11" spans="1:9" s="120" customFormat="1" ht="22.5" customHeight="1" x14ac:dyDescent="0.15">
      <c r="A11" s="134">
        <v>50</v>
      </c>
      <c r="B11" s="134"/>
      <c r="C11" s="160"/>
      <c r="D11" s="130"/>
      <c r="E11" s="339" t="s">
        <v>6</v>
      </c>
    </row>
    <row r="12" spans="1:9" s="120" customFormat="1" ht="22.5" customHeight="1" x14ac:dyDescent="0.15">
      <c r="A12" s="134">
        <v>60</v>
      </c>
      <c r="B12" s="134"/>
      <c r="C12" s="160"/>
      <c r="D12" s="130"/>
      <c r="E12" s="339" t="s">
        <v>5</v>
      </c>
    </row>
    <row r="13" spans="1:9" s="120" customFormat="1" ht="22.5" customHeight="1" x14ac:dyDescent="0.15">
      <c r="A13" s="134">
        <v>60</v>
      </c>
      <c r="B13" s="134"/>
      <c r="C13" s="160"/>
      <c r="D13" s="130"/>
      <c r="E13" s="339" t="s">
        <v>5</v>
      </c>
    </row>
    <row r="14" spans="1:9" s="120" customFormat="1" ht="22.5" customHeight="1" x14ac:dyDescent="0.15">
      <c r="A14" s="195">
        <v>55</v>
      </c>
      <c r="B14" s="134"/>
      <c r="C14" s="160"/>
      <c r="D14" s="130"/>
      <c r="E14" s="339" t="s">
        <v>5</v>
      </c>
    </row>
    <row r="15" spans="1:9" s="121" customFormat="1" ht="22.5" customHeight="1" x14ac:dyDescent="0.15">
      <c r="A15" s="134">
        <v>40</v>
      </c>
      <c r="B15" s="134"/>
      <c r="C15" s="160"/>
      <c r="D15" s="130"/>
      <c r="E15" s="339" t="s">
        <v>8</v>
      </c>
      <c r="F15" s="201"/>
      <c r="G15" s="201"/>
      <c r="H15" s="216"/>
      <c r="I15" s="217"/>
    </row>
    <row r="16" spans="1:9" s="121" customFormat="1" ht="22.5" customHeight="1" x14ac:dyDescent="0.15">
      <c r="A16" s="134">
        <v>40</v>
      </c>
      <c r="B16" s="134"/>
      <c r="C16" s="160"/>
      <c r="D16" s="130"/>
      <c r="E16" s="336" t="s">
        <v>9</v>
      </c>
      <c r="F16" s="201"/>
      <c r="G16" s="201"/>
      <c r="H16" s="216"/>
      <c r="I16" s="217"/>
    </row>
    <row r="17" spans="1:9" s="121" customFormat="1" ht="22.5" customHeight="1" x14ac:dyDescent="0.15">
      <c r="A17" s="134">
        <v>40</v>
      </c>
      <c r="B17" s="134"/>
      <c r="C17" s="160"/>
      <c r="D17" s="130"/>
      <c r="E17" s="336" t="s">
        <v>9</v>
      </c>
      <c r="F17" s="201"/>
      <c r="G17" s="201"/>
      <c r="H17" s="216"/>
      <c r="I17" s="217"/>
    </row>
    <row r="18" spans="1:9" s="121" customFormat="1" ht="22.5" customHeight="1" x14ac:dyDescent="0.15">
      <c r="A18" s="134">
        <v>40</v>
      </c>
      <c r="B18" s="134"/>
      <c r="C18" s="160"/>
      <c r="D18" s="130"/>
      <c r="E18" s="336" t="s">
        <v>9</v>
      </c>
      <c r="F18" s="201"/>
      <c r="G18" s="201"/>
      <c r="H18" s="216"/>
      <c r="I18" s="217"/>
    </row>
    <row r="19" spans="1:9" s="121" customFormat="1" ht="22.5" customHeight="1" x14ac:dyDescent="0.15">
      <c r="A19" s="134">
        <v>45</v>
      </c>
      <c r="B19" s="134"/>
      <c r="C19" s="160"/>
      <c r="D19" s="130"/>
      <c r="E19" s="170" t="s">
        <v>10</v>
      </c>
      <c r="F19" s="201"/>
      <c r="G19" s="201"/>
      <c r="H19" s="216"/>
      <c r="I19" s="217"/>
    </row>
    <row r="20" spans="1:9" s="121" customFormat="1" ht="22.5" customHeight="1" x14ac:dyDescent="0.15">
      <c r="A20" s="134">
        <v>40</v>
      </c>
      <c r="B20" s="134"/>
      <c r="C20" s="160"/>
      <c r="D20" s="130"/>
      <c r="E20" s="170" t="s">
        <v>10</v>
      </c>
      <c r="F20" s="201"/>
      <c r="G20" s="201"/>
      <c r="H20" s="216"/>
      <c r="I20" s="217"/>
    </row>
    <row r="21" spans="1:9" s="121" customFormat="1" ht="22.5" customHeight="1" x14ac:dyDescent="0.15">
      <c r="A21" s="134">
        <v>40</v>
      </c>
      <c r="B21" s="134"/>
      <c r="C21" s="160"/>
      <c r="D21" s="130"/>
      <c r="E21" s="298" t="s">
        <v>11</v>
      </c>
      <c r="F21" s="201"/>
      <c r="G21" s="201"/>
      <c r="H21" s="216"/>
      <c r="I21" s="217"/>
    </row>
    <row r="22" spans="1:9" s="121" customFormat="1" ht="22.5" customHeight="1" x14ac:dyDescent="0.15">
      <c r="A22" s="134">
        <v>40</v>
      </c>
      <c r="B22" s="134"/>
      <c r="C22" s="160"/>
      <c r="D22" s="130"/>
      <c r="E22" s="298" t="s">
        <v>11</v>
      </c>
      <c r="F22" s="201"/>
      <c r="G22" s="201"/>
      <c r="H22" s="216"/>
      <c r="I22" s="217"/>
    </row>
    <row r="23" spans="1:9" s="121" customFormat="1" ht="22.5" customHeight="1" x14ac:dyDescent="0.15">
      <c r="A23" s="134">
        <v>40</v>
      </c>
      <c r="B23" s="134"/>
      <c r="C23" s="160"/>
      <c r="D23" s="130"/>
      <c r="E23" s="336" t="s">
        <v>9</v>
      </c>
      <c r="F23" s="201"/>
      <c r="G23" s="201"/>
      <c r="H23" s="216"/>
      <c r="I23" s="217"/>
    </row>
    <row r="24" spans="1:9" s="121" customFormat="1" ht="22.5" customHeight="1" x14ac:dyDescent="0.15">
      <c r="A24" s="134">
        <v>40</v>
      </c>
      <c r="B24" s="134"/>
      <c r="C24" s="160"/>
      <c r="D24" s="130"/>
      <c r="E24" s="336" t="s">
        <v>9</v>
      </c>
      <c r="F24" s="201"/>
      <c r="G24" s="201"/>
      <c r="H24" s="216"/>
      <c r="I24" s="217"/>
    </row>
    <row r="25" spans="1:9" s="121" customFormat="1" ht="22.5" customHeight="1" x14ac:dyDescent="0.15">
      <c r="A25" s="134">
        <v>40</v>
      </c>
      <c r="B25" s="134"/>
      <c r="C25" s="160"/>
      <c r="D25" s="130"/>
      <c r="E25" s="336" t="s">
        <v>9</v>
      </c>
      <c r="F25" s="201"/>
      <c r="G25" s="201"/>
      <c r="H25" s="216"/>
      <c r="I25" s="217"/>
    </row>
    <row r="26" spans="1:9" s="121" customFormat="1" ht="22.5" customHeight="1" x14ac:dyDescent="0.15">
      <c r="A26" s="134">
        <v>40</v>
      </c>
      <c r="B26" s="134"/>
      <c r="C26" s="160"/>
      <c r="D26" s="130"/>
      <c r="E26" s="170" t="s">
        <v>10</v>
      </c>
    </row>
    <row r="27" spans="1:9" s="121" customFormat="1" ht="23.25" customHeight="1" x14ac:dyDescent="0.15">
      <c r="A27" s="134">
        <v>40</v>
      </c>
      <c r="B27" s="134"/>
      <c r="C27" s="160"/>
      <c r="D27" s="130"/>
      <c r="E27" s="170" t="s">
        <v>10</v>
      </c>
    </row>
    <row r="28" spans="1:9" s="121" customFormat="1" ht="22.5" customHeight="1" x14ac:dyDescent="0.15">
      <c r="A28" s="134">
        <v>40</v>
      </c>
      <c r="B28" s="134"/>
      <c r="C28" s="160"/>
      <c r="D28" s="130"/>
      <c r="E28" s="336" t="s">
        <v>7</v>
      </c>
    </row>
    <row r="29" spans="1:9" s="121" customFormat="1" ht="22.5" customHeight="1" x14ac:dyDescent="0.15">
      <c r="A29" s="134">
        <v>40</v>
      </c>
      <c r="B29" s="134"/>
      <c r="C29" s="160"/>
      <c r="D29" s="130"/>
      <c r="E29" s="336" t="s">
        <v>7</v>
      </c>
    </row>
    <row r="30" spans="1:9" s="121" customFormat="1" ht="22.5" customHeight="1" x14ac:dyDescent="0.15">
      <c r="A30" s="134">
        <v>50</v>
      </c>
      <c r="B30" s="134"/>
      <c r="C30" s="160"/>
      <c r="D30" s="130"/>
      <c r="E30" s="339" t="s">
        <v>5</v>
      </c>
    </row>
    <row r="31" spans="1:9" s="121" customFormat="1" ht="22.5" customHeight="1" x14ac:dyDescent="0.15">
      <c r="A31" s="134">
        <v>50</v>
      </c>
      <c r="B31" s="134"/>
      <c r="C31" s="160"/>
      <c r="D31" s="130"/>
      <c r="E31" s="339" t="s">
        <v>5</v>
      </c>
    </row>
    <row r="32" spans="1:9" s="121" customFormat="1" ht="22.5" customHeight="1" x14ac:dyDescent="0.15">
      <c r="A32" s="134">
        <v>50</v>
      </c>
      <c r="B32" s="134"/>
      <c r="C32" s="160"/>
      <c r="D32" s="130"/>
      <c r="E32" s="170" t="s">
        <v>12</v>
      </c>
    </row>
    <row r="33" spans="1:9" s="121" customFormat="1" ht="22.5" customHeight="1" x14ac:dyDescent="0.15">
      <c r="A33" s="134">
        <v>45</v>
      </c>
      <c r="B33" s="134"/>
      <c r="C33" s="160"/>
      <c r="D33" s="130"/>
      <c r="E33" s="170" t="s">
        <v>12</v>
      </c>
    </row>
    <row r="34" spans="1:9" s="121" customFormat="1" ht="22.5" customHeight="1" x14ac:dyDescent="0.15">
      <c r="A34" s="134">
        <v>50</v>
      </c>
      <c r="B34" s="134"/>
      <c r="C34" s="160"/>
      <c r="D34" s="130"/>
      <c r="E34" s="292" t="s">
        <v>13</v>
      </c>
    </row>
    <row r="35" spans="1:9" s="121" customFormat="1" ht="22.5" customHeight="1" x14ac:dyDescent="0.15">
      <c r="A35" s="134">
        <v>51</v>
      </c>
      <c r="B35" s="134"/>
      <c r="C35" s="160"/>
      <c r="D35" s="130"/>
      <c r="E35" s="292" t="s">
        <v>13</v>
      </c>
    </row>
    <row r="36" spans="1:9" s="120" customFormat="1" ht="22.5" customHeight="1" x14ac:dyDescent="0.15">
      <c r="A36" s="134">
        <v>40</v>
      </c>
      <c r="B36" s="134"/>
      <c r="C36" s="160"/>
      <c r="D36" s="130"/>
      <c r="E36" s="298" t="s">
        <v>11</v>
      </c>
    </row>
    <row r="37" spans="1:9" s="120" customFormat="1" ht="22.5" customHeight="1" x14ac:dyDescent="0.15">
      <c r="A37" s="134">
        <v>40</v>
      </c>
      <c r="B37" s="134"/>
      <c r="C37" s="160"/>
      <c r="D37" s="130"/>
      <c r="E37" s="298" t="s">
        <v>11</v>
      </c>
    </row>
    <row r="38" spans="1:9" s="120" customFormat="1" ht="21.75" customHeight="1" x14ac:dyDescent="0.15">
      <c r="A38" s="134">
        <v>55</v>
      </c>
      <c r="B38" s="134"/>
      <c r="C38" s="160"/>
      <c r="D38" s="130"/>
      <c r="E38" s="336" t="s">
        <v>7</v>
      </c>
    </row>
    <row r="39" spans="1:9" s="120" customFormat="1" ht="22.5" customHeight="1" x14ac:dyDescent="0.15">
      <c r="A39" s="134">
        <v>55</v>
      </c>
      <c r="B39" s="134"/>
      <c r="C39" s="160"/>
      <c r="D39" s="130"/>
      <c r="E39" s="336" t="s">
        <v>7</v>
      </c>
      <c r="I39" s="329"/>
    </row>
    <row r="40" spans="1:9" s="120" customFormat="1" ht="22.5" customHeight="1" x14ac:dyDescent="0.15">
      <c r="A40" s="134">
        <v>40</v>
      </c>
      <c r="B40" s="134"/>
      <c r="C40" s="160"/>
      <c r="D40" s="130"/>
      <c r="E40" s="339" t="s">
        <v>8</v>
      </c>
    </row>
    <row r="41" spans="1:9" s="120" customFormat="1" ht="22.5" customHeight="1" x14ac:dyDescent="0.15">
      <c r="A41" s="134">
        <v>40</v>
      </c>
      <c r="B41" s="134"/>
      <c r="C41" s="160"/>
      <c r="D41" s="130"/>
      <c r="E41" s="339" t="s">
        <v>8</v>
      </c>
    </row>
    <row r="42" spans="1:9" s="120" customFormat="1" ht="22.5" customHeight="1" x14ac:dyDescent="0.15">
      <c r="A42" s="134">
        <v>45</v>
      </c>
      <c r="B42" s="134"/>
      <c r="C42" s="160"/>
      <c r="D42" s="130"/>
      <c r="E42" s="292" t="s">
        <v>14</v>
      </c>
    </row>
    <row r="43" spans="1:9" s="120" customFormat="1" ht="22.5" customHeight="1" x14ac:dyDescent="0.15">
      <c r="A43" s="134">
        <v>45</v>
      </c>
      <c r="B43" s="134"/>
      <c r="C43" s="160"/>
      <c r="D43" s="130"/>
      <c r="E43" s="292" t="s">
        <v>14</v>
      </c>
    </row>
    <row r="44" spans="1:9" s="120" customFormat="1" ht="22.5" customHeight="1" x14ac:dyDescent="0.15">
      <c r="A44" s="134">
        <v>40</v>
      </c>
      <c r="B44" s="134"/>
      <c r="C44" s="160"/>
      <c r="E44" s="170" t="s">
        <v>12</v>
      </c>
    </row>
    <row r="45" spans="1:9" s="120" customFormat="1" ht="22.5" customHeight="1" x14ac:dyDescent="0.15">
      <c r="A45" s="134">
        <v>45</v>
      </c>
      <c r="B45" s="134"/>
      <c r="C45" s="160"/>
      <c r="D45" s="130"/>
      <c r="E45" s="170" t="s">
        <v>12</v>
      </c>
    </row>
    <row r="46" spans="1:9" s="120" customFormat="1" ht="22.5" customHeight="1" x14ac:dyDescent="0.15">
      <c r="A46" s="134">
        <v>55</v>
      </c>
      <c r="B46" s="134"/>
      <c r="C46" s="160"/>
      <c r="D46" s="130"/>
      <c r="E46" s="336" t="s">
        <v>7</v>
      </c>
    </row>
    <row r="47" spans="1:9" s="120" customFormat="1" ht="21.75" customHeight="1" x14ac:dyDescent="0.15">
      <c r="A47" s="134">
        <v>55</v>
      </c>
      <c r="B47" s="134"/>
      <c r="C47" s="160"/>
      <c r="D47" s="130"/>
      <c r="E47" s="336" t="s">
        <v>7</v>
      </c>
    </row>
    <row r="48" spans="1:9" s="120" customFormat="1" ht="24.75" customHeight="1" x14ac:dyDescent="0.15">
      <c r="A48" s="134">
        <v>45</v>
      </c>
      <c r="B48" s="134"/>
      <c r="C48" s="160"/>
      <c r="D48" s="130"/>
      <c r="E48" s="298" t="s">
        <v>11</v>
      </c>
    </row>
    <row r="49" spans="1:8" s="120" customFormat="1" ht="22.5" customHeight="1" x14ac:dyDescent="0.15">
      <c r="A49" s="134">
        <v>45</v>
      </c>
      <c r="B49" s="134"/>
      <c r="C49" s="160"/>
      <c r="D49" s="130"/>
      <c r="E49" s="298" t="s">
        <v>11</v>
      </c>
    </row>
    <row r="50" spans="1:8" s="120" customFormat="1" ht="21.75" customHeight="1" x14ac:dyDescent="0.15">
      <c r="A50" s="134">
        <v>55</v>
      </c>
      <c r="B50" s="134"/>
      <c r="C50" s="160"/>
      <c r="D50" s="130"/>
      <c r="E50" s="336" t="s">
        <v>7</v>
      </c>
    </row>
    <row r="51" spans="1:8" s="120" customFormat="1" ht="24.75" customHeight="1" x14ac:dyDescent="0.15">
      <c r="A51" s="134">
        <v>55</v>
      </c>
      <c r="B51" s="134"/>
      <c r="C51" s="160"/>
      <c r="D51" s="130"/>
      <c r="E51" s="336" t="s">
        <v>7</v>
      </c>
    </row>
    <row r="52" spans="1:8" s="120" customFormat="1" ht="24.75" customHeight="1" x14ac:dyDescent="0.15">
      <c r="A52" s="134">
        <v>45</v>
      </c>
      <c r="B52" s="134"/>
      <c r="C52" s="160"/>
      <c r="D52" s="130"/>
      <c r="E52" s="170" t="s">
        <v>12</v>
      </c>
    </row>
    <row r="53" spans="1:8" s="120" customFormat="1" ht="22.5" customHeight="1" x14ac:dyDescent="0.15">
      <c r="A53" s="134">
        <v>55</v>
      </c>
      <c r="B53" s="134"/>
      <c r="C53" s="160"/>
      <c r="D53" s="130"/>
      <c r="E53" s="336" t="s">
        <v>7</v>
      </c>
    </row>
    <row r="54" spans="1:8" s="120" customFormat="1" ht="21.75" customHeight="1" x14ac:dyDescent="0.15">
      <c r="A54" s="134">
        <v>50</v>
      </c>
      <c r="B54" s="134"/>
      <c r="C54" s="160"/>
      <c r="D54" s="130"/>
      <c r="E54" s="336" t="s">
        <v>7</v>
      </c>
    </row>
    <row r="55" spans="1:8" s="120" customFormat="1" ht="22.5" customHeight="1" x14ac:dyDescent="0.15">
      <c r="A55" s="134">
        <v>35</v>
      </c>
      <c r="B55" s="134"/>
      <c r="C55" s="160"/>
      <c r="D55" s="130"/>
      <c r="E55" s="339" t="s">
        <v>8</v>
      </c>
    </row>
    <row r="56" spans="1:8" s="120" customFormat="1" ht="22.5" customHeight="1" x14ac:dyDescent="0.15">
      <c r="A56" s="134">
        <v>35</v>
      </c>
      <c r="B56" s="134"/>
      <c r="C56" s="160"/>
      <c r="D56" s="130"/>
      <c r="E56" s="339" t="s">
        <v>8</v>
      </c>
    </row>
    <row r="57" spans="1:8" s="120" customFormat="1" ht="22.5" customHeight="1" x14ac:dyDescent="0.15">
      <c r="A57" s="134">
        <v>40</v>
      </c>
      <c r="B57" s="134"/>
      <c r="C57" s="160"/>
      <c r="D57" s="130"/>
      <c r="E57" s="339" t="s">
        <v>15</v>
      </c>
    </row>
    <row r="58" spans="1:8" s="120" customFormat="1" ht="22.5" customHeight="1" x14ac:dyDescent="0.15">
      <c r="A58" s="134">
        <v>40</v>
      </c>
      <c r="B58" s="134"/>
      <c r="C58" s="160"/>
      <c r="D58" s="130"/>
      <c r="E58" s="339" t="s">
        <v>15</v>
      </c>
      <c r="F58" s="360"/>
      <c r="G58" s="360"/>
      <c r="H58" s="360"/>
    </row>
    <row r="59" spans="1:8" s="120" customFormat="1" ht="21.75" customHeight="1" x14ac:dyDescent="0.15">
      <c r="A59" s="134">
        <v>35</v>
      </c>
      <c r="B59" s="134"/>
      <c r="C59" s="160"/>
      <c r="D59" s="130"/>
      <c r="E59" s="339" t="s">
        <v>15</v>
      </c>
      <c r="F59" s="360"/>
      <c r="G59" s="360"/>
      <c r="H59" s="360"/>
    </row>
    <row r="60" spans="1:8" s="120" customFormat="1" ht="22.5" customHeight="1" x14ac:dyDescent="0.15">
      <c r="A60" s="134">
        <v>40</v>
      </c>
      <c r="B60" s="134"/>
      <c r="C60" s="160"/>
      <c r="D60" s="130"/>
      <c r="E60" s="170" t="s">
        <v>7</v>
      </c>
      <c r="F60" s="362"/>
      <c r="G60" s="282"/>
      <c r="H60" s="360"/>
    </row>
    <row r="61" spans="1:8" s="120" customFormat="1" ht="22.5" customHeight="1" x14ac:dyDescent="0.15">
      <c r="A61" s="134">
        <v>40</v>
      </c>
      <c r="B61" s="134"/>
      <c r="C61" s="160"/>
      <c r="D61" s="130"/>
      <c r="E61" s="339" t="s">
        <v>15</v>
      </c>
      <c r="F61" s="362"/>
      <c r="G61" s="282"/>
      <c r="H61" s="360"/>
    </row>
    <row r="62" spans="1:8" s="120" customFormat="1" ht="22.5" customHeight="1" x14ac:dyDescent="0.15">
      <c r="A62" s="134">
        <v>35</v>
      </c>
      <c r="B62" s="134"/>
      <c r="C62" s="160"/>
      <c r="D62" s="130"/>
      <c r="E62" s="339" t="s">
        <v>15</v>
      </c>
      <c r="F62" s="360"/>
      <c r="G62" s="360"/>
      <c r="H62" s="360"/>
    </row>
    <row r="63" spans="1:8" s="120" customFormat="1" ht="22.5" customHeight="1" x14ac:dyDescent="0.15">
      <c r="A63" s="134">
        <v>40</v>
      </c>
      <c r="B63" s="134"/>
      <c r="C63" s="160"/>
      <c r="D63" s="130"/>
      <c r="E63" s="339" t="s">
        <v>15</v>
      </c>
    </row>
    <row r="64" spans="1:8" s="120" customFormat="1" ht="22.5" customHeight="1" x14ac:dyDescent="0.15">
      <c r="A64" s="134">
        <v>40</v>
      </c>
      <c r="B64" s="134"/>
      <c r="C64" s="160"/>
      <c r="D64" s="130"/>
      <c r="E64" s="339" t="s">
        <v>15</v>
      </c>
    </row>
    <row r="65" spans="1:5" s="120" customFormat="1" ht="22.5" customHeight="1" x14ac:dyDescent="0.15">
      <c r="A65" s="134">
        <v>40</v>
      </c>
      <c r="B65" s="134"/>
      <c r="C65" s="160"/>
      <c r="D65" s="130"/>
      <c r="E65" s="170" t="s">
        <v>7</v>
      </c>
    </row>
    <row r="66" spans="1:5" s="120" customFormat="1" ht="22.5" customHeight="1" x14ac:dyDescent="0.15">
      <c r="A66" s="134">
        <v>40</v>
      </c>
      <c r="B66" s="134"/>
      <c r="C66" s="160"/>
      <c r="D66" s="130"/>
      <c r="E66" s="170" t="s">
        <v>7</v>
      </c>
    </row>
    <row r="67" spans="1:5" s="120" customFormat="1" ht="22.5" customHeight="1" x14ac:dyDescent="0.15">
      <c r="A67" s="134">
        <v>60</v>
      </c>
      <c r="B67" s="134"/>
      <c r="C67" s="160"/>
      <c r="D67" s="130"/>
      <c r="E67" s="339" t="s">
        <v>15</v>
      </c>
    </row>
    <row r="68" spans="1:5" s="120" customFormat="1" ht="22.5" customHeight="1" x14ac:dyDescent="0.15">
      <c r="A68" s="134">
        <v>50</v>
      </c>
      <c r="B68" s="134"/>
      <c r="C68" s="160"/>
      <c r="D68" s="130"/>
      <c r="E68" s="339" t="s">
        <v>15</v>
      </c>
    </row>
    <row r="69" spans="1:5" s="120" customFormat="1" ht="22.5" customHeight="1" x14ac:dyDescent="0.15">
      <c r="A69" s="134">
        <v>50</v>
      </c>
      <c r="B69" s="134"/>
      <c r="C69" s="160"/>
      <c r="D69" s="130"/>
      <c r="E69" s="339" t="s">
        <v>15</v>
      </c>
    </row>
    <row r="70" spans="1:5" s="121" customFormat="1" ht="22.5" customHeight="1" x14ac:dyDescent="0.15">
      <c r="A70" s="134">
        <v>40</v>
      </c>
      <c r="B70" s="134"/>
      <c r="C70" s="160"/>
      <c r="D70" s="130"/>
      <c r="E70" s="298" t="s">
        <v>11</v>
      </c>
    </row>
    <row r="71" spans="1:5" s="121" customFormat="1" ht="22.5" customHeight="1" x14ac:dyDescent="0.15">
      <c r="A71" s="134">
        <v>40</v>
      </c>
      <c r="B71" s="134"/>
      <c r="C71" s="160"/>
      <c r="D71" s="130"/>
      <c r="E71" s="298" t="s">
        <v>11</v>
      </c>
    </row>
    <row r="72" spans="1:5" s="121" customFormat="1" ht="22.5" customHeight="1" x14ac:dyDescent="0.15">
      <c r="A72" s="134">
        <v>40</v>
      </c>
      <c r="B72" s="134"/>
      <c r="C72" s="160"/>
      <c r="D72" s="130"/>
      <c r="E72" s="336" t="s">
        <v>9</v>
      </c>
    </row>
    <row r="73" spans="1:5" s="121" customFormat="1" ht="22.5" customHeight="1" x14ac:dyDescent="0.15">
      <c r="A73" s="134">
        <v>40</v>
      </c>
      <c r="B73" s="134"/>
      <c r="C73" s="160"/>
      <c r="D73" s="130"/>
      <c r="E73" s="336" t="s">
        <v>9</v>
      </c>
    </row>
    <row r="74" spans="1:5" s="121" customFormat="1" ht="22.5" customHeight="1" x14ac:dyDescent="0.15">
      <c r="A74" s="134">
        <v>40</v>
      </c>
      <c r="B74" s="134"/>
      <c r="C74" s="160"/>
      <c r="D74" s="130"/>
      <c r="E74" s="170" t="s">
        <v>7</v>
      </c>
    </row>
    <row r="75" spans="1:5" s="121" customFormat="1" ht="22.5" customHeight="1" x14ac:dyDescent="0.15">
      <c r="A75" s="134">
        <v>40</v>
      </c>
      <c r="B75" s="134"/>
      <c r="C75" s="160"/>
      <c r="D75" s="130"/>
      <c r="E75" s="170" t="s">
        <v>7</v>
      </c>
    </row>
    <row r="76" spans="1:5" s="121" customFormat="1" ht="22.5" customHeight="1" x14ac:dyDescent="0.15">
      <c r="A76" s="134">
        <v>60</v>
      </c>
      <c r="B76" s="134"/>
      <c r="C76" s="160"/>
      <c r="D76" s="130"/>
      <c r="E76" s="339" t="s">
        <v>5</v>
      </c>
    </row>
    <row r="77" spans="1:5" s="121" customFormat="1" ht="22.5" customHeight="1" x14ac:dyDescent="0.15">
      <c r="A77" s="134">
        <v>40</v>
      </c>
      <c r="B77" s="134"/>
      <c r="C77" s="160"/>
      <c r="D77" s="130"/>
      <c r="E77" s="170" t="s">
        <v>12</v>
      </c>
    </row>
    <row r="78" spans="1:5" s="121" customFormat="1" ht="22.5" customHeight="1" x14ac:dyDescent="0.15">
      <c r="A78" s="134">
        <v>40</v>
      </c>
      <c r="B78" s="134"/>
      <c r="C78" s="160"/>
      <c r="D78" s="130"/>
      <c r="E78" s="170" t="s">
        <v>12</v>
      </c>
    </row>
    <row r="79" spans="1:5" s="121" customFormat="1" ht="22.5" customHeight="1" x14ac:dyDescent="0.15">
      <c r="A79" s="134">
        <v>37</v>
      </c>
      <c r="B79" s="134"/>
      <c r="C79" s="160"/>
      <c r="D79" s="130"/>
      <c r="E79" s="336" t="s">
        <v>9</v>
      </c>
    </row>
    <row r="80" spans="1:5" s="121" customFormat="1" ht="22.5" customHeight="1" x14ac:dyDescent="0.15">
      <c r="A80" s="134">
        <v>38</v>
      </c>
      <c r="B80" s="134"/>
      <c r="C80" s="160"/>
      <c r="D80" s="130"/>
      <c r="E80" s="336" t="s">
        <v>9</v>
      </c>
    </row>
    <row r="81" spans="1:9" s="121" customFormat="1" ht="22.5" customHeight="1" x14ac:dyDescent="0.15">
      <c r="A81" s="134">
        <v>40</v>
      </c>
      <c r="B81" s="134"/>
      <c r="C81" s="160"/>
      <c r="D81" s="130"/>
      <c r="E81" s="298" t="s">
        <v>11</v>
      </c>
    </row>
    <row r="82" spans="1:9" s="121" customFormat="1" ht="22.5" customHeight="1" x14ac:dyDescent="0.15">
      <c r="A82" s="134">
        <v>40</v>
      </c>
      <c r="B82" s="134"/>
      <c r="C82" s="160"/>
      <c r="D82" s="130"/>
      <c r="E82" s="298" t="s">
        <v>11</v>
      </c>
    </row>
    <row r="83" spans="1:9" s="121" customFormat="1" ht="22.5" customHeight="1" x14ac:dyDescent="0.15">
      <c r="A83" s="134">
        <v>55</v>
      </c>
      <c r="B83" s="134"/>
      <c r="C83" s="160"/>
      <c r="D83" s="130"/>
      <c r="E83" s="339" t="s">
        <v>5</v>
      </c>
    </row>
    <row r="84" spans="1:9" s="121" customFormat="1" ht="22.5" customHeight="1" x14ac:dyDescent="0.15">
      <c r="A84" s="134">
        <v>40</v>
      </c>
      <c r="B84" s="134"/>
      <c r="C84" s="160"/>
      <c r="D84" s="130"/>
      <c r="E84" s="339" t="s">
        <v>5</v>
      </c>
    </row>
    <row r="85" spans="1:9" s="120" customFormat="1" ht="22.5" customHeight="1" x14ac:dyDescent="0.15">
      <c r="A85" s="134">
        <v>35</v>
      </c>
      <c r="B85" s="134"/>
      <c r="C85" s="160"/>
      <c r="D85" s="130"/>
      <c r="E85" s="336" t="s">
        <v>9</v>
      </c>
    </row>
    <row r="86" spans="1:9" s="120" customFormat="1" ht="22.5" customHeight="1" x14ac:dyDescent="0.15">
      <c r="A86" s="134">
        <v>35</v>
      </c>
      <c r="B86" s="134"/>
      <c r="C86" s="160"/>
      <c r="E86" s="336" t="s">
        <v>9</v>
      </c>
    </row>
    <row r="87" spans="1:9" s="120" customFormat="1" ht="22.5" customHeight="1" x14ac:dyDescent="0.15">
      <c r="A87" s="134">
        <v>40</v>
      </c>
      <c r="B87" s="134"/>
      <c r="C87" s="160"/>
      <c r="D87" s="130"/>
      <c r="E87" s="170" t="s">
        <v>10</v>
      </c>
      <c r="F87" s="363"/>
      <c r="G87" s="363"/>
      <c r="H87" s="363"/>
      <c r="I87" s="363"/>
    </row>
    <row r="88" spans="1:9" s="120" customFormat="1" ht="22.5" customHeight="1" x14ac:dyDescent="0.15">
      <c r="A88" s="134">
        <v>40</v>
      </c>
      <c r="B88" s="134"/>
      <c r="C88" s="160"/>
      <c r="D88" s="130"/>
      <c r="E88" s="170" t="s">
        <v>10</v>
      </c>
      <c r="F88" s="360"/>
      <c r="G88" s="360"/>
      <c r="H88" s="360"/>
      <c r="I88" s="360"/>
    </row>
    <row r="89" spans="1:9" s="120" customFormat="1" ht="22.5" customHeight="1" x14ac:dyDescent="0.15">
      <c r="A89" s="134">
        <v>35</v>
      </c>
      <c r="B89" s="134"/>
      <c r="C89" s="160"/>
      <c r="D89" s="130"/>
      <c r="E89" s="298" t="s">
        <v>11</v>
      </c>
      <c r="F89" s="364"/>
      <c r="G89" s="317" t="s">
        <v>11</v>
      </c>
      <c r="H89" s="360"/>
      <c r="I89" s="360"/>
    </row>
    <row r="90" spans="1:9" s="120" customFormat="1" ht="22.5" customHeight="1" x14ac:dyDescent="0.15">
      <c r="A90" s="134">
        <v>35</v>
      </c>
      <c r="B90" s="134"/>
      <c r="C90" s="160"/>
      <c r="D90" s="130"/>
      <c r="E90" s="298" t="s">
        <v>11</v>
      </c>
      <c r="F90" s="364"/>
      <c r="G90" s="317" t="s">
        <v>11</v>
      </c>
      <c r="H90" s="360"/>
      <c r="I90" s="360"/>
    </row>
    <row r="91" spans="1:9" s="120" customFormat="1" ht="22.5" customHeight="1" x14ac:dyDescent="0.15">
      <c r="A91" s="134">
        <v>40</v>
      </c>
      <c r="B91" s="134"/>
      <c r="C91" s="160"/>
      <c r="D91" s="130"/>
      <c r="E91" s="339" t="s">
        <v>14</v>
      </c>
      <c r="F91" s="360"/>
      <c r="G91" s="360"/>
      <c r="H91" s="360"/>
      <c r="I91" s="360"/>
    </row>
    <row r="92" spans="1:9" s="120" customFormat="1" ht="22.5" customHeight="1" x14ac:dyDescent="0.15">
      <c r="A92" s="134">
        <v>40</v>
      </c>
      <c r="B92" s="134"/>
      <c r="C92" s="160"/>
      <c r="D92" s="130"/>
      <c r="E92" s="339" t="s">
        <v>14</v>
      </c>
      <c r="F92" s="360"/>
      <c r="G92" s="360"/>
      <c r="H92" s="360"/>
      <c r="I92" s="360"/>
    </row>
    <row r="93" spans="1:9" s="120" customFormat="1" ht="22.5" customHeight="1" x14ac:dyDescent="0.15">
      <c r="A93" s="134">
        <v>40</v>
      </c>
      <c r="B93" s="134"/>
      <c r="C93" s="160"/>
      <c r="D93" s="130"/>
      <c r="E93" s="170" t="s">
        <v>10</v>
      </c>
    </row>
    <row r="94" spans="1:9" s="120" customFormat="1" ht="22.5" customHeight="1" x14ac:dyDescent="0.15">
      <c r="A94" s="134">
        <v>40</v>
      </c>
      <c r="B94" s="134"/>
      <c r="C94" s="160"/>
      <c r="D94" s="130"/>
      <c r="E94" s="170" t="s">
        <v>10</v>
      </c>
    </row>
    <row r="95" spans="1:9" s="120" customFormat="1" ht="22.5" customHeight="1" x14ac:dyDescent="0.15">
      <c r="A95" s="134">
        <v>40</v>
      </c>
      <c r="B95" s="134"/>
      <c r="C95" s="160"/>
      <c r="D95" s="130"/>
      <c r="E95" s="133" t="s">
        <v>7</v>
      </c>
    </row>
    <row r="96" spans="1:9" s="120" customFormat="1" ht="22.5" customHeight="1" x14ac:dyDescent="0.15">
      <c r="A96" s="134">
        <v>40</v>
      </c>
      <c r="B96" s="134"/>
      <c r="C96" s="160"/>
      <c r="D96" s="130"/>
      <c r="E96" s="133" t="s">
        <v>7</v>
      </c>
    </row>
    <row r="97" spans="1:9" s="120" customFormat="1" ht="22.5" customHeight="1" x14ac:dyDescent="0.15">
      <c r="A97" s="134">
        <v>40</v>
      </c>
      <c r="B97" s="134"/>
      <c r="C97" s="160"/>
      <c r="D97" s="130"/>
      <c r="E97" s="170" t="s">
        <v>10</v>
      </c>
    </row>
    <row r="98" spans="1:9" s="120" customFormat="1" ht="22.5" customHeight="1" x14ac:dyDescent="0.15">
      <c r="A98" s="134">
        <v>40</v>
      </c>
      <c r="B98" s="134"/>
      <c r="C98" s="160"/>
      <c r="D98" s="130"/>
      <c r="E98" s="170" t="s">
        <v>10</v>
      </c>
    </row>
    <row r="99" spans="1:9" s="120" customFormat="1" ht="22.5" customHeight="1" x14ac:dyDescent="0.15">
      <c r="A99" s="134">
        <v>45</v>
      </c>
      <c r="B99" s="134"/>
      <c r="C99" s="160"/>
      <c r="D99" s="130"/>
      <c r="E99" s="339" t="s">
        <v>5</v>
      </c>
    </row>
    <row r="100" spans="1:9" s="120" customFormat="1" ht="22.5" customHeight="1" x14ac:dyDescent="0.15">
      <c r="A100" s="134">
        <v>45</v>
      </c>
      <c r="B100" s="134"/>
      <c r="C100" s="160"/>
      <c r="D100" s="130"/>
      <c r="E100" s="339" t="s">
        <v>5</v>
      </c>
    </row>
    <row r="101" spans="1:9" s="120" customFormat="1" ht="22.5" customHeight="1" x14ac:dyDescent="0.15">
      <c r="A101" s="134">
        <v>40</v>
      </c>
      <c r="B101" s="134"/>
      <c r="C101" s="160"/>
      <c r="D101" s="130"/>
      <c r="E101" s="336" t="s">
        <v>9</v>
      </c>
    </row>
    <row r="102" spans="1:9" s="120" customFormat="1" ht="21.75" customHeight="1" x14ac:dyDescent="0.15">
      <c r="A102" s="134">
        <v>40</v>
      </c>
      <c r="B102" s="134"/>
      <c r="C102" s="160"/>
      <c r="D102" s="130"/>
      <c r="E102" s="336" t="s">
        <v>9</v>
      </c>
    </row>
    <row r="103" spans="1:9" s="120" customFormat="1" ht="22.5" customHeight="1" x14ac:dyDescent="0.15">
      <c r="A103" s="134">
        <v>50</v>
      </c>
      <c r="B103" s="134"/>
      <c r="C103" s="160"/>
      <c r="D103" s="130"/>
      <c r="E103" s="170" t="s">
        <v>12</v>
      </c>
      <c r="I103" s="329"/>
    </row>
    <row r="104" spans="1:9" s="120" customFormat="1" ht="22.5" customHeight="1" x14ac:dyDescent="0.15">
      <c r="A104" s="134">
        <v>40</v>
      </c>
      <c r="B104" s="134"/>
      <c r="C104" s="160"/>
      <c r="D104" s="130"/>
      <c r="E104" s="298" t="s">
        <v>11</v>
      </c>
    </row>
    <row r="105" spans="1:9" s="120" customFormat="1" ht="22.5" customHeight="1" x14ac:dyDescent="0.15">
      <c r="A105" s="134">
        <v>40</v>
      </c>
      <c r="B105" s="134"/>
      <c r="C105" s="160"/>
      <c r="D105" s="130"/>
      <c r="E105" s="298" t="s">
        <v>11</v>
      </c>
      <c r="F105" s="118"/>
    </row>
    <row r="106" spans="1:9" s="120" customFormat="1" ht="22.5" customHeight="1" x14ac:dyDescent="0.15">
      <c r="A106" s="134">
        <v>45</v>
      </c>
      <c r="B106" s="134"/>
      <c r="C106" s="160"/>
      <c r="D106" s="130"/>
      <c r="E106" s="339" t="s">
        <v>6</v>
      </c>
    </row>
    <row r="107" spans="1:9" s="120" customFormat="1" ht="22.5" customHeight="1" x14ac:dyDescent="0.15">
      <c r="A107" s="134">
        <v>45</v>
      </c>
      <c r="B107" s="134"/>
      <c r="C107" s="160"/>
      <c r="D107" s="130"/>
      <c r="E107" s="339" t="s">
        <v>15</v>
      </c>
    </row>
    <row r="108" spans="1:9" s="120" customFormat="1" ht="22.5" customHeight="1" x14ac:dyDescent="0.15">
      <c r="A108" s="134">
        <v>45</v>
      </c>
      <c r="B108" s="134"/>
      <c r="C108" s="160"/>
      <c r="D108" s="130"/>
      <c r="E108" s="133" t="s">
        <v>7</v>
      </c>
    </row>
    <row r="109" spans="1:9" s="120" customFormat="1" ht="22.5" customHeight="1" x14ac:dyDescent="0.15">
      <c r="A109" s="134">
        <v>45</v>
      </c>
      <c r="B109" s="134"/>
      <c r="C109" s="160"/>
      <c r="D109" s="130"/>
      <c r="E109" s="133" t="s">
        <v>7</v>
      </c>
    </row>
    <row r="110" spans="1:9" s="120" customFormat="1" ht="22.5" customHeight="1" x14ac:dyDescent="0.15">
      <c r="A110" s="134">
        <v>40</v>
      </c>
      <c r="B110" s="134"/>
      <c r="C110" s="160"/>
      <c r="D110" s="130"/>
      <c r="E110" s="336" t="s">
        <v>9</v>
      </c>
    </row>
    <row r="111" spans="1:9" s="120" customFormat="1" ht="22.5" customHeight="1" x14ac:dyDescent="0.15">
      <c r="A111" s="134">
        <v>50</v>
      </c>
      <c r="B111" s="134"/>
      <c r="C111" s="160"/>
      <c r="D111" s="130"/>
      <c r="E111" s="170" t="s">
        <v>12</v>
      </c>
    </row>
    <row r="112" spans="1:9" s="120" customFormat="1" ht="22.5" customHeight="1" x14ac:dyDescent="0.15">
      <c r="A112" s="134">
        <v>50</v>
      </c>
      <c r="B112" s="134"/>
      <c r="C112" s="160"/>
      <c r="D112" s="130"/>
      <c r="E112" s="170" t="s">
        <v>12</v>
      </c>
    </row>
    <row r="113" spans="1:9" s="120" customFormat="1" ht="21.75" customHeight="1" x14ac:dyDescent="0.15">
      <c r="A113" s="134">
        <v>50</v>
      </c>
      <c r="B113" s="134"/>
      <c r="C113" s="160"/>
      <c r="D113" s="130"/>
      <c r="E113" s="292" t="s">
        <v>14</v>
      </c>
    </row>
    <row r="114" spans="1:9" s="120" customFormat="1" ht="24.75" customHeight="1" x14ac:dyDescent="0.15">
      <c r="A114" s="134">
        <v>50</v>
      </c>
      <c r="B114" s="134"/>
      <c r="C114" s="160"/>
      <c r="D114" s="130"/>
      <c r="E114" s="292" t="s">
        <v>14</v>
      </c>
    </row>
    <row r="115" spans="1:9" s="121" customFormat="1" ht="22.5" customHeight="1" x14ac:dyDescent="0.15">
      <c r="A115" s="134">
        <v>35</v>
      </c>
      <c r="B115" s="134"/>
      <c r="C115" s="160"/>
      <c r="D115" s="130"/>
      <c r="E115" s="339" t="s">
        <v>8</v>
      </c>
      <c r="F115" s="201"/>
      <c r="G115" s="201"/>
      <c r="H115" s="216"/>
      <c r="I115" s="217"/>
    </row>
    <row r="116" spans="1:9" s="121" customFormat="1" ht="22.5" customHeight="1" x14ac:dyDescent="0.15">
      <c r="A116" s="134">
        <v>35</v>
      </c>
      <c r="B116" s="134"/>
      <c r="C116" s="160"/>
      <c r="D116" s="130"/>
      <c r="E116" s="339" t="s">
        <v>8</v>
      </c>
      <c r="F116" s="201"/>
      <c r="G116" s="201"/>
      <c r="H116" s="216"/>
      <c r="I116" s="217"/>
    </row>
    <row r="117" spans="1:9" s="121" customFormat="1" ht="22.5" customHeight="1" x14ac:dyDescent="0.15">
      <c r="A117" s="134">
        <v>40</v>
      </c>
      <c r="B117" s="134"/>
      <c r="C117" s="160"/>
      <c r="D117" s="130"/>
      <c r="E117" s="339" t="s">
        <v>15</v>
      </c>
      <c r="F117" s="201"/>
      <c r="G117" s="201"/>
      <c r="H117" s="216"/>
      <c r="I117" s="217"/>
    </row>
    <row r="118" spans="1:9" s="121" customFormat="1" ht="22.5" customHeight="1" x14ac:dyDescent="0.15">
      <c r="A118" s="134">
        <v>40</v>
      </c>
      <c r="B118" s="134" t="e">
        <f>#REF!*#REF!</f>
        <v>#REF!</v>
      </c>
      <c r="C118" s="160" t="e">
        <f>B118/A118</f>
        <v>#REF!</v>
      </c>
      <c r="D118" s="130"/>
      <c r="E118" s="298" t="s">
        <v>11</v>
      </c>
      <c r="F118" s="201"/>
      <c r="G118" s="201"/>
      <c r="H118" s="216"/>
      <c r="I118" s="217"/>
    </row>
    <row r="119" spans="1:9" s="121" customFormat="1" ht="22.5" customHeight="1" x14ac:dyDescent="0.15">
      <c r="A119" s="134">
        <v>40</v>
      </c>
      <c r="B119" s="134" t="e">
        <f>#REF!*#REF!</f>
        <v>#REF!</v>
      </c>
      <c r="C119" s="160" t="e">
        <f>B119/A119</f>
        <v>#REF!</v>
      </c>
      <c r="D119" s="130"/>
      <c r="E119" s="298" t="s">
        <v>11</v>
      </c>
      <c r="F119" s="201"/>
      <c r="G119" s="201"/>
      <c r="H119" s="216"/>
      <c r="I119" s="217"/>
    </row>
    <row r="120" spans="1:9" s="121" customFormat="1" ht="22.5" customHeight="1" x14ac:dyDescent="0.15">
      <c r="A120" s="134">
        <v>40</v>
      </c>
      <c r="B120" s="134" t="e">
        <f>#REF!*#REF!</f>
        <v>#REF!</v>
      </c>
      <c r="C120" s="160" t="e">
        <f>B120/A120</f>
        <v>#REF!</v>
      </c>
      <c r="D120" s="130"/>
      <c r="E120" s="298" t="s">
        <v>11</v>
      </c>
      <c r="F120" s="201"/>
      <c r="G120" s="201"/>
      <c r="H120" s="216"/>
      <c r="I120" s="217"/>
    </row>
    <row r="121" spans="1:9" s="121" customFormat="1" ht="22.5" customHeight="1" x14ac:dyDescent="0.15">
      <c r="A121" s="134">
        <v>35</v>
      </c>
      <c r="B121" s="134" t="e">
        <f>#REF!*#REF!</f>
        <v>#REF!</v>
      </c>
      <c r="C121" s="160" t="e">
        <f>B121/A121</f>
        <v>#REF!</v>
      </c>
      <c r="D121" s="130"/>
      <c r="E121" s="336" t="s">
        <v>9</v>
      </c>
      <c r="F121" s="201"/>
      <c r="G121" s="201"/>
      <c r="H121" s="216"/>
      <c r="I121" s="217"/>
    </row>
    <row r="122" spans="1:9" s="121" customFormat="1" ht="22.5" customHeight="1" x14ac:dyDescent="0.15">
      <c r="A122" s="134">
        <v>35</v>
      </c>
      <c r="B122" s="134" t="e">
        <f>#REF!*#REF!</f>
        <v>#REF!</v>
      </c>
      <c r="C122" s="160" t="e">
        <f>B122/A122</f>
        <v>#REF!</v>
      </c>
      <c r="D122" s="130"/>
      <c r="E122" s="336" t="s">
        <v>9</v>
      </c>
      <c r="F122" s="201"/>
      <c r="G122" s="201"/>
      <c r="H122" s="216"/>
      <c r="I122" s="217"/>
    </row>
    <row r="123" spans="1:9" s="121" customFormat="1" ht="22.5" customHeight="1" x14ac:dyDescent="0.15">
      <c r="A123" s="134">
        <v>45</v>
      </c>
      <c r="B123" s="134"/>
      <c r="C123" s="160"/>
      <c r="D123" s="130"/>
      <c r="E123" s="339" t="s">
        <v>15</v>
      </c>
      <c r="F123" s="201"/>
      <c r="G123" s="201"/>
      <c r="H123" s="216"/>
      <c r="I123" s="217"/>
    </row>
    <row r="124" spans="1:9" s="121" customFormat="1" ht="22.5" customHeight="1" x14ac:dyDescent="0.15">
      <c r="A124" s="134">
        <v>45</v>
      </c>
      <c r="B124" s="134"/>
      <c r="C124" s="160"/>
      <c r="D124" s="130"/>
      <c r="E124" s="339" t="s">
        <v>15</v>
      </c>
      <c r="F124" s="201"/>
      <c r="G124" s="201"/>
      <c r="H124" s="216"/>
      <c r="I124" s="217"/>
    </row>
    <row r="125" spans="1:9" s="121" customFormat="1" ht="22.5" customHeight="1" x14ac:dyDescent="0.15">
      <c r="A125" s="134">
        <v>45</v>
      </c>
      <c r="B125" s="134" t="e">
        <f>#REF!*#REF!</f>
        <v>#REF!</v>
      </c>
      <c r="C125" s="160" t="e">
        <f>B125/A125</f>
        <v>#REF!</v>
      </c>
      <c r="D125" s="130"/>
      <c r="E125" s="298" t="s">
        <v>11</v>
      </c>
      <c r="F125" s="201"/>
      <c r="G125" s="201"/>
      <c r="H125" s="216"/>
      <c r="I125" s="217"/>
    </row>
    <row r="126" spans="1:9" s="121" customFormat="1" ht="22.5" customHeight="1" x14ac:dyDescent="0.15">
      <c r="A126" s="134">
        <v>45</v>
      </c>
      <c r="B126" s="134" t="e">
        <f>#REF!*#REF!</f>
        <v>#REF!</v>
      </c>
      <c r="C126" s="160" t="e">
        <f>B126/A126</f>
        <v>#REF!</v>
      </c>
      <c r="D126" s="130"/>
      <c r="E126" s="298" t="s">
        <v>11</v>
      </c>
    </row>
    <row r="127" spans="1:9" s="121" customFormat="1" ht="23.25" customHeight="1" x14ac:dyDescent="0.15">
      <c r="A127" s="134">
        <v>50</v>
      </c>
      <c r="B127" s="134" t="e">
        <f>#REF!*#REF!</f>
        <v>#REF!</v>
      </c>
      <c r="C127" s="160" t="e">
        <f>B127/A127</f>
        <v>#REF!</v>
      </c>
      <c r="D127" s="130"/>
      <c r="E127" s="336" t="s">
        <v>7</v>
      </c>
    </row>
    <row r="128" spans="1:9" s="121" customFormat="1" ht="22.5" customHeight="1" x14ac:dyDescent="0.15">
      <c r="A128" s="134">
        <v>50</v>
      </c>
      <c r="B128" s="134" t="e">
        <f>#REF!*#REF!</f>
        <v>#REF!</v>
      </c>
      <c r="C128" s="160" t="e">
        <f>B128/A128</f>
        <v>#REF!</v>
      </c>
      <c r="D128" s="130"/>
      <c r="E128" s="336" t="s">
        <v>7</v>
      </c>
    </row>
    <row r="129" spans="1:5" s="121" customFormat="1" ht="22.5" customHeight="1" x14ac:dyDescent="0.15">
      <c r="A129" s="134">
        <v>50</v>
      </c>
      <c r="B129" s="134" t="e">
        <f>#REF!*#REF!</f>
        <v>#REF!</v>
      </c>
      <c r="C129" s="160">
        <v>1</v>
      </c>
      <c r="D129" s="130"/>
      <c r="E129" s="292" t="s">
        <v>13</v>
      </c>
    </row>
  </sheetData>
  <autoFilter ref="A1:I129"/>
  <phoneticPr fontId="14" type="noConversion"/>
  <pageMargins left="0.69791666666666696" right="0.69791666666666696" top="0.75" bottom="0.75" header="0.3" footer="0.3"/>
  <pageSetup paperSize="9" firstPageNumber="4294963191" orientation="portrait" useFirstPageNumber="1"/>
  <headerFooter alignWithMargins="0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39"/>
  <sheetViews>
    <sheetView tabSelected="1" workbookViewId="0">
      <selection activeCell="X13" sqref="X13"/>
    </sheetView>
  </sheetViews>
  <sheetFormatPr defaultColWidth="9" defaultRowHeight="14.25" x14ac:dyDescent="0.15"/>
  <cols>
    <col min="1" max="1" width="5.125" customWidth="1"/>
    <col min="2" max="3" width="6.75" customWidth="1"/>
    <col min="4" max="4" width="9.5" style="18" hidden="1" customWidth="1"/>
    <col min="5" max="5" width="5.25" style="273" hidden="1" customWidth="1"/>
    <col min="6" max="7" width="4.875" style="122" hidden="1" customWidth="1"/>
    <col min="8" max="8" width="8.75" style="122" hidden="1" customWidth="1"/>
    <col min="9" max="9" width="6.375" style="18" hidden="1" customWidth="1"/>
    <col min="10" max="10" width="4.75" style="18" hidden="1" customWidth="1"/>
    <col min="11" max="11" width="8" style="384" customWidth="1"/>
    <col min="12" max="12" width="25.625" style="385" customWidth="1"/>
    <col min="13" max="13" width="4.75" style="386" hidden="1" customWidth="1"/>
    <col min="14" max="14" width="7.25" style="122" customWidth="1"/>
    <col min="15" max="15" width="6.75" style="122" hidden="1" customWidth="1"/>
    <col min="16" max="16" width="6.25" style="122" hidden="1" customWidth="1"/>
    <col min="17" max="17" width="5.875" style="122" hidden="1" customWidth="1"/>
    <col min="18" max="18" width="7.125" style="596" hidden="1" customWidth="1"/>
    <col min="19" max="19" width="7.125" style="607" hidden="1" customWidth="1"/>
    <col min="20" max="20" width="9.75" style="387" hidden="1" customWidth="1"/>
    <col min="21" max="21" width="3.625" hidden="1" customWidth="1"/>
    <col min="22" max="22" width="9" hidden="1" customWidth="1"/>
    <col min="23" max="23" width="16.875" style="660" customWidth="1"/>
    <col min="24" max="31" width="7.875" style="123" customWidth="1"/>
    <col min="32" max="32" width="12.375" customWidth="1"/>
  </cols>
  <sheetData>
    <row r="1" spans="1:32" s="118" customFormat="1" ht="57" x14ac:dyDescent="0.15">
      <c r="A1" s="894" t="s">
        <v>16</v>
      </c>
      <c r="B1" s="895" t="s">
        <v>17</v>
      </c>
      <c r="C1" s="896" t="s">
        <v>18</v>
      </c>
      <c r="D1" s="126" t="s">
        <v>19</v>
      </c>
      <c r="E1" s="126" t="s">
        <v>20</v>
      </c>
      <c r="F1" s="128" t="s">
        <v>0</v>
      </c>
      <c r="G1" s="128" t="s">
        <v>881</v>
      </c>
      <c r="H1" s="128" t="s">
        <v>1</v>
      </c>
      <c r="I1" s="126" t="s">
        <v>2</v>
      </c>
      <c r="J1" s="126" t="s">
        <v>3</v>
      </c>
      <c r="K1" s="897" t="s">
        <v>21</v>
      </c>
      <c r="L1" s="898" t="s">
        <v>22</v>
      </c>
      <c r="M1" s="397" t="s">
        <v>4</v>
      </c>
      <c r="N1" s="898" t="s">
        <v>23</v>
      </c>
      <c r="O1" s="128" t="s">
        <v>24</v>
      </c>
      <c r="P1" s="128" t="s">
        <v>25</v>
      </c>
      <c r="Q1" s="128" t="s">
        <v>26</v>
      </c>
      <c r="R1" s="591" t="s">
        <v>27</v>
      </c>
      <c r="S1" s="591" t="s">
        <v>28</v>
      </c>
      <c r="T1" s="591" t="s">
        <v>29</v>
      </c>
      <c r="U1" s="196">
        <v>0.375</v>
      </c>
      <c r="W1" s="899" t="s">
        <v>882</v>
      </c>
      <c r="X1" s="900" t="s">
        <v>768</v>
      </c>
      <c r="Y1" s="900" t="s">
        <v>769</v>
      </c>
      <c r="Z1" s="900" t="s">
        <v>770</v>
      </c>
      <c r="AA1" s="900" t="s">
        <v>769</v>
      </c>
      <c r="AB1" s="900" t="s">
        <v>771</v>
      </c>
      <c r="AC1" s="900" t="s">
        <v>769</v>
      </c>
      <c r="AD1" s="900" t="s">
        <v>772</v>
      </c>
      <c r="AE1" s="900" t="s">
        <v>769</v>
      </c>
      <c r="AF1" s="901" t="s">
        <v>767</v>
      </c>
    </row>
    <row r="2" spans="1:32" s="381" customFormat="1" ht="24" customHeight="1" x14ac:dyDescent="0.15">
      <c r="A2" s="928" t="s">
        <v>251</v>
      </c>
      <c r="B2" s="923">
        <f>$U$1</f>
        <v>0.375</v>
      </c>
      <c r="C2" s="571" t="str">
        <f>TEXT($U$1+SUM($F$2:F2)/60/24,"[h]:mm")</f>
        <v>9:40</v>
      </c>
      <c r="D2" s="18" t="s">
        <v>665</v>
      </c>
      <c r="E2" s="543" t="s">
        <v>53</v>
      </c>
      <c r="F2" s="544">
        <v>40</v>
      </c>
      <c r="G2" s="544"/>
      <c r="H2" s="544">
        <f>N2*O2</f>
        <v>135600</v>
      </c>
      <c r="I2" s="2">
        <f>H2/F2</f>
        <v>3390</v>
      </c>
      <c r="J2" s="85"/>
      <c r="K2" s="864">
        <v>217060</v>
      </c>
      <c r="L2" s="569" t="s">
        <v>54</v>
      </c>
      <c r="M2" s="881" t="s">
        <v>7</v>
      </c>
      <c r="N2" s="825">
        <v>339</v>
      </c>
      <c r="O2" s="483">
        <v>400</v>
      </c>
      <c r="P2" s="544">
        <v>1000</v>
      </c>
      <c r="Q2" s="813" t="s">
        <v>55</v>
      </c>
      <c r="R2" s="575" t="s">
        <v>695</v>
      </c>
      <c r="S2" s="575" t="s">
        <v>610</v>
      </c>
      <c r="T2" s="567"/>
      <c r="U2" s="568"/>
      <c r="W2" s="658" t="s">
        <v>724</v>
      </c>
      <c r="X2" s="860">
        <f>N2*0.95</f>
        <v>322.05</v>
      </c>
      <c r="Y2" s="860">
        <f>N2-X2</f>
        <v>16.949999999999989</v>
      </c>
      <c r="Z2" s="860">
        <f>N2*0.9</f>
        <v>305.10000000000002</v>
      </c>
      <c r="AA2" s="860">
        <f>N2-Z2</f>
        <v>33.899999999999977</v>
      </c>
      <c r="AB2" s="860">
        <f>N2*0.85</f>
        <v>288.14999999999998</v>
      </c>
      <c r="AC2" s="860">
        <f>N2-AB2</f>
        <v>50.850000000000023</v>
      </c>
      <c r="AD2" s="860">
        <f>N2*0.8</f>
        <v>271.2</v>
      </c>
      <c r="AE2" s="860">
        <f>N2-AD2</f>
        <v>67.800000000000011</v>
      </c>
      <c r="AF2" s="697" t="s">
        <v>774</v>
      </c>
    </row>
    <row r="3" spans="1:32" s="381" customFormat="1" ht="24" x14ac:dyDescent="0.15">
      <c r="A3" s="928"/>
      <c r="B3" s="923"/>
      <c r="C3" s="571"/>
      <c r="D3" s="880"/>
      <c r="E3" s="566"/>
      <c r="F3" s="544"/>
      <c r="G3" s="544"/>
      <c r="H3" s="544"/>
      <c r="I3" s="2"/>
      <c r="J3" s="85"/>
      <c r="K3" s="864">
        <v>217061</v>
      </c>
      <c r="L3" s="569" t="s">
        <v>56</v>
      </c>
      <c r="M3" s="881" t="s">
        <v>7</v>
      </c>
      <c r="N3" s="825">
        <v>299</v>
      </c>
      <c r="O3" s="483">
        <v>200</v>
      </c>
      <c r="P3" s="544">
        <v>1000</v>
      </c>
      <c r="Q3" s="813" t="s">
        <v>55</v>
      </c>
      <c r="R3" s="575" t="s">
        <v>695</v>
      </c>
      <c r="S3" s="575" t="s">
        <v>610</v>
      </c>
      <c r="T3" s="567"/>
      <c r="U3" s="568"/>
      <c r="W3" s="658" t="s">
        <v>724</v>
      </c>
      <c r="X3" s="860">
        <f t="shared" ref="X3:X36" si="0">N3*0.95</f>
        <v>284.05</v>
      </c>
      <c r="Y3" s="860">
        <f t="shared" ref="Y3:Y36" si="1">N3-X3</f>
        <v>14.949999999999989</v>
      </c>
      <c r="Z3" s="860">
        <f t="shared" ref="Z3:Z36" si="2">N3*0.9</f>
        <v>269.10000000000002</v>
      </c>
      <c r="AA3" s="860">
        <f t="shared" ref="AA3:AA36" si="3">N3-Z3</f>
        <v>29.899999999999977</v>
      </c>
      <c r="AB3" s="860">
        <f t="shared" ref="AB3:AB36" si="4">N3*0.85</f>
        <v>254.15</v>
      </c>
      <c r="AC3" s="860">
        <f t="shared" ref="AC3:AC36" si="5">N3-AB3</f>
        <v>44.849999999999994</v>
      </c>
      <c r="AD3" s="860">
        <f t="shared" ref="AD3:AD36" si="6">N3*0.8</f>
        <v>239.20000000000002</v>
      </c>
      <c r="AE3" s="860">
        <f t="shared" ref="AE3:AE36" si="7">N3-AD3</f>
        <v>59.799999999999983</v>
      </c>
      <c r="AF3" s="697" t="s">
        <v>774</v>
      </c>
    </row>
    <row r="4" spans="1:32" s="381" customFormat="1" ht="24" x14ac:dyDescent="0.15">
      <c r="A4" s="928"/>
      <c r="B4" s="571" t="str">
        <f>IF(C2&lt;&gt;"",C2,"")</f>
        <v>9:40</v>
      </c>
      <c r="C4" s="571" t="str">
        <f>TEXT($U$1+SUM($F$2:F4)/60/24,"[h]:mm")</f>
        <v>10:25</v>
      </c>
      <c r="D4" s="880" t="s">
        <v>665</v>
      </c>
      <c r="E4" s="543" t="s">
        <v>112</v>
      </c>
      <c r="F4" s="544">
        <v>45</v>
      </c>
      <c r="G4" s="544"/>
      <c r="H4" s="544">
        <f>N4*O4</f>
        <v>159800</v>
      </c>
      <c r="I4" s="2">
        <f>H4/F4</f>
        <v>3551.1111111111113</v>
      </c>
      <c r="J4" s="85" t="s">
        <v>59</v>
      </c>
      <c r="K4" s="626" t="s">
        <v>716</v>
      </c>
      <c r="L4" s="858" t="s">
        <v>890</v>
      </c>
      <c r="M4" s="881" t="s">
        <v>5</v>
      </c>
      <c r="N4" s="859">
        <v>799</v>
      </c>
      <c r="O4" s="882">
        <v>200</v>
      </c>
      <c r="P4" s="791">
        <v>800</v>
      </c>
      <c r="Q4" s="512" t="s">
        <v>114</v>
      </c>
      <c r="R4" s="575" t="s">
        <v>587</v>
      </c>
      <c r="S4" s="575" t="s">
        <v>883</v>
      </c>
      <c r="T4" s="580"/>
      <c r="U4" s="568"/>
      <c r="W4" s="664" t="s">
        <v>734</v>
      </c>
      <c r="X4" s="860"/>
      <c r="Y4" s="860"/>
      <c r="Z4" s="860"/>
      <c r="AA4" s="860"/>
      <c r="AB4" s="860"/>
      <c r="AC4" s="860"/>
      <c r="AD4" s="860"/>
      <c r="AE4" s="860"/>
      <c r="AF4" s="697" t="s">
        <v>774</v>
      </c>
    </row>
    <row r="5" spans="1:32" hidden="1" x14ac:dyDescent="0.15">
      <c r="A5" s="929"/>
      <c r="I5" s="122"/>
      <c r="J5" s="122"/>
      <c r="K5" s="122"/>
      <c r="L5" s="122"/>
      <c r="M5" s="122"/>
      <c r="R5" s="575"/>
      <c r="S5" s="575"/>
      <c r="T5" s="581"/>
      <c r="U5" s="526"/>
      <c r="X5" s="742"/>
      <c r="Y5" s="742"/>
      <c r="Z5" s="742"/>
      <c r="AA5" s="742"/>
      <c r="AB5" s="742"/>
      <c r="AC5" s="742"/>
      <c r="AD5" s="742"/>
      <c r="AE5" s="742"/>
    </row>
    <row r="6" spans="1:32" s="381" customFormat="1" ht="22.5" hidden="1" x14ac:dyDescent="0.15">
      <c r="A6" s="929"/>
      <c r="B6" s="458" t="str">
        <f>IF(C4&lt;&gt;"",C4,"")</f>
        <v>10:25</v>
      </c>
      <c r="C6" s="459" t="str">
        <f>TEXT($U$1+SUM($F$2:F6)/60/24,"[h]:mm")</f>
        <v>11:05</v>
      </c>
      <c r="D6" s="806" t="s">
        <v>204</v>
      </c>
      <c r="E6" s="543" t="s">
        <v>44</v>
      </c>
      <c r="F6" s="544">
        <v>40</v>
      </c>
      <c r="G6" s="544"/>
      <c r="H6" s="544">
        <f>N6*O6</f>
        <v>149000</v>
      </c>
      <c r="I6" s="2">
        <f>H6/F6</f>
        <v>3725</v>
      </c>
      <c r="J6" s="820" t="s">
        <v>109</v>
      </c>
      <c r="K6" s="902">
        <v>222448</v>
      </c>
      <c r="L6" s="903" t="s">
        <v>252</v>
      </c>
      <c r="M6" s="783" t="s">
        <v>10</v>
      </c>
      <c r="N6" s="904">
        <v>298</v>
      </c>
      <c r="O6" s="544">
        <v>500</v>
      </c>
      <c r="P6" s="544">
        <v>800</v>
      </c>
      <c r="Q6" s="867" t="s">
        <v>141</v>
      </c>
      <c r="R6" s="575" t="s">
        <v>603</v>
      </c>
      <c r="S6" s="575" t="s">
        <v>576</v>
      </c>
      <c r="T6" s="580"/>
      <c r="U6" s="568" t="s">
        <v>35</v>
      </c>
      <c r="W6" s="905" t="s">
        <v>727</v>
      </c>
      <c r="X6" s="742"/>
      <c r="Y6" s="742"/>
      <c r="Z6" s="742"/>
      <c r="AA6" s="742"/>
      <c r="AB6" s="742"/>
      <c r="AC6" s="742"/>
      <c r="AD6" s="742"/>
      <c r="AE6" s="742"/>
    </row>
    <row r="7" spans="1:32" s="381" customFormat="1" ht="24" x14ac:dyDescent="0.15">
      <c r="A7" s="928"/>
      <c r="B7" s="542" t="str">
        <f>IF(C6&lt;&gt;"",C6,"")</f>
        <v>11:05</v>
      </c>
      <c r="C7" s="542" t="str">
        <f>TEXT($U$1+SUM($F$2:F7)/60/24,"[h]:mm")</f>
        <v>11:45</v>
      </c>
      <c r="D7" s="883" t="s">
        <v>664</v>
      </c>
      <c r="E7" s="543" t="s">
        <v>76</v>
      </c>
      <c r="F7" s="544">
        <v>40</v>
      </c>
      <c r="G7" s="544"/>
      <c r="H7" s="544">
        <f>N7*O7</f>
        <v>159200</v>
      </c>
      <c r="I7" s="2">
        <f>H7/F7</f>
        <v>3980</v>
      </c>
      <c r="J7" s="85" t="s">
        <v>59</v>
      </c>
      <c r="K7" s="868">
        <v>212282</v>
      </c>
      <c r="L7" s="782" t="s">
        <v>698</v>
      </c>
      <c r="M7" s="884" t="s">
        <v>12</v>
      </c>
      <c r="N7" s="861">
        <v>398</v>
      </c>
      <c r="O7" s="483">
        <v>400</v>
      </c>
      <c r="P7" s="544">
        <v>500</v>
      </c>
      <c r="Q7" s="604" t="s">
        <v>146</v>
      </c>
      <c r="R7" s="575" t="s">
        <v>603</v>
      </c>
      <c r="S7" s="575" t="s">
        <v>576</v>
      </c>
      <c r="T7" s="580"/>
      <c r="U7" s="568"/>
      <c r="V7" s="381" t="s">
        <v>700</v>
      </c>
      <c r="W7" s="658" t="s">
        <v>724</v>
      </c>
      <c r="X7" s="860">
        <f t="shared" si="0"/>
        <v>378.09999999999997</v>
      </c>
      <c r="Y7" s="860">
        <f t="shared" si="1"/>
        <v>19.900000000000034</v>
      </c>
      <c r="Z7" s="860">
        <f t="shared" si="2"/>
        <v>358.2</v>
      </c>
      <c r="AA7" s="860">
        <f t="shared" si="3"/>
        <v>39.800000000000011</v>
      </c>
      <c r="AB7" s="860">
        <f t="shared" si="4"/>
        <v>338.3</v>
      </c>
      <c r="AC7" s="860">
        <f t="shared" si="5"/>
        <v>59.699999999999989</v>
      </c>
      <c r="AD7" s="860">
        <f t="shared" si="6"/>
        <v>318.40000000000003</v>
      </c>
      <c r="AE7" s="860">
        <f t="shared" si="7"/>
        <v>79.599999999999966</v>
      </c>
      <c r="AF7" s="697" t="s">
        <v>774</v>
      </c>
    </row>
    <row r="8" spans="1:32" hidden="1" x14ac:dyDescent="0.15">
      <c r="A8" s="929"/>
      <c r="I8" s="122"/>
      <c r="J8" s="122"/>
      <c r="K8" s="122"/>
      <c r="L8" s="122"/>
      <c r="M8" s="122"/>
      <c r="R8" s="575"/>
      <c r="S8" s="575"/>
      <c r="T8" s="581"/>
      <c r="U8" s="526"/>
      <c r="W8" s="906"/>
      <c r="X8" s="742">
        <f t="shared" si="0"/>
        <v>0</v>
      </c>
      <c r="Y8" s="742">
        <f t="shared" si="1"/>
        <v>0</v>
      </c>
      <c r="Z8" s="742">
        <f t="shared" si="2"/>
        <v>0</v>
      </c>
      <c r="AA8" s="742">
        <f t="shared" si="3"/>
        <v>0</v>
      </c>
      <c r="AB8" s="742">
        <f t="shared" si="4"/>
        <v>0</v>
      </c>
      <c r="AC8" s="742">
        <f t="shared" si="5"/>
        <v>0</v>
      </c>
      <c r="AD8" s="742">
        <f t="shared" si="6"/>
        <v>0</v>
      </c>
      <c r="AE8" s="742">
        <f t="shared" si="7"/>
        <v>0</v>
      </c>
    </row>
    <row r="9" spans="1:32" s="381" customFormat="1" ht="24" x14ac:dyDescent="0.15">
      <c r="A9" s="928"/>
      <c r="B9" s="542" t="str">
        <f>IF(C7&lt;&gt;"",C7,"")</f>
        <v>11:45</v>
      </c>
      <c r="C9" s="542" t="str">
        <f>TEXT($U$1+SUM($F$2:F9)/60/24,"[h]:mm")</f>
        <v>12:25</v>
      </c>
      <c r="D9" s="885" t="s">
        <v>674</v>
      </c>
      <c r="E9" s="543" t="s">
        <v>53</v>
      </c>
      <c r="F9" s="544">
        <v>40</v>
      </c>
      <c r="G9" s="544"/>
      <c r="H9" s="544">
        <f>N9*O9</f>
        <v>149500</v>
      </c>
      <c r="I9" s="2">
        <f>H9/F9</f>
        <v>3737.5</v>
      </c>
      <c r="J9" s="490" t="s">
        <v>109</v>
      </c>
      <c r="K9" s="864">
        <v>223654</v>
      </c>
      <c r="L9" s="569" t="s">
        <v>253</v>
      </c>
      <c r="M9" s="881" t="s">
        <v>7</v>
      </c>
      <c r="N9" s="825">
        <v>299</v>
      </c>
      <c r="O9" s="483">
        <v>500</v>
      </c>
      <c r="P9" s="544">
        <v>800</v>
      </c>
      <c r="Q9" s="813" t="s">
        <v>55</v>
      </c>
      <c r="R9" s="575" t="s">
        <v>695</v>
      </c>
      <c r="S9" s="575" t="s">
        <v>577</v>
      </c>
      <c r="T9" s="580"/>
      <c r="U9" s="568"/>
      <c r="W9" s="658" t="s">
        <v>724</v>
      </c>
      <c r="X9" s="860">
        <f t="shared" si="0"/>
        <v>284.05</v>
      </c>
      <c r="Y9" s="860">
        <f t="shared" si="1"/>
        <v>14.949999999999989</v>
      </c>
      <c r="Z9" s="860">
        <f t="shared" si="2"/>
        <v>269.10000000000002</v>
      </c>
      <c r="AA9" s="860">
        <f t="shared" si="3"/>
        <v>29.899999999999977</v>
      </c>
      <c r="AB9" s="860">
        <f t="shared" si="4"/>
        <v>254.15</v>
      </c>
      <c r="AC9" s="860">
        <f t="shared" si="5"/>
        <v>44.849999999999994</v>
      </c>
      <c r="AD9" s="860">
        <f t="shared" si="6"/>
        <v>239.20000000000002</v>
      </c>
      <c r="AE9" s="860">
        <f t="shared" si="7"/>
        <v>59.799999999999983</v>
      </c>
      <c r="AF9" s="697" t="s">
        <v>774</v>
      </c>
    </row>
    <row r="10" spans="1:32" s="381" customFormat="1" ht="22.5" x14ac:dyDescent="0.15">
      <c r="A10" s="928"/>
      <c r="B10" s="542" t="str">
        <f>IF(C9&lt;&gt;"",C9,"")</f>
        <v>12:25</v>
      </c>
      <c r="C10" s="542" t="str">
        <f>TEXT($U$1+SUM($F$2:F10)/60/24,"[h]:mm")</f>
        <v>13:05</v>
      </c>
      <c r="D10" s="886" t="s">
        <v>87</v>
      </c>
      <c r="E10" s="543" t="s">
        <v>53</v>
      </c>
      <c r="F10" s="544">
        <v>40</v>
      </c>
      <c r="G10" s="544"/>
      <c r="H10" s="544">
        <f>N10*O10</f>
        <v>89700</v>
      </c>
      <c r="I10" s="2">
        <f>H10/F10</f>
        <v>2242.5</v>
      </c>
      <c r="J10" s="85"/>
      <c r="K10" s="774">
        <v>216975</v>
      </c>
      <c r="L10" s="863" t="s">
        <v>170</v>
      </c>
      <c r="M10" s="884" t="s">
        <v>7</v>
      </c>
      <c r="N10" s="807">
        <v>299</v>
      </c>
      <c r="O10" s="887">
        <v>300</v>
      </c>
      <c r="P10" s="575">
        <v>500</v>
      </c>
      <c r="Q10" s="590" t="s">
        <v>171</v>
      </c>
      <c r="R10" s="575" t="s">
        <v>695</v>
      </c>
      <c r="S10" s="575" t="s">
        <v>610</v>
      </c>
      <c r="T10" s="580"/>
      <c r="U10" s="568"/>
      <c r="W10" s="658" t="s">
        <v>724</v>
      </c>
      <c r="X10" s="860">
        <f t="shared" si="0"/>
        <v>284.05</v>
      </c>
      <c r="Y10" s="860">
        <f t="shared" si="1"/>
        <v>14.949999999999989</v>
      </c>
      <c r="Z10" s="860">
        <f t="shared" si="2"/>
        <v>269.10000000000002</v>
      </c>
      <c r="AA10" s="860">
        <f t="shared" si="3"/>
        <v>29.899999999999977</v>
      </c>
      <c r="AB10" s="860">
        <f t="shared" si="4"/>
        <v>254.15</v>
      </c>
      <c r="AC10" s="860">
        <f t="shared" si="5"/>
        <v>44.849999999999994</v>
      </c>
      <c r="AD10" s="860">
        <f t="shared" si="6"/>
        <v>239.20000000000002</v>
      </c>
      <c r="AE10" s="860">
        <f t="shared" si="7"/>
        <v>59.799999999999983</v>
      </c>
      <c r="AF10" s="697" t="s">
        <v>774</v>
      </c>
    </row>
    <row r="11" spans="1:32" s="381" customFormat="1" hidden="1" x14ac:dyDescent="0.15">
      <c r="A11" s="929"/>
      <c r="B11" s="458"/>
      <c r="C11" s="459"/>
      <c r="D11" s="542"/>
      <c r="E11" s="542"/>
      <c r="F11" s="542"/>
      <c r="G11" s="542"/>
      <c r="H11" s="542"/>
      <c r="I11" s="542"/>
      <c r="J11" s="542"/>
      <c r="K11" s="459"/>
      <c r="L11" s="459"/>
      <c r="M11" s="542"/>
      <c r="N11" s="459"/>
      <c r="O11" s="542"/>
      <c r="P11" s="542"/>
      <c r="Q11" s="542"/>
      <c r="R11" s="575"/>
      <c r="S11" s="575"/>
      <c r="T11" s="580"/>
      <c r="U11" s="526"/>
      <c r="W11" s="907"/>
      <c r="X11" s="742">
        <f t="shared" si="0"/>
        <v>0</v>
      </c>
      <c r="Y11" s="742">
        <f t="shared" si="1"/>
        <v>0</v>
      </c>
      <c r="Z11" s="742">
        <f t="shared" si="2"/>
        <v>0</v>
      </c>
      <c r="AA11" s="742">
        <f t="shared" si="3"/>
        <v>0</v>
      </c>
      <c r="AB11" s="742">
        <f t="shared" si="4"/>
        <v>0</v>
      </c>
      <c r="AC11" s="742">
        <f t="shared" si="5"/>
        <v>0</v>
      </c>
      <c r="AD11" s="742">
        <f t="shared" si="6"/>
        <v>0</v>
      </c>
      <c r="AE11" s="742">
        <f t="shared" si="7"/>
        <v>0</v>
      </c>
    </row>
    <row r="12" spans="1:32" s="381" customFormat="1" ht="24" x14ac:dyDescent="0.15">
      <c r="A12" s="928"/>
      <c r="B12" s="542" t="str">
        <f>IF(C10&lt;&gt;"",C10,"")</f>
        <v>13:05</v>
      </c>
      <c r="C12" s="542" t="str">
        <f>TEXT($U$1+SUM($F$2:F12)/60/24,"[h]:mm")</f>
        <v>13:45</v>
      </c>
      <c r="D12" s="885" t="s">
        <v>132</v>
      </c>
      <c r="E12" s="566" t="s">
        <v>106</v>
      </c>
      <c r="F12" s="544">
        <v>40</v>
      </c>
      <c r="G12" s="544"/>
      <c r="H12" s="544">
        <f>N12*O12</f>
        <v>149700</v>
      </c>
      <c r="I12" s="2">
        <f>H12/F12</f>
        <v>3742.5</v>
      </c>
      <c r="J12" s="85"/>
      <c r="K12" s="862">
        <v>222727</v>
      </c>
      <c r="L12" s="857" t="s">
        <v>891</v>
      </c>
      <c r="M12" s="888" t="s">
        <v>14</v>
      </c>
      <c r="N12" s="853">
        <v>998</v>
      </c>
      <c r="O12" s="889">
        <v>150</v>
      </c>
      <c r="P12" s="853">
        <v>500</v>
      </c>
      <c r="Q12" s="605" t="s">
        <v>136</v>
      </c>
      <c r="R12" s="575" t="s">
        <v>627</v>
      </c>
      <c r="S12" s="575" t="s">
        <v>628</v>
      </c>
      <c r="T12" s="580" t="s">
        <v>254</v>
      </c>
      <c r="U12" s="568"/>
      <c r="W12" s="658" t="s">
        <v>724</v>
      </c>
      <c r="X12" s="860">
        <f t="shared" si="0"/>
        <v>948.09999999999991</v>
      </c>
      <c r="Y12" s="860">
        <f t="shared" si="1"/>
        <v>49.900000000000091</v>
      </c>
      <c r="Z12" s="860">
        <f t="shared" si="2"/>
        <v>898.2</v>
      </c>
      <c r="AA12" s="860">
        <f t="shared" si="3"/>
        <v>99.799999999999955</v>
      </c>
      <c r="AB12" s="860">
        <f t="shared" si="4"/>
        <v>848.3</v>
      </c>
      <c r="AC12" s="860">
        <f t="shared" si="5"/>
        <v>149.70000000000005</v>
      </c>
      <c r="AD12" s="860">
        <f t="shared" si="6"/>
        <v>798.40000000000009</v>
      </c>
      <c r="AE12" s="860">
        <f t="shared" si="7"/>
        <v>199.59999999999991</v>
      </c>
      <c r="AF12" s="697" t="s">
        <v>774</v>
      </c>
    </row>
    <row r="13" spans="1:32" s="381" customFormat="1" ht="24" x14ac:dyDescent="0.15">
      <c r="A13" s="928"/>
      <c r="B13" s="542" t="str">
        <f>IF(C12&lt;&gt;"",C12,"")</f>
        <v>13:45</v>
      </c>
      <c r="C13" s="542" t="str">
        <f>TEXT($U$1+SUM($F$2:F13)/60/24,"[h]:mm")</f>
        <v>14:30</v>
      </c>
      <c r="D13" s="885" t="s">
        <v>678</v>
      </c>
      <c r="E13" s="543" t="s">
        <v>255</v>
      </c>
      <c r="F13" s="544">
        <v>45</v>
      </c>
      <c r="G13" s="544"/>
      <c r="H13" s="544">
        <f>N13*O13</f>
        <v>198000</v>
      </c>
      <c r="I13" s="2">
        <f>H13/F13</f>
        <v>4400</v>
      </c>
      <c r="J13" s="85" t="s">
        <v>41</v>
      </c>
      <c r="K13" s="862">
        <v>222601</v>
      </c>
      <c r="L13" s="856" t="s">
        <v>256</v>
      </c>
      <c r="M13" s="888" t="s">
        <v>14</v>
      </c>
      <c r="N13" s="853">
        <v>1980</v>
      </c>
      <c r="O13" s="889">
        <v>100</v>
      </c>
      <c r="P13" s="853">
        <v>500</v>
      </c>
      <c r="Q13" s="605" t="s">
        <v>111</v>
      </c>
      <c r="R13" s="575" t="s">
        <v>627</v>
      </c>
      <c r="S13" s="575" t="s">
        <v>628</v>
      </c>
      <c r="T13" s="580"/>
      <c r="U13" s="568"/>
      <c r="W13" s="663" t="s">
        <v>731</v>
      </c>
      <c r="X13" s="860">
        <f t="shared" si="0"/>
        <v>1881</v>
      </c>
      <c r="Y13" s="860">
        <f t="shared" si="1"/>
        <v>99</v>
      </c>
      <c r="Z13" s="860">
        <f t="shared" si="2"/>
        <v>1782</v>
      </c>
      <c r="AA13" s="860">
        <f t="shared" si="3"/>
        <v>198</v>
      </c>
      <c r="AB13" s="860">
        <f t="shared" si="4"/>
        <v>1683</v>
      </c>
      <c r="AC13" s="860">
        <f t="shared" si="5"/>
        <v>297</v>
      </c>
      <c r="AD13" s="860">
        <f t="shared" si="6"/>
        <v>1584</v>
      </c>
      <c r="AE13" s="860">
        <f t="shared" si="7"/>
        <v>396</v>
      </c>
      <c r="AF13" s="697" t="s">
        <v>774</v>
      </c>
    </row>
    <row r="14" spans="1:32" hidden="1" x14ac:dyDescent="0.15">
      <c r="A14" s="929"/>
      <c r="E14" s="18"/>
      <c r="F14" s="18"/>
      <c r="G14" s="18"/>
      <c r="H14" s="18"/>
      <c r="K14" s="18"/>
      <c r="L14" s="18"/>
      <c r="M14" s="18"/>
      <c r="N14" s="18"/>
      <c r="O14" s="18"/>
      <c r="P14" s="18"/>
      <c r="Q14" s="18"/>
      <c r="R14" s="18"/>
      <c r="S14" s="273"/>
      <c r="T14" s="581"/>
      <c r="U14" s="526"/>
      <c r="W14" s="906"/>
      <c r="X14" s="742">
        <f t="shared" si="0"/>
        <v>0</v>
      </c>
      <c r="Y14" s="742">
        <f t="shared" si="1"/>
        <v>0</v>
      </c>
      <c r="Z14" s="742">
        <f t="shared" si="2"/>
        <v>0</v>
      </c>
      <c r="AA14" s="742">
        <f t="shared" si="3"/>
        <v>0</v>
      </c>
      <c r="AB14" s="742">
        <f t="shared" si="4"/>
        <v>0</v>
      </c>
      <c r="AC14" s="742">
        <f t="shared" si="5"/>
        <v>0</v>
      </c>
      <c r="AD14" s="742">
        <f t="shared" si="6"/>
        <v>0</v>
      </c>
      <c r="AE14" s="742">
        <f t="shared" si="7"/>
        <v>0</v>
      </c>
    </row>
    <row r="15" spans="1:32" s="381" customFormat="1" ht="24" hidden="1" x14ac:dyDescent="0.15">
      <c r="A15" s="929"/>
      <c r="B15" s="390" t="e">
        <f>IF(#REF!&lt;&gt;"",#REF!,"")</f>
        <v>#REF!</v>
      </c>
      <c r="C15" s="528" t="str">
        <f>TEXT($U$1+SUM($F$2:F15)/60/24,"[h]:mm")</f>
        <v>15:15</v>
      </c>
      <c r="D15" s="787" t="s">
        <v>75</v>
      </c>
      <c r="E15" s="787" t="s">
        <v>53</v>
      </c>
      <c r="F15" s="589">
        <v>45</v>
      </c>
      <c r="G15" s="589"/>
      <c r="H15" s="589">
        <f>N15*O15</f>
        <v>199800</v>
      </c>
      <c r="I15" s="12">
        <f>H15/F15</f>
        <v>4440</v>
      </c>
      <c r="J15" s="528"/>
      <c r="K15" s="866" t="s">
        <v>708</v>
      </c>
      <c r="L15" s="547" t="s">
        <v>232</v>
      </c>
      <c r="M15" s="808" t="s">
        <v>7</v>
      </c>
      <c r="N15" s="808">
        <v>1998</v>
      </c>
      <c r="O15" s="594">
        <v>100</v>
      </c>
      <c r="P15" s="594">
        <v>300</v>
      </c>
      <c r="Q15" s="455" t="s">
        <v>171</v>
      </c>
      <c r="R15" s="594"/>
      <c r="S15" s="615"/>
      <c r="T15" s="527" t="s">
        <v>79</v>
      </c>
      <c r="U15" s="568"/>
      <c r="W15" s="658" t="s">
        <v>733</v>
      </c>
      <c r="X15" s="742"/>
      <c r="Y15" s="742"/>
      <c r="Z15" s="742"/>
      <c r="AA15" s="742"/>
      <c r="AB15" s="742"/>
      <c r="AC15" s="742"/>
      <c r="AD15" s="742"/>
      <c r="AE15" s="742"/>
    </row>
    <row r="16" spans="1:32" hidden="1" x14ac:dyDescent="0.15">
      <c r="A16" s="929"/>
      <c r="E16" s="18"/>
      <c r="F16" s="18"/>
      <c r="G16" s="18"/>
      <c r="H16" s="18"/>
      <c r="K16" s="18"/>
      <c r="L16" s="18"/>
      <c r="M16" s="18"/>
      <c r="N16" s="18"/>
      <c r="O16" s="18"/>
      <c r="P16" s="18"/>
      <c r="Q16" s="18"/>
      <c r="R16" s="575"/>
      <c r="S16" s="606"/>
      <c r="T16" s="545"/>
      <c r="U16" s="18"/>
      <c r="X16" s="742"/>
      <c r="Y16" s="742"/>
      <c r="Z16" s="742"/>
      <c r="AA16" s="742"/>
      <c r="AB16" s="742"/>
      <c r="AC16" s="742"/>
      <c r="AD16" s="742"/>
      <c r="AE16" s="742"/>
    </row>
    <row r="17" spans="1:32" s="381" customFormat="1" ht="24" hidden="1" x14ac:dyDescent="0.15">
      <c r="A17" s="929"/>
      <c r="B17" s="908" t="str">
        <f>IF(C15&lt;&gt;"",C15,"")</f>
        <v>15:15</v>
      </c>
      <c r="C17" s="909" t="str">
        <f>TEXT($U$1+SUM($F$2:F17)/60/24,"[h]:mm")</f>
        <v>15:55</v>
      </c>
      <c r="D17" s="543" t="s">
        <v>892</v>
      </c>
      <c r="E17" s="543" t="s">
        <v>33</v>
      </c>
      <c r="F17" s="544">
        <v>40</v>
      </c>
      <c r="G17" s="544"/>
      <c r="H17" s="544">
        <f>N17*O17</f>
        <v>99500</v>
      </c>
      <c r="I17" s="2">
        <f>H17/F17</f>
        <v>2487.5</v>
      </c>
      <c r="J17" s="571"/>
      <c r="K17" s="910">
        <v>198309</v>
      </c>
      <c r="L17" s="911" t="s">
        <v>177</v>
      </c>
      <c r="M17" s="794" t="s">
        <v>9</v>
      </c>
      <c r="N17" s="912">
        <v>199</v>
      </c>
      <c r="O17" s="869" t="s">
        <v>81</v>
      </c>
      <c r="P17" s="869" t="s">
        <v>47</v>
      </c>
      <c r="Q17" s="795" t="s">
        <v>34</v>
      </c>
      <c r="R17" s="575" t="s">
        <v>893</v>
      </c>
      <c r="S17" s="606" t="s">
        <v>894</v>
      </c>
      <c r="T17" s="580"/>
      <c r="U17" s="578"/>
      <c r="W17" s="905" t="s">
        <v>895</v>
      </c>
      <c r="X17" s="742"/>
      <c r="Y17" s="742"/>
      <c r="Z17" s="742"/>
      <c r="AA17" s="742"/>
      <c r="AB17" s="742"/>
      <c r="AC17" s="742"/>
      <c r="AD17" s="742"/>
      <c r="AE17" s="742"/>
    </row>
    <row r="18" spans="1:32" s="381" customFormat="1" ht="24" x14ac:dyDescent="0.15">
      <c r="A18" s="928"/>
      <c r="B18" s="571" t="str">
        <f>IF(C17&lt;&gt;"",C17,"")</f>
        <v>15:55</v>
      </c>
      <c r="C18" s="571" t="str">
        <f>TEXT($U$1+SUM($F$2:F18)/60/24,"[h]:mm")</f>
        <v>16:35</v>
      </c>
      <c r="D18" s="886" t="s">
        <v>258</v>
      </c>
      <c r="E18" s="543" t="s">
        <v>195</v>
      </c>
      <c r="F18" s="544">
        <v>40</v>
      </c>
      <c r="G18" s="544"/>
      <c r="H18" s="544">
        <f>N18*O18</f>
        <v>119200</v>
      </c>
      <c r="I18" s="2">
        <f>H18/F18</f>
        <v>2980</v>
      </c>
      <c r="J18" s="85"/>
      <c r="K18" s="870" t="s">
        <v>896</v>
      </c>
      <c r="L18" s="799" t="s">
        <v>196</v>
      </c>
      <c r="M18" s="890" t="s">
        <v>11</v>
      </c>
      <c r="N18" s="797">
        <v>298</v>
      </c>
      <c r="O18" s="891">
        <v>400</v>
      </c>
      <c r="P18" s="797">
        <v>500</v>
      </c>
      <c r="Q18" s="605" t="s">
        <v>197</v>
      </c>
      <c r="R18" s="575" t="s">
        <v>897</v>
      </c>
      <c r="S18" s="575" t="s">
        <v>898</v>
      </c>
      <c r="T18" s="525"/>
      <c r="U18" s="578"/>
      <c r="W18" s="658" t="s">
        <v>887</v>
      </c>
      <c r="X18" s="860">
        <f t="shared" si="0"/>
        <v>283.09999999999997</v>
      </c>
      <c r="Y18" s="860">
        <f t="shared" si="1"/>
        <v>14.900000000000034</v>
      </c>
      <c r="Z18" s="860">
        <f t="shared" si="2"/>
        <v>268.2</v>
      </c>
      <c r="AA18" s="860">
        <f t="shared" si="3"/>
        <v>29.800000000000011</v>
      </c>
      <c r="AB18" s="860">
        <f t="shared" si="4"/>
        <v>253.29999999999998</v>
      </c>
      <c r="AC18" s="860">
        <f t="shared" si="5"/>
        <v>44.700000000000017</v>
      </c>
      <c r="AD18" s="860">
        <f t="shared" si="6"/>
        <v>238.4</v>
      </c>
      <c r="AE18" s="860">
        <f t="shared" si="7"/>
        <v>59.599999999999994</v>
      </c>
      <c r="AF18" s="697" t="s">
        <v>774</v>
      </c>
    </row>
    <row r="19" spans="1:32" hidden="1" x14ac:dyDescent="0.15">
      <c r="A19" s="929"/>
      <c r="R19" s="575"/>
      <c r="S19" s="608"/>
      <c r="T19" s="581"/>
      <c r="U19" s="579"/>
      <c r="W19" s="906"/>
      <c r="X19" s="742"/>
      <c r="Y19" s="742"/>
      <c r="Z19" s="742"/>
      <c r="AA19" s="742"/>
      <c r="AB19" s="742"/>
      <c r="AC19" s="742"/>
      <c r="AD19" s="742"/>
      <c r="AE19" s="742"/>
    </row>
    <row r="20" spans="1:32" s="381" customFormat="1" ht="24" x14ac:dyDescent="0.15">
      <c r="A20" s="928"/>
      <c r="B20" s="571" t="str">
        <f>IF(C18&lt;&gt;"",C18,"")</f>
        <v>16:35</v>
      </c>
      <c r="C20" s="571" t="str">
        <f>TEXT($U$1+SUM($F$2:F20)/60/24,"[h]:mm")</f>
        <v>17:15</v>
      </c>
      <c r="D20" s="885" t="s">
        <v>665</v>
      </c>
      <c r="E20" s="543" t="s">
        <v>72</v>
      </c>
      <c r="F20" s="544">
        <v>40</v>
      </c>
      <c r="G20" s="544">
        <v>30</v>
      </c>
      <c r="H20" s="544">
        <f>N20*O20</f>
        <v>159600</v>
      </c>
      <c r="I20" s="2">
        <f>H20/F20</f>
        <v>3990</v>
      </c>
      <c r="J20" s="85"/>
      <c r="K20" s="626" t="s">
        <v>721</v>
      </c>
      <c r="L20" s="855" t="s">
        <v>259</v>
      </c>
      <c r="M20" s="137" t="s">
        <v>15</v>
      </c>
      <c r="N20" s="544">
        <v>798</v>
      </c>
      <c r="O20" s="889">
        <v>200</v>
      </c>
      <c r="P20" s="853">
        <v>500</v>
      </c>
      <c r="Q20" s="605" t="s">
        <v>159</v>
      </c>
      <c r="R20" s="575" t="s">
        <v>587</v>
      </c>
      <c r="S20" s="575" t="s">
        <v>598</v>
      </c>
      <c r="T20" s="525" t="s">
        <v>686</v>
      </c>
      <c r="U20" s="578"/>
      <c r="W20" s="836" t="s">
        <v>701</v>
      </c>
      <c r="X20" s="926"/>
      <c r="Y20" s="926"/>
      <c r="Z20" s="926"/>
      <c r="AA20" s="926"/>
      <c r="AB20" s="926"/>
      <c r="AC20" s="926"/>
      <c r="AD20" s="926"/>
      <c r="AE20" s="926"/>
      <c r="AF20" s="697" t="s">
        <v>774</v>
      </c>
    </row>
    <row r="21" spans="1:32" ht="24" x14ac:dyDescent="0.15">
      <c r="A21" s="928"/>
      <c r="B21" s="526"/>
      <c r="C21" s="526"/>
      <c r="E21" s="18"/>
      <c r="F21" s="18"/>
      <c r="G21" s="18"/>
      <c r="H21" s="18"/>
      <c r="K21" s="626">
        <v>217427</v>
      </c>
      <c r="L21" s="855" t="s">
        <v>899</v>
      </c>
      <c r="M21" s="18"/>
      <c r="N21" s="545"/>
      <c r="O21" s="18"/>
      <c r="P21" s="18"/>
      <c r="Q21" s="18"/>
      <c r="R21" s="575"/>
      <c r="S21" s="608"/>
      <c r="T21" s="525" t="s">
        <v>686</v>
      </c>
      <c r="U21" s="579"/>
      <c r="W21" s="836" t="s">
        <v>701</v>
      </c>
      <c r="X21" s="926"/>
      <c r="Y21" s="926"/>
      <c r="Z21" s="926"/>
      <c r="AA21" s="926"/>
      <c r="AB21" s="926"/>
      <c r="AC21" s="926"/>
      <c r="AD21" s="926"/>
      <c r="AE21" s="926"/>
      <c r="AF21" s="697" t="s">
        <v>774</v>
      </c>
    </row>
    <row r="22" spans="1:32" s="381" customFormat="1" ht="24" x14ac:dyDescent="0.15">
      <c r="A22" s="928"/>
      <c r="B22" s="571" t="str">
        <f>IF(C20&lt;&gt;"",C20,"")</f>
        <v>17:15</v>
      </c>
      <c r="C22" s="571" t="str">
        <f>TEXT($U$1+SUM($F$2:F22)/60/24,"[h]:mm")</f>
        <v>18:00</v>
      </c>
      <c r="D22" s="885" t="s">
        <v>87</v>
      </c>
      <c r="E22" s="543" t="s">
        <v>53</v>
      </c>
      <c r="F22" s="544">
        <v>45</v>
      </c>
      <c r="G22" s="544">
        <v>45</v>
      </c>
      <c r="H22" s="544">
        <f>N22*O22</f>
        <v>454800</v>
      </c>
      <c r="I22" s="777">
        <f>H22/F22</f>
        <v>10106.666666666666</v>
      </c>
      <c r="J22" s="85" t="s">
        <v>37</v>
      </c>
      <c r="K22" s="626" t="s">
        <v>900</v>
      </c>
      <c r="L22" s="854" t="s">
        <v>260</v>
      </c>
      <c r="M22" s="137" t="s">
        <v>7</v>
      </c>
      <c r="N22" s="853">
        <v>7580</v>
      </c>
      <c r="O22" s="889">
        <v>60</v>
      </c>
      <c r="P22" s="853">
        <v>200</v>
      </c>
      <c r="Q22" s="813" t="s">
        <v>55</v>
      </c>
      <c r="R22" s="575" t="s">
        <v>888</v>
      </c>
      <c r="S22" s="575" t="s">
        <v>889</v>
      </c>
      <c r="T22" s="525"/>
      <c r="U22" s="578"/>
      <c r="W22" s="658" t="s">
        <v>901</v>
      </c>
      <c r="X22" s="860"/>
      <c r="Y22" s="860"/>
      <c r="Z22" s="860"/>
      <c r="AA22" s="860"/>
      <c r="AB22" s="860"/>
      <c r="AC22" s="860"/>
      <c r="AD22" s="860"/>
      <c r="AE22" s="860"/>
      <c r="AF22" s="697" t="s">
        <v>774</v>
      </c>
    </row>
    <row r="23" spans="1:32" s="381" customFormat="1" ht="24" hidden="1" x14ac:dyDescent="0.15">
      <c r="A23" s="929"/>
      <c r="B23" s="913"/>
      <c r="C23" s="913"/>
      <c r="D23" s="545"/>
      <c r="E23" s="543"/>
      <c r="F23" s="544"/>
      <c r="G23" s="544"/>
      <c r="H23" s="544"/>
      <c r="I23" s="777"/>
      <c r="J23" s="542"/>
      <c r="K23" s="914" t="s">
        <v>723</v>
      </c>
      <c r="L23" s="915" t="s">
        <v>261</v>
      </c>
      <c r="M23" s="544" t="s">
        <v>7</v>
      </c>
      <c r="N23" s="916">
        <v>5580</v>
      </c>
      <c r="O23" s="853"/>
      <c r="P23" s="853"/>
      <c r="Q23" s="813" t="s">
        <v>55</v>
      </c>
      <c r="R23" s="575" t="s">
        <v>612</v>
      </c>
      <c r="S23" s="575" t="s">
        <v>575</v>
      </c>
      <c r="T23" s="525"/>
      <c r="U23" s="578"/>
      <c r="W23" s="917" t="s">
        <v>733</v>
      </c>
      <c r="X23" s="742"/>
      <c r="Y23" s="742"/>
      <c r="Z23" s="742"/>
      <c r="AA23" s="742"/>
      <c r="AB23" s="742"/>
      <c r="AC23" s="742"/>
      <c r="AD23" s="742"/>
      <c r="AE23" s="742"/>
    </row>
    <row r="24" spans="1:32" s="381" customFormat="1" ht="22.5" x14ac:dyDescent="0.15">
      <c r="A24" s="928"/>
      <c r="B24" s="571" t="str">
        <f>IF(C22&lt;&gt;"",C22,"")</f>
        <v>18:00</v>
      </c>
      <c r="C24" s="571" t="str">
        <f>TEXT($U$1+SUM($F$2:F24)/60/24,"[h]:mm")</f>
        <v>18:45</v>
      </c>
      <c r="D24" s="885" t="s">
        <v>87</v>
      </c>
      <c r="E24" s="543" t="s">
        <v>53</v>
      </c>
      <c r="F24" s="544">
        <v>45</v>
      </c>
      <c r="G24" s="544">
        <v>45</v>
      </c>
      <c r="H24" s="544">
        <f>N24*O24</f>
        <v>369600</v>
      </c>
      <c r="I24" s="2">
        <f>H24/F24</f>
        <v>8213.3333333333339</v>
      </c>
      <c r="J24" s="85" t="s">
        <v>35</v>
      </c>
      <c r="K24" s="862">
        <v>210260</v>
      </c>
      <c r="L24" s="871" t="s">
        <v>502</v>
      </c>
      <c r="M24" s="892" t="s">
        <v>7</v>
      </c>
      <c r="N24" s="865" t="s">
        <v>902</v>
      </c>
      <c r="O24" s="893" t="s">
        <v>903</v>
      </c>
      <c r="P24" s="865" t="s">
        <v>904</v>
      </c>
      <c r="Q24" s="872" t="s">
        <v>905</v>
      </c>
      <c r="R24" s="575" t="s">
        <v>888</v>
      </c>
      <c r="S24" s="575" t="s">
        <v>889</v>
      </c>
      <c r="T24" s="582"/>
      <c r="U24" s="578"/>
      <c r="W24" s="842" t="s">
        <v>906</v>
      </c>
      <c r="X24" s="926"/>
      <c r="Y24" s="926"/>
      <c r="Z24" s="926"/>
      <c r="AA24" s="926"/>
      <c r="AB24" s="926"/>
      <c r="AC24" s="926"/>
      <c r="AD24" s="926"/>
      <c r="AE24" s="926"/>
      <c r="AF24" s="697" t="s">
        <v>774</v>
      </c>
    </row>
    <row r="25" spans="1:32" hidden="1" x14ac:dyDescent="0.15">
      <c r="A25" s="929"/>
      <c r="K25" s="18"/>
      <c r="L25" s="18"/>
      <c r="M25" s="18"/>
      <c r="N25" s="18"/>
      <c r="O25" s="18"/>
      <c r="P25" s="18"/>
      <c r="Q25" s="18"/>
      <c r="R25" s="575"/>
      <c r="S25" s="608"/>
      <c r="T25" s="581"/>
      <c r="U25" s="579"/>
      <c r="X25" s="742"/>
      <c r="Y25" s="742"/>
      <c r="Z25" s="742"/>
      <c r="AA25" s="742"/>
      <c r="AB25" s="742"/>
      <c r="AC25" s="742"/>
      <c r="AD25" s="742"/>
      <c r="AE25" s="742"/>
    </row>
    <row r="26" spans="1:32" s="381" customFormat="1" ht="24" hidden="1" x14ac:dyDescent="0.15">
      <c r="A26" s="929"/>
      <c r="B26" s="392" t="str">
        <f>IF(C24&lt;&gt;"",C24,"")</f>
        <v>18:45</v>
      </c>
      <c r="C26" s="571" t="str">
        <f>TEXT($U$1+SUM($F$2:F26)/60/24,"[h]:mm")</f>
        <v>19:30</v>
      </c>
      <c r="D26" s="543" t="s">
        <v>105</v>
      </c>
      <c r="E26" s="566" t="s">
        <v>106</v>
      </c>
      <c r="F26" s="544">
        <v>45</v>
      </c>
      <c r="G26" s="544">
        <v>45</v>
      </c>
      <c r="H26" s="544">
        <f>N26*O26</f>
        <v>294000</v>
      </c>
      <c r="I26" s="2">
        <f>H26/F26</f>
        <v>6533.333333333333</v>
      </c>
      <c r="J26" s="796" t="s">
        <v>109</v>
      </c>
      <c r="K26" s="651">
        <v>222449</v>
      </c>
      <c r="L26" s="856" t="s">
        <v>765</v>
      </c>
      <c r="M26" s="776" t="s">
        <v>14</v>
      </c>
      <c r="N26" s="853">
        <v>9800</v>
      </c>
      <c r="O26" s="853">
        <v>30</v>
      </c>
      <c r="P26" s="853">
        <v>80</v>
      </c>
      <c r="Q26" s="36" t="s">
        <v>907</v>
      </c>
      <c r="R26" s="575" t="s">
        <v>908</v>
      </c>
      <c r="S26" s="575" t="s">
        <v>909</v>
      </c>
      <c r="T26" s="525"/>
      <c r="U26" s="578"/>
      <c r="W26" s="659" t="s">
        <v>910</v>
      </c>
      <c r="X26" s="742"/>
      <c r="Y26" s="742"/>
      <c r="Z26" s="742"/>
      <c r="AA26" s="742"/>
      <c r="AB26" s="742"/>
      <c r="AC26" s="742"/>
      <c r="AD26" s="742"/>
      <c r="AE26" s="742"/>
    </row>
    <row r="27" spans="1:32" s="381" customFormat="1" ht="24" hidden="1" x14ac:dyDescent="0.15">
      <c r="A27" s="929"/>
      <c r="B27" s="389" t="str">
        <f>IF(C26&lt;&gt;"",C26,"")</f>
        <v>19:30</v>
      </c>
      <c r="C27" s="542" t="str">
        <f>TEXT($U$1+SUM($F$2:F27)/60/24,"[h]:mm")</f>
        <v>20:15</v>
      </c>
      <c r="D27" s="543" t="s">
        <v>911</v>
      </c>
      <c r="E27" s="566" t="s">
        <v>106</v>
      </c>
      <c r="F27" s="544">
        <v>45</v>
      </c>
      <c r="G27" s="544">
        <v>45</v>
      </c>
      <c r="H27" s="544">
        <f>N27*O27</f>
        <v>496000</v>
      </c>
      <c r="I27" s="777">
        <f>H27/F27</f>
        <v>11022.222222222223</v>
      </c>
      <c r="J27" s="545"/>
      <c r="K27" s="873">
        <v>221798</v>
      </c>
      <c r="L27" s="857" t="s">
        <v>262</v>
      </c>
      <c r="M27" s="776" t="s">
        <v>14</v>
      </c>
      <c r="N27" s="853">
        <v>24800</v>
      </c>
      <c r="O27" s="853">
        <v>20</v>
      </c>
      <c r="P27" s="853">
        <v>80</v>
      </c>
      <c r="Q27" s="605" t="s">
        <v>108</v>
      </c>
      <c r="R27" s="575" t="s">
        <v>908</v>
      </c>
      <c r="S27" s="575" t="s">
        <v>912</v>
      </c>
      <c r="T27" s="525"/>
      <c r="U27" s="578"/>
      <c r="W27" s="659" t="s">
        <v>886</v>
      </c>
      <c r="X27" s="742"/>
      <c r="Y27" s="742"/>
      <c r="Z27" s="742"/>
      <c r="AA27" s="742"/>
      <c r="AB27" s="742"/>
      <c r="AC27" s="742"/>
      <c r="AD27" s="742"/>
      <c r="AE27" s="742"/>
    </row>
    <row r="28" spans="1:32" hidden="1" x14ac:dyDescent="0.15">
      <c r="A28" s="929"/>
      <c r="K28" s="18"/>
      <c r="L28" s="18"/>
      <c r="M28" s="18"/>
      <c r="N28" s="18"/>
      <c r="O28" s="18"/>
      <c r="P28" s="18"/>
      <c r="Q28" s="18"/>
      <c r="R28" s="575"/>
      <c r="S28" s="608"/>
      <c r="T28" s="581"/>
      <c r="U28" s="579"/>
      <c r="X28" s="742"/>
      <c r="Y28" s="742"/>
      <c r="Z28" s="742"/>
      <c r="AA28" s="742"/>
      <c r="AB28" s="742"/>
      <c r="AC28" s="742"/>
      <c r="AD28" s="742"/>
      <c r="AE28" s="742"/>
    </row>
    <row r="29" spans="1:32" s="381" customFormat="1" ht="22.5" hidden="1" x14ac:dyDescent="0.15">
      <c r="A29" s="929"/>
      <c r="B29" s="542" t="str">
        <f>IF(C27&lt;&gt;"",C27,"")</f>
        <v>20:15</v>
      </c>
      <c r="C29" s="542" t="str">
        <f>TEXT($U$1+SUM($F$2:F29)/60/24,"[h]:mm")</f>
        <v>21:00</v>
      </c>
      <c r="D29" s="566" t="s">
        <v>87</v>
      </c>
      <c r="E29" s="543" t="s">
        <v>53</v>
      </c>
      <c r="F29" s="544">
        <v>45</v>
      </c>
      <c r="G29" s="544"/>
      <c r="H29" s="544">
        <f>N29*O29</f>
        <v>299800</v>
      </c>
      <c r="I29" s="777">
        <f>H29/F29</f>
        <v>6662.2222222222226</v>
      </c>
      <c r="J29" s="542" t="s">
        <v>59</v>
      </c>
      <c r="K29" s="874">
        <v>207182</v>
      </c>
      <c r="L29" s="871" t="s">
        <v>92</v>
      </c>
      <c r="M29" s="779" t="s">
        <v>7</v>
      </c>
      <c r="N29" s="865">
        <v>2998</v>
      </c>
      <c r="O29" s="865" t="s">
        <v>885</v>
      </c>
      <c r="P29" s="865">
        <v>400</v>
      </c>
      <c r="Q29" s="872" t="s">
        <v>94</v>
      </c>
      <c r="R29" s="575" t="s">
        <v>599</v>
      </c>
      <c r="S29" s="575" t="s">
        <v>884</v>
      </c>
      <c r="T29" s="525"/>
      <c r="U29" s="578"/>
      <c r="W29" s="658" t="s">
        <v>733</v>
      </c>
      <c r="X29" s="742"/>
      <c r="Y29" s="742"/>
      <c r="Z29" s="742"/>
      <c r="AA29" s="742"/>
      <c r="AB29" s="742"/>
      <c r="AC29" s="742"/>
      <c r="AD29" s="742"/>
      <c r="AE29" s="742"/>
    </row>
    <row r="30" spans="1:32" ht="22.5" hidden="1" x14ac:dyDescent="0.15">
      <c r="A30" s="929"/>
      <c r="D30" s="566"/>
      <c r="E30" s="543"/>
      <c r="F30" s="544"/>
      <c r="G30" s="544"/>
      <c r="H30" s="544"/>
      <c r="I30" s="777"/>
      <c r="J30" s="542"/>
      <c r="K30" s="918">
        <v>207181</v>
      </c>
      <c r="L30" s="919" t="s">
        <v>95</v>
      </c>
      <c r="M30" s="779" t="s">
        <v>7</v>
      </c>
      <c r="N30" s="920" t="s">
        <v>96</v>
      </c>
      <c r="O30" s="865" t="s">
        <v>93</v>
      </c>
      <c r="P30" s="865">
        <v>400</v>
      </c>
      <c r="Q30" s="872" t="s">
        <v>94</v>
      </c>
      <c r="R30" s="575" t="s">
        <v>599</v>
      </c>
      <c r="S30" s="575" t="s">
        <v>884</v>
      </c>
      <c r="T30" s="525"/>
      <c r="U30" s="579"/>
      <c r="W30" s="917" t="s">
        <v>733</v>
      </c>
      <c r="X30" s="742"/>
      <c r="Y30" s="742"/>
      <c r="Z30" s="742"/>
      <c r="AA30" s="742"/>
      <c r="AB30" s="742"/>
      <c r="AC30" s="742"/>
      <c r="AD30" s="742"/>
      <c r="AE30" s="742"/>
    </row>
    <row r="31" spans="1:32" s="381" customFormat="1" ht="24" x14ac:dyDescent="0.15">
      <c r="A31" s="928"/>
      <c r="B31" s="542" t="str">
        <f>IF(C29&lt;&gt;"",C29,"")</f>
        <v>21:00</v>
      </c>
      <c r="C31" s="542" t="str">
        <f>TEXT($U$1+SUM($F$2:F31)/60/24,"[h]:mm")</f>
        <v>21:45</v>
      </c>
      <c r="D31" s="885" t="s">
        <v>674</v>
      </c>
      <c r="E31" s="543" t="s">
        <v>53</v>
      </c>
      <c r="F31" s="544">
        <v>45</v>
      </c>
      <c r="G31" s="544"/>
      <c r="H31" s="544">
        <f>N31*O31</f>
        <v>303200</v>
      </c>
      <c r="I31" s="777">
        <f>H31/F31</f>
        <v>6737.7777777777774</v>
      </c>
      <c r="J31" s="85" t="s">
        <v>37</v>
      </c>
      <c r="K31" s="626" t="s">
        <v>722</v>
      </c>
      <c r="L31" s="854" t="s">
        <v>260</v>
      </c>
      <c r="M31" s="137" t="s">
        <v>7</v>
      </c>
      <c r="N31" s="853">
        <v>7580</v>
      </c>
      <c r="O31" s="889">
        <v>40</v>
      </c>
      <c r="P31" s="853">
        <v>200</v>
      </c>
      <c r="Q31" s="813" t="s">
        <v>55</v>
      </c>
      <c r="R31" s="575" t="s">
        <v>612</v>
      </c>
      <c r="S31" s="575" t="s">
        <v>577</v>
      </c>
      <c r="T31" s="525"/>
      <c r="U31" s="578"/>
      <c r="W31" s="658" t="s">
        <v>758</v>
      </c>
      <c r="X31" s="860"/>
      <c r="Y31" s="860"/>
      <c r="Z31" s="860"/>
      <c r="AA31" s="860"/>
      <c r="AB31" s="860"/>
      <c r="AC31" s="860"/>
      <c r="AD31" s="860"/>
      <c r="AE31" s="860"/>
      <c r="AF31" s="697" t="s">
        <v>774</v>
      </c>
    </row>
    <row r="32" spans="1:32" ht="24" hidden="1" x14ac:dyDescent="0.15">
      <c r="A32" s="929"/>
      <c r="B32" s="913"/>
      <c r="C32" s="913"/>
      <c r="D32" s="545"/>
      <c r="E32" s="616"/>
      <c r="F32" s="625"/>
      <c r="G32" s="625"/>
      <c r="H32" s="625"/>
      <c r="I32" s="545"/>
      <c r="J32" s="542"/>
      <c r="K32" s="914">
        <v>216956</v>
      </c>
      <c r="L32" s="915" t="s">
        <v>261</v>
      </c>
      <c r="M32" s="544" t="s">
        <v>7</v>
      </c>
      <c r="N32" s="916">
        <v>5580</v>
      </c>
      <c r="O32" s="853">
        <v>50</v>
      </c>
      <c r="P32" s="853">
        <v>200</v>
      </c>
      <c r="Q32" s="813" t="s">
        <v>55</v>
      </c>
      <c r="R32" s="575" t="s">
        <v>612</v>
      </c>
      <c r="S32" s="575" t="s">
        <v>577</v>
      </c>
      <c r="T32" s="525"/>
      <c r="U32" s="526"/>
      <c r="W32" s="917" t="s">
        <v>733</v>
      </c>
      <c r="X32" s="742"/>
      <c r="Y32" s="742"/>
      <c r="Z32" s="742"/>
      <c r="AA32" s="742"/>
      <c r="AB32" s="742"/>
      <c r="AC32" s="742"/>
      <c r="AD32" s="742"/>
      <c r="AE32" s="742"/>
    </row>
    <row r="33" spans="1:32" ht="24" x14ac:dyDescent="0.15">
      <c r="A33" s="928"/>
      <c r="B33" s="925">
        <v>6.25E-2</v>
      </c>
      <c r="C33" s="925">
        <v>9.0277777777777776E-2</v>
      </c>
      <c r="E33" s="18"/>
      <c r="F33" s="18"/>
      <c r="G33" s="18"/>
      <c r="H33" s="18"/>
      <c r="K33" s="875">
        <v>222602</v>
      </c>
      <c r="L33" s="701" t="s">
        <v>913</v>
      </c>
      <c r="M33" s="18"/>
      <c r="N33" s="876">
        <v>2680</v>
      </c>
      <c r="O33" s="18"/>
      <c r="P33" s="18"/>
      <c r="Q33" s="621"/>
      <c r="R33" s="622"/>
      <c r="S33" s="623"/>
      <c r="T33" s="624"/>
      <c r="U33" s="526"/>
      <c r="W33" s="658" t="s">
        <v>887</v>
      </c>
      <c r="X33" s="860">
        <f t="shared" si="0"/>
        <v>2546</v>
      </c>
      <c r="Y33" s="860">
        <f t="shared" si="1"/>
        <v>134</v>
      </c>
      <c r="Z33" s="860">
        <f t="shared" si="2"/>
        <v>2412</v>
      </c>
      <c r="AA33" s="860">
        <f t="shared" si="3"/>
        <v>268</v>
      </c>
      <c r="AB33" s="860">
        <f t="shared" si="4"/>
        <v>2278</v>
      </c>
      <c r="AC33" s="860">
        <f t="shared" si="5"/>
        <v>402</v>
      </c>
      <c r="AD33" s="860">
        <f t="shared" si="6"/>
        <v>2144</v>
      </c>
      <c r="AE33" s="860">
        <f t="shared" si="7"/>
        <v>536</v>
      </c>
      <c r="AF33" s="697" t="s">
        <v>774</v>
      </c>
    </row>
    <row r="34" spans="1:32" s="381" customFormat="1" ht="24" x14ac:dyDescent="0.15">
      <c r="A34" s="928"/>
      <c r="B34" s="925">
        <v>0.24305555555555555</v>
      </c>
      <c r="C34" s="925">
        <v>0.27777777777777779</v>
      </c>
      <c r="D34" s="265"/>
      <c r="E34" s="265"/>
      <c r="F34" s="156">
        <f>SUM(F2:F31)</f>
        <v>765</v>
      </c>
      <c r="G34" s="156"/>
      <c r="H34" s="156">
        <f>SUM(H2:H31)</f>
        <v>3986000</v>
      </c>
      <c r="I34" s="265"/>
      <c r="J34" s="265"/>
      <c r="K34" s="877">
        <v>222433</v>
      </c>
      <c r="L34" s="878" t="s">
        <v>244</v>
      </c>
      <c r="M34" s="424"/>
      <c r="N34" s="876">
        <v>399</v>
      </c>
      <c r="O34" s="156"/>
      <c r="P34" s="156"/>
      <c r="Q34" s="444"/>
      <c r="R34" s="445"/>
      <c r="S34" s="444"/>
      <c r="T34" s="156"/>
      <c r="U34" s="568"/>
      <c r="W34" s="658" t="s">
        <v>887</v>
      </c>
      <c r="X34" s="860">
        <f t="shared" si="0"/>
        <v>379.04999999999995</v>
      </c>
      <c r="Y34" s="860">
        <f t="shared" si="1"/>
        <v>19.950000000000045</v>
      </c>
      <c r="Z34" s="860">
        <f t="shared" si="2"/>
        <v>359.1</v>
      </c>
      <c r="AA34" s="860">
        <f t="shared" si="3"/>
        <v>39.899999999999977</v>
      </c>
      <c r="AB34" s="860">
        <f t="shared" si="4"/>
        <v>339.15</v>
      </c>
      <c r="AC34" s="860">
        <f t="shared" si="5"/>
        <v>59.850000000000023</v>
      </c>
      <c r="AD34" s="860">
        <f t="shared" si="6"/>
        <v>319.20000000000005</v>
      </c>
      <c r="AE34" s="860">
        <f t="shared" si="7"/>
        <v>79.799999999999955</v>
      </c>
      <c r="AF34" s="697" t="s">
        <v>774</v>
      </c>
    </row>
    <row r="35" spans="1:32" ht="24" x14ac:dyDescent="0.15">
      <c r="A35" s="928"/>
      <c r="B35" s="924" t="s">
        <v>917</v>
      </c>
      <c r="C35" s="924" t="s">
        <v>918</v>
      </c>
      <c r="K35" s="875">
        <v>217519</v>
      </c>
      <c r="L35" s="701" t="s">
        <v>914</v>
      </c>
      <c r="N35" s="876">
        <v>799</v>
      </c>
      <c r="W35" s="658" t="s">
        <v>724</v>
      </c>
      <c r="X35" s="860">
        <f t="shared" si="0"/>
        <v>759.05</v>
      </c>
      <c r="Y35" s="860">
        <f t="shared" si="1"/>
        <v>39.950000000000045</v>
      </c>
      <c r="Z35" s="860">
        <f t="shared" si="2"/>
        <v>719.1</v>
      </c>
      <c r="AA35" s="860">
        <f t="shared" si="3"/>
        <v>79.899999999999977</v>
      </c>
      <c r="AB35" s="860">
        <f t="shared" si="4"/>
        <v>679.15</v>
      </c>
      <c r="AC35" s="860">
        <f t="shared" si="5"/>
        <v>119.85000000000002</v>
      </c>
      <c r="AD35" s="860">
        <f t="shared" si="6"/>
        <v>639.20000000000005</v>
      </c>
      <c r="AE35" s="860">
        <f t="shared" si="7"/>
        <v>159.79999999999995</v>
      </c>
      <c r="AF35" s="697" t="s">
        <v>774</v>
      </c>
    </row>
    <row r="36" spans="1:32" s="122" customFormat="1" ht="24" x14ac:dyDescent="0.15">
      <c r="A36" s="928"/>
      <c r="B36" s="924" t="s">
        <v>918</v>
      </c>
      <c r="C36" s="924" t="s">
        <v>919</v>
      </c>
      <c r="D36" s="18"/>
      <c r="E36" s="273"/>
      <c r="I36" s="18"/>
      <c r="J36" s="273"/>
      <c r="K36" s="877">
        <v>217777</v>
      </c>
      <c r="L36" s="878" t="s">
        <v>85</v>
      </c>
      <c r="M36" s="273"/>
      <c r="N36" s="876">
        <v>298</v>
      </c>
      <c r="O36" s="273"/>
      <c r="P36" s="273"/>
      <c r="Q36" s="273"/>
      <c r="R36" s="596"/>
      <c r="S36" s="607"/>
      <c r="T36" s="273"/>
      <c r="U36"/>
      <c r="W36" s="658" t="s">
        <v>724</v>
      </c>
      <c r="X36" s="860">
        <f t="shared" si="0"/>
        <v>283.09999999999997</v>
      </c>
      <c r="Y36" s="860">
        <f t="shared" si="1"/>
        <v>14.900000000000034</v>
      </c>
      <c r="Z36" s="860">
        <f t="shared" si="2"/>
        <v>268.2</v>
      </c>
      <c r="AA36" s="860">
        <f t="shared" si="3"/>
        <v>29.800000000000011</v>
      </c>
      <c r="AB36" s="860">
        <f t="shared" si="4"/>
        <v>253.29999999999998</v>
      </c>
      <c r="AC36" s="860">
        <f t="shared" si="5"/>
        <v>44.700000000000017</v>
      </c>
      <c r="AD36" s="860">
        <f t="shared" si="6"/>
        <v>238.4</v>
      </c>
      <c r="AE36" s="860">
        <f t="shared" si="7"/>
        <v>59.599999999999994</v>
      </c>
      <c r="AF36" s="697" t="s">
        <v>774</v>
      </c>
    </row>
    <row r="37" spans="1:32" s="122" customFormat="1" ht="24" hidden="1" x14ac:dyDescent="0.15">
      <c r="A37" s="929"/>
      <c r="B37" s="924" t="s">
        <v>919</v>
      </c>
      <c r="C37" s="924" t="s">
        <v>920</v>
      </c>
      <c r="D37" s="18"/>
      <c r="E37" s="18"/>
      <c r="F37" s="18"/>
      <c r="G37" s="18"/>
      <c r="H37" s="18"/>
      <c r="I37" s="18"/>
      <c r="J37" s="18"/>
      <c r="K37" s="921">
        <v>223276</v>
      </c>
      <c r="L37" s="922" t="s">
        <v>915</v>
      </c>
      <c r="M37" s="18"/>
      <c r="N37" s="921">
        <v>199</v>
      </c>
      <c r="O37" s="18"/>
      <c r="P37" s="18"/>
      <c r="Q37" s="18"/>
      <c r="R37" s="18"/>
      <c r="S37" s="18"/>
      <c r="T37" s="18"/>
      <c r="U37"/>
      <c r="W37" s="879" t="s">
        <v>733</v>
      </c>
      <c r="Y37" s="742"/>
      <c r="AA37" s="742"/>
      <c r="AC37" s="742"/>
      <c r="AE37" s="742"/>
    </row>
    <row r="38" spans="1:32" s="122" customFormat="1" ht="24" x14ac:dyDescent="0.15">
      <c r="A38" s="928"/>
      <c r="B38" s="924" t="s">
        <v>920</v>
      </c>
      <c r="C38" s="924">
        <v>0.72916666666666663</v>
      </c>
      <c r="D38"/>
      <c r="E38"/>
      <c r="F38"/>
      <c r="G38"/>
      <c r="H38"/>
      <c r="I38"/>
      <c r="J38"/>
      <c r="K38" s="875">
        <v>218832</v>
      </c>
      <c r="L38" s="701" t="s">
        <v>916</v>
      </c>
      <c r="M38"/>
      <c r="N38" s="875">
        <v>2598</v>
      </c>
      <c r="O38"/>
      <c r="P38"/>
      <c r="Q38"/>
      <c r="R38" s="601"/>
      <c r="S38" s="601"/>
      <c r="T38"/>
      <c r="U38"/>
      <c r="W38" s="842" t="s">
        <v>748</v>
      </c>
      <c r="X38" s="927"/>
      <c r="Y38" s="926"/>
      <c r="Z38" s="927"/>
      <c r="AA38" s="926"/>
      <c r="AB38" s="927"/>
      <c r="AC38" s="926"/>
      <c r="AD38" s="927"/>
      <c r="AE38" s="926"/>
      <c r="AF38" s="697" t="s">
        <v>774</v>
      </c>
    </row>
    <row r="39" spans="1:32" s="122" customFormat="1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s="601"/>
      <c r="S39" s="611"/>
      <c r="T39"/>
      <c r="U39"/>
      <c r="W39" s="625"/>
    </row>
  </sheetData>
  <autoFilter ref="A1:AF38">
    <filterColumn colId="22">
      <filters>
        <filter val="参加"/>
        <filter val="直降100（快乐购50，供应商50）"/>
        <filter val="直降200（快乐购100，供应商100）"/>
        <filter val="直降30（供应商30）"/>
        <filter val="直降600（供应商600）"/>
      </filters>
    </filterColumn>
  </autoFilter>
  <mergeCells count="1">
    <mergeCell ref="A2:A38"/>
  </mergeCells>
  <phoneticPr fontId="44" type="noConversion"/>
  <conditionalFormatting sqref="N33">
    <cfRule type="duplicateValues" dxfId="1" priority="2"/>
  </conditionalFormatting>
  <conditionalFormatting sqref="N35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9"/>
  <sheetViews>
    <sheetView workbookViewId="0">
      <selection activeCell="AG4" sqref="AG4"/>
    </sheetView>
  </sheetViews>
  <sheetFormatPr defaultColWidth="9" defaultRowHeight="14.25" x14ac:dyDescent="0.15"/>
  <cols>
    <col min="1" max="1" width="5.125" customWidth="1"/>
    <col min="2" max="3" width="6.75" customWidth="1"/>
    <col min="4" max="4" width="9.5" style="18" hidden="1" customWidth="1"/>
    <col min="5" max="5" width="5.25" style="273" hidden="1" customWidth="1"/>
    <col min="6" max="7" width="4.875" style="122" hidden="1" customWidth="1"/>
    <col min="8" max="8" width="8.75" style="122" hidden="1" customWidth="1"/>
    <col min="9" max="9" width="6.375" style="18" hidden="1" customWidth="1"/>
    <col min="10" max="10" width="4.75" style="18" hidden="1" customWidth="1"/>
    <col min="11" max="11" width="8" style="384" customWidth="1"/>
    <col min="12" max="12" width="29.25" style="385" customWidth="1"/>
    <col min="13" max="13" width="4.75" style="386" hidden="1" customWidth="1"/>
    <col min="14" max="14" width="7.25" style="122" customWidth="1"/>
    <col min="15" max="15" width="6.75" style="122" hidden="1" customWidth="1"/>
    <col min="16" max="16" width="6.25" style="122" hidden="1" customWidth="1"/>
    <col min="17" max="17" width="5.875" style="122" hidden="1" customWidth="1"/>
    <col min="18" max="18" width="7.125" style="596" hidden="1" customWidth="1"/>
    <col min="19" max="19" width="7.125" style="607" hidden="1" customWidth="1"/>
    <col min="20" max="20" width="9.75" style="387" hidden="1" customWidth="1"/>
    <col min="21" max="21" width="3.625" hidden="1" customWidth="1"/>
    <col min="22" max="22" width="9" hidden="1" customWidth="1"/>
    <col min="23" max="23" width="21.125" style="660" customWidth="1"/>
    <col min="24" max="24" width="8.375" style="852" customWidth="1"/>
    <col min="25" max="25" width="9" style="835"/>
    <col min="26" max="26" width="8.125" style="835" customWidth="1"/>
    <col min="27" max="27" width="7.375" style="835" customWidth="1"/>
    <col min="28" max="28" width="5.75" style="835" customWidth="1"/>
    <col min="29" max="29" width="6" style="835" customWidth="1"/>
    <col min="30" max="30" width="7.625" style="835" customWidth="1"/>
    <col min="31" max="31" width="7" style="835" customWidth="1"/>
    <col min="32" max="32" width="9" style="835"/>
    <col min="33" max="33" width="17.625" style="835" customWidth="1"/>
  </cols>
  <sheetData>
    <row r="1" spans="1:33" s="118" customFormat="1" ht="57" x14ac:dyDescent="0.15">
      <c r="A1" s="773" t="s">
        <v>16</v>
      </c>
      <c r="B1" s="125" t="s">
        <v>17</v>
      </c>
      <c r="C1" s="126" t="s">
        <v>18</v>
      </c>
      <c r="D1" s="126" t="s">
        <v>19</v>
      </c>
      <c r="E1" s="126" t="s">
        <v>20</v>
      </c>
      <c r="F1" s="128" t="s">
        <v>0</v>
      </c>
      <c r="G1" s="128" t="s">
        <v>820</v>
      </c>
      <c r="H1" s="128" t="s">
        <v>1</v>
      </c>
      <c r="I1" s="126" t="s">
        <v>2</v>
      </c>
      <c r="J1" s="126" t="s">
        <v>3</v>
      </c>
      <c r="K1" s="396" t="s">
        <v>21</v>
      </c>
      <c r="L1" s="128" t="s">
        <v>22</v>
      </c>
      <c r="M1" s="397" t="s">
        <v>4</v>
      </c>
      <c r="N1" s="128" t="s">
        <v>23</v>
      </c>
      <c r="O1" s="128" t="s">
        <v>24</v>
      </c>
      <c r="P1" s="128" t="s">
        <v>25</v>
      </c>
      <c r="Q1" s="128" t="s">
        <v>26</v>
      </c>
      <c r="R1" s="591" t="s">
        <v>27</v>
      </c>
      <c r="S1" s="591" t="s">
        <v>28</v>
      </c>
      <c r="T1" s="591" t="s">
        <v>29</v>
      </c>
      <c r="U1" s="196">
        <v>0.375</v>
      </c>
      <c r="W1" s="709" t="s">
        <v>821</v>
      </c>
      <c r="X1" s="709"/>
      <c r="Y1" s="689" t="s">
        <v>768</v>
      </c>
      <c r="Z1" s="689" t="s">
        <v>769</v>
      </c>
      <c r="AA1" s="689" t="s">
        <v>770</v>
      </c>
      <c r="AB1" s="689" t="s">
        <v>769</v>
      </c>
      <c r="AC1" s="689" t="s">
        <v>771</v>
      </c>
      <c r="AD1" s="689" t="s">
        <v>769</v>
      </c>
      <c r="AE1" s="689" t="s">
        <v>772</v>
      </c>
      <c r="AF1" s="689" t="s">
        <v>769</v>
      </c>
      <c r="AG1" s="688" t="s">
        <v>767</v>
      </c>
    </row>
    <row r="2" spans="1:33" s="381" customFormat="1" ht="19.5" hidden="1" customHeight="1" x14ac:dyDescent="0.15">
      <c r="A2" s="930" t="s">
        <v>848</v>
      </c>
      <c r="B2" s="388">
        <f>$U$1</f>
        <v>0.375</v>
      </c>
      <c r="C2" s="542" t="str">
        <f>TEXT($U$1+SUM($F$2:F2)/60/24,"[h]:mm")</f>
        <v>9:40</v>
      </c>
      <c r="D2" s="566" t="s">
        <v>847</v>
      </c>
      <c r="E2" s="566" t="s">
        <v>142</v>
      </c>
      <c r="F2" s="810">
        <v>40</v>
      </c>
      <c r="G2" s="810"/>
      <c r="H2" s="544">
        <f t="shared" ref="H2:H9" si="0">N2*O2</f>
        <v>139300</v>
      </c>
      <c r="I2" s="2">
        <f t="shared" ref="I2:I9" si="1">H2/F2</f>
        <v>3482.5</v>
      </c>
      <c r="J2" s="796" t="s">
        <v>109</v>
      </c>
      <c r="K2" s="815">
        <v>223491</v>
      </c>
      <c r="L2" s="816" t="s">
        <v>235</v>
      </c>
      <c r="M2" s="543" t="s">
        <v>12</v>
      </c>
      <c r="N2" s="801">
        <v>199</v>
      </c>
      <c r="O2" s="813">
        <v>700</v>
      </c>
      <c r="P2" s="813">
        <v>800</v>
      </c>
      <c r="Q2" s="604" t="s">
        <v>146</v>
      </c>
      <c r="R2" s="575" t="s">
        <v>839</v>
      </c>
      <c r="S2" s="575" t="s">
        <v>828</v>
      </c>
      <c r="T2" s="580"/>
      <c r="W2" s="839" t="s">
        <v>842</v>
      </c>
      <c r="X2" s="844"/>
      <c r="Y2" s="834"/>
      <c r="Z2" s="834"/>
      <c r="AA2" s="834"/>
      <c r="AB2" s="834"/>
      <c r="AC2" s="834"/>
      <c r="AD2" s="834"/>
      <c r="AE2" s="834"/>
      <c r="AF2" s="834"/>
      <c r="AG2" s="834"/>
    </row>
    <row r="3" spans="1:33" s="381" customFormat="1" ht="19.5" hidden="1" customHeight="1" x14ac:dyDescent="0.15">
      <c r="A3" s="931"/>
      <c r="B3" s="389" t="str">
        <f t="shared" ref="B3:B13" si="2">IF(C2&lt;&gt;"",C2,"")</f>
        <v>9:40</v>
      </c>
      <c r="C3" s="542" t="str">
        <f>TEXT($U$1+SUM($F$2:F3)/60/24,"[h]:mm")</f>
        <v>10:20</v>
      </c>
      <c r="D3" s="543" t="s">
        <v>43</v>
      </c>
      <c r="E3" s="543" t="s">
        <v>236</v>
      </c>
      <c r="F3" s="544">
        <v>40</v>
      </c>
      <c r="G3" s="544"/>
      <c r="H3" s="544">
        <f t="shared" si="0"/>
        <v>149000</v>
      </c>
      <c r="I3" s="2">
        <f t="shared" si="1"/>
        <v>3725</v>
      </c>
      <c r="J3" s="542" t="s">
        <v>59</v>
      </c>
      <c r="K3" s="415">
        <v>218853</v>
      </c>
      <c r="L3" s="803" t="s">
        <v>237</v>
      </c>
      <c r="M3" s="544" t="s">
        <v>10</v>
      </c>
      <c r="N3" s="544">
        <v>298</v>
      </c>
      <c r="O3" s="791" t="s">
        <v>81</v>
      </c>
      <c r="P3" s="791" t="s">
        <v>47</v>
      </c>
      <c r="Q3" s="802" t="s">
        <v>229</v>
      </c>
      <c r="R3" s="575" t="s">
        <v>839</v>
      </c>
      <c r="S3" s="575" t="s">
        <v>828</v>
      </c>
      <c r="T3" s="525"/>
      <c r="W3" s="839" t="s">
        <v>842</v>
      </c>
      <c r="X3" s="844"/>
      <c r="Y3" s="834"/>
      <c r="Z3" s="834"/>
      <c r="AA3" s="834"/>
      <c r="AB3" s="834"/>
      <c r="AC3" s="834"/>
      <c r="AD3" s="834"/>
      <c r="AE3" s="834"/>
      <c r="AF3" s="834"/>
      <c r="AG3" s="834"/>
    </row>
    <row r="4" spans="1:33" s="381" customFormat="1" ht="19.5" customHeight="1" x14ac:dyDescent="0.15">
      <c r="A4" s="931"/>
      <c r="B4" s="389" t="str">
        <f t="shared" si="2"/>
        <v>10:20</v>
      </c>
      <c r="C4" s="542" t="str">
        <f>TEXT($U$1+SUM($F$2:F4)/60/24,"[h]:mm")</f>
        <v>11:00</v>
      </c>
      <c r="D4" s="543" t="s">
        <v>39</v>
      </c>
      <c r="E4" s="543" t="s">
        <v>40</v>
      </c>
      <c r="F4" s="544">
        <v>40</v>
      </c>
      <c r="G4" s="544"/>
      <c r="H4" s="544">
        <f t="shared" si="0"/>
        <v>89400</v>
      </c>
      <c r="I4" s="2">
        <f t="shared" si="1"/>
        <v>2235</v>
      </c>
      <c r="J4" s="545"/>
      <c r="K4" s="817">
        <v>207425</v>
      </c>
      <c r="L4" s="799" t="s">
        <v>849</v>
      </c>
      <c r="M4" s="701" t="s">
        <v>11</v>
      </c>
      <c r="N4" s="797">
        <v>298</v>
      </c>
      <c r="O4" s="797">
        <v>300</v>
      </c>
      <c r="P4" s="797">
        <v>500</v>
      </c>
      <c r="Q4" s="802" t="s">
        <v>197</v>
      </c>
      <c r="R4" s="575" t="s">
        <v>823</v>
      </c>
      <c r="S4" s="575" t="s">
        <v>825</v>
      </c>
      <c r="T4" s="525" t="s">
        <v>827</v>
      </c>
      <c r="W4" s="658" t="s">
        <v>835</v>
      </c>
      <c r="X4" s="845"/>
      <c r="Y4" s="834">
        <f>N4*0.95</f>
        <v>283.09999999999997</v>
      </c>
      <c r="Z4" s="834">
        <f>N4-Y4</f>
        <v>14.900000000000034</v>
      </c>
      <c r="AA4" s="834">
        <f>N4*0.9</f>
        <v>268.2</v>
      </c>
      <c r="AB4" s="834">
        <f>N4-AA4</f>
        <v>29.800000000000011</v>
      </c>
      <c r="AC4" s="834">
        <f>N4*0.85</f>
        <v>253.29999999999998</v>
      </c>
      <c r="AD4" s="834">
        <f>N4-AC4</f>
        <v>44.700000000000017</v>
      </c>
      <c r="AE4" s="834">
        <f>N4*0.8</f>
        <v>238.4</v>
      </c>
      <c r="AF4" s="834">
        <f>N4-AE4</f>
        <v>59.599999999999994</v>
      </c>
      <c r="AG4" s="697" t="s">
        <v>774</v>
      </c>
    </row>
    <row r="5" spans="1:33" s="381" customFormat="1" ht="19.5" customHeight="1" x14ac:dyDescent="0.15">
      <c r="A5" s="931"/>
      <c r="B5" s="389" t="str">
        <f t="shared" si="2"/>
        <v>11:00</v>
      </c>
      <c r="C5" s="542" t="str">
        <f>TEXT($U$1+SUM($F$2:F5)/60/24,"[h]:mm")</f>
        <v>11:40</v>
      </c>
      <c r="D5" s="543" t="s">
        <v>850</v>
      </c>
      <c r="E5" s="543" t="s">
        <v>40</v>
      </c>
      <c r="F5" s="544">
        <v>40</v>
      </c>
      <c r="G5" s="544"/>
      <c r="H5" s="544">
        <f t="shared" si="0"/>
        <v>119700</v>
      </c>
      <c r="I5" s="2">
        <f t="shared" si="1"/>
        <v>2992.5</v>
      </c>
      <c r="J5" s="542"/>
      <c r="K5" s="415">
        <v>222940</v>
      </c>
      <c r="L5" s="800" t="s">
        <v>238</v>
      </c>
      <c r="M5" s="701" t="s">
        <v>11</v>
      </c>
      <c r="N5" s="797">
        <v>399</v>
      </c>
      <c r="O5" s="797">
        <v>300</v>
      </c>
      <c r="P5" s="797">
        <v>500</v>
      </c>
      <c r="Q5" s="818" t="s">
        <v>239</v>
      </c>
      <c r="R5" s="575" t="s">
        <v>851</v>
      </c>
      <c r="S5" s="575" t="s">
        <v>852</v>
      </c>
      <c r="T5" s="525"/>
      <c r="W5" s="658" t="s">
        <v>853</v>
      </c>
      <c r="X5" s="845"/>
      <c r="Y5" s="834">
        <f t="shared" ref="Y5:Y18" si="3">N5*0.95</f>
        <v>379.04999999999995</v>
      </c>
      <c r="Z5" s="834">
        <f t="shared" ref="Z5:Z18" si="4">N5-Y5</f>
        <v>19.950000000000045</v>
      </c>
      <c r="AA5" s="834">
        <f t="shared" ref="AA5:AA18" si="5">N5*0.9</f>
        <v>359.1</v>
      </c>
      <c r="AB5" s="834">
        <f t="shared" ref="AB5:AB18" si="6">N5-AA5</f>
        <v>39.899999999999977</v>
      </c>
      <c r="AC5" s="834">
        <f t="shared" ref="AC5:AC18" si="7">N5*0.85</f>
        <v>339.15</v>
      </c>
      <c r="AD5" s="834">
        <f t="shared" ref="AD5:AD18" si="8">N5-AC5</f>
        <v>59.850000000000023</v>
      </c>
      <c r="AE5" s="834">
        <f t="shared" ref="AE5:AE18" si="9">N5*0.8</f>
        <v>319.20000000000005</v>
      </c>
      <c r="AF5" s="834">
        <f t="shared" ref="AF5:AF18" si="10">N5-AE5</f>
        <v>79.799999999999955</v>
      </c>
      <c r="AG5" s="697" t="s">
        <v>774</v>
      </c>
    </row>
    <row r="6" spans="1:33" s="381" customFormat="1" ht="19.5" hidden="1" customHeight="1" x14ac:dyDescent="0.15">
      <c r="A6" s="931"/>
      <c r="B6" s="389" t="str">
        <f t="shared" si="2"/>
        <v>11:40</v>
      </c>
      <c r="C6" s="542" t="str">
        <f>TEXT($U$1+SUM($F$2:F6)/60/24,"[h]:mm")</f>
        <v>12:25</v>
      </c>
      <c r="D6" s="543" t="s">
        <v>218</v>
      </c>
      <c r="E6" s="543" t="s">
        <v>240</v>
      </c>
      <c r="F6" s="544">
        <v>45</v>
      </c>
      <c r="G6" s="544"/>
      <c r="H6" s="544">
        <f t="shared" si="0"/>
        <v>149500</v>
      </c>
      <c r="I6" s="2">
        <f t="shared" si="1"/>
        <v>3322.2222222222222</v>
      </c>
      <c r="J6" s="542"/>
      <c r="K6" s="774">
        <v>219335</v>
      </c>
      <c r="L6" s="805" t="s">
        <v>539</v>
      </c>
      <c r="M6" s="783" t="s">
        <v>5</v>
      </c>
      <c r="N6" s="807">
        <v>299</v>
      </c>
      <c r="O6" s="797">
        <v>500</v>
      </c>
      <c r="P6" s="797">
        <v>500</v>
      </c>
      <c r="Q6" s="664" t="s">
        <v>114</v>
      </c>
      <c r="R6" s="575" t="s">
        <v>832</v>
      </c>
      <c r="S6" s="575" t="s">
        <v>826</v>
      </c>
      <c r="T6" s="580" t="s">
        <v>827</v>
      </c>
      <c r="W6" s="840" t="s">
        <v>843</v>
      </c>
      <c r="X6" s="846"/>
      <c r="Y6" s="834"/>
      <c r="Z6" s="834"/>
      <c r="AA6" s="834"/>
      <c r="AB6" s="834"/>
      <c r="AC6" s="834"/>
      <c r="AD6" s="834"/>
      <c r="AE6" s="834"/>
      <c r="AF6" s="834"/>
      <c r="AG6" s="697" t="s">
        <v>774</v>
      </c>
    </row>
    <row r="7" spans="1:33" s="381" customFormat="1" ht="19.5" customHeight="1" x14ac:dyDescent="0.15">
      <c r="A7" s="931"/>
      <c r="B7" s="389" t="str">
        <f t="shared" si="2"/>
        <v>12:25</v>
      </c>
      <c r="C7" s="542" t="str">
        <f>TEXT($U$1+SUM($F$2:F7)/60/24,"[h]:mm")</f>
        <v>13:10</v>
      </c>
      <c r="D7" s="543" t="s">
        <v>218</v>
      </c>
      <c r="E7" s="566" t="s">
        <v>58</v>
      </c>
      <c r="F7" s="544">
        <v>45</v>
      </c>
      <c r="G7" s="544"/>
      <c r="H7" s="544">
        <f t="shared" si="0"/>
        <v>191880</v>
      </c>
      <c r="I7" s="2">
        <f t="shared" si="1"/>
        <v>4264</v>
      </c>
      <c r="J7" s="542"/>
      <c r="K7" s="819">
        <v>216617</v>
      </c>
      <c r="L7" s="805" t="s">
        <v>115</v>
      </c>
      <c r="M7" s="783" t="s">
        <v>5</v>
      </c>
      <c r="N7" s="814">
        <v>1599</v>
      </c>
      <c r="O7" s="797">
        <v>120</v>
      </c>
      <c r="P7" s="797">
        <v>130</v>
      </c>
      <c r="Q7" s="664" t="s">
        <v>114</v>
      </c>
      <c r="R7" s="575" t="s">
        <v>832</v>
      </c>
      <c r="S7" s="575" t="s">
        <v>826</v>
      </c>
      <c r="T7" s="580"/>
      <c r="W7" s="658" t="s">
        <v>836</v>
      </c>
      <c r="X7" s="845"/>
      <c r="Y7" s="834"/>
      <c r="Z7" s="834"/>
      <c r="AA7" s="834"/>
      <c r="AB7" s="834"/>
      <c r="AC7" s="834"/>
      <c r="AD7" s="834"/>
      <c r="AE7" s="834"/>
      <c r="AF7" s="834"/>
      <c r="AG7" s="697" t="s">
        <v>774</v>
      </c>
    </row>
    <row r="8" spans="1:33" s="381" customFormat="1" ht="19.5" customHeight="1" x14ac:dyDescent="0.15">
      <c r="A8" s="931"/>
      <c r="B8" s="389" t="str">
        <f t="shared" si="2"/>
        <v>13:10</v>
      </c>
      <c r="C8" s="542" t="str">
        <f>TEXT($U$1+SUM($F$2:F8)/60/24,"[h]:mm")</f>
        <v>13:50</v>
      </c>
      <c r="D8" s="806" t="s">
        <v>204</v>
      </c>
      <c r="E8" s="543" t="s">
        <v>76</v>
      </c>
      <c r="F8" s="544">
        <v>40</v>
      </c>
      <c r="G8" s="544"/>
      <c r="H8" s="544">
        <f t="shared" si="0"/>
        <v>149000</v>
      </c>
      <c r="I8" s="2">
        <f t="shared" si="1"/>
        <v>3725</v>
      </c>
      <c r="J8" s="820" t="s">
        <v>109</v>
      </c>
      <c r="K8" s="821">
        <v>222671</v>
      </c>
      <c r="L8" s="782" t="s">
        <v>241</v>
      </c>
      <c r="M8" s="783" t="s">
        <v>10</v>
      </c>
      <c r="N8" s="822">
        <v>298</v>
      </c>
      <c r="O8" s="544">
        <v>500</v>
      </c>
      <c r="P8" s="544">
        <v>500</v>
      </c>
      <c r="Q8" s="604" t="s">
        <v>854</v>
      </c>
      <c r="R8" s="575" t="s">
        <v>839</v>
      </c>
      <c r="S8" s="608" t="s">
        <v>855</v>
      </c>
      <c r="T8" s="580"/>
      <c r="W8" s="658" t="s">
        <v>835</v>
      </c>
      <c r="X8" s="845"/>
      <c r="Y8" s="834">
        <f t="shared" si="3"/>
        <v>283.09999999999997</v>
      </c>
      <c r="Z8" s="834">
        <f t="shared" si="4"/>
        <v>14.900000000000034</v>
      </c>
      <c r="AA8" s="834">
        <f t="shared" si="5"/>
        <v>268.2</v>
      </c>
      <c r="AB8" s="834">
        <f t="shared" si="6"/>
        <v>29.800000000000011</v>
      </c>
      <c r="AC8" s="834">
        <f t="shared" si="7"/>
        <v>253.29999999999998</v>
      </c>
      <c r="AD8" s="834">
        <f t="shared" si="8"/>
        <v>44.700000000000017</v>
      </c>
      <c r="AE8" s="834">
        <f t="shared" si="9"/>
        <v>238.4</v>
      </c>
      <c r="AF8" s="834">
        <f t="shared" si="10"/>
        <v>59.599999999999994</v>
      </c>
      <c r="AG8" s="697" t="s">
        <v>774</v>
      </c>
    </row>
    <row r="9" spans="1:33" s="381" customFormat="1" ht="19.5" customHeight="1" x14ac:dyDescent="0.15">
      <c r="A9" s="931"/>
      <c r="B9" s="389" t="str">
        <f t="shared" si="2"/>
        <v>13:50</v>
      </c>
      <c r="C9" s="542" t="str">
        <f>TEXT($U$1+SUM($F$2:F9)/60/24,"[h]:mm")</f>
        <v>14:30</v>
      </c>
      <c r="D9" s="806" t="s">
        <v>204</v>
      </c>
      <c r="E9" s="543" t="s">
        <v>76</v>
      </c>
      <c r="F9" s="544">
        <v>40</v>
      </c>
      <c r="G9" s="544"/>
      <c r="H9" s="544">
        <f t="shared" si="0"/>
        <v>119200</v>
      </c>
      <c r="I9" s="2">
        <f t="shared" si="1"/>
        <v>2980</v>
      </c>
      <c r="J9" s="796" t="s">
        <v>109</v>
      </c>
      <c r="K9" s="415">
        <v>223379</v>
      </c>
      <c r="L9" s="803" t="s">
        <v>242</v>
      </c>
      <c r="M9" s="544" t="s">
        <v>12</v>
      </c>
      <c r="N9" s="544">
        <v>298</v>
      </c>
      <c r="O9" s="791">
        <v>400</v>
      </c>
      <c r="P9" s="791">
        <v>500</v>
      </c>
      <c r="Q9" s="802" t="s">
        <v>229</v>
      </c>
      <c r="R9" s="575" t="s">
        <v>839</v>
      </c>
      <c r="S9" s="608" t="s">
        <v>855</v>
      </c>
      <c r="T9" s="525"/>
      <c r="W9" s="659" t="s">
        <v>838</v>
      </c>
      <c r="X9" s="847"/>
      <c r="Y9" s="834">
        <f t="shared" si="3"/>
        <v>283.09999999999997</v>
      </c>
      <c r="Z9" s="834">
        <f t="shared" si="4"/>
        <v>14.900000000000034</v>
      </c>
      <c r="AA9" s="834">
        <f t="shared" si="5"/>
        <v>268.2</v>
      </c>
      <c r="AB9" s="834">
        <f t="shared" si="6"/>
        <v>29.800000000000011</v>
      </c>
      <c r="AC9" s="834">
        <f t="shared" si="7"/>
        <v>253.29999999999998</v>
      </c>
      <c r="AD9" s="834">
        <f t="shared" si="8"/>
        <v>44.700000000000017</v>
      </c>
      <c r="AE9" s="834">
        <f t="shared" si="9"/>
        <v>238.4</v>
      </c>
      <c r="AF9" s="834">
        <f t="shared" si="10"/>
        <v>59.599999999999994</v>
      </c>
      <c r="AG9" s="697" t="s">
        <v>774</v>
      </c>
    </row>
    <row r="10" spans="1:33" s="381" customFormat="1" ht="19.5" customHeight="1" x14ac:dyDescent="0.15">
      <c r="A10" s="931"/>
      <c r="B10" s="390" t="str">
        <f t="shared" si="2"/>
        <v>14:30</v>
      </c>
      <c r="C10" s="528" t="str">
        <f>TEXT($U$1+SUM($F$2:F10)/60/24,"[h]:mm")</f>
        <v>15:15</v>
      </c>
      <c r="D10" s="787" t="s">
        <v>87</v>
      </c>
      <c r="E10" s="787" t="s">
        <v>53</v>
      </c>
      <c r="F10" s="589">
        <v>45</v>
      </c>
      <c r="G10" s="589"/>
      <c r="H10" s="589">
        <v>120600</v>
      </c>
      <c r="I10" s="12">
        <v>3015</v>
      </c>
      <c r="J10" s="536"/>
      <c r="K10" s="701">
        <v>217329</v>
      </c>
      <c r="L10" s="701" t="s">
        <v>871</v>
      </c>
      <c r="M10" s="808" t="s">
        <v>7</v>
      </c>
      <c r="N10" s="701">
        <v>299</v>
      </c>
      <c r="O10" s="823">
        <v>450</v>
      </c>
      <c r="P10" s="823">
        <v>500</v>
      </c>
      <c r="Q10" s="788" t="s">
        <v>171</v>
      </c>
      <c r="R10" s="597"/>
      <c r="S10" s="90"/>
      <c r="T10" s="527" t="s">
        <v>79</v>
      </c>
      <c r="W10" s="701" t="s">
        <v>845</v>
      </c>
      <c r="X10" s="848"/>
      <c r="Y10" s="834">
        <f t="shared" si="3"/>
        <v>284.05</v>
      </c>
      <c r="Z10" s="834">
        <f t="shared" si="4"/>
        <v>14.949999999999989</v>
      </c>
      <c r="AA10" s="834">
        <f t="shared" si="5"/>
        <v>269.10000000000002</v>
      </c>
      <c r="AB10" s="834">
        <f t="shared" si="6"/>
        <v>29.899999999999977</v>
      </c>
      <c r="AC10" s="834">
        <f t="shared" si="7"/>
        <v>254.15</v>
      </c>
      <c r="AD10" s="834">
        <f t="shared" si="8"/>
        <v>44.849999999999994</v>
      </c>
      <c r="AE10" s="834">
        <f t="shared" si="9"/>
        <v>239.20000000000002</v>
      </c>
      <c r="AF10" s="834">
        <f t="shared" si="10"/>
        <v>59.799999999999983</v>
      </c>
      <c r="AG10" s="697" t="s">
        <v>774</v>
      </c>
    </row>
    <row r="11" spans="1:33" s="381" customFormat="1" ht="19.5" customHeight="1" x14ac:dyDescent="0.15">
      <c r="A11" s="931"/>
      <c r="B11" s="390" t="str">
        <f t="shared" si="2"/>
        <v>15:15</v>
      </c>
      <c r="C11" s="528" t="str">
        <f>TEXT($U$1+SUM($F$2:F11)/60/24,"[h]:mm")</f>
        <v>16:00</v>
      </c>
      <c r="D11" s="787" t="s">
        <v>75</v>
      </c>
      <c r="E11" s="787" t="s">
        <v>40</v>
      </c>
      <c r="F11" s="589">
        <v>45</v>
      </c>
      <c r="G11" s="589"/>
      <c r="H11" s="589">
        <f>N11*O11</f>
        <v>159600</v>
      </c>
      <c r="I11" s="12">
        <f>H11/F11</f>
        <v>3546.6666666666665</v>
      </c>
      <c r="J11" s="536"/>
      <c r="K11" s="701">
        <v>212864</v>
      </c>
      <c r="L11" s="701" t="s">
        <v>872</v>
      </c>
      <c r="M11" s="808" t="s">
        <v>11</v>
      </c>
      <c r="N11" s="701">
        <v>399</v>
      </c>
      <c r="O11" s="823" t="s">
        <v>46</v>
      </c>
      <c r="P11" s="823">
        <v>600</v>
      </c>
      <c r="Q11" s="788" t="s">
        <v>163</v>
      </c>
      <c r="R11" s="597"/>
      <c r="S11" s="90"/>
      <c r="T11" s="527" t="s">
        <v>79</v>
      </c>
      <c r="W11" s="701" t="s">
        <v>845</v>
      </c>
      <c r="X11" s="848"/>
      <c r="Y11" s="834">
        <f t="shared" si="3"/>
        <v>379.04999999999995</v>
      </c>
      <c r="Z11" s="834">
        <f t="shared" si="4"/>
        <v>19.950000000000045</v>
      </c>
      <c r="AA11" s="834">
        <f t="shared" si="5"/>
        <v>359.1</v>
      </c>
      <c r="AB11" s="834">
        <f t="shared" si="6"/>
        <v>39.899999999999977</v>
      </c>
      <c r="AC11" s="834">
        <f t="shared" si="7"/>
        <v>339.15</v>
      </c>
      <c r="AD11" s="834">
        <f t="shared" si="8"/>
        <v>59.850000000000023</v>
      </c>
      <c r="AE11" s="834">
        <f t="shared" si="9"/>
        <v>319.20000000000005</v>
      </c>
      <c r="AF11" s="834">
        <f t="shared" si="10"/>
        <v>79.799999999999955</v>
      </c>
      <c r="AG11" s="697" t="s">
        <v>774</v>
      </c>
    </row>
    <row r="12" spans="1:33" s="381" customFormat="1" ht="30" customHeight="1" x14ac:dyDescent="0.15">
      <c r="A12" s="931"/>
      <c r="B12" s="390" t="str">
        <f t="shared" si="2"/>
        <v>16:00</v>
      </c>
      <c r="C12" s="528" t="str">
        <f>TEXT($U$1+SUM($F$2:F12)/60/24,"[h]:mm")</f>
        <v>16:45</v>
      </c>
      <c r="D12" s="787" t="s">
        <v>75</v>
      </c>
      <c r="E12" s="787" t="s">
        <v>6</v>
      </c>
      <c r="F12" s="589">
        <v>45</v>
      </c>
      <c r="G12" s="589"/>
      <c r="H12" s="589">
        <v>179100</v>
      </c>
      <c r="I12" s="12">
        <v>4477.5</v>
      </c>
      <c r="J12" s="536"/>
      <c r="K12" s="701">
        <v>221251</v>
      </c>
      <c r="L12" s="701" t="s">
        <v>179</v>
      </c>
      <c r="M12" s="539" t="s">
        <v>8</v>
      </c>
      <c r="N12" s="701">
        <v>298</v>
      </c>
      <c r="O12" s="823">
        <v>900</v>
      </c>
      <c r="P12" s="823">
        <v>1000</v>
      </c>
      <c r="Q12" s="824" t="s">
        <v>118</v>
      </c>
      <c r="R12" s="597"/>
      <c r="S12" s="90"/>
      <c r="T12" s="527" t="s">
        <v>79</v>
      </c>
      <c r="W12" s="843" t="s">
        <v>875</v>
      </c>
      <c r="X12" s="849">
        <f>N12-10</f>
        <v>288</v>
      </c>
      <c r="Y12" s="834"/>
      <c r="Z12" s="834"/>
      <c r="AA12" s="834"/>
      <c r="AB12" s="834"/>
      <c r="AC12" s="834"/>
      <c r="AD12" s="834"/>
      <c r="AE12" s="834"/>
      <c r="AF12" s="834"/>
      <c r="AG12" s="697" t="s">
        <v>774</v>
      </c>
    </row>
    <row r="13" spans="1:33" s="381" customFormat="1" ht="29.25" customHeight="1" x14ac:dyDescent="0.15">
      <c r="A13" s="931"/>
      <c r="B13" s="390" t="str">
        <f t="shared" si="2"/>
        <v>16:45</v>
      </c>
      <c r="C13" s="528" t="str">
        <f>TEXT($U$1+SUM($F$2:F13)/60/24,"[h]:mm")</f>
        <v>17:30</v>
      </c>
      <c r="D13" s="787" t="s">
        <v>75</v>
      </c>
      <c r="E13" s="787" t="s">
        <v>44</v>
      </c>
      <c r="F13" s="589">
        <v>45</v>
      </c>
      <c r="G13" s="589"/>
      <c r="H13" s="589">
        <v>160800</v>
      </c>
      <c r="I13" s="12">
        <v>4020</v>
      </c>
      <c r="J13" s="536"/>
      <c r="K13" s="701">
        <v>221252</v>
      </c>
      <c r="L13" s="701" t="s">
        <v>873</v>
      </c>
      <c r="M13" s="539" t="s">
        <v>7</v>
      </c>
      <c r="N13" s="701">
        <v>298</v>
      </c>
      <c r="O13" s="549">
        <v>160</v>
      </c>
      <c r="P13" s="549">
        <v>600</v>
      </c>
      <c r="Q13" s="538" t="s">
        <v>171</v>
      </c>
      <c r="R13" s="597"/>
      <c r="S13" s="90"/>
      <c r="T13" s="527" t="s">
        <v>79</v>
      </c>
      <c r="W13" s="843" t="s">
        <v>875</v>
      </c>
      <c r="X13" s="849">
        <f>N13-10</f>
        <v>288</v>
      </c>
      <c r="Y13" s="834"/>
      <c r="Z13" s="834"/>
      <c r="AA13" s="834"/>
      <c r="AB13" s="834"/>
      <c r="AC13" s="834"/>
      <c r="AD13" s="834"/>
      <c r="AE13" s="834"/>
      <c r="AF13" s="834"/>
      <c r="AG13" s="697" t="s">
        <v>774</v>
      </c>
    </row>
    <row r="14" spans="1:33" s="381" customFormat="1" ht="27.75" customHeight="1" x14ac:dyDescent="0.15">
      <c r="A14" s="931"/>
      <c r="B14" s="390"/>
      <c r="C14" s="528"/>
      <c r="D14" s="787"/>
      <c r="E14" s="787"/>
      <c r="F14" s="589"/>
      <c r="G14" s="589"/>
      <c r="H14" s="589"/>
      <c r="I14" s="12"/>
      <c r="J14" s="536"/>
      <c r="K14" s="701">
        <v>207333</v>
      </c>
      <c r="L14" s="701" t="s">
        <v>874</v>
      </c>
      <c r="M14" s="539"/>
      <c r="N14" s="701">
        <v>999</v>
      </c>
      <c r="O14" s="549"/>
      <c r="P14" s="549"/>
      <c r="Q14" s="538"/>
      <c r="R14" s="597"/>
      <c r="S14" s="90"/>
      <c r="T14" s="527"/>
      <c r="W14" s="842" t="s">
        <v>876</v>
      </c>
      <c r="X14" s="849">
        <f>N14-300</f>
        <v>699</v>
      </c>
      <c r="Y14" s="834"/>
      <c r="Z14" s="834"/>
      <c r="AA14" s="834"/>
      <c r="AB14" s="834"/>
      <c r="AC14" s="834"/>
      <c r="AD14" s="834"/>
      <c r="AE14" s="834"/>
      <c r="AF14" s="834"/>
      <c r="AG14" s="697" t="s">
        <v>774</v>
      </c>
    </row>
    <row r="15" spans="1:33" s="381" customFormat="1" ht="19.5" customHeight="1" x14ac:dyDescent="0.15">
      <c r="A15" s="931"/>
      <c r="B15" s="391" t="str">
        <f>IF(C13&lt;&gt;"",C13,"")</f>
        <v>17:30</v>
      </c>
      <c r="C15" s="571" t="str">
        <f>TEXT($U$1+SUM($F$2:F15)/60/24,"[h]:mm")</f>
        <v>18:10</v>
      </c>
      <c r="D15" s="806" t="s">
        <v>204</v>
      </c>
      <c r="E15" s="543" t="s">
        <v>53</v>
      </c>
      <c r="F15" s="544">
        <v>40</v>
      </c>
      <c r="G15" s="544"/>
      <c r="H15" s="544">
        <f>N15*O15</f>
        <v>124000</v>
      </c>
      <c r="I15" s="2">
        <f>H15/F15</f>
        <v>3100</v>
      </c>
      <c r="J15" s="545"/>
      <c r="K15" s="573">
        <v>219449</v>
      </c>
      <c r="L15" s="569" t="s">
        <v>84</v>
      </c>
      <c r="M15" s="797" t="s">
        <v>7</v>
      </c>
      <c r="N15" s="825">
        <v>248</v>
      </c>
      <c r="O15" s="544">
        <v>500</v>
      </c>
      <c r="P15" s="544">
        <v>1000</v>
      </c>
      <c r="Q15" s="813" t="s">
        <v>55</v>
      </c>
      <c r="R15" s="575" t="s">
        <v>831</v>
      </c>
      <c r="S15" s="575" t="s">
        <v>856</v>
      </c>
      <c r="T15" s="581"/>
      <c r="W15" s="658" t="s">
        <v>845</v>
      </c>
      <c r="X15" s="845"/>
      <c r="Y15" s="834">
        <f t="shared" si="3"/>
        <v>235.6</v>
      </c>
      <c r="Z15" s="834">
        <f t="shared" si="4"/>
        <v>12.400000000000006</v>
      </c>
      <c r="AA15" s="834">
        <f t="shared" si="5"/>
        <v>223.20000000000002</v>
      </c>
      <c r="AB15" s="834">
        <f t="shared" si="6"/>
        <v>24.799999999999983</v>
      </c>
      <c r="AC15" s="834">
        <f t="shared" si="7"/>
        <v>210.79999999999998</v>
      </c>
      <c r="AD15" s="834">
        <f t="shared" si="8"/>
        <v>37.200000000000017</v>
      </c>
      <c r="AE15" s="834">
        <f t="shared" si="9"/>
        <v>198.4</v>
      </c>
      <c r="AF15" s="834">
        <f t="shared" si="10"/>
        <v>49.599999999999994</v>
      </c>
      <c r="AG15" s="697" t="s">
        <v>774</v>
      </c>
    </row>
    <row r="16" spans="1:33" s="381" customFormat="1" ht="19.5" customHeight="1" x14ac:dyDescent="0.15">
      <c r="A16" s="931"/>
      <c r="B16" s="644" t="str">
        <f>IF(C15&lt;&gt;"",C15,"")</f>
        <v>18:10</v>
      </c>
      <c r="C16" s="811" t="str">
        <f>TEXT($U$1+SUM($F$2:F16)/60/24,"[h]:mm")</f>
        <v>18:50</v>
      </c>
      <c r="D16" s="806" t="s">
        <v>204</v>
      </c>
      <c r="E16" s="543" t="s">
        <v>44</v>
      </c>
      <c r="F16" s="544">
        <v>40</v>
      </c>
      <c r="G16" s="544"/>
      <c r="H16" s="544">
        <v>149400</v>
      </c>
      <c r="I16" s="2">
        <v>3735</v>
      </c>
      <c r="J16" s="798"/>
      <c r="K16" s="399">
        <v>217777</v>
      </c>
      <c r="L16" s="778" t="s">
        <v>85</v>
      </c>
      <c r="M16" s="779" t="s">
        <v>10</v>
      </c>
      <c r="N16" s="780">
        <v>298</v>
      </c>
      <c r="O16" s="780">
        <v>500</v>
      </c>
      <c r="P16" s="780">
        <v>1000</v>
      </c>
      <c r="Q16" s="439" t="s">
        <v>86</v>
      </c>
      <c r="R16" s="575" t="s">
        <v>844</v>
      </c>
      <c r="S16" s="575" t="s">
        <v>846</v>
      </c>
      <c r="T16" s="789"/>
      <c r="V16" s="381" t="s">
        <v>857</v>
      </c>
      <c r="W16" s="659" t="s">
        <v>837</v>
      </c>
      <c r="X16" s="847"/>
      <c r="Y16" s="834">
        <f t="shared" si="3"/>
        <v>283.09999999999997</v>
      </c>
      <c r="Z16" s="834">
        <f t="shared" si="4"/>
        <v>14.900000000000034</v>
      </c>
      <c r="AA16" s="834">
        <f t="shared" si="5"/>
        <v>268.2</v>
      </c>
      <c r="AB16" s="834">
        <f t="shared" si="6"/>
        <v>29.800000000000011</v>
      </c>
      <c r="AC16" s="834">
        <f t="shared" si="7"/>
        <v>253.29999999999998</v>
      </c>
      <c r="AD16" s="834">
        <f t="shared" si="8"/>
        <v>44.700000000000017</v>
      </c>
      <c r="AE16" s="834">
        <f t="shared" si="9"/>
        <v>238.4</v>
      </c>
      <c r="AF16" s="834">
        <f t="shared" si="10"/>
        <v>59.599999999999994</v>
      </c>
      <c r="AG16" s="697" t="s">
        <v>774</v>
      </c>
    </row>
    <row r="17" spans="1:33" s="381" customFormat="1" ht="19.5" customHeight="1" x14ac:dyDescent="0.15">
      <c r="A17" s="931"/>
      <c r="B17" s="644" t="str">
        <f>IF(C16&lt;&gt;"",C16,"")</f>
        <v>18:50</v>
      </c>
      <c r="C17" s="811" t="str">
        <f>TEXT($U$1+SUM($F$2:F17)/60/24,"[h]:mm")</f>
        <v>19:31</v>
      </c>
      <c r="D17" s="806" t="s">
        <v>858</v>
      </c>
      <c r="E17" s="543" t="s">
        <v>76</v>
      </c>
      <c r="F17" s="544">
        <v>41</v>
      </c>
      <c r="G17" s="544">
        <v>31</v>
      </c>
      <c r="H17" s="544">
        <f t="shared" ref="H17:H25" si="11">N17*O17</f>
        <v>139860</v>
      </c>
      <c r="I17" s="2">
        <f>H17/F17</f>
        <v>3411.2195121951218</v>
      </c>
      <c r="J17" s="781"/>
      <c r="K17" s="785">
        <v>221808</v>
      </c>
      <c r="L17" s="778" t="s">
        <v>245</v>
      </c>
      <c r="M17" s="779" t="s">
        <v>12</v>
      </c>
      <c r="N17" s="792">
        <v>999</v>
      </c>
      <c r="O17" s="792" t="s">
        <v>246</v>
      </c>
      <c r="P17" s="792" t="s">
        <v>47</v>
      </c>
      <c r="Q17" s="604" t="s">
        <v>229</v>
      </c>
      <c r="R17" s="575" t="s">
        <v>844</v>
      </c>
      <c r="S17" s="575" t="s">
        <v>846</v>
      </c>
      <c r="T17" s="580"/>
      <c r="W17" s="659" t="s">
        <v>837</v>
      </c>
      <c r="X17" s="847"/>
      <c r="Y17" s="834">
        <f t="shared" si="3"/>
        <v>949.05</v>
      </c>
      <c r="Z17" s="834">
        <f t="shared" si="4"/>
        <v>49.950000000000045</v>
      </c>
      <c r="AA17" s="834">
        <f t="shared" si="5"/>
        <v>899.1</v>
      </c>
      <c r="AB17" s="834">
        <f t="shared" si="6"/>
        <v>99.899999999999977</v>
      </c>
      <c r="AC17" s="834">
        <f t="shared" si="7"/>
        <v>849.15</v>
      </c>
      <c r="AD17" s="834">
        <f t="shared" si="8"/>
        <v>149.85000000000002</v>
      </c>
      <c r="AE17" s="834">
        <f t="shared" si="9"/>
        <v>799.2</v>
      </c>
      <c r="AF17" s="834">
        <f t="shared" si="10"/>
        <v>199.79999999999995</v>
      </c>
      <c r="AG17" s="697" t="s">
        <v>774</v>
      </c>
    </row>
    <row r="18" spans="1:33" s="381" customFormat="1" ht="19.5" customHeight="1" x14ac:dyDescent="0.15">
      <c r="A18" s="931"/>
      <c r="B18" s="644" t="str">
        <f>IF(C17&lt;&gt;"",C17,"")</f>
        <v>19:31</v>
      </c>
      <c r="C18" s="811" t="str">
        <f>TEXT($U$1+SUM($F$2:F18)/60/24,"[h]:mm")</f>
        <v>20:11</v>
      </c>
      <c r="D18" s="806" t="s">
        <v>840</v>
      </c>
      <c r="E18" s="543" t="s">
        <v>44</v>
      </c>
      <c r="F18" s="544">
        <v>40</v>
      </c>
      <c r="G18" s="544">
        <v>44</v>
      </c>
      <c r="H18" s="544">
        <f t="shared" si="11"/>
        <v>159600</v>
      </c>
      <c r="I18" s="2">
        <f>H18/F18</f>
        <v>3990</v>
      </c>
      <c r="J18" s="542" t="s">
        <v>41</v>
      </c>
      <c r="K18" s="25" t="s">
        <v>877</v>
      </c>
      <c r="L18" s="790" t="s">
        <v>247</v>
      </c>
      <c r="M18" s="544" t="s">
        <v>10</v>
      </c>
      <c r="N18" s="544">
        <v>798</v>
      </c>
      <c r="O18" s="544">
        <v>200</v>
      </c>
      <c r="P18" s="544">
        <v>600</v>
      </c>
      <c r="Q18" s="544" t="s">
        <v>86</v>
      </c>
      <c r="R18" s="575" t="s">
        <v>822</v>
      </c>
      <c r="S18" s="575" t="s">
        <v>828</v>
      </c>
      <c r="T18" s="525"/>
      <c r="W18" s="659" t="s">
        <v>838</v>
      </c>
      <c r="X18" s="847"/>
      <c r="Y18" s="834">
        <f t="shared" si="3"/>
        <v>758.09999999999991</v>
      </c>
      <c r="Z18" s="834">
        <f t="shared" si="4"/>
        <v>39.900000000000091</v>
      </c>
      <c r="AA18" s="834">
        <f t="shared" si="5"/>
        <v>718.2</v>
      </c>
      <c r="AB18" s="834">
        <f t="shared" si="6"/>
        <v>79.799999999999955</v>
      </c>
      <c r="AC18" s="834">
        <f t="shared" si="7"/>
        <v>678.3</v>
      </c>
      <c r="AD18" s="834">
        <f t="shared" si="8"/>
        <v>119.70000000000005</v>
      </c>
      <c r="AE18" s="834">
        <f t="shared" si="9"/>
        <v>638.40000000000009</v>
      </c>
      <c r="AF18" s="834">
        <f t="shared" si="10"/>
        <v>159.59999999999991</v>
      </c>
      <c r="AG18" s="697" t="s">
        <v>774</v>
      </c>
    </row>
    <row r="19" spans="1:33" s="381" customFormat="1" ht="32.25" customHeight="1" x14ac:dyDescent="0.15">
      <c r="A19" s="931"/>
      <c r="B19" s="644" t="str">
        <f>IF(C18&lt;&gt;"",C18,"")</f>
        <v>20:11</v>
      </c>
      <c r="C19" s="811" t="str">
        <f>TEXT($U$1+SUM($F$2:F19)/60/24,"[h]:mm")</f>
        <v>20:56</v>
      </c>
      <c r="D19" s="543" t="s">
        <v>57</v>
      </c>
      <c r="E19" s="543" t="s">
        <v>15</v>
      </c>
      <c r="F19" s="544">
        <v>45</v>
      </c>
      <c r="G19" s="544">
        <v>50</v>
      </c>
      <c r="H19" s="544">
        <f t="shared" si="11"/>
        <v>333600</v>
      </c>
      <c r="I19" s="777">
        <f>H19/F19</f>
        <v>7413.333333333333</v>
      </c>
      <c r="J19" s="542"/>
      <c r="K19" s="826" t="s">
        <v>878</v>
      </c>
      <c r="L19" s="827" t="s">
        <v>248</v>
      </c>
      <c r="M19" s="776" t="s">
        <v>15</v>
      </c>
      <c r="N19" s="809">
        <v>2780</v>
      </c>
      <c r="O19" s="544">
        <v>120</v>
      </c>
      <c r="P19" s="544">
        <v>600</v>
      </c>
      <c r="Q19" s="605" t="s">
        <v>74</v>
      </c>
      <c r="R19" s="575" t="s">
        <v>829</v>
      </c>
      <c r="S19" s="575" t="s">
        <v>830</v>
      </c>
      <c r="T19" s="525"/>
      <c r="W19" s="836" t="s">
        <v>859</v>
      </c>
      <c r="X19" s="849">
        <f>N19-100</f>
        <v>2680</v>
      </c>
      <c r="Y19" s="834"/>
      <c r="Z19" s="834"/>
      <c r="AA19" s="834"/>
      <c r="AB19" s="834"/>
      <c r="AC19" s="834"/>
      <c r="AD19" s="834"/>
      <c r="AE19" s="834"/>
      <c r="AF19" s="834"/>
      <c r="AG19" s="697" t="s">
        <v>774</v>
      </c>
    </row>
    <row r="20" spans="1:33" s="381" customFormat="1" ht="33" customHeight="1" x14ac:dyDescent="0.15">
      <c r="A20" s="931"/>
      <c r="B20" s="526"/>
      <c r="C20" s="526"/>
      <c r="D20" s="545"/>
      <c r="E20" s="616"/>
      <c r="F20" s="625"/>
      <c r="G20" s="625"/>
      <c r="H20" s="544">
        <f t="shared" si="11"/>
        <v>129000</v>
      </c>
      <c r="I20" s="777">
        <f>H20/F19</f>
        <v>2866.6666666666665</v>
      </c>
      <c r="J20" s="542"/>
      <c r="K20" s="826" t="s">
        <v>879</v>
      </c>
      <c r="L20" s="812" t="s">
        <v>249</v>
      </c>
      <c r="M20" s="776" t="s">
        <v>15</v>
      </c>
      <c r="N20" s="809">
        <v>2580</v>
      </c>
      <c r="O20" s="544">
        <v>50</v>
      </c>
      <c r="P20" s="544">
        <v>600</v>
      </c>
      <c r="Q20" s="605" t="s">
        <v>74</v>
      </c>
      <c r="R20" s="575" t="s">
        <v>829</v>
      </c>
      <c r="S20" s="575" t="s">
        <v>830</v>
      </c>
      <c r="T20" s="525"/>
      <c r="W20" s="836" t="s">
        <v>859</v>
      </c>
      <c r="X20" s="849">
        <f>N20-100</f>
        <v>2480</v>
      </c>
      <c r="Y20" s="834"/>
      <c r="Z20" s="834"/>
      <c r="AA20" s="834"/>
      <c r="AB20" s="834"/>
      <c r="AC20" s="834"/>
      <c r="AD20" s="834"/>
      <c r="AE20" s="834"/>
      <c r="AF20" s="834"/>
      <c r="AG20" s="697" t="s">
        <v>774</v>
      </c>
    </row>
    <row r="21" spans="1:33" s="381" customFormat="1" ht="19.5" customHeight="1" x14ac:dyDescent="0.15">
      <c r="A21" s="931"/>
      <c r="B21" s="644" t="str">
        <f>IF(C19&lt;&gt;"",C19,"")</f>
        <v>20:56</v>
      </c>
      <c r="C21" s="811" t="str">
        <f>TEXT($U$1+SUM($F$2:F21)/60/24,"[h]:mm")</f>
        <v>21:46</v>
      </c>
      <c r="D21" s="543" t="s">
        <v>841</v>
      </c>
      <c r="E21" s="543" t="s">
        <v>72</v>
      </c>
      <c r="F21" s="544">
        <v>50</v>
      </c>
      <c r="G21" s="544">
        <v>60</v>
      </c>
      <c r="H21" s="544">
        <f t="shared" si="11"/>
        <v>959880</v>
      </c>
      <c r="I21" s="777">
        <f>H21/F21</f>
        <v>19197.599999999999</v>
      </c>
      <c r="J21" s="542" t="s">
        <v>59</v>
      </c>
      <c r="K21" s="828">
        <v>217428</v>
      </c>
      <c r="L21" s="829" t="s">
        <v>250</v>
      </c>
      <c r="M21" s="779" t="s">
        <v>15</v>
      </c>
      <c r="N21" s="792">
        <v>15998</v>
      </c>
      <c r="O21" s="830" t="s">
        <v>860</v>
      </c>
      <c r="P21" s="792" t="s">
        <v>62</v>
      </c>
      <c r="Q21" s="604" t="s">
        <v>159</v>
      </c>
      <c r="R21" s="575" t="s">
        <v>829</v>
      </c>
      <c r="S21" s="575" t="s">
        <v>830</v>
      </c>
      <c r="T21" s="525"/>
      <c r="W21" s="658" t="s">
        <v>861</v>
      </c>
      <c r="X21" s="849"/>
      <c r="Y21" s="834"/>
      <c r="Z21" s="834"/>
      <c r="AA21" s="834"/>
      <c r="AB21" s="834"/>
      <c r="AC21" s="834"/>
      <c r="AD21" s="834"/>
      <c r="AE21" s="834"/>
      <c r="AF21" s="834"/>
      <c r="AG21" s="697" t="s">
        <v>774</v>
      </c>
    </row>
    <row r="22" spans="1:33" s="381" customFormat="1" ht="19.5" hidden="1" customHeight="1" x14ac:dyDescent="0.15">
      <c r="A22" s="931"/>
      <c r="B22" s="391" t="str">
        <f>IF(C21&lt;&gt;"",C21,"")</f>
        <v>21:46</v>
      </c>
      <c r="C22" s="831" t="str">
        <f>TEXT($U$1+SUM($F$2:F22)/60/24,"[h]:mm")</f>
        <v>22:26</v>
      </c>
      <c r="D22" s="545" t="s">
        <v>862</v>
      </c>
      <c r="E22" s="543" t="s">
        <v>44</v>
      </c>
      <c r="F22" s="544">
        <v>40</v>
      </c>
      <c r="G22" s="544">
        <v>44</v>
      </c>
      <c r="H22" s="544">
        <f t="shared" si="11"/>
        <v>179100</v>
      </c>
      <c r="I22" s="2">
        <f>H22/F22</f>
        <v>4477.5</v>
      </c>
      <c r="J22" s="542" t="s">
        <v>827</v>
      </c>
      <c r="K22" s="832">
        <v>220400</v>
      </c>
      <c r="L22" s="804" t="s">
        <v>194</v>
      </c>
      <c r="M22" s="544" t="s">
        <v>8</v>
      </c>
      <c r="N22" s="66">
        <v>199</v>
      </c>
      <c r="O22" s="67">
        <v>900</v>
      </c>
      <c r="P22" s="66">
        <v>1000</v>
      </c>
      <c r="Q22" s="605" t="s">
        <v>118</v>
      </c>
      <c r="R22" s="645" t="s">
        <v>824</v>
      </c>
      <c r="S22" s="652" t="s">
        <v>863</v>
      </c>
      <c r="T22" s="525"/>
      <c r="V22" s="381" t="s">
        <v>864</v>
      </c>
      <c r="W22" s="840" t="s">
        <v>843</v>
      </c>
      <c r="X22" s="849"/>
      <c r="Y22" s="835"/>
      <c r="Z22" s="837"/>
      <c r="AA22" s="834"/>
      <c r="AB22" s="834"/>
      <c r="AC22" s="834"/>
      <c r="AD22" s="834"/>
      <c r="AE22" s="834"/>
      <c r="AF22" s="834"/>
      <c r="AG22" s="697" t="s">
        <v>774</v>
      </c>
    </row>
    <row r="23" spans="1:33" s="381" customFormat="1" ht="34.5" customHeight="1" x14ac:dyDescent="0.15">
      <c r="A23" s="931"/>
      <c r="B23" s="391" t="str">
        <f>IF(C22&lt;&gt;"",C22,"")</f>
        <v>22:26</v>
      </c>
      <c r="C23" s="831" t="str">
        <f>TEXT($U$1+SUM($F$2:F23)/60/24,"[h]:mm")</f>
        <v>23:10</v>
      </c>
      <c r="D23" s="545" t="s">
        <v>862</v>
      </c>
      <c r="E23" s="543" t="s">
        <v>44</v>
      </c>
      <c r="F23" s="544">
        <v>44</v>
      </c>
      <c r="G23" s="544">
        <v>44</v>
      </c>
      <c r="H23" s="544">
        <f t="shared" si="11"/>
        <v>0</v>
      </c>
      <c r="I23" s="2">
        <f>H23/F23</f>
        <v>0</v>
      </c>
      <c r="J23" s="526"/>
      <c r="K23" s="833" t="s">
        <v>880</v>
      </c>
      <c r="L23" s="569" t="s">
        <v>865</v>
      </c>
      <c r="M23" s="797" t="s">
        <v>7</v>
      </c>
      <c r="N23" s="544">
        <v>1688</v>
      </c>
      <c r="O23" s="544"/>
      <c r="P23" s="544"/>
      <c r="Q23" s="544" t="s">
        <v>833</v>
      </c>
      <c r="R23" s="645" t="s">
        <v>822</v>
      </c>
      <c r="S23" s="652" t="s">
        <v>834</v>
      </c>
      <c r="T23" s="525" t="s">
        <v>866</v>
      </c>
      <c r="W23" s="838" t="s">
        <v>859</v>
      </c>
      <c r="X23" s="849">
        <f>N23-100</f>
        <v>1588</v>
      </c>
      <c r="Y23" s="835"/>
      <c r="Z23" s="835"/>
      <c r="AA23" s="834"/>
      <c r="AB23" s="834"/>
      <c r="AC23" s="834"/>
      <c r="AD23" s="834"/>
      <c r="AE23" s="834"/>
      <c r="AF23" s="834"/>
      <c r="AG23" s="697" t="s">
        <v>774</v>
      </c>
    </row>
    <row r="24" spans="1:33" s="381" customFormat="1" ht="19.5" hidden="1" customHeight="1" x14ac:dyDescent="0.15">
      <c r="A24" s="931"/>
      <c r="B24" s="644" t="str">
        <f>IF(C23&lt;&gt;"",C23,"")</f>
        <v>23:10</v>
      </c>
      <c r="C24" s="542" t="str">
        <f>TEXT($U$1+SUM($F$2:F24)/60/24,"[h]:mm")</f>
        <v>24:00</v>
      </c>
      <c r="D24" s="543" t="s">
        <v>867</v>
      </c>
      <c r="E24" s="566" t="s">
        <v>58</v>
      </c>
      <c r="F24" s="544">
        <v>50</v>
      </c>
      <c r="G24" s="544"/>
      <c r="H24" s="544">
        <f t="shared" si="11"/>
        <v>489930</v>
      </c>
      <c r="I24" s="777">
        <f>H24/F24</f>
        <v>9798.6</v>
      </c>
      <c r="J24" s="784" t="s">
        <v>59</v>
      </c>
      <c r="K24" s="775">
        <v>222434</v>
      </c>
      <c r="L24" s="793" t="s">
        <v>97</v>
      </c>
      <c r="M24" s="783" t="s">
        <v>5</v>
      </c>
      <c r="N24" s="794">
        <v>6999</v>
      </c>
      <c r="O24" s="779" t="s">
        <v>98</v>
      </c>
      <c r="P24" s="780" t="s">
        <v>99</v>
      </c>
      <c r="Q24" s="795" t="s">
        <v>63</v>
      </c>
      <c r="R24" s="575" t="s">
        <v>829</v>
      </c>
      <c r="S24" s="575" t="s">
        <v>830</v>
      </c>
      <c r="T24" s="525"/>
      <c r="W24" s="841" t="s">
        <v>842</v>
      </c>
      <c r="X24" s="850"/>
      <c r="Y24" s="834"/>
      <c r="Z24" s="834"/>
      <c r="AA24" s="834"/>
      <c r="AB24" s="834"/>
      <c r="AC24" s="834"/>
      <c r="AD24" s="834"/>
      <c r="AE24" s="834"/>
      <c r="AF24" s="834"/>
      <c r="AG24" s="697" t="s">
        <v>774</v>
      </c>
    </row>
    <row r="25" spans="1:33" s="381" customFormat="1" ht="19.5" customHeight="1" x14ac:dyDescent="0.15">
      <c r="A25" s="931"/>
      <c r="B25" s="542"/>
      <c r="C25" s="542"/>
      <c r="D25" s="545"/>
      <c r="E25" s="616"/>
      <c r="F25" s="625"/>
      <c r="G25" s="625"/>
      <c r="H25" s="544">
        <f t="shared" si="11"/>
        <v>0</v>
      </c>
      <c r="I25" s="777">
        <f>H25/F24</f>
        <v>0</v>
      </c>
      <c r="J25" s="786"/>
      <c r="K25" s="775">
        <v>222435</v>
      </c>
      <c r="L25" s="793" t="s">
        <v>100</v>
      </c>
      <c r="M25" s="783" t="s">
        <v>5</v>
      </c>
      <c r="N25" s="794">
        <v>4699</v>
      </c>
      <c r="O25" s="779"/>
      <c r="P25" s="780" t="s">
        <v>99</v>
      </c>
      <c r="Q25" s="795" t="s">
        <v>63</v>
      </c>
      <c r="R25" s="575" t="s">
        <v>829</v>
      </c>
      <c r="S25" s="575" t="s">
        <v>830</v>
      </c>
      <c r="T25" s="525"/>
      <c r="W25" s="663" t="s">
        <v>868</v>
      </c>
      <c r="X25" s="851"/>
      <c r="Y25" s="834"/>
      <c r="Z25" s="834"/>
      <c r="AA25" s="834"/>
      <c r="AB25" s="834"/>
      <c r="AC25" s="834"/>
      <c r="AD25" s="834"/>
      <c r="AE25" s="834"/>
      <c r="AF25" s="834"/>
      <c r="AG25" s="697" t="s">
        <v>774</v>
      </c>
    </row>
    <row r="26" spans="1:33" s="381" customFormat="1" ht="19.5" customHeight="1" x14ac:dyDescent="0.15">
      <c r="A26" s="931"/>
      <c r="B26" s="542"/>
      <c r="C26" s="542"/>
      <c r="D26" s="545"/>
      <c r="E26" s="616"/>
      <c r="F26" s="625"/>
      <c r="G26" s="625"/>
      <c r="H26" s="544"/>
      <c r="I26" s="777"/>
      <c r="J26" s="786"/>
      <c r="K26" s="775">
        <v>215564</v>
      </c>
      <c r="L26" s="793" t="s">
        <v>101</v>
      </c>
      <c r="M26" s="783" t="s">
        <v>5</v>
      </c>
      <c r="N26" s="794" t="s">
        <v>102</v>
      </c>
      <c r="O26" s="779"/>
      <c r="P26" s="780" t="s">
        <v>99</v>
      </c>
      <c r="Q26" s="442" t="s">
        <v>63</v>
      </c>
      <c r="R26" s="575" t="s">
        <v>829</v>
      </c>
      <c r="S26" s="575" t="s">
        <v>830</v>
      </c>
      <c r="T26" s="525"/>
      <c r="W26" s="663" t="s">
        <v>869</v>
      </c>
      <c r="X26" s="851"/>
      <c r="Y26" s="834"/>
      <c r="Z26" s="834"/>
      <c r="AA26" s="834"/>
      <c r="AB26" s="834"/>
      <c r="AC26" s="834"/>
      <c r="AD26" s="834"/>
      <c r="AE26" s="834"/>
      <c r="AF26" s="834"/>
      <c r="AG26" s="697" t="s">
        <v>774</v>
      </c>
    </row>
    <row r="27" spans="1:33" s="381" customFormat="1" ht="19.5" customHeight="1" x14ac:dyDescent="0.15">
      <c r="A27" s="931"/>
      <c r="B27" s="542"/>
      <c r="C27" s="542"/>
      <c r="D27" s="545"/>
      <c r="E27" s="616"/>
      <c r="F27" s="625"/>
      <c r="G27" s="625"/>
      <c r="H27" s="544"/>
      <c r="I27" s="777"/>
      <c r="J27" s="786"/>
      <c r="K27" s="775">
        <v>216948</v>
      </c>
      <c r="L27" s="793" t="s">
        <v>103</v>
      </c>
      <c r="M27" s="783" t="s">
        <v>5</v>
      </c>
      <c r="N27" s="794" t="s">
        <v>104</v>
      </c>
      <c r="O27" s="779"/>
      <c r="P27" s="780" t="s">
        <v>99</v>
      </c>
      <c r="Q27" s="442" t="s">
        <v>63</v>
      </c>
      <c r="R27" s="575" t="s">
        <v>829</v>
      </c>
      <c r="S27" s="575" t="s">
        <v>830</v>
      </c>
      <c r="T27" s="525"/>
      <c r="W27" s="663" t="s">
        <v>870</v>
      </c>
      <c r="X27" s="851"/>
      <c r="Y27" s="834"/>
      <c r="Z27" s="834"/>
      <c r="AA27" s="834"/>
      <c r="AB27" s="834"/>
      <c r="AC27" s="834"/>
      <c r="AD27" s="834"/>
      <c r="AE27" s="834"/>
      <c r="AF27" s="834"/>
      <c r="AG27" s="697" t="s">
        <v>774</v>
      </c>
    </row>
    <row r="28" spans="1:33" x14ac:dyDescent="0.15">
      <c r="A28" s="931"/>
      <c r="E28" s="18"/>
      <c r="F28" s="18"/>
      <c r="G28" s="18"/>
      <c r="H28" s="18"/>
      <c r="K28" s="18"/>
      <c r="L28" s="18"/>
      <c r="M28" s="18"/>
      <c r="N28" s="18"/>
      <c r="O28" s="18"/>
      <c r="P28" s="18"/>
      <c r="Q28" s="18"/>
      <c r="R28" s="18"/>
      <c r="S28" s="273"/>
      <c r="T28" s="545"/>
    </row>
    <row r="29" spans="1:33" s="381" customFormat="1" ht="12" x14ac:dyDescent="0.15">
      <c r="A29" s="932"/>
      <c r="B29" s="394"/>
      <c r="C29" s="394"/>
      <c r="D29" s="265"/>
      <c r="E29" s="265"/>
      <c r="F29" s="156">
        <f>SUM(F2:F27)</f>
        <v>900</v>
      </c>
      <c r="G29" s="156"/>
      <c r="H29" s="156">
        <f>SUM(H2:H26)</f>
        <v>4391450</v>
      </c>
      <c r="I29" s="265"/>
      <c r="J29" s="265"/>
      <c r="K29" s="423"/>
      <c r="L29" s="156"/>
      <c r="M29" s="424"/>
      <c r="N29" s="156"/>
      <c r="O29" s="156"/>
      <c r="P29" s="156"/>
      <c r="Q29" s="444"/>
      <c r="R29" s="445"/>
      <c r="S29" s="444"/>
      <c r="T29" s="510"/>
      <c r="W29" s="659"/>
      <c r="X29" s="847"/>
      <c r="Y29" s="834"/>
      <c r="Z29" s="834"/>
      <c r="AA29" s="834"/>
      <c r="AB29" s="834"/>
      <c r="AC29" s="834"/>
      <c r="AD29" s="834"/>
      <c r="AE29" s="834"/>
      <c r="AF29" s="834"/>
      <c r="AG29" s="834"/>
    </row>
  </sheetData>
  <mergeCells count="1">
    <mergeCell ref="A2:A29"/>
  </mergeCells>
  <phoneticPr fontId="4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4"/>
  <sheetViews>
    <sheetView workbookViewId="0">
      <selection activeCell="AF147" sqref="AF147"/>
    </sheetView>
  </sheetViews>
  <sheetFormatPr defaultColWidth="9" defaultRowHeight="14.25" x14ac:dyDescent="0.15"/>
  <cols>
    <col min="1" max="1" width="5.125" customWidth="1"/>
    <col min="2" max="3" width="6.75" customWidth="1"/>
    <col min="4" max="4" width="9.5" style="18" hidden="1" customWidth="1"/>
    <col min="5" max="5" width="5.25" style="273" hidden="1" customWidth="1"/>
    <col min="6" max="7" width="4.875" style="122" hidden="1" customWidth="1"/>
    <col min="8" max="8" width="8.75" style="122" hidden="1" customWidth="1"/>
    <col min="9" max="9" width="6.375" style="18" hidden="1" customWidth="1"/>
    <col min="10" max="10" width="4.75" style="18" hidden="1" customWidth="1"/>
    <col min="11" max="11" width="10.375" style="384" customWidth="1"/>
    <col min="12" max="12" width="38.25" style="385" customWidth="1"/>
    <col min="13" max="13" width="4.75" style="386" hidden="1" customWidth="1"/>
    <col min="14" max="14" width="7.25" style="122" customWidth="1"/>
    <col min="15" max="15" width="6.75" style="122" hidden="1" customWidth="1"/>
    <col min="16" max="16" width="6.25" style="122" hidden="1" customWidth="1"/>
    <col min="17" max="17" width="5.875" style="122" hidden="1" customWidth="1"/>
    <col min="18" max="18" width="7.125" style="596" hidden="1" customWidth="1"/>
    <col min="19" max="19" width="7.125" style="607" hidden="1" customWidth="1"/>
    <col min="20" max="20" width="9.75" style="387" hidden="1" customWidth="1"/>
    <col min="21" max="21" width="3.625" hidden="1" customWidth="1"/>
    <col min="22" max="22" width="9" hidden="1" customWidth="1"/>
    <col min="23" max="23" width="14.25" style="660" customWidth="1"/>
    <col min="24" max="24" width="7.5" style="123" customWidth="1"/>
    <col min="25" max="25" width="4.625" style="123" customWidth="1"/>
    <col min="26" max="26" width="7" style="123" customWidth="1"/>
    <col min="27" max="27" width="4.625" style="123" customWidth="1"/>
    <col min="28" max="28" width="5.625" style="123" customWidth="1"/>
    <col min="29" max="29" width="5.125" style="123" customWidth="1"/>
    <col min="30" max="30" width="5.625" style="123" customWidth="1"/>
    <col min="31" max="31" width="6.5" style="123" customWidth="1"/>
    <col min="32" max="32" width="19" customWidth="1"/>
  </cols>
  <sheetData>
    <row r="1" spans="1:32" s="118" customFormat="1" ht="57" x14ac:dyDescent="0.15">
      <c r="A1" s="124" t="s">
        <v>16</v>
      </c>
      <c r="B1" s="125" t="s">
        <v>17</v>
      </c>
      <c r="C1" s="126" t="s">
        <v>18</v>
      </c>
      <c r="D1" s="126" t="s">
        <v>19</v>
      </c>
      <c r="E1" s="126" t="s">
        <v>20</v>
      </c>
      <c r="F1" s="128" t="s">
        <v>0</v>
      </c>
      <c r="G1" s="128" t="s">
        <v>538</v>
      </c>
      <c r="H1" s="128" t="s">
        <v>1</v>
      </c>
      <c r="I1" s="126" t="s">
        <v>2</v>
      </c>
      <c r="J1" s="126" t="s">
        <v>3</v>
      </c>
      <c r="K1" s="396" t="s">
        <v>21</v>
      </c>
      <c r="L1" s="128" t="s">
        <v>22</v>
      </c>
      <c r="M1" s="397" t="s">
        <v>4</v>
      </c>
      <c r="N1" s="128" t="s">
        <v>23</v>
      </c>
      <c r="O1" s="128" t="s">
        <v>24</v>
      </c>
      <c r="P1" s="128" t="s">
        <v>25</v>
      </c>
      <c r="Q1" s="128" t="s">
        <v>26</v>
      </c>
      <c r="R1" s="591" t="s">
        <v>27</v>
      </c>
      <c r="S1" s="591" t="s">
        <v>28</v>
      </c>
      <c r="T1" s="197" t="s">
        <v>29</v>
      </c>
      <c r="U1" s="196">
        <v>0.375</v>
      </c>
      <c r="W1" s="658" t="s">
        <v>806</v>
      </c>
      <c r="X1" s="741" t="s">
        <v>768</v>
      </c>
      <c r="Y1" s="741" t="s">
        <v>769</v>
      </c>
      <c r="Z1" s="741" t="s">
        <v>770</v>
      </c>
      <c r="AA1" s="741" t="s">
        <v>769</v>
      </c>
      <c r="AB1" s="741" t="s">
        <v>771</v>
      </c>
      <c r="AC1" s="741" t="s">
        <v>769</v>
      </c>
      <c r="AD1" s="741" t="s">
        <v>772</v>
      </c>
      <c r="AE1" s="741" t="s">
        <v>769</v>
      </c>
      <c r="AF1" s="688" t="s">
        <v>767</v>
      </c>
    </row>
    <row r="2" spans="1:32" s="381" customFormat="1" ht="24" hidden="1" x14ac:dyDescent="0.15">
      <c r="A2" s="930" t="s">
        <v>31</v>
      </c>
      <c r="B2" s="388">
        <f>$U$1</f>
        <v>0.375</v>
      </c>
      <c r="C2" s="13" t="str">
        <f>TEXT($U$1+SUM($F$2:F2)/60/24,"[h]:mm")</f>
        <v>9:40</v>
      </c>
      <c r="D2" s="5" t="s">
        <v>32</v>
      </c>
      <c r="E2" s="9" t="s">
        <v>33</v>
      </c>
      <c r="F2" s="6">
        <v>40</v>
      </c>
      <c r="G2" s="6"/>
      <c r="H2" s="6">
        <f>N2*O2</f>
        <v>119200</v>
      </c>
      <c r="I2" s="2">
        <f>H2/F2</f>
        <v>2980</v>
      </c>
      <c r="J2" s="13"/>
      <c r="K2" s="42">
        <v>212258</v>
      </c>
      <c r="L2" s="43" t="s">
        <v>634</v>
      </c>
      <c r="M2" s="44" t="s">
        <v>9</v>
      </c>
      <c r="N2" s="45">
        <v>298</v>
      </c>
      <c r="O2" s="8">
        <v>400</v>
      </c>
      <c r="P2" s="8">
        <v>1000</v>
      </c>
      <c r="Q2" s="83" t="s">
        <v>34</v>
      </c>
      <c r="R2" s="525" t="s">
        <v>578</v>
      </c>
      <c r="S2" s="606" t="s">
        <v>579</v>
      </c>
      <c r="T2" s="60" t="s">
        <v>35</v>
      </c>
      <c r="U2" s="196">
        <v>0.75</v>
      </c>
      <c r="W2" s="659"/>
      <c r="X2" s="742"/>
      <c r="Y2" s="742"/>
      <c r="Z2" s="742"/>
      <c r="AA2" s="742"/>
      <c r="AB2" s="742"/>
      <c r="AC2" s="742"/>
      <c r="AD2" s="742"/>
      <c r="AE2" s="742"/>
    </row>
    <row r="3" spans="1:32" s="381" customFormat="1" ht="24" hidden="1" x14ac:dyDescent="0.15">
      <c r="A3" s="931"/>
      <c r="B3" s="389" t="str">
        <f>IF(C2&lt;&gt;"",C2,"")</f>
        <v>9:40</v>
      </c>
      <c r="C3" s="13" t="str">
        <f>TEXT($U$1+SUM($F$2:F3)/60/24,"[h]:mm")</f>
        <v>10:20</v>
      </c>
      <c r="D3" s="5" t="s">
        <v>32</v>
      </c>
      <c r="E3" s="9" t="s">
        <v>36</v>
      </c>
      <c r="F3" s="6">
        <v>40</v>
      </c>
      <c r="G3" s="6"/>
      <c r="H3" s="6">
        <f>N3*O3</f>
        <v>119600</v>
      </c>
      <c r="I3" s="2">
        <f>H3/F3</f>
        <v>2990</v>
      </c>
      <c r="J3" s="13"/>
      <c r="K3" s="617">
        <v>212763</v>
      </c>
      <c r="L3" s="467" t="s">
        <v>138</v>
      </c>
      <c r="M3" s="20" t="s">
        <v>9</v>
      </c>
      <c r="N3" s="489">
        <v>299</v>
      </c>
      <c r="O3" s="494">
        <v>400</v>
      </c>
      <c r="P3" s="494" t="s">
        <v>47</v>
      </c>
      <c r="Q3" s="447" t="s">
        <v>82</v>
      </c>
      <c r="R3" s="575" t="s">
        <v>578</v>
      </c>
      <c r="S3" s="606" t="s">
        <v>579</v>
      </c>
      <c r="T3" s="60"/>
      <c r="W3" s="659"/>
      <c r="X3" s="742"/>
      <c r="Y3" s="742"/>
      <c r="Z3" s="742"/>
      <c r="AA3" s="742"/>
      <c r="AB3" s="742"/>
      <c r="AC3" s="742"/>
      <c r="AD3" s="742"/>
      <c r="AE3" s="742"/>
    </row>
    <row r="4" spans="1:32" hidden="1" x14ac:dyDescent="0.15">
      <c r="A4" s="931"/>
      <c r="J4" s="273"/>
      <c r="K4" s="273"/>
      <c r="L4" s="273"/>
      <c r="M4" s="273"/>
      <c r="N4" s="273"/>
      <c r="O4" s="273"/>
      <c r="P4" s="273"/>
      <c r="Q4" s="273"/>
      <c r="T4" s="438"/>
    </row>
    <row r="5" spans="1:32" ht="24" hidden="1" x14ac:dyDescent="0.15">
      <c r="A5" s="931"/>
      <c r="B5" s="389" t="str">
        <f>IF(C3&lt;&gt;"",C3,"")</f>
        <v>10:20</v>
      </c>
      <c r="C5" s="13" t="str">
        <f>TEXT($U$1+SUM($F$2:F5)/60/24,"[h]:mm")</f>
        <v>11:00</v>
      </c>
      <c r="D5" s="488" t="s">
        <v>39</v>
      </c>
      <c r="E5" s="5" t="s">
        <v>40</v>
      </c>
      <c r="F5" s="6">
        <v>40</v>
      </c>
      <c r="G5" s="6"/>
      <c r="H5" s="6">
        <f>N5*O5</f>
        <v>149000</v>
      </c>
      <c r="I5" s="24">
        <f>H5/F5</f>
        <v>3725</v>
      </c>
      <c r="J5" s="13" t="s">
        <v>41</v>
      </c>
      <c r="K5" s="618">
        <v>217777</v>
      </c>
      <c r="L5" s="400" t="s">
        <v>85</v>
      </c>
      <c r="M5" s="75" t="s">
        <v>10</v>
      </c>
      <c r="N5" s="401">
        <v>298</v>
      </c>
      <c r="O5" s="401">
        <v>500</v>
      </c>
      <c r="P5" s="401">
        <v>1000</v>
      </c>
      <c r="Q5" s="439" t="s">
        <v>86</v>
      </c>
      <c r="R5" s="575" t="s">
        <v>566</v>
      </c>
      <c r="S5" s="606" t="s">
        <v>567</v>
      </c>
      <c r="T5" s="60" t="s">
        <v>35</v>
      </c>
    </row>
    <row r="6" spans="1:32" s="381" customFormat="1" ht="22.5" hidden="1" x14ac:dyDescent="0.15">
      <c r="A6" s="931"/>
      <c r="B6" s="13" t="str">
        <f>C5</f>
        <v>11:00</v>
      </c>
      <c r="C6" s="13" t="str">
        <f>TEXT($U$1+SUM($F$2:F6)/60/24,"[h]:mm")</f>
        <v>11:40</v>
      </c>
      <c r="D6" s="5" t="s">
        <v>43</v>
      </c>
      <c r="E6" s="9" t="s">
        <v>44</v>
      </c>
      <c r="F6" s="6">
        <v>40</v>
      </c>
      <c r="G6" s="6"/>
      <c r="H6" s="6">
        <f>N6*O6</f>
        <v>119200</v>
      </c>
      <c r="I6" s="2">
        <f>H6/F6</f>
        <v>2980</v>
      </c>
      <c r="J6" s="107"/>
      <c r="K6" s="42">
        <v>219119</v>
      </c>
      <c r="L6" s="48" t="s">
        <v>45</v>
      </c>
      <c r="M6" s="49" t="s">
        <v>10</v>
      </c>
      <c r="N6" s="108">
        <v>298</v>
      </c>
      <c r="O6" s="109" t="s">
        <v>46</v>
      </c>
      <c r="P6" s="109" t="s">
        <v>47</v>
      </c>
      <c r="Q6" s="115" t="s">
        <v>48</v>
      </c>
      <c r="R6" s="575" t="s">
        <v>566</v>
      </c>
      <c r="S6" s="606" t="s">
        <v>567</v>
      </c>
      <c r="T6" s="60" t="s">
        <v>35</v>
      </c>
      <c r="W6" s="659"/>
      <c r="X6" s="742"/>
      <c r="Y6" s="742"/>
      <c r="Z6" s="742"/>
      <c r="AA6" s="742"/>
      <c r="AB6" s="742"/>
      <c r="AC6" s="742"/>
      <c r="AD6" s="742"/>
      <c r="AE6" s="742"/>
    </row>
    <row r="7" spans="1:32" s="382" customFormat="1" ht="22.5" hidden="1" x14ac:dyDescent="0.15">
      <c r="A7" s="931"/>
      <c r="B7" s="13" t="str">
        <f>C6</f>
        <v>11:40</v>
      </c>
      <c r="C7" s="13" t="str">
        <f>TEXT($U$1+SUM($F$2:F7)/60/24,"[h]:mm")</f>
        <v>12:20</v>
      </c>
      <c r="D7" s="5" t="s">
        <v>43</v>
      </c>
      <c r="E7" s="5" t="s">
        <v>44</v>
      </c>
      <c r="F7" s="6">
        <v>40</v>
      </c>
      <c r="G7" s="6"/>
      <c r="H7" s="6">
        <f>N7*O7</f>
        <v>104300</v>
      </c>
      <c r="I7" s="2">
        <f>H7/F7</f>
        <v>2607.5</v>
      </c>
      <c r="J7" s="13"/>
      <c r="K7" s="399">
        <v>219750</v>
      </c>
      <c r="L7" s="400" t="s">
        <v>586</v>
      </c>
      <c r="M7" s="75" t="s">
        <v>10</v>
      </c>
      <c r="N7" s="401" t="s">
        <v>50</v>
      </c>
      <c r="O7" s="401" t="s">
        <v>51</v>
      </c>
      <c r="P7" s="401" t="s">
        <v>52</v>
      </c>
      <c r="Q7" s="439" t="s">
        <v>48</v>
      </c>
      <c r="R7" s="575" t="s">
        <v>566</v>
      </c>
      <c r="S7" s="606" t="s">
        <v>567</v>
      </c>
      <c r="T7" s="86"/>
      <c r="W7" s="659"/>
      <c r="X7" s="743"/>
      <c r="Y7" s="743"/>
      <c r="Z7" s="743"/>
      <c r="AA7" s="743"/>
      <c r="AB7" s="743"/>
      <c r="AC7" s="743"/>
      <c r="AD7" s="743"/>
      <c r="AE7" s="743"/>
    </row>
    <row r="8" spans="1:32" s="381" customFormat="1" ht="24" hidden="1" x14ac:dyDescent="0.15">
      <c r="A8" s="931"/>
      <c r="B8" s="13" t="str">
        <f>C7</f>
        <v>12:20</v>
      </c>
      <c r="C8" s="13" t="str">
        <f>TEXT($U$1+SUM($F$2:F8)/60/24,"[h]:mm")</f>
        <v>13:00</v>
      </c>
      <c r="D8" s="5" t="s">
        <v>43</v>
      </c>
      <c r="E8" s="5" t="s">
        <v>53</v>
      </c>
      <c r="F8" s="6">
        <v>40</v>
      </c>
      <c r="G8" s="6"/>
      <c r="H8" s="6">
        <f>N8*O8</f>
        <v>135600</v>
      </c>
      <c r="I8" s="2">
        <f>H8/F8</f>
        <v>3390</v>
      </c>
      <c r="J8" s="13"/>
      <c r="K8" s="21">
        <v>217060</v>
      </c>
      <c r="L8" s="1" t="s">
        <v>54</v>
      </c>
      <c r="M8" s="6" t="s">
        <v>7</v>
      </c>
      <c r="N8" s="30">
        <v>339</v>
      </c>
      <c r="O8" s="30">
        <v>400</v>
      </c>
      <c r="P8" s="30">
        <v>1000</v>
      </c>
      <c r="Q8" s="31" t="s">
        <v>55</v>
      </c>
      <c r="R8" s="590" t="s">
        <v>568</v>
      </c>
      <c r="S8" s="85" t="s">
        <v>569</v>
      </c>
      <c r="T8" s="86"/>
      <c r="W8" s="659"/>
      <c r="X8" s="742"/>
      <c r="Y8" s="742"/>
      <c r="Z8" s="742"/>
      <c r="AA8" s="742"/>
      <c r="AB8" s="742"/>
      <c r="AC8" s="742"/>
      <c r="AD8" s="742"/>
      <c r="AE8" s="742"/>
    </row>
    <row r="9" spans="1:32" s="381" customFormat="1" ht="24" hidden="1" x14ac:dyDescent="0.15">
      <c r="A9" s="931"/>
      <c r="B9" s="389"/>
      <c r="C9" s="13"/>
      <c r="D9" s="5"/>
      <c r="E9" s="5"/>
      <c r="F9" s="6"/>
      <c r="G9" s="6"/>
      <c r="H9" s="6"/>
      <c r="I9" s="2"/>
      <c r="J9" s="13"/>
      <c r="K9" s="14">
        <v>217061</v>
      </c>
      <c r="L9" s="1" t="s">
        <v>56</v>
      </c>
      <c r="M9" s="6" t="s">
        <v>7</v>
      </c>
      <c r="N9" s="30">
        <v>299</v>
      </c>
      <c r="O9" s="30">
        <v>200</v>
      </c>
      <c r="P9" s="30">
        <v>1000</v>
      </c>
      <c r="Q9" s="31" t="s">
        <v>55</v>
      </c>
      <c r="R9" s="590" t="s">
        <v>568</v>
      </c>
      <c r="S9" s="85" t="s">
        <v>569</v>
      </c>
      <c r="T9" s="86"/>
      <c r="W9" s="659"/>
      <c r="X9" s="742"/>
      <c r="Y9" s="742"/>
      <c r="Z9" s="742"/>
      <c r="AA9" s="742"/>
      <c r="AB9" s="742"/>
      <c r="AC9" s="742"/>
      <c r="AD9" s="742"/>
      <c r="AE9" s="742"/>
    </row>
    <row r="10" spans="1:32" hidden="1" x14ac:dyDescent="0.15">
      <c r="A10" s="931"/>
      <c r="J10" s="273"/>
      <c r="K10" s="273"/>
      <c r="L10" s="273"/>
      <c r="M10" s="273"/>
      <c r="N10" s="273"/>
      <c r="O10" s="273"/>
      <c r="P10" s="273"/>
      <c r="Q10" s="273"/>
    </row>
    <row r="11" spans="1:32" s="382" customFormat="1" ht="24" hidden="1" x14ac:dyDescent="0.15">
      <c r="A11" s="931"/>
      <c r="B11" s="13" t="str">
        <f>C8</f>
        <v>13:00</v>
      </c>
      <c r="C11" s="13" t="str">
        <f>TEXT($U$1+SUM($F$2:F11)/60/24,"[h]:mm")</f>
        <v>13:50</v>
      </c>
      <c r="D11" s="5" t="s">
        <v>57</v>
      </c>
      <c r="E11" s="5" t="s">
        <v>58</v>
      </c>
      <c r="F11" s="6">
        <v>50</v>
      </c>
      <c r="G11" s="6"/>
      <c r="H11" s="6">
        <f>N11*O11</f>
        <v>209950</v>
      </c>
      <c r="I11" s="24">
        <f>H11/F11</f>
        <v>4199</v>
      </c>
      <c r="J11" s="402" t="s">
        <v>59</v>
      </c>
      <c r="K11" s="403">
        <v>196919</v>
      </c>
      <c r="L11" s="404" t="s">
        <v>60</v>
      </c>
      <c r="M11" s="75" t="s">
        <v>5</v>
      </c>
      <c r="N11" s="405" t="s">
        <v>61</v>
      </c>
      <c r="O11" s="75" t="s">
        <v>499</v>
      </c>
      <c r="P11" s="75">
        <v>600</v>
      </c>
      <c r="Q11" s="83" t="s">
        <v>63</v>
      </c>
      <c r="R11" s="590" t="s">
        <v>544</v>
      </c>
      <c r="S11" s="85" t="s">
        <v>549</v>
      </c>
      <c r="T11" s="86"/>
      <c r="W11" s="659"/>
      <c r="X11" s="743"/>
      <c r="Y11" s="743"/>
      <c r="Z11" s="743"/>
      <c r="AA11" s="743"/>
      <c r="AB11" s="743"/>
      <c r="AC11" s="743"/>
      <c r="AD11" s="743"/>
      <c r="AE11" s="743"/>
    </row>
    <row r="12" spans="1:32" s="382" customFormat="1" ht="22.5" hidden="1" x14ac:dyDescent="0.15">
      <c r="A12" s="931"/>
      <c r="B12" s="13"/>
      <c r="C12" s="13"/>
      <c r="D12" s="5"/>
      <c r="E12" s="5"/>
      <c r="F12" s="6"/>
      <c r="G12" s="6"/>
      <c r="H12" s="6"/>
      <c r="I12" s="24"/>
      <c r="J12" s="130"/>
      <c r="K12" s="403">
        <v>196920</v>
      </c>
      <c r="L12" s="404" t="s">
        <v>64</v>
      </c>
      <c r="M12" s="75" t="s">
        <v>5</v>
      </c>
      <c r="N12" s="405" t="s">
        <v>65</v>
      </c>
      <c r="O12" s="75" t="s">
        <v>66</v>
      </c>
      <c r="P12" s="75">
        <v>600</v>
      </c>
      <c r="Q12" s="83" t="s">
        <v>63</v>
      </c>
      <c r="R12" s="590" t="s">
        <v>544</v>
      </c>
      <c r="S12" s="542" t="s">
        <v>549</v>
      </c>
      <c r="T12" s="86"/>
      <c r="W12" s="659"/>
      <c r="X12" s="743"/>
      <c r="Y12" s="743"/>
      <c r="Z12" s="743"/>
      <c r="AA12" s="743"/>
      <c r="AB12" s="743"/>
      <c r="AC12" s="743"/>
      <c r="AD12" s="743"/>
      <c r="AE12" s="743"/>
    </row>
    <row r="13" spans="1:32" s="382" customFormat="1" ht="22.5" hidden="1" x14ac:dyDescent="0.15">
      <c r="A13" s="931"/>
      <c r="B13" s="13"/>
      <c r="C13" s="13"/>
      <c r="D13" s="5"/>
      <c r="E13" s="5"/>
      <c r="F13" s="6"/>
      <c r="G13" s="6"/>
      <c r="H13" s="6"/>
      <c r="I13" s="24"/>
      <c r="J13" s="130"/>
      <c r="K13" s="403">
        <v>214703</v>
      </c>
      <c r="L13" s="404" t="s">
        <v>67</v>
      </c>
      <c r="M13" s="75" t="s">
        <v>5</v>
      </c>
      <c r="N13" s="405" t="s">
        <v>68</v>
      </c>
      <c r="O13" s="75" t="s">
        <v>66</v>
      </c>
      <c r="P13" s="75">
        <v>600</v>
      </c>
      <c r="Q13" s="83" t="s">
        <v>63</v>
      </c>
      <c r="R13" s="590" t="s">
        <v>544</v>
      </c>
      <c r="S13" s="542" t="s">
        <v>549</v>
      </c>
      <c r="T13" s="86"/>
      <c r="W13" s="659"/>
      <c r="X13" s="743"/>
      <c r="Y13" s="743"/>
      <c r="Z13" s="743"/>
      <c r="AA13" s="743"/>
      <c r="AB13" s="743"/>
      <c r="AC13" s="743"/>
      <c r="AD13" s="743"/>
      <c r="AE13" s="743"/>
    </row>
    <row r="14" spans="1:32" s="382" customFormat="1" ht="22.5" hidden="1" x14ac:dyDescent="0.15">
      <c r="A14" s="931"/>
      <c r="B14" s="13"/>
      <c r="C14" s="13"/>
      <c r="D14" s="5"/>
      <c r="E14" s="5"/>
      <c r="F14" s="6"/>
      <c r="G14" s="6"/>
      <c r="H14" s="6"/>
      <c r="I14" s="24"/>
      <c r="J14" s="130"/>
      <c r="K14" s="403">
        <v>214708</v>
      </c>
      <c r="L14" s="404" t="s">
        <v>69</v>
      </c>
      <c r="M14" s="75" t="s">
        <v>5</v>
      </c>
      <c r="N14" s="405" t="s">
        <v>70</v>
      </c>
      <c r="O14" s="75"/>
      <c r="P14" s="75">
        <v>600</v>
      </c>
      <c r="Q14" s="83" t="s">
        <v>63</v>
      </c>
      <c r="R14" s="590" t="s">
        <v>544</v>
      </c>
      <c r="S14" s="542" t="s">
        <v>549</v>
      </c>
      <c r="T14" s="86"/>
      <c r="W14" s="659"/>
      <c r="X14" s="743"/>
      <c r="Y14" s="743"/>
      <c r="Z14" s="743"/>
      <c r="AA14" s="743"/>
      <c r="AB14" s="743"/>
      <c r="AC14" s="743"/>
      <c r="AD14" s="743"/>
      <c r="AE14" s="743"/>
    </row>
    <row r="15" spans="1:32" s="381" customFormat="1" ht="24" hidden="1" x14ac:dyDescent="0.15">
      <c r="A15" s="931"/>
      <c r="B15" s="13" t="str">
        <f>C11</f>
        <v>13:50</v>
      </c>
      <c r="C15" s="13" t="str">
        <f>TEXT($U$1+SUM($F$2:F15)/60/24,"[h]:mm")</f>
        <v>14:30</v>
      </c>
      <c r="D15" s="5" t="s">
        <v>71</v>
      </c>
      <c r="E15" s="5" t="s">
        <v>72</v>
      </c>
      <c r="F15" s="6">
        <v>40</v>
      </c>
      <c r="G15" s="6"/>
      <c r="H15" s="6">
        <f>N15*O15</f>
        <v>199600</v>
      </c>
      <c r="I15" s="2">
        <f>H15/F15</f>
        <v>4990</v>
      </c>
      <c r="J15" s="13"/>
      <c r="K15" s="21">
        <v>216732</v>
      </c>
      <c r="L15" s="7" t="s">
        <v>73</v>
      </c>
      <c r="M15" s="6" t="s">
        <v>15</v>
      </c>
      <c r="N15" s="6">
        <v>998</v>
      </c>
      <c r="O15" s="8">
        <v>200</v>
      </c>
      <c r="P15" s="8">
        <v>500</v>
      </c>
      <c r="Q15" s="33" t="s">
        <v>74</v>
      </c>
      <c r="R15" s="525" t="s">
        <v>544</v>
      </c>
      <c r="S15" s="608" t="s">
        <v>549</v>
      </c>
      <c r="T15" s="60" t="s">
        <v>648</v>
      </c>
      <c r="W15" s="659"/>
      <c r="X15" s="742"/>
      <c r="Y15" s="742"/>
      <c r="Z15" s="742"/>
      <c r="AA15" s="742"/>
      <c r="AB15" s="742"/>
      <c r="AC15" s="742"/>
      <c r="AD15" s="742"/>
      <c r="AE15" s="742"/>
    </row>
    <row r="16" spans="1:32" hidden="1" x14ac:dyDescent="0.15">
      <c r="A16" s="931"/>
      <c r="I16" s="122"/>
      <c r="J16" s="122"/>
    </row>
    <row r="17" spans="1:31" s="381" customFormat="1" ht="24" hidden="1" x14ac:dyDescent="0.15">
      <c r="A17" s="931"/>
      <c r="B17" s="390" t="str">
        <f>C15</f>
        <v>14:30</v>
      </c>
      <c r="C17" s="113" t="str">
        <f>TEXT($U$1+SUM($F$2:F17)/60/24,"[h]:mm")</f>
        <v>15:10</v>
      </c>
      <c r="D17" s="10" t="s">
        <v>75</v>
      </c>
      <c r="E17" s="10" t="s">
        <v>76</v>
      </c>
      <c r="F17" s="11">
        <v>40</v>
      </c>
      <c r="G17" s="11"/>
      <c r="H17" s="11">
        <f>N17*O17</f>
        <v>134100</v>
      </c>
      <c r="I17" s="12">
        <f>H17/F17</f>
        <v>3352.5</v>
      </c>
      <c r="J17" s="113"/>
      <c r="K17" s="406">
        <v>207951</v>
      </c>
      <c r="L17" s="407" t="s">
        <v>77</v>
      </c>
      <c r="M17" s="59" t="s">
        <v>12</v>
      </c>
      <c r="N17" s="58">
        <v>298</v>
      </c>
      <c r="O17" s="440">
        <v>450</v>
      </c>
      <c r="P17" s="58">
        <v>500</v>
      </c>
      <c r="Q17" s="441" t="s">
        <v>78</v>
      </c>
      <c r="R17" s="597"/>
      <c r="S17" s="90"/>
      <c r="T17" s="91" t="s">
        <v>79</v>
      </c>
      <c r="W17" s="659"/>
      <c r="X17" s="742"/>
      <c r="Y17" s="742"/>
      <c r="Z17" s="742"/>
      <c r="AA17" s="742"/>
      <c r="AB17" s="742"/>
      <c r="AC17" s="742"/>
      <c r="AD17" s="742"/>
      <c r="AE17" s="742"/>
    </row>
    <row r="18" spans="1:31" s="381" customFormat="1" ht="22.5" hidden="1" x14ac:dyDescent="0.15">
      <c r="A18" s="931"/>
      <c r="B18" s="390" t="str">
        <f>IF(C17&lt;&gt;"",C17,"")</f>
        <v>15:10</v>
      </c>
      <c r="C18" s="113" t="str">
        <f>TEXT($U$1+SUM($F$2:F18)/60/24,"[h]:mm")</f>
        <v>16:00</v>
      </c>
      <c r="D18" s="10" t="s">
        <v>75</v>
      </c>
      <c r="E18" s="515" t="s">
        <v>53</v>
      </c>
      <c r="F18" s="516">
        <v>50</v>
      </c>
      <c r="G18" s="516"/>
      <c r="H18" s="516">
        <f>N18*O18</f>
        <v>29800</v>
      </c>
      <c r="I18" s="517">
        <f>H18/F18</f>
        <v>596</v>
      </c>
      <c r="J18" s="495"/>
      <c r="K18" s="518">
        <v>220907</v>
      </c>
      <c r="L18" s="519" t="s">
        <v>527</v>
      </c>
      <c r="M18" s="411" t="s">
        <v>529</v>
      </c>
      <c r="N18" s="520">
        <v>298</v>
      </c>
      <c r="O18" s="521">
        <v>100</v>
      </c>
      <c r="P18" s="521">
        <v>300</v>
      </c>
      <c r="Q18" s="522" t="s">
        <v>530</v>
      </c>
      <c r="R18" s="588"/>
      <c r="S18" s="563"/>
      <c r="T18" s="91" t="s">
        <v>79</v>
      </c>
      <c r="W18" s="659"/>
      <c r="X18" s="742"/>
      <c r="Y18" s="742"/>
      <c r="Z18" s="742"/>
      <c r="AA18" s="742"/>
      <c r="AB18" s="742"/>
      <c r="AC18" s="742"/>
      <c r="AD18" s="742"/>
      <c r="AE18" s="742"/>
    </row>
    <row r="19" spans="1:31" s="381" customFormat="1" ht="22.5" hidden="1" x14ac:dyDescent="0.15">
      <c r="A19" s="931"/>
      <c r="B19" s="390" t="str">
        <f>IF(C18&lt;&gt;"",C18,"")</f>
        <v>16:00</v>
      </c>
      <c r="C19" s="113" t="str">
        <f>TEXT($U$1+SUM($F$2:F19)/60/24,"[h]:mm")</f>
        <v>16:45</v>
      </c>
      <c r="D19" s="10" t="s">
        <v>75</v>
      </c>
      <c r="E19" s="10" t="s">
        <v>53</v>
      </c>
      <c r="F19" s="11">
        <v>45</v>
      </c>
      <c r="G19" s="11"/>
      <c r="H19" s="11">
        <f>N19*O19</f>
        <v>199500</v>
      </c>
      <c r="I19" s="12">
        <f>H19/F19</f>
        <v>4433.333333333333</v>
      </c>
      <c r="J19" s="113"/>
      <c r="K19" s="55">
        <v>212864</v>
      </c>
      <c r="L19" s="410" t="s">
        <v>526</v>
      </c>
      <c r="M19" s="411" t="s">
        <v>529</v>
      </c>
      <c r="N19" s="55">
        <v>399</v>
      </c>
      <c r="O19" s="440">
        <v>500</v>
      </c>
      <c r="P19" s="440">
        <v>600</v>
      </c>
      <c r="Q19" s="89" t="s">
        <v>528</v>
      </c>
      <c r="R19" s="584"/>
      <c r="S19" s="90"/>
      <c r="T19" s="91" t="s">
        <v>79</v>
      </c>
      <c r="W19" s="659"/>
      <c r="X19" s="742"/>
      <c r="Y19" s="742"/>
      <c r="Z19" s="742"/>
      <c r="AA19" s="742"/>
      <c r="AB19" s="742"/>
      <c r="AC19" s="742"/>
      <c r="AD19" s="742"/>
      <c r="AE19" s="742"/>
    </row>
    <row r="20" spans="1:31" s="381" customFormat="1" ht="22.5" hidden="1" x14ac:dyDescent="0.15">
      <c r="A20" s="931"/>
      <c r="B20" s="390" t="str">
        <f>IF(C19&lt;&gt;"",C19,"")</f>
        <v>16:45</v>
      </c>
      <c r="C20" s="113" t="str">
        <f>TEXT($U$1+SUM($F$2:F20)/60/24,"[h]:mm")</f>
        <v>17:30</v>
      </c>
      <c r="D20" s="10" t="s">
        <v>75</v>
      </c>
      <c r="E20" s="10" t="s">
        <v>44</v>
      </c>
      <c r="F20" s="11">
        <v>45</v>
      </c>
      <c r="G20" s="11"/>
      <c r="H20" s="11">
        <v>89400</v>
      </c>
      <c r="I20" s="12">
        <v>2235</v>
      </c>
      <c r="J20" s="113"/>
      <c r="K20" s="52">
        <v>221251</v>
      </c>
      <c r="L20" s="412" t="s">
        <v>179</v>
      </c>
      <c r="M20" s="54" t="s">
        <v>10</v>
      </c>
      <c r="N20" s="55">
        <v>298</v>
      </c>
      <c r="O20" s="440">
        <v>300</v>
      </c>
      <c r="P20" s="440" t="s">
        <v>52</v>
      </c>
      <c r="Q20" s="412" t="s">
        <v>86</v>
      </c>
      <c r="R20" s="584"/>
      <c r="S20" s="90"/>
      <c r="T20" s="91" t="s">
        <v>79</v>
      </c>
      <c r="W20" s="659"/>
      <c r="X20" s="742"/>
      <c r="Y20" s="742"/>
      <c r="Z20" s="742"/>
      <c r="AA20" s="742"/>
      <c r="AB20" s="742"/>
      <c r="AC20" s="742"/>
      <c r="AD20" s="742"/>
      <c r="AE20" s="742"/>
    </row>
    <row r="21" spans="1:31" s="381" customFormat="1" ht="22.5" hidden="1" x14ac:dyDescent="0.15">
      <c r="A21" s="931"/>
      <c r="B21" s="390"/>
      <c r="C21" s="113"/>
      <c r="D21" s="10"/>
      <c r="E21" s="10"/>
      <c r="F21" s="11"/>
      <c r="G21" s="11"/>
      <c r="H21" s="11"/>
      <c r="I21" s="12"/>
      <c r="J21" s="113"/>
      <c r="K21" s="52">
        <v>221251</v>
      </c>
      <c r="L21" s="412" t="s">
        <v>179</v>
      </c>
      <c r="M21" s="54" t="s">
        <v>10</v>
      </c>
      <c r="N21" s="55">
        <v>298</v>
      </c>
      <c r="O21" s="440">
        <v>300</v>
      </c>
      <c r="P21" s="440" t="s">
        <v>52</v>
      </c>
      <c r="Q21" s="412" t="s">
        <v>86</v>
      </c>
      <c r="R21" s="584"/>
      <c r="S21" s="90"/>
      <c r="T21" s="91" t="s">
        <v>79</v>
      </c>
      <c r="W21" s="659"/>
      <c r="X21" s="742"/>
      <c r="Y21" s="742"/>
      <c r="Z21" s="742"/>
      <c r="AA21" s="742"/>
      <c r="AB21" s="742"/>
      <c r="AC21" s="742"/>
      <c r="AD21" s="742"/>
      <c r="AE21" s="742"/>
    </row>
    <row r="22" spans="1:31" hidden="1" x14ac:dyDescent="0.15">
      <c r="A22" s="931"/>
      <c r="I22" s="122"/>
      <c r="J22" s="122"/>
    </row>
    <row r="23" spans="1:31" s="381" customFormat="1" ht="24" hidden="1" x14ac:dyDescent="0.15">
      <c r="A23" s="931"/>
      <c r="B23" s="391" t="str">
        <f>IF(C20&lt;&gt;"",C20,"")</f>
        <v>17:30</v>
      </c>
      <c r="C23" s="13" t="str">
        <f>TEXT($U$1+SUM($F$2:F23)/60/24,"[h]:mm")</f>
        <v>18:10</v>
      </c>
      <c r="D23" s="5" t="s">
        <v>87</v>
      </c>
      <c r="E23" s="5" t="s">
        <v>53</v>
      </c>
      <c r="F23" s="6">
        <v>40</v>
      </c>
      <c r="G23" s="6"/>
      <c r="H23" s="6">
        <f>N23*O23</f>
        <v>119400</v>
      </c>
      <c r="I23" s="2">
        <f>H23/F23</f>
        <v>2985</v>
      </c>
      <c r="J23" s="72"/>
      <c r="K23" s="484">
        <v>204008</v>
      </c>
      <c r="L23" s="1" t="s">
        <v>198</v>
      </c>
      <c r="M23" s="20" t="s">
        <v>7</v>
      </c>
      <c r="N23" s="450">
        <v>398</v>
      </c>
      <c r="O23" s="450">
        <v>300</v>
      </c>
      <c r="P23" s="450">
        <v>600</v>
      </c>
      <c r="Q23" s="451" t="s">
        <v>55</v>
      </c>
      <c r="R23" s="598" t="s">
        <v>570</v>
      </c>
      <c r="S23" s="452" t="s">
        <v>571</v>
      </c>
      <c r="T23" s="453" t="s">
        <v>35</v>
      </c>
      <c r="W23" s="659"/>
      <c r="X23" s="742"/>
      <c r="Y23" s="742"/>
      <c r="Z23" s="742"/>
      <c r="AA23" s="742"/>
      <c r="AB23" s="742"/>
      <c r="AC23" s="742"/>
      <c r="AD23" s="742"/>
      <c r="AE23" s="742"/>
    </row>
    <row r="24" spans="1:31" s="381" customFormat="1" ht="24" hidden="1" x14ac:dyDescent="0.15">
      <c r="A24" s="931"/>
      <c r="B24" s="389" t="str">
        <f>IF(C23&lt;&gt;"",C23,"")</f>
        <v>18:10</v>
      </c>
      <c r="C24" s="13" t="str">
        <f>TEXT($U$1+SUM($F$2:F24)/60/24,"[h]:mm")</f>
        <v>18:50</v>
      </c>
      <c r="D24" s="5" t="s">
        <v>87</v>
      </c>
      <c r="E24" s="5" t="s">
        <v>53</v>
      </c>
      <c r="F24" s="6">
        <v>40</v>
      </c>
      <c r="G24" s="6"/>
      <c r="H24" s="6">
        <v>95200</v>
      </c>
      <c r="I24" s="2">
        <v>2115.5555555555602</v>
      </c>
      <c r="J24" s="13"/>
      <c r="K24" s="413">
        <v>219139</v>
      </c>
      <c r="L24" s="414" t="s">
        <v>89</v>
      </c>
      <c r="M24" s="6" t="s">
        <v>10</v>
      </c>
      <c r="N24" s="6">
        <v>238</v>
      </c>
      <c r="O24" s="8">
        <v>400</v>
      </c>
      <c r="P24" s="32" t="s">
        <v>81</v>
      </c>
      <c r="Q24" s="33" t="s">
        <v>48</v>
      </c>
      <c r="R24" s="598" t="s">
        <v>570</v>
      </c>
      <c r="S24" s="452" t="s">
        <v>571</v>
      </c>
      <c r="T24" s="86"/>
      <c r="W24" s="659"/>
      <c r="X24" s="742"/>
      <c r="Y24" s="742"/>
      <c r="Z24" s="742"/>
      <c r="AA24" s="742"/>
      <c r="AB24" s="742"/>
      <c r="AC24" s="742"/>
      <c r="AD24" s="742"/>
      <c r="AE24" s="742"/>
    </row>
    <row r="25" spans="1:31" hidden="1" x14ac:dyDescent="0.15">
      <c r="A25" s="931"/>
    </row>
    <row r="26" spans="1:31" s="381" customFormat="1" ht="24" hidden="1" x14ac:dyDescent="0.15">
      <c r="A26" s="931"/>
      <c r="B26" s="392" t="str">
        <f>IF(C24&lt;&gt;"",C24,"")</f>
        <v>18:50</v>
      </c>
      <c r="C26" s="72" t="str">
        <f>TEXT($U$1+SUM($F$2:F26)/60/24,"[h]:mm")</f>
        <v>19:31</v>
      </c>
      <c r="D26" s="5" t="s">
        <v>147</v>
      </c>
      <c r="E26" s="9" t="s">
        <v>80</v>
      </c>
      <c r="F26" s="6">
        <v>41</v>
      </c>
      <c r="G26" s="6">
        <v>31</v>
      </c>
      <c r="H26" s="6">
        <f>N26*O26</f>
        <v>209700</v>
      </c>
      <c r="I26" s="2">
        <f>H26/F26</f>
        <v>5114.6341463414637</v>
      </c>
      <c r="J26" s="488"/>
      <c r="K26" s="466">
        <v>216610</v>
      </c>
      <c r="L26" s="467" t="s">
        <v>148</v>
      </c>
      <c r="M26" s="6" t="s">
        <v>9</v>
      </c>
      <c r="N26" s="6">
        <v>699</v>
      </c>
      <c r="O26" s="8" t="s">
        <v>149</v>
      </c>
      <c r="P26" s="32" t="s">
        <v>47</v>
      </c>
      <c r="Q26" s="33" t="s">
        <v>82</v>
      </c>
      <c r="R26" s="585" t="s">
        <v>580</v>
      </c>
      <c r="S26" s="542" t="s">
        <v>581</v>
      </c>
      <c r="T26" s="86" t="s">
        <v>83</v>
      </c>
      <c r="W26" s="659"/>
      <c r="X26" s="742"/>
      <c r="Y26" s="742"/>
      <c r="Z26" s="742"/>
      <c r="AA26" s="742"/>
      <c r="AB26" s="742"/>
      <c r="AC26" s="742"/>
      <c r="AD26" s="742"/>
      <c r="AE26" s="742"/>
    </row>
    <row r="27" spans="1:31" hidden="1" x14ac:dyDescent="0.15">
      <c r="A27" s="931"/>
    </row>
    <row r="28" spans="1:31" s="381" customFormat="1" ht="22.5" hidden="1" x14ac:dyDescent="0.15">
      <c r="A28" s="931"/>
      <c r="B28" s="389" t="str">
        <f>IF(C26&lt;&gt;"",C26,"")</f>
        <v>19:31</v>
      </c>
      <c r="C28" s="13" t="str">
        <f>TEXT($U$1+SUM($F$2:F28)/60/24,"[h]:mm")</f>
        <v>20:16</v>
      </c>
      <c r="D28" s="5" t="s">
        <v>91</v>
      </c>
      <c r="E28" s="5" t="s">
        <v>53</v>
      </c>
      <c r="F28" s="6">
        <v>45</v>
      </c>
      <c r="G28" s="6">
        <v>45</v>
      </c>
      <c r="H28" s="6">
        <f>N28*O28</f>
        <v>307780</v>
      </c>
      <c r="I28" s="24">
        <f>H28/F28</f>
        <v>6839.5555555555557</v>
      </c>
      <c r="J28" s="13"/>
      <c r="K28" s="174">
        <v>203131</v>
      </c>
      <c r="L28" s="469" t="s">
        <v>182</v>
      </c>
      <c r="M28" s="75" t="s">
        <v>7</v>
      </c>
      <c r="N28" s="470" t="s">
        <v>183</v>
      </c>
      <c r="O28" s="470" t="s">
        <v>155</v>
      </c>
      <c r="P28" s="470" t="s">
        <v>81</v>
      </c>
      <c r="Q28" s="83" t="s">
        <v>94</v>
      </c>
      <c r="R28" s="575" t="s">
        <v>572</v>
      </c>
      <c r="S28" s="608" t="s">
        <v>573</v>
      </c>
      <c r="T28" s="60" t="s">
        <v>184</v>
      </c>
      <c r="W28" s="659"/>
      <c r="X28" s="742"/>
      <c r="Y28" s="742"/>
      <c r="Z28" s="742"/>
      <c r="AA28" s="742"/>
      <c r="AB28" s="742"/>
      <c r="AC28" s="742"/>
      <c r="AD28" s="742"/>
      <c r="AE28" s="742"/>
    </row>
    <row r="29" spans="1:31" s="381" customFormat="1" ht="24" hidden="1" x14ac:dyDescent="0.15">
      <c r="A29" s="931"/>
      <c r="B29" s="389" t="str">
        <f>IF(C28&lt;&gt;"",C28,"")</f>
        <v>20:16</v>
      </c>
      <c r="C29" s="13" t="str">
        <f>TEXT($U$1+SUM($F$2:F29)/60/24,"[h]:mm")</f>
        <v>21:06</v>
      </c>
      <c r="D29" s="5" t="s">
        <v>91</v>
      </c>
      <c r="E29" s="9" t="s">
        <v>58</v>
      </c>
      <c r="F29" s="6">
        <v>50</v>
      </c>
      <c r="G29" s="6">
        <v>50</v>
      </c>
      <c r="H29" s="6">
        <f>N29*O29</f>
        <v>699900</v>
      </c>
      <c r="I29" s="24">
        <f>H29/F29</f>
        <v>13998</v>
      </c>
      <c r="J29" s="402" t="s">
        <v>59</v>
      </c>
      <c r="K29" s="45">
        <v>222434</v>
      </c>
      <c r="L29" s="418" t="s">
        <v>97</v>
      </c>
      <c r="M29" s="49" t="s">
        <v>5</v>
      </c>
      <c r="N29" s="74">
        <v>6999</v>
      </c>
      <c r="O29" s="75" t="s">
        <v>500</v>
      </c>
      <c r="P29" s="401" t="s">
        <v>99</v>
      </c>
      <c r="Q29" s="94" t="s">
        <v>63</v>
      </c>
      <c r="R29" s="575" t="s">
        <v>544</v>
      </c>
      <c r="S29" s="608" t="s">
        <v>545</v>
      </c>
      <c r="T29" s="60"/>
      <c r="W29" s="659"/>
      <c r="X29" s="742"/>
      <c r="Y29" s="742"/>
      <c r="Z29" s="742"/>
      <c r="AA29" s="742"/>
      <c r="AB29" s="742"/>
      <c r="AC29" s="742"/>
      <c r="AD29" s="742"/>
      <c r="AE29" s="742"/>
    </row>
    <row r="30" spans="1:31" s="381" customFormat="1" ht="22.5" hidden="1" x14ac:dyDescent="0.15">
      <c r="A30" s="931"/>
      <c r="B30" s="13"/>
      <c r="C30" s="13"/>
      <c r="D30" s="5"/>
      <c r="E30" s="96"/>
      <c r="F30" s="97"/>
      <c r="G30" s="97"/>
      <c r="H30" s="6">
        <f>N30*O30</f>
        <v>0</v>
      </c>
      <c r="I30" s="24">
        <f>H30/F29</f>
        <v>0</v>
      </c>
      <c r="J30" s="130"/>
      <c r="K30" s="45">
        <v>222435</v>
      </c>
      <c r="L30" s="418" t="s">
        <v>100</v>
      </c>
      <c r="M30" s="49" t="s">
        <v>5</v>
      </c>
      <c r="N30" s="74">
        <v>4699</v>
      </c>
      <c r="O30" s="75"/>
      <c r="P30" s="401" t="s">
        <v>99</v>
      </c>
      <c r="Q30" s="94" t="s">
        <v>63</v>
      </c>
      <c r="R30" s="575" t="s">
        <v>544</v>
      </c>
      <c r="S30" s="608" t="s">
        <v>545</v>
      </c>
      <c r="T30" s="60"/>
      <c r="W30" s="659"/>
      <c r="X30" s="742"/>
      <c r="Y30" s="742"/>
      <c r="Z30" s="742"/>
      <c r="AA30" s="742"/>
      <c r="AB30" s="742"/>
      <c r="AC30" s="742"/>
      <c r="AD30" s="742"/>
      <c r="AE30" s="742"/>
    </row>
    <row r="31" spans="1:31" s="381" customFormat="1" ht="22.5" hidden="1" x14ac:dyDescent="0.15">
      <c r="A31" s="931"/>
      <c r="B31" s="13"/>
      <c r="C31" s="13"/>
      <c r="D31" s="5"/>
      <c r="E31" s="96"/>
      <c r="F31" s="97"/>
      <c r="G31" s="97"/>
      <c r="H31" s="6"/>
      <c r="I31" s="24"/>
      <c r="J31" s="130"/>
      <c r="K31" s="45">
        <v>215564</v>
      </c>
      <c r="L31" s="418" t="s">
        <v>101</v>
      </c>
      <c r="M31" s="49" t="s">
        <v>5</v>
      </c>
      <c r="N31" s="74" t="s">
        <v>102</v>
      </c>
      <c r="O31" s="75"/>
      <c r="P31" s="401" t="s">
        <v>99</v>
      </c>
      <c r="Q31" s="442" t="s">
        <v>63</v>
      </c>
      <c r="R31" s="575" t="s">
        <v>544</v>
      </c>
      <c r="S31" s="608" t="s">
        <v>550</v>
      </c>
      <c r="T31" s="60"/>
      <c r="W31" s="659"/>
      <c r="X31" s="742"/>
      <c r="Y31" s="742"/>
      <c r="Z31" s="742"/>
      <c r="AA31" s="742"/>
      <c r="AB31" s="742"/>
      <c r="AC31" s="742"/>
      <c r="AD31" s="742"/>
      <c r="AE31" s="742"/>
    </row>
    <row r="32" spans="1:31" ht="22.5" hidden="1" x14ac:dyDescent="0.15">
      <c r="A32" s="931"/>
      <c r="B32" s="393"/>
      <c r="C32" s="393"/>
      <c r="D32" s="5"/>
      <c r="E32" s="96"/>
      <c r="F32" s="97"/>
      <c r="G32" s="97"/>
      <c r="H32" s="6"/>
      <c r="I32" s="24"/>
      <c r="J32" s="130"/>
      <c r="K32" s="45">
        <v>216948</v>
      </c>
      <c r="L32" s="418" t="s">
        <v>103</v>
      </c>
      <c r="M32" s="49" t="s">
        <v>5</v>
      </c>
      <c r="N32" s="74" t="s">
        <v>104</v>
      </c>
      <c r="O32" s="75"/>
      <c r="P32" s="401" t="s">
        <v>99</v>
      </c>
      <c r="Q32" s="442" t="s">
        <v>63</v>
      </c>
      <c r="R32" s="575" t="s">
        <v>551</v>
      </c>
      <c r="S32" s="608" t="s">
        <v>545</v>
      </c>
      <c r="T32" s="60"/>
    </row>
    <row r="33" spans="1:31" hidden="1" x14ac:dyDescent="0.15">
      <c r="A33" s="931"/>
      <c r="I33" s="122"/>
      <c r="J33" s="122"/>
      <c r="K33" s="122"/>
      <c r="L33" s="122"/>
      <c r="M33" s="122"/>
      <c r="R33" s="122"/>
      <c r="S33" s="385"/>
      <c r="T33" s="93"/>
    </row>
    <row r="34" spans="1:31" s="381" customFormat="1" ht="24" hidden="1" x14ac:dyDescent="0.15">
      <c r="A34" s="931"/>
      <c r="B34" s="389" t="str">
        <f>IF(C29&lt;&gt;"",C29,"")</f>
        <v>21:06</v>
      </c>
      <c r="C34" s="13" t="str">
        <f>TEXT($U$1+SUM($F$2:F34)/60/24,"[h]:mm")</f>
        <v>21:51</v>
      </c>
      <c r="D34" s="5" t="s">
        <v>105</v>
      </c>
      <c r="E34" s="9" t="s">
        <v>106</v>
      </c>
      <c r="F34" s="6">
        <v>45</v>
      </c>
      <c r="G34" s="6">
        <v>45</v>
      </c>
      <c r="H34" s="6">
        <f>N34*O34</f>
        <v>449000</v>
      </c>
      <c r="I34" s="2">
        <f>H34/F34</f>
        <v>9977.7777777777774</v>
      </c>
      <c r="J34" s="13" t="s">
        <v>37</v>
      </c>
      <c r="K34" s="484">
        <v>221330</v>
      </c>
      <c r="L34" s="419" t="s">
        <v>107</v>
      </c>
      <c r="M34" s="6" t="s">
        <v>14</v>
      </c>
      <c r="N34" s="8">
        <v>8980</v>
      </c>
      <c r="O34" s="8">
        <v>50</v>
      </c>
      <c r="P34" s="8">
        <v>100</v>
      </c>
      <c r="Q34" s="33" t="s">
        <v>108</v>
      </c>
      <c r="R34" s="586" t="s">
        <v>557</v>
      </c>
      <c r="S34" s="609" t="s">
        <v>558</v>
      </c>
      <c r="T34" s="93"/>
      <c r="W34" s="659"/>
      <c r="X34" s="742"/>
      <c r="Y34" s="742"/>
      <c r="Z34" s="742"/>
      <c r="AA34" s="742"/>
      <c r="AB34" s="742"/>
      <c r="AC34" s="742"/>
      <c r="AD34" s="742"/>
      <c r="AE34" s="742"/>
    </row>
    <row r="35" spans="1:31" s="381" customFormat="1" ht="24" hidden="1" x14ac:dyDescent="0.15">
      <c r="A35" s="931"/>
      <c r="B35" s="389" t="str">
        <f>IF(C34&lt;&gt;"",C34,"")</f>
        <v>21:51</v>
      </c>
      <c r="C35" s="13" t="str">
        <f>TEXT($U$1+SUM($F$2:F35)/60/24,"[h]:mm")</f>
        <v>22:36</v>
      </c>
      <c r="D35" s="5" t="s">
        <v>105</v>
      </c>
      <c r="E35" s="5" t="s">
        <v>106</v>
      </c>
      <c r="F35" s="6">
        <v>45</v>
      </c>
      <c r="G35" s="6">
        <v>45</v>
      </c>
      <c r="H35" s="6">
        <f>N35*O35</f>
        <v>477600</v>
      </c>
      <c r="I35" s="2">
        <f>H35/F35</f>
        <v>10613.333333333334</v>
      </c>
      <c r="J35" s="3" t="s">
        <v>109</v>
      </c>
      <c r="K35" s="21">
        <v>223013</v>
      </c>
      <c r="L35" s="19" t="s">
        <v>110</v>
      </c>
      <c r="M35" s="20" t="s">
        <v>14</v>
      </c>
      <c r="N35" s="8">
        <v>39800</v>
      </c>
      <c r="O35" s="8">
        <v>12</v>
      </c>
      <c r="P35" s="8">
        <v>500</v>
      </c>
      <c r="Q35" s="36" t="s">
        <v>111</v>
      </c>
      <c r="R35" s="575" t="s">
        <v>557</v>
      </c>
      <c r="S35" s="608" t="s">
        <v>558</v>
      </c>
      <c r="T35" s="60"/>
      <c r="W35" s="659"/>
      <c r="X35" s="742"/>
      <c r="Y35" s="742"/>
      <c r="Z35" s="742"/>
      <c r="AA35" s="742"/>
      <c r="AB35" s="742"/>
      <c r="AC35" s="742"/>
      <c r="AD35" s="742"/>
      <c r="AE35" s="742"/>
    </row>
    <row r="36" spans="1:31" hidden="1" x14ac:dyDescent="0.15">
      <c r="A36" s="931"/>
      <c r="R36" s="599"/>
      <c r="S36" s="610"/>
      <c r="T36" s="438"/>
    </row>
    <row r="37" spans="1:31" s="381" customFormat="1" ht="24" hidden="1" x14ac:dyDescent="0.15">
      <c r="A37" s="931"/>
      <c r="B37" s="389" t="str">
        <f>IF(C35&lt;&gt;"",C35,"")</f>
        <v>22:36</v>
      </c>
      <c r="C37" s="13" t="str">
        <f>TEXT($U$1+SUM($F$2:F37)/60/24,"[h]:mm")</f>
        <v>23:20</v>
      </c>
      <c r="D37" s="9" t="s">
        <v>91</v>
      </c>
      <c r="E37" s="5" t="s">
        <v>112</v>
      </c>
      <c r="F37" s="6">
        <v>44</v>
      </c>
      <c r="G37" s="6">
        <v>24</v>
      </c>
      <c r="H37" s="6">
        <f>N37*O37</f>
        <v>159800</v>
      </c>
      <c r="I37" s="2">
        <f>H37/F37</f>
        <v>3631.818181818182</v>
      </c>
      <c r="J37" s="13" t="s">
        <v>59</v>
      </c>
      <c r="K37" s="420">
        <v>211796</v>
      </c>
      <c r="L37" s="421" t="s">
        <v>113</v>
      </c>
      <c r="M37" s="35" t="s">
        <v>5</v>
      </c>
      <c r="N37" s="422">
        <v>799</v>
      </c>
      <c r="O37" s="32">
        <v>200</v>
      </c>
      <c r="P37" s="32">
        <v>800</v>
      </c>
      <c r="Q37" s="512" t="s">
        <v>114</v>
      </c>
      <c r="R37" s="575" t="s">
        <v>556</v>
      </c>
      <c r="S37" s="542" t="s">
        <v>545</v>
      </c>
      <c r="T37" s="86"/>
      <c r="W37" s="659"/>
      <c r="X37" s="742"/>
      <c r="Y37" s="742"/>
      <c r="Z37" s="742"/>
      <c r="AA37" s="742"/>
      <c r="AB37" s="742"/>
      <c r="AC37" s="742"/>
      <c r="AD37" s="742"/>
      <c r="AE37" s="742"/>
    </row>
    <row r="38" spans="1:31" s="381" customFormat="1" ht="24" hidden="1" x14ac:dyDescent="0.15">
      <c r="A38" s="931"/>
      <c r="B38" s="389" t="str">
        <f>IF(C37&lt;&gt;"",C37,"")</f>
        <v>23:20</v>
      </c>
      <c r="C38" s="13" t="str">
        <f>TEXT($U$1+SUM($F$2:F38)/60/24,"[h]:mm")</f>
        <v>24:00</v>
      </c>
      <c r="D38" s="9" t="s">
        <v>91</v>
      </c>
      <c r="E38" s="5" t="s">
        <v>58</v>
      </c>
      <c r="F38" s="6">
        <v>40</v>
      </c>
      <c r="G38" s="6"/>
      <c r="H38" s="6">
        <f>N38*O38</f>
        <v>239850</v>
      </c>
      <c r="I38" s="2">
        <f>H38/F38</f>
        <v>5996.25</v>
      </c>
      <c r="J38" s="13"/>
      <c r="K38" s="420">
        <v>216617</v>
      </c>
      <c r="L38" s="421" t="s">
        <v>115</v>
      </c>
      <c r="M38" s="35" t="s">
        <v>5</v>
      </c>
      <c r="N38" s="8">
        <v>1599</v>
      </c>
      <c r="O38" s="443">
        <v>150</v>
      </c>
      <c r="P38" s="443">
        <v>100</v>
      </c>
      <c r="Q38" s="512" t="s">
        <v>114</v>
      </c>
      <c r="R38" s="575" t="s">
        <v>544</v>
      </c>
      <c r="S38" s="608" t="s">
        <v>545</v>
      </c>
      <c r="T38" s="60"/>
      <c r="W38" s="659"/>
      <c r="X38" s="742"/>
      <c r="Y38" s="742"/>
      <c r="Z38" s="742"/>
      <c r="AA38" s="742"/>
      <c r="AB38" s="742"/>
      <c r="AC38" s="742"/>
      <c r="AD38" s="742"/>
      <c r="AE38" s="742"/>
    </row>
    <row r="39" spans="1:31" hidden="1" x14ac:dyDescent="0.15">
      <c r="A39" s="931"/>
      <c r="I39" s="122"/>
      <c r="J39" s="122"/>
    </row>
    <row r="40" spans="1:31" s="381" customFormat="1" ht="12" hidden="1" x14ac:dyDescent="0.15">
      <c r="A40" s="932"/>
      <c r="B40" s="394"/>
      <c r="C40" s="394"/>
      <c r="D40" s="265"/>
      <c r="E40" s="265"/>
      <c r="F40" s="156">
        <f>SUM(F2:F38)</f>
        <v>900</v>
      </c>
      <c r="G40" s="156"/>
      <c r="H40" s="156">
        <f>SUM(H2:H38)</f>
        <v>4367480</v>
      </c>
      <c r="I40" s="156"/>
      <c r="J40" s="156"/>
      <c r="K40" s="423"/>
      <c r="L40" s="156"/>
      <c r="M40" s="424"/>
      <c r="N40" s="156"/>
      <c r="O40" s="156"/>
      <c r="P40" s="156"/>
      <c r="Q40" s="444"/>
      <c r="R40" s="445"/>
      <c r="S40" s="444"/>
      <c r="T40" s="446"/>
      <c r="W40" s="659"/>
      <c r="X40" s="742"/>
      <c r="Y40" s="742"/>
      <c r="Z40" s="742"/>
      <c r="AA40" s="742"/>
      <c r="AB40" s="742"/>
      <c r="AC40" s="742"/>
      <c r="AD40" s="742"/>
      <c r="AE40" s="742"/>
    </row>
    <row r="41" spans="1:31" s="381" customFormat="1" ht="24" hidden="1" x14ac:dyDescent="0.15">
      <c r="A41" s="930" t="s">
        <v>116</v>
      </c>
      <c r="B41" s="388">
        <f>$U$1</f>
        <v>0.375</v>
      </c>
      <c r="C41" s="13" t="str">
        <f>TEXT($U$1+SUM($F$41:F41)/60/24,"[h]:mm")</f>
        <v>9:40</v>
      </c>
      <c r="D41" s="9" t="s">
        <v>71</v>
      </c>
      <c r="E41" s="5" t="s">
        <v>6</v>
      </c>
      <c r="F41" s="6">
        <v>40</v>
      </c>
      <c r="G41" s="6"/>
      <c r="H41" s="6">
        <f>N41*O41</f>
        <v>104300</v>
      </c>
      <c r="I41" s="2">
        <f>H41/F41</f>
        <v>2607.5</v>
      </c>
      <c r="J41" s="13"/>
      <c r="K41" s="14">
        <v>217789</v>
      </c>
      <c r="L41" s="421" t="s">
        <v>117</v>
      </c>
      <c r="M41" s="6" t="s">
        <v>8</v>
      </c>
      <c r="N41" s="6">
        <v>298</v>
      </c>
      <c r="O41" s="8">
        <v>350</v>
      </c>
      <c r="P41" s="8">
        <v>800</v>
      </c>
      <c r="Q41" s="33" t="s">
        <v>118</v>
      </c>
      <c r="R41" s="525" t="s">
        <v>582</v>
      </c>
      <c r="S41" s="608" t="s">
        <v>584</v>
      </c>
      <c r="T41" s="60"/>
      <c r="W41" s="659"/>
      <c r="X41" s="742"/>
      <c r="Y41" s="742"/>
      <c r="Z41" s="742"/>
      <c r="AA41" s="742"/>
      <c r="AB41" s="742"/>
      <c r="AC41" s="742"/>
      <c r="AD41" s="742"/>
      <c r="AE41" s="742"/>
    </row>
    <row r="42" spans="1:31" s="381" customFormat="1" ht="24" hidden="1" x14ac:dyDescent="0.15">
      <c r="A42" s="931"/>
      <c r="B42" s="389" t="str">
        <f>IF(C41&lt;&gt;"",C41,"")</f>
        <v>9:40</v>
      </c>
      <c r="C42" s="13" t="str">
        <f>TEXT($U$1+SUM($F$41:F42)/60/24,"[h]:mm")</f>
        <v>10:20</v>
      </c>
      <c r="D42" s="5" t="s">
        <v>71</v>
      </c>
      <c r="E42" s="9" t="s">
        <v>15</v>
      </c>
      <c r="F42" s="6">
        <v>40</v>
      </c>
      <c r="G42" s="6"/>
      <c r="H42" s="6">
        <v>120600</v>
      </c>
      <c r="I42" s="2">
        <v>3015</v>
      </c>
      <c r="J42" s="431"/>
      <c r="K42" s="474">
        <v>222658</v>
      </c>
      <c r="L42" s="475" t="s">
        <v>243</v>
      </c>
      <c r="M42" s="5" t="s">
        <v>7</v>
      </c>
      <c r="N42" s="436">
        <v>268</v>
      </c>
      <c r="O42" s="30">
        <v>450</v>
      </c>
      <c r="P42" s="436">
        <v>500</v>
      </c>
      <c r="Q42" s="457" t="s">
        <v>171</v>
      </c>
      <c r="R42" s="598" t="s">
        <v>570</v>
      </c>
      <c r="S42" s="452" t="s">
        <v>575</v>
      </c>
      <c r="T42" s="453"/>
      <c r="W42" s="659"/>
      <c r="X42" s="742"/>
      <c r="Y42" s="742"/>
      <c r="Z42" s="742"/>
      <c r="AA42" s="742"/>
      <c r="AB42" s="742"/>
      <c r="AC42" s="742"/>
      <c r="AD42" s="742"/>
      <c r="AE42" s="742"/>
    </row>
    <row r="43" spans="1:31" hidden="1" x14ac:dyDescent="0.15">
      <c r="A43" s="931"/>
      <c r="E43" s="18"/>
      <c r="F43" s="18"/>
      <c r="G43" s="18"/>
      <c r="H43" s="18"/>
      <c r="K43" s="18"/>
      <c r="L43" s="18"/>
      <c r="M43" s="18"/>
      <c r="N43" s="18"/>
      <c r="O43" s="18"/>
      <c r="P43" s="18"/>
      <c r="Q43" s="18"/>
      <c r="R43" s="18"/>
      <c r="S43" s="273"/>
      <c r="T43" s="488"/>
    </row>
    <row r="44" spans="1:31" s="381" customFormat="1" ht="24" hidden="1" x14ac:dyDescent="0.15">
      <c r="A44" s="931"/>
      <c r="B44" s="389" t="str">
        <f>IF(C42&lt;&gt;"",C42,"")</f>
        <v>10:20</v>
      </c>
      <c r="C44" s="13" t="str">
        <f>TEXT($U$1+SUM($F$41:F44)/60/24,"[h]:mm")</f>
        <v>11:00</v>
      </c>
      <c r="D44" s="5" t="s">
        <v>120</v>
      </c>
      <c r="E44" s="9" t="s">
        <v>40</v>
      </c>
      <c r="F44" s="6">
        <v>40</v>
      </c>
      <c r="G44" s="6"/>
      <c r="H44" s="6">
        <f>N44*O44</f>
        <v>95680</v>
      </c>
      <c r="I44" s="2">
        <f>H44/F44</f>
        <v>2392</v>
      </c>
      <c r="J44" s="13"/>
      <c r="K44" s="46">
        <v>200414</v>
      </c>
      <c r="L44" s="38" t="s">
        <v>121</v>
      </c>
      <c r="M44" s="35" t="s">
        <v>11</v>
      </c>
      <c r="N44" s="35">
        <v>598</v>
      </c>
      <c r="O44" s="8">
        <v>160</v>
      </c>
      <c r="P44" s="8">
        <v>1000</v>
      </c>
      <c r="Q44" s="33" t="s">
        <v>42</v>
      </c>
      <c r="R44" s="590" t="s">
        <v>559</v>
      </c>
      <c r="S44" s="85" t="s">
        <v>560</v>
      </c>
      <c r="T44" s="86" t="s">
        <v>35</v>
      </c>
      <c r="W44" s="659"/>
      <c r="X44" s="742"/>
      <c r="Y44" s="742"/>
      <c r="Z44" s="742"/>
      <c r="AA44" s="742"/>
      <c r="AB44" s="742"/>
      <c r="AC44" s="742"/>
      <c r="AD44" s="742"/>
      <c r="AE44" s="742"/>
    </row>
    <row r="45" spans="1:31" s="381" customFormat="1" ht="24" hidden="1" x14ac:dyDescent="0.15">
      <c r="A45" s="931"/>
      <c r="B45" s="389" t="str">
        <f>IF(C44&lt;&gt;"",C44,"")</f>
        <v>11:00</v>
      </c>
      <c r="C45" s="13" t="str">
        <f>TEXT($U$1+SUM($F$41:F45)/60/24,"[h]:mm")</f>
        <v>11:40</v>
      </c>
      <c r="D45" s="5" t="s">
        <v>120</v>
      </c>
      <c r="E45" s="9" t="s">
        <v>40</v>
      </c>
      <c r="F45" s="6">
        <v>40</v>
      </c>
      <c r="G45" s="6"/>
      <c r="H45" s="6">
        <f>N45*O45</f>
        <v>99600</v>
      </c>
      <c r="I45" s="2">
        <f>H45/F45</f>
        <v>2490</v>
      </c>
      <c r="J45" s="13" t="s">
        <v>41</v>
      </c>
      <c r="K45" s="425">
        <v>223817</v>
      </c>
      <c r="L45" s="426" t="s">
        <v>122</v>
      </c>
      <c r="M45" s="35" t="s">
        <v>11</v>
      </c>
      <c r="N45" s="427">
        <v>498</v>
      </c>
      <c r="O45" s="427">
        <v>200</v>
      </c>
      <c r="P45" s="427">
        <v>1000</v>
      </c>
      <c r="Q45" s="447" t="s">
        <v>42</v>
      </c>
      <c r="R45" s="585" t="s">
        <v>559</v>
      </c>
      <c r="S45" s="85" t="s">
        <v>560</v>
      </c>
      <c r="T45" s="86" t="s">
        <v>35</v>
      </c>
      <c r="W45" s="659"/>
      <c r="X45" s="742"/>
      <c r="Y45" s="742"/>
      <c r="Z45" s="742"/>
      <c r="AA45" s="742"/>
      <c r="AB45" s="742"/>
      <c r="AC45" s="742"/>
      <c r="AD45" s="742"/>
      <c r="AE45" s="742"/>
    </row>
    <row r="46" spans="1:31" hidden="1" x14ac:dyDescent="0.15">
      <c r="A46" s="931"/>
      <c r="T46" s="438"/>
    </row>
    <row r="47" spans="1:31" s="381" customFormat="1" ht="24" hidden="1" x14ac:dyDescent="0.15">
      <c r="A47" s="931"/>
      <c r="B47" s="389" t="str">
        <f>IF(C45&lt;&gt;"",C45,"")</f>
        <v>11:40</v>
      </c>
      <c r="C47" s="13" t="str">
        <f>TEXT($U$1+SUM($F$41:F47)/60/24,"[h]:mm")</f>
        <v>12:30</v>
      </c>
      <c r="D47" s="9" t="s">
        <v>91</v>
      </c>
      <c r="E47" s="5" t="s">
        <v>58</v>
      </c>
      <c r="F47" s="6">
        <v>50</v>
      </c>
      <c r="G47" s="6"/>
      <c r="H47" s="6">
        <f>N47*O47</f>
        <v>499900</v>
      </c>
      <c r="I47" s="24">
        <f>H47/F47</f>
        <v>9998</v>
      </c>
      <c r="J47" s="13"/>
      <c r="K47" s="619">
        <v>196909</v>
      </c>
      <c r="L47" s="105" t="s">
        <v>589</v>
      </c>
      <c r="M47" s="106" t="s">
        <v>5</v>
      </c>
      <c r="N47" s="106" t="s">
        <v>65</v>
      </c>
      <c r="O47" s="30">
        <v>100</v>
      </c>
      <c r="P47" s="30">
        <v>1000</v>
      </c>
      <c r="Q47" s="31" t="s">
        <v>63</v>
      </c>
      <c r="R47" s="575" t="s">
        <v>544</v>
      </c>
      <c r="S47" s="608" t="s">
        <v>546</v>
      </c>
      <c r="T47" s="60"/>
      <c r="W47" s="659"/>
      <c r="X47" s="742"/>
      <c r="Y47" s="742"/>
      <c r="Z47" s="742"/>
      <c r="AA47" s="742"/>
      <c r="AB47" s="742"/>
      <c r="AC47" s="742"/>
      <c r="AD47" s="742"/>
      <c r="AE47" s="742"/>
    </row>
    <row r="48" spans="1:31" s="381" customFormat="1" ht="24" hidden="1" x14ac:dyDescent="0.15">
      <c r="A48" s="931"/>
      <c r="B48" s="389"/>
      <c r="C48" s="13"/>
      <c r="D48" s="9"/>
      <c r="E48" s="5"/>
      <c r="F48" s="6"/>
      <c r="G48" s="6"/>
      <c r="H48" s="6"/>
      <c r="I48" s="24"/>
      <c r="J48" s="13"/>
      <c r="K48" s="619">
        <v>214704</v>
      </c>
      <c r="L48" s="105" t="s">
        <v>590</v>
      </c>
      <c r="M48" s="106" t="s">
        <v>5</v>
      </c>
      <c r="N48" s="106" t="s">
        <v>593</v>
      </c>
      <c r="O48" s="30"/>
      <c r="P48" s="30">
        <v>1000</v>
      </c>
      <c r="Q48" s="31" t="s">
        <v>63</v>
      </c>
      <c r="R48" s="575" t="s">
        <v>544</v>
      </c>
      <c r="S48" s="608" t="s">
        <v>546</v>
      </c>
      <c r="T48" s="60"/>
      <c r="W48" s="659"/>
      <c r="X48" s="742"/>
      <c r="Y48" s="742"/>
      <c r="Z48" s="742"/>
      <c r="AA48" s="742"/>
      <c r="AB48" s="742"/>
      <c r="AC48" s="742"/>
      <c r="AD48" s="742"/>
      <c r="AE48" s="742"/>
    </row>
    <row r="49" spans="1:31" s="381" customFormat="1" ht="24" hidden="1" x14ac:dyDescent="0.15">
      <c r="A49" s="931"/>
      <c r="B49" s="389"/>
      <c r="C49" s="13"/>
      <c r="D49" s="9"/>
      <c r="E49" s="5"/>
      <c r="F49" s="6"/>
      <c r="G49" s="6"/>
      <c r="H49" s="6"/>
      <c r="I49" s="24"/>
      <c r="J49" s="13"/>
      <c r="K49" s="619">
        <v>214709</v>
      </c>
      <c r="L49" s="105" t="s">
        <v>591</v>
      </c>
      <c r="M49" s="106" t="s">
        <v>5</v>
      </c>
      <c r="N49" s="106" t="s">
        <v>594</v>
      </c>
      <c r="O49" s="30"/>
      <c r="P49" s="30">
        <v>1000</v>
      </c>
      <c r="Q49" s="31" t="s">
        <v>63</v>
      </c>
      <c r="R49" s="575" t="s">
        <v>544</v>
      </c>
      <c r="S49" s="608" t="s">
        <v>546</v>
      </c>
      <c r="T49" s="60"/>
      <c r="W49" s="659"/>
      <c r="X49" s="742"/>
      <c r="Y49" s="742"/>
      <c r="Z49" s="742"/>
      <c r="AA49" s="742"/>
      <c r="AB49" s="742"/>
      <c r="AC49" s="742"/>
      <c r="AD49" s="742"/>
      <c r="AE49" s="742"/>
    </row>
    <row r="50" spans="1:31" s="381" customFormat="1" ht="24" hidden="1" x14ac:dyDescent="0.15">
      <c r="A50" s="931"/>
      <c r="B50" s="389"/>
      <c r="C50" s="13"/>
      <c r="D50" s="9"/>
      <c r="E50" s="5"/>
      <c r="F50" s="6"/>
      <c r="G50" s="6"/>
      <c r="H50" s="6"/>
      <c r="I50" s="24"/>
      <c r="J50" s="13"/>
      <c r="K50" s="619">
        <v>222136</v>
      </c>
      <c r="L50" s="105" t="s">
        <v>592</v>
      </c>
      <c r="M50" s="106" t="s">
        <v>5</v>
      </c>
      <c r="N50" s="106" t="s">
        <v>129</v>
      </c>
      <c r="O50" s="30"/>
      <c r="P50" s="30"/>
      <c r="Q50" s="31" t="s">
        <v>63</v>
      </c>
      <c r="R50" s="575" t="s">
        <v>544</v>
      </c>
      <c r="S50" s="608" t="s">
        <v>546</v>
      </c>
      <c r="T50" s="60"/>
      <c r="W50" s="659"/>
      <c r="X50" s="742"/>
      <c r="Y50" s="742"/>
      <c r="Z50" s="742"/>
      <c r="AA50" s="742"/>
      <c r="AB50" s="742"/>
      <c r="AC50" s="742"/>
      <c r="AD50" s="742"/>
      <c r="AE50" s="742"/>
    </row>
    <row r="51" spans="1:31" s="381" customFormat="1" ht="24" hidden="1" x14ac:dyDescent="0.15">
      <c r="A51" s="931"/>
      <c r="B51" s="389" t="str">
        <f>IF(C47&lt;&gt;"",C47,"")</f>
        <v>12:30</v>
      </c>
      <c r="C51" s="13" t="str">
        <f>TEXT($U$1+SUM($F$41:F51)/60/24,"[h]:mm")</f>
        <v>13:10</v>
      </c>
      <c r="D51" s="9" t="s">
        <v>91</v>
      </c>
      <c r="E51" s="5" t="s">
        <v>112</v>
      </c>
      <c r="F51" s="6">
        <v>40</v>
      </c>
      <c r="G51" s="6"/>
      <c r="H51" s="6">
        <f>N51*O51</f>
        <v>149700</v>
      </c>
      <c r="I51" s="2">
        <f>H51/F51</f>
        <v>3742.5</v>
      </c>
      <c r="J51" s="13"/>
      <c r="K51" s="428">
        <v>220709</v>
      </c>
      <c r="L51" s="429" t="s">
        <v>130</v>
      </c>
      <c r="M51" s="430" t="s">
        <v>5</v>
      </c>
      <c r="N51" s="430">
        <v>499</v>
      </c>
      <c r="O51" s="448" t="s">
        <v>131</v>
      </c>
      <c r="P51" s="109" t="s">
        <v>52</v>
      </c>
      <c r="Q51" s="449" t="s">
        <v>63</v>
      </c>
      <c r="R51" s="590" t="s">
        <v>544</v>
      </c>
      <c r="S51" s="85" t="s">
        <v>546</v>
      </c>
      <c r="T51" s="86"/>
      <c r="W51" s="659"/>
      <c r="X51" s="742"/>
      <c r="Y51" s="742"/>
      <c r="Z51" s="742"/>
      <c r="AA51" s="742"/>
      <c r="AB51" s="742"/>
      <c r="AC51" s="742"/>
      <c r="AD51" s="742"/>
      <c r="AE51" s="742"/>
    </row>
    <row r="52" spans="1:31" hidden="1" x14ac:dyDescent="0.15">
      <c r="A52" s="931"/>
      <c r="T52" s="438"/>
    </row>
    <row r="53" spans="1:31" s="381" customFormat="1" ht="24" hidden="1" x14ac:dyDescent="0.15">
      <c r="A53" s="931"/>
      <c r="B53" s="389" t="str">
        <f>C51</f>
        <v>13:10</v>
      </c>
      <c r="C53" s="13" t="str">
        <f>TEXT($U$1+SUM($F$41:F53)/60/24,"[h]:mm")</f>
        <v>13:50</v>
      </c>
      <c r="D53" s="5" t="s">
        <v>132</v>
      </c>
      <c r="E53" s="9" t="s">
        <v>106</v>
      </c>
      <c r="F53" s="6">
        <v>40</v>
      </c>
      <c r="G53" s="6"/>
      <c r="H53" s="6">
        <f>N53*O53</f>
        <v>149900</v>
      </c>
      <c r="I53" s="2">
        <f>H53/F53</f>
        <v>3747.5</v>
      </c>
      <c r="J53" s="431" t="s">
        <v>37</v>
      </c>
      <c r="K53" s="23">
        <v>214246</v>
      </c>
      <c r="L53" s="419" t="s">
        <v>133</v>
      </c>
      <c r="M53" s="20" t="s">
        <v>14</v>
      </c>
      <c r="N53" s="432">
        <v>1499</v>
      </c>
      <c r="O53" s="450">
        <v>100</v>
      </c>
      <c r="P53" s="450">
        <v>200</v>
      </c>
      <c r="Q53" s="71" t="s">
        <v>108</v>
      </c>
      <c r="R53" s="600" t="s">
        <v>561</v>
      </c>
      <c r="S53" s="595" t="s">
        <v>562</v>
      </c>
      <c r="T53" s="453"/>
      <c r="W53" s="659"/>
      <c r="X53" s="742"/>
      <c r="Y53" s="742"/>
      <c r="Z53" s="742"/>
      <c r="AA53" s="742"/>
      <c r="AB53" s="742"/>
      <c r="AC53" s="742"/>
      <c r="AD53" s="742"/>
      <c r="AE53" s="742"/>
    </row>
    <row r="54" spans="1:31" s="381" customFormat="1" ht="24" hidden="1" x14ac:dyDescent="0.15">
      <c r="A54" s="931"/>
      <c r="B54" s="389" t="str">
        <f>C53</f>
        <v>13:50</v>
      </c>
      <c r="C54" s="13" t="str">
        <f>TEXT($U$1+SUM($F$41:F54)/60/24,"[h]:mm")</f>
        <v>14:30</v>
      </c>
      <c r="D54" s="5" t="s">
        <v>132</v>
      </c>
      <c r="E54" s="9" t="s">
        <v>106</v>
      </c>
      <c r="F54" s="6">
        <v>40</v>
      </c>
      <c r="G54" s="6"/>
      <c r="H54" s="6">
        <f>N54*O54</f>
        <v>154800</v>
      </c>
      <c r="I54" s="2">
        <f>H54/F54</f>
        <v>3870</v>
      </c>
      <c r="J54" s="3" t="s">
        <v>109</v>
      </c>
      <c r="K54" s="14" t="s">
        <v>134</v>
      </c>
      <c r="L54" s="419" t="s">
        <v>135</v>
      </c>
      <c r="M54" s="20" t="s">
        <v>14</v>
      </c>
      <c r="N54" s="433">
        <v>2580</v>
      </c>
      <c r="O54" s="443">
        <v>60</v>
      </c>
      <c r="P54" s="443">
        <v>100</v>
      </c>
      <c r="Q54" s="92" t="s">
        <v>136</v>
      </c>
      <c r="R54" s="590" t="s">
        <v>561</v>
      </c>
      <c r="S54" s="85" t="s">
        <v>562</v>
      </c>
      <c r="T54" s="86"/>
      <c r="U54" s="381" t="s">
        <v>514</v>
      </c>
      <c r="W54" s="659"/>
      <c r="X54" s="742"/>
      <c r="Y54" s="742"/>
      <c r="Z54" s="742"/>
      <c r="AA54" s="742"/>
      <c r="AB54" s="742"/>
      <c r="AC54" s="742"/>
      <c r="AD54" s="742"/>
      <c r="AE54" s="742"/>
    </row>
    <row r="55" spans="1:31" hidden="1" x14ac:dyDescent="0.15">
      <c r="A55" s="931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601"/>
      <c r="S55" s="611"/>
      <c r="T55" s="393"/>
    </row>
    <row r="56" spans="1:31" s="381" customFormat="1" ht="24" hidden="1" x14ac:dyDescent="0.15">
      <c r="A56" s="931"/>
      <c r="B56" s="541" t="str">
        <f>C54</f>
        <v>14:30</v>
      </c>
      <c r="C56" s="113" t="str">
        <f>TEXT($U$1+SUM($F$41:F56)/60/24,"[h]:mm")</f>
        <v>15:15</v>
      </c>
      <c r="D56" s="10" t="s">
        <v>75</v>
      </c>
      <c r="E56" s="10" t="s">
        <v>80</v>
      </c>
      <c r="F56" s="11">
        <v>45</v>
      </c>
      <c r="G56" s="11"/>
      <c r="H56" s="11">
        <f>N56*O56</f>
        <v>139800</v>
      </c>
      <c r="I56" s="12">
        <f>H56/F56</f>
        <v>3106.6666666666665</v>
      </c>
      <c r="J56" s="113"/>
      <c r="K56" s="434">
        <v>213931</v>
      </c>
      <c r="L56" s="408" t="s">
        <v>234</v>
      </c>
      <c r="M56" s="11" t="s">
        <v>525</v>
      </c>
      <c r="N56" s="11">
        <v>699</v>
      </c>
      <c r="O56" s="58">
        <v>200</v>
      </c>
      <c r="P56" s="58">
        <v>500</v>
      </c>
      <c r="Q56" s="454" t="s">
        <v>114</v>
      </c>
      <c r="R56" s="587"/>
      <c r="S56" s="612"/>
      <c r="T56" s="91" t="s">
        <v>79</v>
      </c>
      <c r="W56" s="659"/>
      <c r="X56" s="742"/>
      <c r="Y56" s="742"/>
      <c r="Z56" s="742"/>
      <c r="AA56" s="742"/>
      <c r="AB56" s="742"/>
      <c r="AC56" s="742"/>
      <c r="AD56" s="742"/>
      <c r="AE56" s="742"/>
    </row>
    <row r="57" spans="1:31" s="381" customFormat="1" ht="24" hidden="1" x14ac:dyDescent="0.15">
      <c r="A57" s="931"/>
      <c r="B57" s="390" t="str">
        <f>IF(C56&lt;&gt;"",C56,"")</f>
        <v>15:15</v>
      </c>
      <c r="C57" s="113" t="str">
        <f>TEXT($U$1+SUM($F$41:F57)/60/24,"[h]:mm")</f>
        <v>16:00</v>
      </c>
      <c r="D57" s="10" t="s">
        <v>75</v>
      </c>
      <c r="E57" s="515" t="s">
        <v>76</v>
      </c>
      <c r="F57" s="516">
        <v>45</v>
      </c>
      <c r="G57" s="516"/>
      <c r="H57" s="516">
        <v>238400</v>
      </c>
      <c r="I57" s="517">
        <v>5297.7777777777801</v>
      </c>
      <c r="J57" s="529"/>
      <c r="K57" s="530">
        <v>213888</v>
      </c>
      <c r="L57" s="521" t="s">
        <v>524</v>
      </c>
      <c r="M57" s="516" t="s">
        <v>541</v>
      </c>
      <c r="N57" s="516">
        <v>3980</v>
      </c>
      <c r="O57" s="524">
        <v>400</v>
      </c>
      <c r="P57" s="524">
        <v>1000</v>
      </c>
      <c r="Q57" s="531" t="s">
        <v>136</v>
      </c>
      <c r="R57" s="588"/>
      <c r="S57" s="563"/>
      <c r="T57" s="91" t="s">
        <v>79</v>
      </c>
      <c r="W57" s="659"/>
      <c r="X57" s="742"/>
      <c r="Y57" s="742"/>
      <c r="Z57" s="742"/>
      <c r="AA57" s="742"/>
      <c r="AB57" s="742"/>
      <c r="AC57" s="742"/>
      <c r="AD57" s="742"/>
      <c r="AE57" s="742"/>
    </row>
    <row r="58" spans="1:31" s="381" customFormat="1" ht="24" hidden="1" x14ac:dyDescent="0.15">
      <c r="A58" s="931"/>
      <c r="B58" s="390" t="str">
        <f>IF(C57&lt;&gt;"",C57,"")</f>
        <v>16:00</v>
      </c>
      <c r="C58" s="113" t="str">
        <f>TEXT($U$1+SUM($F$41:F58)/60/24,"[h]:mm")</f>
        <v>16:45</v>
      </c>
      <c r="D58" s="10" t="s">
        <v>75</v>
      </c>
      <c r="E58" s="10" t="s">
        <v>53</v>
      </c>
      <c r="F58" s="11">
        <v>45</v>
      </c>
      <c r="G58" s="11"/>
      <c r="H58" s="11">
        <f>N58*O58</f>
        <v>119700</v>
      </c>
      <c r="I58" s="12">
        <f>H58/F58</f>
        <v>2660</v>
      </c>
      <c r="J58" s="113"/>
      <c r="K58" s="434">
        <v>215063</v>
      </c>
      <c r="L58" s="408" t="s">
        <v>139</v>
      </c>
      <c r="M58" s="11" t="s">
        <v>7</v>
      </c>
      <c r="N58" s="11">
        <v>399</v>
      </c>
      <c r="O58" s="11">
        <v>300</v>
      </c>
      <c r="P58" s="11">
        <v>600</v>
      </c>
      <c r="Q58" s="456" t="s">
        <v>55</v>
      </c>
      <c r="R58" s="597"/>
      <c r="S58" s="90"/>
      <c r="T58" s="91" t="s">
        <v>79</v>
      </c>
      <c r="W58" s="659"/>
      <c r="X58" s="742"/>
      <c r="Y58" s="742"/>
      <c r="Z58" s="742"/>
      <c r="AA58" s="742"/>
      <c r="AB58" s="742"/>
      <c r="AC58" s="742"/>
      <c r="AD58" s="742"/>
      <c r="AE58" s="742"/>
    </row>
    <row r="59" spans="1:31" s="381" customFormat="1" ht="24" hidden="1" x14ac:dyDescent="0.15">
      <c r="A59" s="931"/>
      <c r="B59" s="390" t="str">
        <f>IF(C58&lt;&gt;"",C58,"")</f>
        <v>16:45</v>
      </c>
      <c r="C59" s="113" t="str">
        <f>TEXT($U$1+SUM($F$41:F59)/60/24,"[h]:mm")</f>
        <v>17:30</v>
      </c>
      <c r="D59" s="10" t="s">
        <v>75</v>
      </c>
      <c r="E59" s="10" t="s">
        <v>44</v>
      </c>
      <c r="F59" s="11">
        <v>45</v>
      </c>
      <c r="G59" s="11"/>
      <c r="H59" s="11">
        <f>N59*O59</f>
        <v>199600</v>
      </c>
      <c r="I59" s="12">
        <f>H59/F59</f>
        <v>4435.5555555555557</v>
      </c>
      <c r="J59" s="113"/>
      <c r="K59" s="496">
        <v>215646</v>
      </c>
      <c r="L59" s="407" t="s">
        <v>213</v>
      </c>
      <c r="M59" s="59" t="s">
        <v>10</v>
      </c>
      <c r="N59" s="58">
        <v>499</v>
      </c>
      <c r="O59" s="58">
        <v>400</v>
      </c>
      <c r="P59" s="58">
        <v>500</v>
      </c>
      <c r="Q59" s="441" t="s">
        <v>141</v>
      </c>
      <c r="R59" s="597"/>
      <c r="S59" s="90"/>
      <c r="T59" s="91" t="s">
        <v>79</v>
      </c>
      <c r="W59" s="659"/>
      <c r="X59" s="742"/>
      <c r="Y59" s="742"/>
      <c r="Z59" s="742"/>
      <c r="AA59" s="742"/>
      <c r="AB59" s="742"/>
      <c r="AC59" s="742"/>
      <c r="AD59" s="742"/>
      <c r="AE59" s="742"/>
    </row>
    <row r="60" spans="1:31" s="381" customFormat="1" ht="22.5" hidden="1" x14ac:dyDescent="0.15">
      <c r="A60" s="931"/>
      <c r="B60" s="541" t="str">
        <f>IF(C59&lt;&gt;"",C59,"")</f>
        <v>17:30</v>
      </c>
      <c r="C60" s="495" t="str">
        <f>TEXT($U$1+SUM($F$41:F60)/60/24,"[h]:mm")</f>
        <v>18:10</v>
      </c>
      <c r="D60" s="10" t="s">
        <v>75</v>
      </c>
      <c r="E60" s="515" t="s">
        <v>53</v>
      </c>
      <c r="F60" s="516">
        <v>40</v>
      </c>
      <c r="G60" s="516"/>
      <c r="H60" s="516">
        <f>N60*O60</f>
        <v>139860</v>
      </c>
      <c r="I60" s="517">
        <f>H60/F60</f>
        <v>3496.5</v>
      </c>
      <c r="J60" s="495"/>
      <c r="K60" s="565">
        <v>203125</v>
      </c>
      <c r="L60" s="506" t="s">
        <v>232</v>
      </c>
      <c r="M60" s="513" t="s">
        <v>523</v>
      </c>
      <c r="N60" s="513">
        <v>1998</v>
      </c>
      <c r="O60" s="521">
        <v>70</v>
      </c>
      <c r="P60" s="521">
        <v>500</v>
      </c>
      <c r="Q60" s="513" t="s">
        <v>171</v>
      </c>
      <c r="R60" s="588"/>
      <c r="S60" s="563"/>
      <c r="T60" s="91" t="s">
        <v>79</v>
      </c>
      <c r="W60" s="659"/>
      <c r="X60" s="742"/>
      <c r="Y60" s="742"/>
      <c r="Z60" s="742"/>
      <c r="AA60" s="742"/>
      <c r="AB60" s="742"/>
      <c r="AC60" s="742"/>
      <c r="AD60" s="742"/>
      <c r="AE60" s="742"/>
    </row>
    <row r="61" spans="1:31" hidden="1" x14ac:dyDescent="0.15">
      <c r="A61" s="93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601"/>
      <c r="S61" s="611"/>
      <c r="T61" s="393"/>
    </row>
    <row r="62" spans="1:31" s="381" customFormat="1" ht="24" hidden="1" x14ac:dyDescent="0.15">
      <c r="A62" s="931"/>
      <c r="B62" s="389" t="str">
        <f>IF(C60&lt;&gt;"",C60,"")</f>
        <v>18:10</v>
      </c>
      <c r="C62" s="13" t="str">
        <f>TEXT($U$1+SUM($F$41:F62)/60/24,"[h]:mm")</f>
        <v>18:50</v>
      </c>
      <c r="D62" s="5" t="s">
        <v>71</v>
      </c>
      <c r="E62" s="5" t="s">
        <v>142</v>
      </c>
      <c r="F62" s="6">
        <v>40</v>
      </c>
      <c r="G62" s="6"/>
      <c r="H62" s="6">
        <f>N62*O62</f>
        <v>119200</v>
      </c>
      <c r="I62" s="2">
        <f>H62/F62</f>
        <v>2980</v>
      </c>
      <c r="J62" s="3" t="s">
        <v>109</v>
      </c>
      <c r="K62" s="21">
        <v>222069</v>
      </c>
      <c r="L62" s="111" t="s">
        <v>143</v>
      </c>
      <c r="M62" s="6" t="s">
        <v>12</v>
      </c>
      <c r="N62" s="6">
        <v>298</v>
      </c>
      <c r="O62" s="8">
        <v>400</v>
      </c>
      <c r="P62" s="32">
        <v>800</v>
      </c>
      <c r="Q62" s="33" t="s">
        <v>78</v>
      </c>
      <c r="R62" s="590" t="s">
        <v>566</v>
      </c>
      <c r="S62" s="85" t="s">
        <v>576</v>
      </c>
      <c r="T62" s="86"/>
      <c r="W62" s="659"/>
      <c r="X62" s="742"/>
      <c r="Y62" s="742"/>
      <c r="Z62" s="742"/>
      <c r="AA62" s="742"/>
      <c r="AB62" s="742"/>
      <c r="AC62" s="742"/>
      <c r="AD62" s="742"/>
      <c r="AE62" s="742"/>
    </row>
    <row r="63" spans="1:31" s="381" customFormat="1" ht="24" hidden="1" x14ac:dyDescent="0.15">
      <c r="A63" s="931"/>
      <c r="B63" s="389" t="str">
        <f>IF(C62&lt;&gt;"",C62,"")</f>
        <v>18:50</v>
      </c>
      <c r="C63" s="13" t="str">
        <f>TEXT($U$1+SUM($F$41:F63)/60/24,"[h]:mm")</f>
        <v>19:35</v>
      </c>
      <c r="D63" s="5" t="s">
        <v>71</v>
      </c>
      <c r="E63" s="5" t="s">
        <v>144</v>
      </c>
      <c r="F63" s="6">
        <v>45</v>
      </c>
      <c r="G63" s="6">
        <v>35</v>
      </c>
      <c r="H63" s="6">
        <f>N63*O63</f>
        <v>194850</v>
      </c>
      <c r="I63" s="2">
        <f>H63/F63</f>
        <v>4330</v>
      </c>
      <c r="J63" s="13"/>
      <c r="K63" s="14">
        <v>217368</v>
      </c>
      <c r="L63" s="111" t="s">
        <v>145</v>
      </c>
      <c r="M63" s="6" t="s">
        <v>12</v>
      </c>
      <c r="N63" s="30">
        <v>1299</v>
      </c>
      <c r="O63" s="30">
        <v>150</v>
      </c>
      <c r="P63" s="30">
        <v>200</v>
      </c>
      <c r="Q63" s="457" t="s">
        <v>146</v>
      </c>
      <c r="R63" s="590" t="s">
        <v>566</v>
      </c>
      <c r="S63" s="85" t="s">
        <v>576</v>
      </c>
      <c r="T63" s="86" t="s">
        <v>35</v>
      </c>
      <c r="W63" s="659"/>
      <c r="X63" s="742"/>
      <c r="Y63" s="742"/>
      <c r="Z63" s="742"/>
      <c r="AA63" s="742"/>
      <c r="AB63" s="742"/>
      <c r="AC63" s="742"/>
      <c r="AD63" s="742"/>
      <c r="AE63" s="742"/>
    </row>
    <row r="64" spans="1:31" hidden="1" x14ac:dyDescent="0.15">
      <c r="A64" s="931"/>
    </row>
    <row r="65" spans="1:31" s="381" customFormat="1" ht="27" hidden="1" x14ac:dyDescent="0.15">
      <c r="A65" s="931"/>
      <c r="B65" s="392" t="str">
        <f>IF(C63&lt;&gt;"",C63,"")</f>
        <v>19:35</v>
      </c>
      <c r="C65" s="13" t="str">
        <f>TEXT($U$1+SUM($F$41:F65)/60/24,"[h]:mm")</f>
        <v>20:15</v>
      </c>
      <c r="D65" s="5" t="s">
        <v>71</v>
      </c>
      <c r="E65" s="5" t="s">
        <v>6</v>
      </c>
      <c r="F65" s="6">
        <v>40</v>
      </c>
      <c r="G65" s="6">
        <v>40</v>
      </c>
      <c r="H65" s="6">
        <f>N65*O65</f>
        <v>179100</v>
      </c>
      <c r="I65" s="2">
        <f>H65/F65</f>
        <v>4477.5</v>
      </c>
      <c r="J65" s="13"/>
      <c r="K65" s="42">
        <v>220400</v>
      </c>
      <c r="L65" s="65" t="s">
        <v>194</v>
      </c>
      <c r="M65" s="6" t="s">
        <v>8</v>
      </c>
      <c r="N65" s="66">
        <v>199</v>
      </c>
      <c r="O65" s="67">
        <v>900</v>
      </c>
      <c r="P65" s="66">
        <v>1000</v>
      </c>
      <c r="Q65" s="33" t="s">
        <v>118</v>
      </c>
      <c r="R65" s="582" t="s">
        <v>585</v>
      </c>
      <c r="S65" s="613" t="s">
        <v>583</v>
      </c>
      <c r="T65" s="93"/>
      <c r="W65" s="659"/>
      <c r="X65" s="742"/>
      <c r="Y65" s="742"/>
      <c r="Z65" s="742"/>
      <c r="AA65" s="742"/>
      <c r="AB65" s="742"/>
      <c r="AC65" s="742"/>
      <c r="AD65" s="742"/>
      <c r="AE65" s="742"/>
    </row>
    <row r="66" spans="1:31" s="381" customFormat="1" ht="24" hidden="1" x14ac:dyDescent="0.15">
      <c r="A66" s="931"/>
      <c r="B66" s="458" t="str">
        <f>IF(C65&lt;&gt;"",C65,"")</f>
        <v>20:15</v>
      </c>
      <c r="C66" s="459" t="str">
        <f>TEXT($U$1+SUM($F$41:F66)/60/24,"[h]:mm")</f>
        <v>21:15</v>
      </c>
      <c r="D66" s="5" t="s">
        <v>71</v>
      </c>
      <c r="E66" s="5" t="s">
        <v>58</v>
      </c>
      <c r="F66" s="6">
        <v>60</v>
      </c>
      <c r="G66" s="6">
        <v>60</v>
      </c>
      <c r="H66" s="6">
        <f>N66*O66</f>
        <v>299800</v>
      </c>
      <c r="I66" s="2">
        <f>H66/F66</f>
        <v>4996.666666666667</v>
      </c>
      <c r="J66" s="13" t="s">
        <v>59</v>
      </c>
      <c r="K66" s="42">
        <v>215982</v>
      </c>
      <c r="L66" s="62" t="s">
        <v>150</v>
      </c>
      <c r="M66" s="49" t="s">
        <v>5</v>
      </c>
      <c r="N66" s="468">
        <v>1499</v>
      </c>
      <c r="O66" s="8">
        <v>200</v>
      </c>
      <c r="P66" s="8">
        <v>200</v>
      </c>
      <c r="Q66" s="83" t="s">
        <v>114</v>
      </c>
      <c r="R66" s="575" t="s">
        <v>547</v>
      </c>
      <c r="S66" s="606" t="s">
        <v>548</v>
      </c>
      <c r="T66" s="60"/>
      <c r="W66" s="659"/>
      <c r="X66" s="742"/>
      <c r="Y66" s="742"/>
      <c r="Z66" s="742"/>
      <c r="AA66" s="742"/>
      <c r="AB66" s="742"/>
      <c r="AC66" s="742"/>
      <c r="AD66" s="742"/>
      <c r="AE66" s="742"/>
    </row>
    <row r="67" spans="1:31" s="381" customFormat="1" ht="22.5" hidden="1" x14ac:dyDescent="0.15">
      <c r="A67" s="931"/>
      <c r="B67" s="13"/>
      <c r="C67" s="13"/>
      <c r="D67" s="460"/>
      <c r="E67" s="460"/>
      <c r="F67" s="461"/>
      <c r="G67" s="461"/>
      <c r="H67" s="461"/>
      <c r="I67" s="398"/>
      <c r="J67" s="13"/>
      <c r="K67" s="42">
        <v>215983</v>
      </c>
      <c r="L67" s="62" t="s">
        <v>151</v>
      </c>
      <c r="M67" s="49" t="s">
        <v>5</v>
      </c>
      <c r="N67" s="468">
        <v>2598</v>
      </c>
      <c r="O67" s="8">
        <v>200</v>
      </c>
      <c r="P67" s="8">
        <v>200</v>
      </c>
      <c r="Q67" s="83" t="s">
        <v>114</v>
      </c>
      <c r="R67" s="575" t="s">
        <v>547</v>
      </c>
      <c r="S67" s="606" t="s">
        <v>552</v>
      </c>
      <c r="T67" s="60"/>
      <c r="W67" s="659"/>
      <c r="X67" s="742"/>
      <c r="Y67" s="742"/>
      <c r="Z67" s="742"/>
      <c r="AA67" s="742"/>
      <c r="AB67" s="742"/>
      <c r="AC67" s="742"/>
      <c r="AD67" s="742"/>
      <c r="AE67" s="742"/>
    </row>
    <row r="68" spans="1:31" s="381" customFormat="1" ht="22.5" hidden="1" x14ac:dyDescent="0.15">
      <c r="A68" s="931"/>
      <c r="B68" s="13"/>
      <c r="C68" s="13"/>
      <c r="D68" s="460"/>
      <c r="E68" s="460"/>
      <c r="F68" s="461"/>
      <c r="G68" s="461"/>
      <c r="H68" s="461"/>
      <c r="I68" s="398"/>
      <c r="J68" s="13"/>
      <c r="K68" s="42">
        <v>217769</v>
      </c>
      <c r="L68" s="62" t="s">
        <v>152</v>
      </c>
      <c r="M68" s="49" t="s">
        <v>5</v>
      </c>
      <c r="N68" s="468">
        <v>3299</v>
      </c>
      <c r="O68" s="8">
        <v>60</v>
      </c>
      <c r="P68" s="8">
        <v>200</v>
      </c>
      <c r="Q68" s="83" t="s">
        <v>114</v>
      </c>
      <c r="R68" s="575" t="s">
        <v>553</v>
      </c>
      <c r="S68" s="606" t="s">
        <v>552</v>
      </c>
      <c r="T68" s="60"/>
      <c r="W68" s="659"/>
      <c r="X68" s="742"/>
      <c r="Y68" s="742"/>
      <c r="Z68" s="742"/>
      <c r="AA68" s="742"/>
      <c r="AB68" s="742"/>
      <c r="AC68" s="742"/>
      <c r="AD68" s="742"/>
      <c r="AE68" s="742"/>
    </row>
    <row r="69" spans="1:31" s="381" customFormat="1" ht="22.5" hidden="1" x14ac:dyDescent="0.15">
      <c r="A69" s="931"/>
      <c r="B69" s="389" t="str">
        <f>IF(C66&lt;&gt;"",C66,"")</f>
        <v>21:15</v>
      </c>
      <c r="C69" s="13" t="str">
        <f>TEXT($U$1+SUM($F$41:F69)/60/24,"[h]:mm")</f>
        <v>22:05</v>
      </c>
      <c r="D69" s="5" t="s">
        <v>87</v>
      </c>
      <c r="E69" s="5" t="s">
        <v>53</v>
      </c>
      <c r="F69" s="6">
        <v>50</v>
      </c>
      <c r="G69" s="6">
        <v>50</v>
      </c>
      <c r="H69" s="6">
        <f>N69*O69</f>
        <v>299200</v>
      </c>
      <c r="I69" s="24">
        <f>H69/F69</f>
        <v>5984</v>
      </c>
      <c r="J69" s="13"/>
      <c r="K69" s="42">
        <v>188801</v>
      </c>
      <c r="L69" s="469" t="s">
        <v>153</v>
      </c>
      <c r="M69" s="75" t="s">
        <v>7</v>
      </c>
      <c r="N69" s="470" t="s">
        <v>154</v>
      </c>
      <c r="O69" s="470" t="s">
        <v>155</v>
      </c>
      <c r="P69" s="470">
        <v>1000</v>
      </c>
      <c r="Q69" s="83" t="s">
        <v>94</v>
      </c>
      <c r="R69" s="598" t="s">
        <v>570</v>
      </c>
      <c r="S69" s="452" t="s">
        <v>571</v>
      </c>
      <c r="T69" s="60"/>
      <c r="W69" s="659"/>
      <c r="X69" s="742"/>
      <c r="Y69" s="742"/>
      <c r="Z69" s="742"/>
      <c r="AA69" s="742"/>
      <c r="AB69" s="742"/>
      <c r="AC69" s="742"/>
      <c r="AD69" s="742"/>
      <c r="AE69" s="742"/>
    </row>
    <row r="70" spans="1:31" hidden="1" x14ac:dyDescent="0.15">
      <c r="A70" s="931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575"/>
      <c r="S70" s="608"/>
      <c r="T70" s="60"/>
    </row>
    <row r="71" spans="1:31" s="381" customFormat="1" ht="24" hidden="1" x14ac:dyDescent="0.15">
      <c r="A71" s="931"/>
      <c r="B71" s="13" t="str">
        <f>IF(C69&lt;&gt;"",C69,"")</f>
        <v>22:05</v>
      </c>
      <c r="C71" s="13" t="str">
        <f>TEXT($U$1+SUM($F$41:F71)/60/24,"[h]:mm")</f>
        <v>23:05</v>
      </c>
      <c r="D71" s="460" t="s">
        <v>57</v>
      </c>
      <c r="E71" s="460" t="s">
        <v>15</v>
      </c>
      <c r="F71" s="461">
        <v>60</v>
      </c>
      <c r="G71" s="461">
        <v>55</v>
      </c>
      <c r="H71" s="461">
        <f>N71*O71</f>
        <v>596000</v>
      </c>
      <c r="I71" s="398">
        <f>H71/F71</f>
        <v>9933.3333333333339</v>
      </c>
      <c r="J71" s="3" t="s">
        <v>109</v>
      </c>
      <c r="K71" s="110">
        <v>222815</v>
      </c>
      <c r="L71" s="471" t="s">
        <v>156</v>
      </c>
      <c r="M71" s="20" t="s">
        <v>15</v>
      </c>
      <c r="N71" s="8">
        <v>2980</v>
      </c>
      <c r="O71" s="8">
        <v>200</v>
      </c>
      <c r="P71" s="8">
        <v>200</v>
      </c>
      <c r="Q71" s="33" t="s">
        <v>74</v>
      </c>
      <c r="R71" s="575" t="s">
        <v>555</v>
      </c>
      <c r="S71" s="608" t="s">
        <v>548</v>
      </c>
      <c r="T71" s="60"/>
      <c r="W71" s="659"/>
      <c r="X71" s="742"/>
      <c r="Y71" s="742"/>
      <c r="Z71" s="742"/>
      <c r="AA71" s="742"/>
      <c r="AB71" s="742"/>
      <c r="AC71" s="742"/>
      <c r="AD71" s="742"/>
      <c r="AE71" s="742"/>
    </row>
    <row r="72" spans="1:31" s="381" customFormat="1" ht="24" hidden="1" x14ac:dyDescent="0.15">
      <c r="A72" s="931"/>
      <c r="B72" s="458"/>
      <c r="C72" s="459"/>
      <c r="D72" s="462"/>
      <c r="E72" s="463"/>
      <c r="F72" s="464"/>
      <c r="G72" s="464"/>
      <c r="H72" s="464"/>
      <c r="I72" s="462"/>
      <c r="J72" s="13"/>
      <c r="K72" s="110">
        <v>222816</v>
      </c>
      <c r="L72" s="472" t="s">
        <v>157</v>
      </c>
      <c r="M72" s="20" t="s">
        <v>15</v>
      </c>
      <c r="N72" s="8">
        <v>100</v>
      </c>
      <c r="O72" s="8">
        <v>200</v>
      </c>
      <c r="P72" s="8">
        <v>200</v>
      </c>
      <c r="Q72" s="33" t="s">
        <v>74</v>
      </c>
      <c r="R72" s="575" t="s">
        <v>547</v>
      </c>
      <c r="S72" s="608" t="s">
        <v>548</v>
      </c>
      <c r="T72" s="60"/>
      <c r="W72" s="659"/>
      <c r="X72" s="742"/>
      <c r="Y72" s="742"/>
      <c r="Z72" s="742"/>
      <c r="AA72" s="742"/>
      <c r="AB72" s="742"/>
      <c r="AC72" s="742"/>
      <c r="AD72" s="742"/>
      <c r="AE72" s="742"/>
    </row>
    <row r="73" spans="1:31" s="381" customFormat="1" ht="24" hidden="1" x14ac:dyDescent="0.15">
      <c r="A73" s="931"/>
      <c r="B73" s="13" t="str">
        <f>IF(C71&lt;&gt;"",C71,"")</f>
        <v>23:05</v>
      </c>
      <c r="C73" s="13" t="str">
        <f>TEXT($U$1+SUM($F$41:F73)/60/24,"[h]:mm")</f>
        <v>24:00</v>
      </c>
      <c r="D73" s="5" t="s">
        <v>57</v>
      </c>
      <c r="E73" s="5" t="s">
        <v>72</v>
      </c>
      <c r="F73" s="6">
        <v>55</v>
      </c>
      <c r="G73" s="6"/>
      <c r="H73" s="6">
        <f>N73*O73</f>
        <v>399960</v>
      </c>
      <c r="I73" s="24">
        <f>H73/F73</f>
        <v>7272</v>
      </c>
      <c r="J73" s="13"/>
      <c r="K73" s="420">
        <v>204789</v>
      </c>
      <c r="L73" s="473" t="s">
        <v>158</v>
      </c>
      <c r="M73" s="20" t="s">
        <v>15</v>
      </c>
      <c r="N73" s="8">
        <v>9999</v>
      </c>
      <c r="O73" s="8">
        <v>40</v>
      </c>
      <c r="P73" s="8">
        <v>200</v>
      </c>
      <c r="Q73" s="33" t="s">
        <v>159</v>
      </c>
      <c r="R73" s="575" t="s">
        <v>547</v>
      </c>
      <c r="S73" s="606" t="s">
        <v>548</v>
      </c>
      <c r="T73" s="60"/>
      <c r="W73" s="659"/>
      <c r="X73" s="742"/>
      <c r="Y73" s="742"/>
      <c r="Z73" s="742"/>
      <c r="AA73" s="742"/>
      <c r="AB73" s="742"/>
      <c r="AC73" s="742"/>
      <c r="AD73" s="742"/>
      <c r="AE73" s="742"/>
    </row>
    <row r="74" spans="1:31" hidden="1" x14ac:dyDescent="0.15">
      <c r="A74" s="931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601"/>
      <c r="S74" s="611"/>
      <c r="T74"/>
    </row>
    <row r="75" spans="1:31" s="381" customFormat="1" ht="12" hidden="1" x14ac:dyDescent="0.15">
      <c r="A75" s="932"/>
      <c r="B75" s="394"/>
      <c r="C75" s="394"/>
      <c r="D75" s="265"/>
      <c r="E75" s="265"/>
      <c r="F75" s="156">
        <f>SUM(F41:F73)</f>
        <v>900</v>
      </c>
      <c r="G75" s="156"/>
      <c r="H75" s="156">
        <f>SUM(H41:H73)</f>
        <v>4299950</v>
      </c>
      <c r="I75" s="156"/>
      <c r="J75" s="156"/>
      <c r="K75" s="423"/>
      <c r="L75" s="156"/>
      <c r="M75" s="424"/>
      <c r="N75" s="156"/>
      <c r="O75" s="156"/>
      <c r="P75" s="156"/>
      <c r="Q75" s="444"/>
      <c r="R75" s="445"/>
      <c r="S75" s="444"/>
      <c r="T75" s="446"/>
      <c r="W75" s="659"/>
      <c r="X75" s="742"/>
      <c r="Y75" s="742"/>
      <c r="Z75" s="742"/>
      <c r="AA75" s="742"/>
      <c r="AB75" s="742"/>
      <c r="AC75" s="742"/>
      <c r="AD75" s="742"/>
      <c r="AE75" s="742"/>
    </row>
    <row r="76" spans="1:31" s="381" customFormat="1" ht="24" hidden="1" x14ac:dyDescent="0.15">
      <c r="A76" s="930" t="s">
        <v>160</v>
      </c>
      <c r="B76" s="388">
        <f>$U$1</f>
        <v>0.375</v>
      </c>
      <c r="C76" s="13" t="str">
        <f>TEXT($U$1+SUM($F$76:F76)/60/24,"[h]:mm")</f>
        <v>9:40</v>
      </c>
      <c r="D76" s="28" t="s">
        <v>161</v>
      </c>
      <c r="E76" s="9" t="s">
        <v>40</v>
      </c>
      <c r="F76" s="6">
        <v>40</v>
      </c>
      <c r="G76" s="6"/>
      <c r="H76" s="6">
        <f>N76*O76</f>
        <v>119600</v>
      </c>
      <c r="I76" s="2">
        <f>H76/F76</f>
        <v>2990</v>
      </c>
      <c r="J76" s="13"/>
      <c r="K76" s="39">
        <v>212284</v>
      </c>
      <c r="L76" s="40" t="s">
        <v>162</v>
      </c>
      <c r="M76" s="41" t="s">
        <v>11</v>
      </c>
      <c r="N76" s="75">
        <v>299</v>
      </c>
      <c r="O76" s="75" t="s">
        <v>46</v>
      </c>
      <c r="P76" s="75">
        <v>600</v>
      </c>
      <c r="Q76" s="87" t="s">
        <v>163</v>
      </c>
      <c r="R76" s="590" t="s">
        <v>559</v>
      </c>
      <c r="S76" s="85" t="s">
        <v>563</v>
      </c>
      <c r="T76" s="86"/>
      <c r="W76" s="659"/>
      <c r="X76" s="742"/>
      <c r="Y76" s="742"/>
      <c r="Z76" s="742"/>
      <c r="AA76" s="742"/>
      <c r="AB76" s="742"/>
      <c r="AC76" s="742"/>
      <c r="AD76" s="742"/>
      <c r="AE76" s="742"/>
    </row>
    <row r="77" spans="1:31" s="381" customFormat="1" ht="24" hidden="1" x14ac:dyDescent="0.15">
      <c r="A77" s="931"/>
      <c r="B77" s="389" t="str">
        <f>IF(C76&lt;&gt;"",C76,"")</f>
        <v>9:40</v>
      </c>
      <c r="C77" s="13" t="str">
        <f>TEXT($U$1+SUM($F$76:F77)/60/24,"[h]:mm")</f>
        <v>10:20</v>
      </c>
      <c r="D77" s="28" t="s">
        <v>161</v>
      </c>
      <c r="E77" s="9" t="s">
        <v>40</v>
      </c>
      <c r="F77" s="6">
        <v>40</v>
      </c>
      <c r="G77" s="6"/>
      <c r="H77" s="6">
        <f>N77*O77</f>
        <v>107550</v>
      </c>
      <c r="I77" s="2">
        <f>H77/F77</f>
        <v>2688.75</v>
      </c>
      <c r="J77" s="13"/>
      <c r="K77" s="39">
        <v>216714</v>
      </c>
      <c r="L77" s="40" t="s">
        <v>164</v>
      </c>
      <c r="M77" s="41" t="s">
        <v>11</v>
      </c>
      <c r="N77" s="75">
        <v>239</v>
      </c>
      <c r="O77" s="75" t="s">
        <v>165</v>
      </c>
      <c r="P77" s="75">
        <v>600</v>
      </c>
      <c r="Q77" s="87" t="s">
        <v>163</v>
      </c>
      <c r="R77" s="602" t="s">
        <v>559</v>
      </c>
      <c r="S77" s="116" t="s">
        <v>563</v>
      </c>
      <c r="T77" s="117"/>
      <c r="W77" s="659"/>
      <c r="X77" s="742"/>
      <c r="Y77" s="742"/>
      <c r="Z77" s="742"/>
      <c r="AA77" s="742"/>
      <c r="AB77" s="742"/>
      <c r="AC77" s="742"/>
      <c r="AD77" s="742"/>
      <c r="AE77" s="742"/>
    </row>
    <row r="78" spans="1:31" hidden="1" x14ac:dyDescent="0.15">
      <c r="A78" s="931"/>
      <c r="I78" s="122"/>
      <c r="J78" s="122"/>
    </row>
    <row r="79" spans="1:31" s="381" customFormat="1" ht="24" hidden="1" x14ac:dyDescent="0.15">
      <c r="A79" s="931"/>
      <c r="B79" s="389" t="str">
        <f>C77</f>
        <v>10:20</v>
      </c>
      <c r="C79" s="13" t="str">
        <f>TEXT($U$1+SUM($F$76:F79)/60/24,"[h]:mm")</f>
        <v>11:00</v>
      </c>
      <c r="D79" s="465" t="s">
        <v>166</v>
      </c>
      <c r="E79" s="9" t="s">
        <v>44</v>
      </c>
      <c r="F79" s="6">
        <v>40</v>
      </c>
      <c r="G79" s="6"/>
      <c r="H79" s="6">
        <f>N79*O79</f>
        <v>139300</v>
      </c>
      <c r="I79" s="24">
        <f>H79/F79</f>
        <v>3482.5</v>
      </c>
      <c r="J79" s="3" t="s">
        <v>109</v>
      </c>
      <c r="K79" s="110">
        <v>223517</v>
      </c>
      <c r="L79" s="111" t="s">
        <v>167</v>
      </c>
      <c r="M79" s="6" t="s">
        <v>10</v>
      </c>
      <c r="N79" s="6">
        <v>199</v>
      </c>
      <c r="O79" s="8">
        <v>700</v>
      </c>
      <c r="P79" s="32">
        <v>1000</v>
      </c>
      <c r="Q79" s="33" t="s">
        <v>141</v>
      </c>
      <c r="R79" s="590" t="s">
        <v>587</v>
      </c>
      <c r="S79" s="85" t="s">
        <v>588</v>
      </c>
      <c r="T79" s="86"/>
      <c r="W79" s="659"/>
      <c r="X79" s="742"/>
      <c r="Y79" s="742"/>
      <c r="Z79" s="742"/>
      <c r="AA79" s="742"/>
      <c r="AB79" s="742"/>
      <c r="AC79" s="742"/>
      <c r="AD79" s="742"/>
      <c r="AE79" s="742"/>
    </row>
    <row r="80" spans="1:31" hidden="1" x14ac:dyDescent="0.15">
      <c r="A80" s="931"/>
      <c r="I80" s="122"/>
      <c r="J80" s="122"/>
    </row>
    <row r="81" spans="1:31" ht="24" hidden="1" x14ac:dyDescent="0.15">
      <c r="A81" s="931"/>
      <c r="B81" s="389" t="str">
        <f>C79</f>
        <v>11:00</v>
      </c>
      <c r="C81" s="13" t="str">
        <f>TEXT($U$1+SUM($F$76:F81)/60/24,"[h]:mm")</f>
        <v>11:40</v>
      </c>
      <c r="D81" s="5" t="s">
        <v>87</v>
      </c>
      <c r="E81" s="5" t="s">
        <v>53</v>
      </c>
      <c r="F81" s="6">
        <v>40</v>
      </c>
      <c r="G81" s="6"/>
      <c r="H81" s="6">
        <f>N81*O81</f>
        <v>199800</v>
      </c>
      <c r="I81" s="2">
        <f>H81/F81</f>
        <v>4995</v>
      </c>
      <c r="J81" s="13" t="s">
        <v>35</v>
      </c>
      <c r="K81" s="474">
        <v>207333</v>
      </c>
      <c r="L81" s="475" t="s">
        <v>168</v>
      </c>
      <c r="M81" s="5" t="s">
        <v>7</v>
      </c>
      <c r="N81" s="436" t="s">
        <v>169</v>
      </c>
      <c r="O81" s="30">
        <v>200</v>
      </c>
      <c r="P81" s="436" t="s">
        <v>81</v>
      </c>
      <c r="Q81" s="457" t="s">
        <v>55</v>
      </c>
      <c r="R81" s="598" t="s">
        <v>570</v>
      </c>
      <c r="S81" s="452" t="s">
        <v>571</v>
      </c>
      <c r="T81" s="93"/>
    </row>
    <row r="82" spans="1:31" s="381" customFormat="1" ht="22.5" hidden="1" x14ac:dyDescent="0.15">
      <c r="A82" s="931"/>
      <c r="B82" s="389" t="str">
        <f>IF(C81&lt;&gt;"",C81,"")</f>
        <v>11:40</v>
      </c>
      <c r="C82" s="13" t="str">
        <f>TEXT($U$1+SUM($F$76:F82)/60/24,"[h]:mm")</f>
        <v>12:20</v>
      </c>
      <c r="D82" s="5" t="s">
        <v>87</v>
      </c>
      <c r="E82" s="5" t="s">
        <v>53</v>
      </c>
      <c r="F82" s="6">
        <v>40</v>
      </c>
      <c r="G82" s="6"/>
      <c r="H82" s="6">
        <f>N82*O82</f>
        <v>89700</v>
      </c>
      <c r="I82" s="2">
        <f>H82/F82</f>
        <v>2242.5</v>
      </c>
      <c r="J82" s="13"/>
      <c r="K82" s="42">
        <v>216975</v>
      </c>
      <c r="L82" s="352" t="s">
        <v>170</v>
      </c>
      <c r="M82" s="49" t="s">
        <v>7</v>
      </c>
      <c r="N82" s="50">
        <v>299</v>
      </c>
      <c r="O82" s="30">
        <v>300</v>
      </c>
      <c r="P82" s="30">
        <v>500</v>
      </c>
      <c r="Q82" s="82" t="s">
        <v>171</v>
      </c>
      <c r="R82" s="598" t="s">
        <v>570</v>
      </c>
      <c r="S82" s="452" t="s">
        <v>571</v>
      </c>
      <c r="T82" s="86"/>
      <c r="W82" s="659"/>
      <c r="X82" s="742"/>
      <c r="Y82" s="742"/>
      <c r="Z82" s="742"/>
      <c r="AA82" s="742"/>
      <c r="AB82" s="742"/>
      <c r="AC82" s="742"/>
      <c r="AD82" s="742"/>
      <c r="AE82" s="742"/>
    </row>
    <row r="83" spans="1:31" hidden="1" x14ac:dyDescent="0.15">
      <c r="A83" s="931"/>
      <c r="I83" s="122"/>
      <c r="J83" s="122"/>
      <c r="T83" s="438"/>
    </row>
    <row r="84" spans="1:31" s="381" customFormat="1" ht="24" hidden="1" x14ac:dyDescent="0.15">
      <c r="A84" s="931"/>
      <c r="B84" s="389" t="str">
        <f>IF(C82&lt;&gt;"",C82,"")</f>
        <v>12:20</v>
      </c>
      <c r="C84" s="13" t="str">
        <f>TEXT($U$1+SUM($F$76:F84)/60/24,"[h]:mm")</f>
        <v>13:00</v>
      </c>
      <c r="D84" s="465" t="s">
        <v>166</v>
      </c>
      <c r="E84" s="9" t="s">
        <v>44</v>
      </c>
      <c r="F84" s="6">
        <v>40</v>
      </c>
      <c r="G84" s="6"/>
      <c r="H84" s="6">
        <f>N84*O84</f>
        <v>139300</v>
      </c>
      <c r="I84" s="24">
        <f>H84/F84</f>
        <v>3482.5</v>
      </c>
      <c r="J84" s="3" t="s">
        <v>109</v>
      </c>
      <c r="K84" s="110">
        <v>223517</v>
      </c>
      <c r="L84" s="111" t="s">
        <v>167</v>
      </c>
      <c r="M84" s="6" t="s">
        <v>10</v>
      </c>
      <c r="N84" s="6">
        <v>199</v>
      </c>
      <c r="O84" s="8">
        <v>700</v>
      </c>
      <c r="P84" s="32">
        <v>1000</v>
      </c>
      <c r="Q84" s="33" t="s">
        <v>141</v>
      </c>
      <c r="R84" s="590" t="s">
        <v>587</v>
      </c>
      <c r="S84" s="85" t="s">
        <v>588</v>
      </c>
      <c r="T84" s="86"/>
      <c r="W84" s="659"/>
      <c r="X84" s="742"/>
      <c r="Y84" s="742"/>
      <c r="Z84" s="742"/>
      <c r="AA84" s="742"/>
      <c r="AB84" s="742"/>
      <c r="AC84" s="742"/>
      <c r="AD84" s="742"/>
      <c r="AE84" s="742"/>
    </row>
    <row r="85" spans="1:31" hidden="1" x14ac:dyDescent="0.15">
      <c r="A85" s="931"/>
      <c r="E85" s="18"/>
      <c r="F85" s="18"/>
      <c r="G85" s="18"/>
      <c r="H85" s="18"/>
      <c r="K85" s="18"/>
      <c r="L85" s="18"/>
      <c r="M85" s="18"/>
      <c r="N85" s="18"/>
      <c r="O85" s="18"/>
      <c r="P85" s="18"/>
      <c r="Q85" s="18"/>
      <c r="R85" s="18"/>
      <c r="T85" s="438"/>
    </row>
    <row r="86" spans="1:31" s="381" customFormat="1" ht="24" hidden="1" x14ac:dyDescent="0.15">
      <c r="A86" s="931"/>
      <c r="B86" s="389" t="str">
        <f>IF(C84&lt;&gt;"",C84,"")</f>
        <v>13:00</v>
      </c>
      <c r="C86" s="13" t="str">
        <f>TEXT($U$1+SUM($F$76:F86)/60/24,"[h]:mm")</f>
        <v>13:50</v>
      </c>
      <c r="D86" s="5" t="s">
        <v>43</v>
      </c>
      <c r="E86" s="5" t="s">
        <v>144</v>
      </c>
      <c r="F86" s="6">
        <v>50</v>
      </c>
      <c r="G86" s="6"/>
      <c r="H86" s="6">
        <f>N86*O86</f>
        <v>419300</v>
      </c>
      <c r="I86" s="2">
        <f>H86/F86</f>
        <v>8386</v>
      </c>
      <c r="J86" s="13"/>
      <c r="K86" s="420">
        <v>205200</v>
      </c>
      <c r="L86" s="476" t="s">
        <v>172</v>
      </c>
      <c r="M86" s="35" t="s">
        <v>12</v>
      </c>
      <c r="N86" s="8">
        <v>5990</v>
      </c>
      <c r="O86" s="8">
        <v>70</v>
      </c>
      <c r="P86" s="8">
        <v>200</v>
      </c>
      <c r="Q86" s="33" t="s">
        <v>146</v>
      </c>
      <c r="R86" s="590" t="s">
        <v>566</v>
      </c>
      <c r="S86" s="606" t="s">
        <v>576</v>
      </c>
      <c r="T86" s="60"/>
      <c r="W86" s="659"/>
      <c r="X86" s="742"/>
      <c r="Y86" s="742"/>
      <c r="Z86" s="742"/>
      <c r="AA86" s="742"/>
      <c r="AB86" s="742"/>
      <c r="AC86" s="742"/>
      <c r="AD86" s="742"/>
      <c r="AE86" s="742"/>
    </row>
    <row r="87" spans="1:31" s="381" customFormat="1" ht="24" hidden="1" x14ac:dyDescent="0.15">
      <c r="A87" s="931"/>
      <c r="B87" s="389" t="str">
        <f>IF(C86&lt;&gt;"",C86,"")</f>
        <v>13:50</v>
      </c>
      <c r="C87" s="13" t="str">
        <f>TEXT($U$1+SUM($F$76:F87)/60/24,"[h]:mm")</f>
        <v>14:30</v>
      </c>
      <c r="D87" s="5" t="s">
        <v>43</v>
      </c>
      <c r="E87" s="9" t="s">
        <v>142</v>
      </c>
      <c r="F87" s="6">
        <v>40</v>
      </c>
      <c r="G87" s="6"/>
      <c r="H87" s="6">
        <f>N87*O87</f>
        <v>149000</v>
      </c>
      <c r="I87" s="2">
        <f>H87/F87</f>
        <v>3725</v>
      </c>
      <c r="J87" s="402" t="s">
        <v>59</v>
      </c>
      <c r="K87" s="27">
        <v>215595</v>
      </c>
      <c r="L87" s="48" t="s">
        <v>173</v>
      </c>
      <c r="M87" s="49" t="s">
        <v>12</v>
      </c>
      <c r="N87" s="45">
        <v>298</v>
      </c>
      <c r="O87" s="30">
        <v>500</v>
      </c>
      <c r="P87" s="436">
        <v>800</v>
      </c>
      <c r="Q87" s="83" t="s">
        <v>146</v>
      </c>
      <c r="R87" s="590" t="s">
        <v>566</v>
      </c>
      <c r="S87" s="606" t="s">
        <v>576</v>
      </c>
      <c r="T87" s="86"/>
      <c r="W87" s="659"/>
      <c r="X87" s="742"/>
      <c r="Y87" s="742"/>
      <c r="Z87" s="742"/>
      <c r="AA87" s="742"/>
      <c r="AB87" s="742"/>
      <c r="AC87" s="742"/>
      <c r="AD87" s="742"/>
      <c r="AE87" s="742"/>
    </row>
    <row r="88" spans="1:31" hidden="1" x14ac:dyDescent="0.15">
      <c r="A88" s="931"/>
    </row>
    <row r="89" spans="1:31" s="381" customFormat="1" ht="22.5" hidden="1" x14ac:dyDescent="0.15">
      <c r="A89" s="931"/>
      <c r="B89" s="390" t="str">
        <f>IF(C87&lt;&gt;"",C87,"")</f>
        <v>14:30</v>
      </c>
      <c r="C89" s="113" t="str">
        <f>TEXT($U$1+SUM($F$76:F89)/60/24,"[h]:mm")</f>
        <v>15:15</v>
      </c>
      <c r="D89" s="10" t="s">
        <v>75</v>
      </c>
      <c r="E89" s="10" t="s">
        <v>44</v>
      </c>
      <c r="F89" s="11">
        <v>45</v>
      </c>
      <c r="G89" s="11"/>
      <c r="H89" s="516">
        <f>N89*O89</f>
        <v>178800</v>
      </c>
      <c r="I89" s="517">
        <f>H89/F89</f>
        <v>3973.3333333333335</v>
      </c>
      <c r="J89" s="51"/>
      <c r="K89" s="477">
        <v>212258</v>
      </c>
      <c r="L89" s="412" t="s">
        <v>517</v>
      </c>
      <c r="M89" s="477" t="s">
        <v>521</v>
      </c>
      <c r="N89" s="477">
        <v>298</v>
      </c>
      <c r="O89" s="11" t="s">
        <v>174</v>
      </c>
      <c r="P89" s="11" t="s">
        <v>175</v>
      </c>
      <c r="Q89" s="477" t="s">
        <v>34</v>
      </c>
      <c r="R89" s="597"/>
      <c r="S89" s="90"/>
      <c r="T89" s="91" t="s">
        <v>79</v>
      </c>
      <c r="W89" s="659"/>
      <c r="X89" s="742"/>
      <c r="Y89" s="742"/>
      <c r="Z89" s="742"/>
      <c r="AA89" s="742"/>
      <c r="AB89" s="742"/>
      <c r="AC89" s="742"/>
      <c r="AD89" s="742"/>
      <c r="AE89" s="742"/>
    </row>
    <row r="90" spans="1:31" s="381" customFormat="1" ht="22.5" hidden="1" x14ac:dyDescent="0.15">
      <c r="A90" s="931"/>
      <c r="B90" s="390" t="str">
        <f>IF(C89&lt;&gt;"",C89,"")</f>
        <v>15:15</v>
      </c>
      <c r="C90" s="113" t="str">
        <f>TEXT($U$1+SUM($F$76:F90)/60/24,"[h]:mm")</f>
        <v>16:00</v>
      </c>
      <c r="D90" s="10" t="s">
        <v>75</v>
      </c>
      <c r="E90" s="10" t="s">
        <v>36</v>
      </c>
      <c r="F90" s="11">
        <v>45</v>
      </c>
      <c r="G90" s="11"/>
      <c r="H90" s="516">
        <f>N90*O90</f>
        <v>119200</v>
      </c>
      <c r="I90" s="517">
        <f>H90/F90</f>
        <v>2648.8888888888887</v>
      </c>
      <c r="J90" s="51" t="s">
        <v>37</v>
      </c>
      <c r="K90" s="477">
        <v>222799</v>
      </c>
      <c r="L90" s="412" t="s">
        <v>38</v>
      </c>
      <c r="M90" s="477" t="s">
        <v>521</v>
      </c>
      <c r="N90" s="477">
        <v>298</v>
      </c>
      <c r="O90" s="409">
        <v>400</v>
      </c>
      <c r="P90" s="409" t="s">
        <v>175</v>
      </c>
      <c r="Q90" s="477" t="s">
        <v>34</v>
      </c>
      <c r="R90" s="597"/>
      <c r="S90" s="90"/>
      <c r="T90" s="91" t="s">
        <v>79</v>
      </c>
      <c r="W90" s="659"/>
      <c r="X90" s="742"/>
      <c r="Y90" s="742"/>
      <c r="Z90" s="742"/>
      <c r="AA90" s="742"/>
      <c r="AB90" s="742"/>
      <c r="AC90" s="742"/>
      <c r="AD90" s="742"/>
      <c r="AE90" s="742"/>
    </row>
    <row r="91" spans="1:31" s="381" customFormat="1" ht="24" hidden="1" x14ac:dyDescent="0.15">
      <c r="A91" s="931"/>
      <c r="B91" s="390" t="str">
        <f>IF(C90&lt;&gt;"",C90,"")</f>
        <v>16:00</v>
      </c>
      <c r="C91" s="113" t="str">
        <f>TEXT($U$1+SUM($F$76:F91)/60/24,"[h]:mm")</f>
        <v>16:40</v>
      </c>
      <c r="D91" s="10" t="s">
        <v>75</v>
      </c>
      <c r="E91" s="10" t="s">
        <v>40</v>
      </c>
      <c r="F91" s="11">
        <v>40</v>
      </c>
      <c r="G91" s="11"/>
      <c r="H91" s="11">
        <v>199600</v>
      </c>
      <c r="I91" s="12">
        <v>4990</v>
      </c>
      <c r="J91" s="113"/>
      <c r="K91" s="98">
        <v>219139</v>
      </c>
      <c r="L91" s="99" t="s">
        <v>89</v>
      </c>
      <c r="M91" s="100" t="s">
        <v>522</v>
      </c>
      <c r="N91" s="100">
        <v>238</v>
      </c>
      <c r="O91" s="101">
        <v>450</v>
      </c>
      <c r="P91" s="101">
        <v>600</v>
      </c>
      <c r="Q91" s="100" t="s">
        <v>48</v>
      </c>
      <c r="R91" s="597"/>
      <c r="S91" s="528"/>
      <c r="T91" s="91" t="s">
        <v>79</v>
      </c>
      <c r="W91" s="659"/>
      <c r="X91" s="742"/>
      <c r="Y91" s="742"/>
      <c r="Z91" s="742"/>
      <c r="AA91" s="742"/>
      <c r="AB91" s="742"/>
      <c r="AC91" s="742"/>
      <c r="AD91" s="742"/>
      <c r="AE91" s="742"/>
    </row>
    <row r="92" spans="1:31" s="381" customFormat="1" ht="22.5" hidden="1" x14ac:dyDescent="0.15">
      <c r="A92" s="931"/>
      <c r="B92" s="390" t="str">
        <f>IF(C90&lt;&gt;"",C90,"")</f>
        <v>16:00</v>
      </c>
      <c r="C92" s="113" t="str">
        <f>TEXT($U$1+SUM($F$76:F92)/60/24,"[h]:mm")</f>
        <v>17:20</v>
      </c>
      <c r="D92" s="10" t="s">
        <v>75</v>
      </c>
      <c r="E92" s="515" t="s">
        <v>53</v>
      </c>
      <c r="F92" s="516">
        <v>40</v>
      </c>
      <c r="G92" s="516"/>
      <c r="H92" s="516">
        <f>N92*O92</f>
        <v>149000</v>
      </c>
      <c r="I92" s="517">
        <f>H92/F92</f>
        <v>3725</v>
      </c>
      <c r="J92" s="495"/>
      <c r="K92" s="55">
        <v>212534</v>
      </c>
      <c r="L92" s="410" t="s">
        <v>520</v>
      </c>
      <c r="M92" s="100" t="s">
        <v>522</v>
      </c>
      <c r="N92" s="477">
        <v>298</v>
      </c>
      <c r="O92" s="440" t="s">
        <v>81</v>
      </c>
      <c r="P92" s="440" t="s">
        <v>47</v>
      </c>
      <c r="Q92" s="477" t="s">
        <v>48</v>
      </c>
      <c r="R92" s="589"/>
      <c r="S92" s="528"/>
      <c r="T92" s="91" t="s">
        <v>79</v>
      </c>
      <c r="W92" s="659"/>
      <c r="X92" s="742"/>
      <c r="Y92" s="742"/>
      <c r="Z92" s="742"/>
      <c r="AA92" s="742"/>
      <c r="AB92" s="742"/>
      <c r="AC92" s="742"/>
      <c r="AD92" s="742"/>
      <c r="AE92" s="742"/>
    </row>
    <row r="93" spans="1:31" s="381" customFormat="1" ht="22.5" hidden="1" x14ac:dyDescent="0.15">
      <c r="A93" s="931"/>
      <c r="B93" s="390" t="str">
        <f>IF(C92&lt;&gt;"",C92,"")</f>
        <v>17:20</v>
      </c>
      <c r="C93" s="113" t="str">
        <f>TEXT($U$1+SUM($F$76:F93)/60/24,"[h]:mm")</f>
        <v>18:00</v>
      </c>
      <c r="D93" s="10" t="s">
        <v>75</v>
      </c>
      <c r="E93" s="10" t="s">
        <v>44</v>
      </c>
      <c r="F93" s="11">
        <v>40</v>
      </c>
      <c r="G93" s="11"/>
      <c r="H93" s="11">
        <f>N93*O93</f>
        <v>0</v>
      </c>
      <c r="I93" s="12">
        <f>H93/F93</f>
        <v>0</v>
      </c>
      <c r="J93" s="102" t="s">
        <v>514</v>
      </c>
      <c r="K93" s="565">
        <v>215048</v>
      </c>
      <c r="L93" s="506" t="s">
        <v>214</v>
      </c>
      <c r="M93" s="513" t="s">
        <v>523</v>
      </c>
      <c r="N93" s="513">
        <v>899</v>
      </c>
      <c r="O93" s="521"/>
      <c r="P93" s="521"/>
      <c r="Q93" s="513" t="s">
        <v>649</v>
      </c>
      <c r="R93" s="588"/>
      <c r="S93" s="563"/>
      <c r="T93" s="91" t="s">
        <v>79</v>
      </c>
      <c r="W93" s="659"/>
      <c r="X93" s="742"/>
      <c r="Y93" s="742"/>
      <c r="Z93" s="742"/>
      <c r="AA93" s="742"/>
      <c r="AB93" s="742"/>
      <c r="AC93" s="742"/>
      <c r="AD93" s="742"/>
      <c r="AE93" s="742"/>
    </row>
    <row r="94" spans="1:31" hidden="1" x14ac:dyDescent="0.15">
      <c r="A94" s="931"/>
      <c r="E94" s="18"/>
      <c r="F94" s="18"/>
      <c r="G94" s="18"/>
      <c r="H94" s="18"/>
      <c r="K94" s="18"/>
      <c r="L94" s="18"/>
      <c r="M94" s="18"/>
      <c r="N94" s="18"/>
      <c r="O94" s="18"/>
      <c r="P94" s="18"/>
      <c r="Q94" s="18"/>
      <c r="R94" s="18"/>
      <c r="S94" s="273"/>
      <c r="T94" s="60"/>
    </row>
    <row r="95" spans="1:31" s="381" customFormat="1" ht="24" hidden="1" x14ac:dyDescent="0.15">
      <c r="A95" s="931"/>
      <c r="B95" s="389" t="str">
        <f>IF(C93&lt;&gt;"",C93,"")</f>
        <v>18:00</v>
      </c>
      <c r="C95" s="13" t="str">
        <f>TEXT($U$1+SUM($F$76:F95)/60/24,"[h]:mm")</f>
        <v>18:40</v>
      </c>
      <c r="D95" s="465" t="s">
        <v>166</v>
      </c>
      <c r="E95" s="9" t="s">
        <v>44</v>
      </c>
      <c r="F95" s="6">
        <v>40</v>
      </c>
      <c r="G95" s="6"/>
      <c r="H95" s="6">
        <f>N95*O95</f>
        <v>139300</v>
      </c>
      <c r="I95" s="24">
        <f>H95/F95</f>
        <v>3482.5</v>
      </c>
      <c r="J95" s="3" t="s">
        <v>109</v>
      </c>
      <c r="K95" s="110">
        <v>223517</v>
      </c>
      <c r="L95" s="111" t="s">
        <v>167</v>
      </c>
      <c r="M95" s="6" t="s">
        <v>10</v>
      </c>
      <c r="N95" s="6">
        <v>199</v>
      </c>
      <c r="O95" s="8">
        <v>700</v>
      </c>
      <c r="P95" s="32">
        <v>1000</v>
      </c>
      <c r="Q95" s="33" t="s">
        <v>141</v>
      </c>
      <c r="R95" s="590" t="s">
        <v>587</v>
      </c>
      <c r="S95" s="85" t="s">
        <v>588</v>
      </c>
      <c r="T95" s="60"/>
      <c r="W95" s="659"/>
      <c r="X95" s="742"/>
      <c r="Y95" s="742"/>
      <c r="Z95" s="742"/>
      <c r="AA95" s="742"/>
      <c r="AB95" s="742"/>
      <c r="AC95" s="742"/>
      <c r="AD95" s="742"/>
      <c r="AE95" s="742"/>
    </row>
    <row r="96" spans="1:31" hidden="1" x14ac:dyDescent="0.15">
      <c r="A96" s="931"/>
      <c r="E96" s="18"/>
      <c r="F96" s="18"/>
      <c r="G96" s="18"/>
      <c r="H96" s="18"/>
      <c r="K96" s="18"/>
      <c r="L96" s="18"/>
      <c r="M96" s="18"/>
      <c r="N96" s="18"/>
      <c r="O96" s="18"/>
      <c r="P96" s="18"/>
      <c r="Q96" s="18"/>
      <c r="R96" s="18"/>
      <c r="S96" s="273"/>
      <c r="T96" s="60"/>
    </row>
    <row r="97" spans="1:31" s="381" customFormat="1" ht="24" hidden="1" x14ac:dyDescent="0.15">
      <c r="A97" s="931"/>
      <c r="B97" s="389" t="str">
        <f>IF(C95&lt;&gt;"",C95,"")</f>
        <v>18:40</v>
      </c>
      <c r="C97" s="13" t="str">
        <f>TEXT($U$1+SUM($F$76:F97)/60/24,"[h]:mm")</f>
        <v>19:20</v>
      </c>
      <c r="D97" s="28" t="s">
        <v>161</v>
      </c>
      <c r="E97" s="9" t="s">
        <v>40</v>
      </c>
      <c r="F97" s="6">
        <v>40</v>
      </c>
      <c r="G97" s="6">
        <v>20</v>
      </c>
      <c r="H97" s="6">
        <f>N97*O97</f>
        <v>134550</v>
      </c>
      <c r="I97" s="2">
        <f>H97/F97</f>
        <v>3363.75</v>
      </c>
      <c r="J97" s="13"/>
      <c r="K97" s="478">
        <v>202005</v>
      </c>
      <c r="L97" s="40" t="s">
        <v>180</v>
      </c>
      <c r="M97" s="41" t="s">
        <v>11</v>
      </c>
      <c r="N97" s="75" t="s">
        <v>181</v>
      </c>
      <c r="O97" s="75" t="s">
        <v>165</v>
      </c>
      <c r="P97" s="75">
        <v>600</v>
      </c>
      <c r="Q97" s="87" t="s">
        <v>163</v>
      </c>
      <c r="R97" s="590" t="s">
        <v>559</v>
      </c>
      <c r="S97" s="85" t="s">
        <v>563</v>
      </c>
      <c r="T97" s="86"/>
      <c r="W97" s="659"/>
      <c r="X97" s="742"/>
      <c r="Y97" s="742"/>
      <c r="Z97" s="742"/>
      <c r="AA97" s="742"/>
      <c r="AB97" s="742"/>
      <c r="AC97" s="742"/>
      <c r="AD97" s="742"/>
      <c r="AE97" s="742"/>
    </row>
    <row r="98" spans="1:31" s="381" customFormat="1" ht="24" hidden="1" x14ac:dyDescent="0.15">
      <c r="A98" s="931"/>
      <c r="B98" s="389" t="str">
        <f>IF(C97&lt;&gt;"",C97,"")</f>
        <v>19:20</v>
      </c>
      <c r="C98" s="13" t="str">
        <f>TEXT($U$1+SUM($F$76:F98)/60/24,"[h]:mm")</f>
        <v>19:55</v>
      </c>
      <c r="D98" s="28" t="s">
        <v>161</v>
      </c>
      <c r="E98" s="9" t="s">
        <v>40</v>
      </c>
      <c r="F98" s="6">
        <v>35</v>
      </c>
      <c r="G98" s="6">
        <v>35</v>
      </c>
      <c r="H98" s="6">
        <f>N98*O98</f>
        <v>107550</v>
      </c>
      <c r="I98" s="2">
        <f>H98/F98</f>
        <v>3072.8571428571427</v>
      </c>
      <c r="J98" s="13"/>
      <c r="K98" s="39">
        <v>216714</v>
      </c>
      <c r="L98" s="40" t="s">
        <v>164</v>
      </c>
      <c r="M98" s="41" t="s">
        <v>11</v>
      </c>
      <c r="N98" s="75">
        <v>239</v>
      </c>
      <c r="O98" s="75" t="s">
        <v>165</v>
      </c>
      <c r="P98" s="75">
        <v>600</v>
      </c>
      <c r="Q98" s="87" t="s">
        <v>163</v>
      </c>
      <c r="R98" s="602" t="s">
        <v>559</v>
      </c>
      <c r="S98" s="116" t="s">
        <v>563</v>
      </c>
      <c r="T98" s="117"/>
      <c r="W98" s="659"/>
      <c r="X98" s="742"/>
      <c r="Y98" s="742"/>
      <c r="Z98" s="742"/>
      <c r="AA98" s="742"/>
      <c r="AB98" s="742"/>
      <c r="AC98" s="742"/>
      <c r="AD98" s="742"/>
      <c r="AE98" s="742"/>
    </row>
    <row r="99" spans="1:31" hidden="1" x14ac:dyDescent="0.15">
      <c r="A99" s="931"/>
      <c r="E99" s="18"/>
      <c r="F99" s="18"/>
      <c r="G99" s="18"/>
      <c r="H99" s="18"/>
      <c r="K99" s="18"/>
      <c r="L99" s="18"/>
      <c r="M99" s="18"/>
      <c r="N99" s="18"/>
      <c r="O99" s="18"/>
      <c r="P99" s="18"/>
      <c r="Q99" s="18"/>
      <c r="R99" s="18"/>
      <c r="S99" s="273"/>
      <c r="T99" s="60"/>
    </row>
    <row r="100" spans="1:31" s="381" customFormat="1" ht="24" hidden="1" x14ac:dyDescent="0.15">
      <c r="A100" s="931"/>
      <c r="B100" s="392" t="str">
        <f>IF(C98&lt;&gt;"",C98,"")</f>
        <v>19:55</v>
      </c>
      <c r="C100" s="72" t="str">
        <f>TEXT($U$1+SUM($F$76:F100)/60/24,"[h]:mm")</f>
        <v>20:45</v>
      </c>
      <c r="D100" s="5" t="s">
        <v>87</v>
      </c>
      <c r="E100" s="5" t="s">
        <v>53</v>
      </c>
      <c r="F100" s="6">
        <v>50</v>
      </c>
      <c r="G100" s="6">
        <v>50</v>
      </c>
      <c r="H100" s="6">
        <f>N100*O100</f>
        <v>703840</v>
      </c>
      <c r="I100" s="2">
        <f>H100/F100</f>
        <v>14076.8</v>
      </c>
      <c r="J100" s="13" t="s">
        <v>185</v>
      </c>
      <c r="K100" s="479" t="s">
        <v>534</v>
      </c>
      <c r="L100" s="475" t="s">
        <v>186</v>
      </c>
      <c r="M100" s="6" t="s">
        <v>7</v>
      </c>
      <c r="N100" s="70" t="s">
        <v>187</v>
      </c>
      <c r="O100" s="70">
        <v>160</v>
      </c>
      <c r="P100" s="70">
        <v>300</v>
      </c>
      <c r="Q100" s="70" t="s">
        <v>171</v>
      </c>
      <c r="R100" s="598" t="s">
        <v>570</v>
      </c>
      <c r="S100" s="452" t="s">
        <v>571</v>
      </c>
      <c r="T100" s="93"/>
      <c r="W100" s="659"/>
      <c r="X100" s="742"/>
      <c r="Y100" s="742"/>
      <c r="Z100" s="742"/>
      <c r="AA100" s="742"/>
      <c r="AB100" s="742"/>
      <c r="AC100" s="742"/>
      <c r="AD100" s="742"/>
      <c r="AE100" s="742"/>
    </row>
    <row r="101" spans="1:31" s="381" customFormat="1" ht="24" hidden="1" x14ac:dyDescent="0.15">
      <c r="A101" s="931"/>
      <c r="B101" s="392"/>
      <c r="C101" s="571"/>
      <c r="D101" s="543"/>
      <c r="E101" s="5"/>
      <c r="F101" s="6"/>
      <c r="G101" s="6"/>
      <c r="H101" s="6"/>
      <c r="I101" s="2"/>
      <c r="J101" s="13" t="s">
        <v>59</v>
      </c>
      <c r="K101" s="447">
        <v>222139</v>
      </c>
      <c r="L101" s="475" t="s">
        <v>188</v>
      </c>
      <c r="M101" s="6" t="s">
        <v>7</v>
      </c>
      <c r="N101" s="70" t="s">
        <v>129</v>
      </c>
      <c r="O101" s="70" t="s">
        <v>189</v>
      </c>
      <c r="P101" s="70">
        <v>300</v>
      </c>
      <c r="Q101" s="70" t="s">
        <v>171</v>
      </c>
      <c r="R101" s="598" t="s">
        <v>570</v>
      </c>
      <c r="S101" s="452" t="s">
        <v>571</v>
      </c>
      <c r="T101" s="93"/>
      <c r="W101" s="659"/>
      <c r="X101" s="742"/>
      <c r="Y101" s="742"/>
      <c r="Z101" s="742"/>
      <c r="AA101" s="742"/>
      <c r="AB101" s="742"/>
      <c r="AC101" s="742"/>
      <c r="AD101" s="742"/>
      <c r="AE101" s="742"/>
    </row>
    <row r="102" spans="1:31" s="381" customFormat="1" ht="24" hidden="1" x14ac:dyDescent="0.15">
      <c r="A102" s="931"/>
      <c r="B102" s="392" t="str">
        <f>IF(C100&lt;&gt;"",C100,"")</f>
        <v>20:45</v>
      </c>
      <c r="C102" s="72" t="str">
        <f>TEXT($U$1+SUM($F$76:F102)/60/24,"[h]:mm")</f>
        <v>21:30</v>
      </c>
      <c r="D102" s="5" t="s">
        <v>87</v>
      </c>
      <c r="E102" s="5" t="s">
        <v>53</v>
      </c>
      <c r="F102" s="6">
        <v>45</v>
      </c>
      <c r="G102" s="6">
        <v>45</v>
      </c>
      <c r="H102" s="6">
        <f>N102*O102</f>
        <v>398400</v>
      </c>
      <c r="I102" s="2">
        <f>H102/F102</f>
        <v>8853.3333333333339</v>
      </c>
      <c r="J102" s="13"/>
      <c r="K102" s="572">
        <v>211135</v>
      </c>
      <c r="L102" s="1" t="s">
        <v>88</v>
      </c>
      <c r="M102" s="6" t="s">
        <v>7</v>
      </c>
      <c r="N102" s="30">
        <v>498</v>
      </c>
      <c r="O102" s="30">
        <v>800</v>
      </c>
      <c r="P102" s="30">
        <v>1500</v>
      </c>
      <c r="Q102" s="31" t="s">
        <v>55</v>
      </c>
      <c r="R102" s="598" t="s">
        <v>570</v>
      </c>
      <c r="S102" s="452" t="s">
        <v>571</v>
      </c>
      <c r="T102" s="86"/>
      <c r="W102" s="659"/>
      <c r="X102" s="742"/>
      <c r="Y102" s="742"/>
      <c r="Z102" s="742"/>
      <c r="AA102" s="742"/>
      <c r="AB102" s="742"/>
      <c r="AC102" s="742"/>
      <c r="AD102" s="742"/>
      <c r="AE102" s="742"/>
    </row>
    <row r="103" spans="1:31" hidden="1" x14ac:dyDescent="0.15">
      <c r="A103" s="931"/>
      <c r="E103" s="18"/>
      <c r="F103" s="18"/>
      <c r="G103" s="18"/>
      <c r="H103" s="18"/>
      <c r="K103" s="18"/>
      <c r="L103" s="18"/>
      <c r="M103" s="18"/>
      <c r="N103" s="18"/>
      <c r="O103" s="18"/>
      <c r="P103" s="18"/>
      <c r="Q103" s="18"/>
      <c r="R103" s="18"/>
      <c r="S103" s="273"/>
      <c r="T103" s="60"/>
    </row>
    <row r="104" spans="1:31" s="381" customFormat="1" ht="24" hidden="1" x14ac:dyDescent="0.15">
      <c r="A104" s="931"/>
      <c r="B104" s="392" t="str">
        <f>IF(C102&lt;&gt;"",C102,"")</f>
        <v>21:30</v>
      </c>
      <c r="C104" s="72" t="str">
        <f>TEXT($U$1+SUM($F$76:F104)/60/24,"[h]:mm")</f>
        <v>22:20</v>
      </c>
      <c r="D104" s="5" t="s">
        <v>57</v>
      </c>
      <c r="E104" s="5" t="s">
        <v>72</v>
      </c>
      <c r="F104" s="6">
        <v>50</v>
      </c>
      <c r="G104" s="6">
        <v>50</v>
      </c>
      <c r="H104" s="6">
        <f>N104*O104</f>
        <v>599970</v>
      </c>
      <c r="I104" s="2">
        <f>H104/F104</f>
        <v>11999.4</v>
      </c>
      <c r="J104" s="488"/>
      <c r="K104" s="29">
        <v>212578</v>
      </c>
      <c r="L104" s="34" t="s">
        <v>190</v>
      </c>
      <c r="M104" s="35" t="s">
        <v>15</v>
      </c>
      <c r="N104" s="8">
        <v>19999</v>
      </c>
      <c r="O104" s="8">
        <v>30</v>
      </c>
      <c r="P104" s="8">
        <v>100</v>
      </c>
      <c r="Q104" s="36" t="s">
        <v>74</v>
      </c>
      <c r="R104" s="575" t="s">
        <v>547</v>
      </c>
      <c r="S104" s="606" t="s">
        <v>548</v>
      </c>
      <c r="T104" s="60" t="s">
        <v>35</v>
      </c>
      <c r="W104" s="659"/>
      <c r="X104" s="742"/>
      <c r="Y104" s="742"/>
      <c r="Z104" s="742"/>
      <c r="AA104" s="742"/>
      <c r="AB104" s="742"/>
      <c r="AC104" s="742"/>
      <c r="AD104" s="742"/>
      <c r="AE104" s="742"/>
    </row>
    <row r="105" spans="1:31" hidden="1" x14ac:dyDescent="0.15">
      <c r="A105" s="931"/>
      <c r="E105" s="18"/>
      <c r="F105" s="18"/>
      <c r="G105" s="18"/>
      <c r="H105" s="18"/>
      <c r="K105" s="18"/>
      <c r="L105" s="18"/>
      <c r="M105" s="18"/>
      <c r="N105" s="18"/>
      <c r="O105" s="18"/>
      <c r="P105" s="18"/>
      <c r="Q105" s="18"/>
      <c r="R105" s="18"/>
      <c r="S105" s="273"/>
      <c r="T105" s="60"/>
    </row>
    <row r="106" spans="1:31" s="381" customFormat="1" ht="24" hidden="1" x14ac:dyDescent="0.15">
      <c r="A106" s="931"/>
      <c r="B106" s="389" t="str">
        <f>IF(C104&lt;&gt;"",C104,"")</f>
        <v>22:20</v>
      </c>
      <c r="C106" s="13" t="str">
        <f>TEXT($U$1+SUM($F$76:F106)/60/24,"[h]:mm")</f>
        <v>23:10</v>
      </c>
      <c r="D106" s="9" t="s">
        <v>191</v>
      </c>
      <c r="E106" s="5" t="s">
        <v>13</v>
      </c>
      <c r="F106" s="6">
        <v>50</v>
      </c>
      <c r="G106" s="6">
        <v>40</v>
      </c>
      <c r="H106" s="6">
        <f>N106*O106</f>
        <v>594000</v>
      </c>
      <c r="I106" s="2">
        <f>H106/F106</f>
        <v>11880</v>
      </c>
      <c r="J106" s="3" t="s">
        <v>109</v>
      </c>
      <c r="K106" s="497">
        <v>223530</v>
      </c>
      <c r="L106" s="19" t="s">
        <v>192</v>
      </c>
      <c r="M106" s="20" t="s">
        <v>13</v>
      </c>
      <c r="N106" s="8">
        <v>19800</v>
      </c>
      <c r="O106" s="8">
        <v>30</v>
      </c>
      <c r="P106" s="8">
        <v>100</v>
      </c>
      <c r="Q106" s="33" t="s">
        <v>193</v>
      </c>
      <c r="R106" s="575" t="s">
        <v>564</v>
      </c>
      <c r="S106" s="608" t="s">
        <v>565</v>
      </c>
      <c r="T106" s="60"/>
      <c r="W106" s="659"/>
      <c r="X106" s="742"/>
      <c r="Y106" s="742"/>
      <c r="Z106" s="742"/>
      <c r="AA106" s="742"/>
      <c r="AB106" s="742"/>
      <c r="AC106" s="742"/>
      <c r="AD106" s="742"/>
      <c r="AE106" s="742"/>
    </row>
    <row r="107" spans="1:31" hidden="1" x14ac:dyDescent="0.15">
      <c r="A107" s="931"/>
    </row>
    <row r="108" spans="1:31" s="381" customFormat="1" ht="24" hidden="1" x14ac:dyDescent="0.15">
      <c r="A108" s="931"/>
      <c r="B108" s="389" t="str">
        <f>IF(C106&lt;&gt;"",C106,"")</f>
        <v>23:10</v>
      </c>
      <c r="C108" s="13" t="str">
        <f>TEXT($U$1+SUM($F$76:F108)/60/24,"[h]:mm")</f>
        <v>24:00</v>
      </c>
      <c r="D108" s="5" t="s">
        <v>87</v>
      </c>
      <c r="E108" s="5" t="s">
        <v>53</v>
      </c>
      <c r="F108" s="6">
        <v>50</v>
      </c>
      <c r="G108" s="6" t="s">
        <v>501</v>
      </c>
      <c r="H108" s="6">
        <f>N108*O108</f>
        <v>439900</v>
      </c>
      <c r="I108" s="24">
        <f>H108/F108</f>
        <v>8798</v>
      </c>
      <c r="J108" s="13" t="s">
        <v>185</v>
      </c>
      <c r="K108" s="479">
        <v>217464</v>
      </c>
      <c r="L108" s="475" t="s">
        <v>186</v>
      </c>
      <c r="M108" s="6" t="s">
        <v>7</v>
      </c>
      <c r="N108" s="70" t="s">
        <v>187</v>
      </c>
      <c r="O108" s="70">
        <v>100</v>
      </c>
      <c r="P108" s="70">
        <v>300</v>
      </c>
      <c r="Q108" s="70" t="s">
        <v>171</v>
      </c>
      <c r="R108" s="598" t="s">
        <v>568</v>
      </c>
      <c r="S108" s="452" t="s">
        <v>577</v>
      </c>
      <c r="T108" s="93"/>
      <c r="W108" s="659"/>
      <c r="X108" s="742"/>
      <c r="Y108" s="742"/>
      <c r="Z108" s="742"/>
      <c r="AA108" s="742"/>
      <c r="AB108" s="742"/>
      <c r="AC108" s="742"/>
      <c r="AD108" s="742"/>
      <c r="AE108" s="742"/>
    </row>
    <row r="109" spans="1:31" ht="24" hidden="1" x14ac:dyDescent="0.15">
      <c r="A109" s="931"/>
      <c r="B109" s="393"/>
      <c r="C109" s="393"/>
      <c r="D109" s="5"/>
      <c r="E109" s="5"/>
      <c r="F109" s="6"/>
      <c r="G109" s="6"/>
      <c r="H109" s="6"/>
      <c r="I109" s="24"/>
      <c r="J109" s="13" t="s">
        <v>59</v>
      </c>
      <c r="K109" s="447">
        <v>222139</v>
      </c>
      <c r="L109" s="475" t="s">
        <v>188</v>
      </c>
      <c r="M109" s="6" t="s">
        <v>7</v>
      </c>
      <c r="N109" s="70" t="s">
        <v>129</v>
      </c>
      <c r="O109" s="70" t="s">
        <v>189</v>
      </c>
      <c r="P109" s="70">
        <v>300</v>
      </c>
      <c r="Q109" s="70" t="s">
        <v>171</v>
      </c>
      <c r="R109" s="598" t="s">
        <v>568</v>
      </c>
      <c r="S109" s="452" t="s">
        <v>577</v>
      </c>
      <c r="T109" s="93"/>
    </row>
    <row r="110" spans="1:31" hidden="1" x14ac:dyDescent="0.15">
      <c r="A110" s="931"/>
      <c r="K110" s="18"/>
      <c r="L110" s="18"/>
    </row>
    <row r="111" spans="1:31" s="381" customFormat="1" ht="12" hidden="1" x14ac:dyDescent="0.15">
      <c r="A111" s="932"/>
      <c r="B111" s="394"/>
      <c r="C111" s="394"/>
      <c r="D111" s="265"/>
      <c r="E111" s="265"/>
      <c r="F111" s="156">
        <f>SUM(F76:F108)</f>
        <v>900</v>
      </c>
      <c r="G111" s="156"/>
      <c r="H111" s="156">
        <f>SUM(H76:H108)</f>
        <v>5127660</v>
      </c>
      <c r="I111" s="156"/>
      <c r="J111" s="156"/>
      <c r="K111" s="156"/>
      <c r="L111" s="156"/>
      <c r="M111" s="424"/>
      <c r="N111" s="156"/>
      <c r="O111" s="156"/>
      <c r="P111" s="156"/>
      <c r="Q111" s="444"/>
      <c r="R111" s="445"/>
      <c r="S111" s="444"/>
      <c r="T111" s="446"/>
      <c r="W111" s="659"/>
      <c r="X111" s="742"/>
      <c r="Y111" s="742"/>
      <c r="Z111" s="742"/>
      <c r="AA111" s="742"/>
      <c r="AB111" s="742"/>
      <c r="AC111" s="742"/>
      <c r="AD111" s="742"/>
      <c r="AE111" s="742"/>
    </row>
    <row r="112" spans="1:31" s="381" customFormat="1" ht="12" hidden="1" x14ac:dyDescent="0.15">
      <c r="A112" s="740"/>
      <c r="B112" s="394"/>
      <c r="C112" s="394"/>
      <c r="D112" s="265"/>
      <c r="E112" s="265"/>
      <c r="F112" s="156"/>
      <c r="G112" s="156"/>
      <c r="H112" s="265"/>
      <c r="I112" s="265"/>
      <c r="J112" s="265"/>
      <c r="K112" s="265"/>
      <c r="L112" s="156" t="s">
        <v>513</v>
      </c>
      <c r="M112" s="424"/>
      <c r="N112" s="156"/>
      <c r="O112" s="156"/>
      <c r="P112" s="156"/>
      <c r="Q112" s="444"/>
      <c r="R112" s="445"/>
      <c r="S112" s="444"/>
      <c r="T112" s="446"/>
      <c r="W112" s="659"/>
      <c r="X112" s="742"/>
      <c r="Y112" s="742"/>
      <c r="Z112" s="742"/>
      <c r="AA112" s="742"/>
      <c r="AB112" s="742"/>
      <c r="AC112" s="742"/>
      <c r="AD112" s="742"/>
      <c r="AE112" s="742"/>
    </row>
    <row r="113" spans="1:31" s="381" customFormat="1" ht="22.5" hidden="1" x14ac:dyDescent="0.15">
      <c r="A113" s="930" t="s">
        <v>203</v>
      </c>
      <c r="B113" s="388">
        <f>$U$1</f>
        <v>0.375</v>
      </c>
      <c r="C113" s="13" t="str">
        <f>TEXT($U$1+SUM($F$113:F113)/60/24,"[h]:mm")</f>
        <v>9:40</v>
      </c>
      <c r="D113" s="28" t="s">
        <v>204</v>
      </c>
      <c r="E113" s="5" t="s">
        <v>44</v>
      </c>
      <c r="F113" s="6">
        <v>40</v>
      </c>
      <c r="G113" s="6"/>
      <c r="H113" s="6">
        <f>N113*O113</f>
        <v>119000</v>
      </c>
      <c r="I113" s="2">
        <f>H113/F113</f>
        <v>2975</v>
      </c>
      <c r="J113" s="107"/>
      <c r="K113" s="403">
        <v>219119</v>
      </c>
      <c r="L113" s="48" t="s">
        <v>45</v>
      </c>
      <c r="M113" s="49" t="s">
        <v>10</v>
      </c>
      <c r="N113" s="108">
        <v>238</v>
      </c>
      <c r="O113" s="109" t="s">
        <v>81</v>
      </c>
      <c r="P113" s="109" t="s">
        <v>47</v>
      </c>
      <c r="Q113" s="115" t="s">
        <v>48</v>
      </c>
      <c r="R113" s="590" t="s">
        <v>566</v>
      </c>
      <c r="S113" s="85" t="s">
        <v>567</v>
      </c>
      <c r="T113" s="86"/>
      <c r="W113" s="658" t="s">
        <v>728</v>
      </c>
      <c r="X113" s="742"/>
      <c r="Y113" s="742"/>
      <c r="Z113" s="742"/>
      <c r="AA113" s="742"/>
      <c r="AB113" s="742"/>
      <c r="AC113" s="742"/>
      <c r="AD113" s="742"/>
      <c r="AE113" s="742"/>
    </row>
    <row r="114" spans="1:31" s="381" customFormat="1" ht="22.5" hidden="1" x14ac:dyDescent="0.15">
      <c r="A114" s="931"/>
      <c r="B114" s="389" t="str">
        <f>IF(C113&lt;&gt;"",C113,"")</f>
        <v>9:40</v>
      </c>
      <c r="C114" s="13" t="str">
        <f>TEXT($U$1+SUM($F$113:F114)/60/24,"[h]:mm")</f>
        <v>10:20</v>
      </c>
      <c r="D114" s="28" t="s">
        <v>204</v>
      </c>
      <c r="E114" s="5" t="s">
        <v>44</v>
      </c>
      <c r="F114" s="6">
        <v>40</v>
      </c>
      <c r="G114" s="6"/>
      <c r="H114" s="6">
        <f>N114*O114</f>
        <v>149500</v>
      </c>
      <c r="I114" s="2">
        <f>H114/F114</f>
        <v>3737.5</v>
      </c>
      <c r="J114" s="72"/>
      <c r="K114" s="403">
        <v>217329</v>
      </c>
      <c r="L114" s="48" t="s">
        <v>536</v>
      </c>
      <c r="M114" s="49" t="s">
        <v>10</v>
      </c>
      <c r="N114" s="108">
        <v>299</v>
      </c>
      <c r="O114" s="109" t="s">
        <v>81</v>
      </c>
      <c r="P114" s="109" t="s">
        <v>47</v>
      </c>
      <c r="Q114" s="115" t="s">
        <v>535</v>
      </c>
      <c r="R114" s="590" t="s">
        <v>566</v>
      </c>
      <c r="S114" s="85" t="s">
        <v>567</v>
      </c>
      <c r="T114" s="453" t="s">
        <v>35</v>
      </c>
      <c r="W114" s="658" t="s">
        <v>724</v>
      </c>
      <c r="X114" s="742"/>
      <c r="Y114" s="742"/>
      <c r="Z114" s="742"/>
      <c r="AA114" s="742"/>
      <c r="AB114" s="742"/>
      <c r="AC114" s="742"/>
      <c r="AD114" s="742"/>
      <c r="AE114" s="742"/>
    </row>
    <row r="115" spans="1:31" hidden="1" x14ac:dyDescent="0.15">
      <c r="A115" s="931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601"/>
      <c r="S115" s="601"/>
      <c r="T115" s="393"/>
    </row>
    <row r="116" spans="1:31" s="381" customFormat="1" ht="120" hidden="1" x14ac:dyDescent="0.15">
      <c r="A116" s="931"/>
      <c r="B116" s="389" t="str">
        <f>C114</f>
        <v>10:20</v>
      </c>
      <c r="C116" s="13" t="str">
        <f>TEXT($U$1+SUM($F$113:F116)/60/24,"[h]:mm")</f>
        <v>11:05</v>
      </c>
      <c r="D116" s="5" t="s">
        <v>665</v>
      </c>
      <c r="E116" s="5" t="s">
        <v>205</v>
      </c>
      <c r="F116" s="6">
        <v>45</v>
      </c>
      <c r="G116" s="6"/>
      <c r="H116" s="6">
        <f>N116*O116</f>
        <v>419400</v>
      </c>
      <c r="I116" s="2">
        <f>H116/F116</f>
        <v>9320</v>
      </c>
      <c r="J116" s="13"/>
      <c r="K116" s="639">
        <v>218201</v>
      </c>
      <c r="L116" s="421" t="s">
        <v>640</v>
      </c>
      <c r="M116" s="6" t="s">
        <v>653</v>
      </c>
      <c r="N116" s="6">
        <v>1398</v>
      </c>
      <c r="O116" s="8">
        <v>300</v>
      </c>
      <c r="P116" s="8">
        <v>500</v>
      </c>
      <c r="Q116" s="33" t="s">
        <v>729</v>
      </c>
      <c r="R116" s="643" t="s">
        <v>658</v>
      </c>
      <c r="S116" s="638" t="s">
        <v>659</v>
      </c>
      <c r="T116" s="60"/>
      <c r="V116" s="635" t="s">
        <v>641</v>
      </c>
      <c r="W116" s="658" t="s">
        <v>730</v>
      </c>
      <c r="X116" s="742"/>
      <c r="Y116" s="742"/>
      <c r="Z116" s="742"/>
      <c r="AA116" s="742"/>
      <c r="AB116" s="742"/>
      <c r="AC116" s="742"/>
      <c r="AD116" s="742"/>
      <c r="AE116" s="742"/>
    </row>
    <row r="117" spans="1:31" s="381" customFormat="1" ht="24" hidden="1" x14ac:dyDescent="0.15">
      <c r="A117" s="931"/>
      <c r="B117" s="389" t="str">
        <f>C116</f>
        <v>11:05</v>
      </c>
      <c r="C117" s="13" t="str">
        <f>TEXT($U$1+SUM($F$113:F117)/60/24,"[h]:mm")</f>
        <v>11:45</v>
      </c>
      <c r="D117" s="5" t="s">
        <v>71</v>
      </c>
      <c r="E117" s="9" t="s">
        <v>6</v>
      </c>
      <c r="F117" s="6">
        <v>40</v>
      </c>
      <c r="G117" s="6"/>
      <c r="H117" s="6">
        <f>N117*O117</f>
        <v>149500</v>
      </c>
      <c r="I117" s="2">
        <f>H117/F117</f>
        <v>3737.5</v>
      </c>
      <c r="J117" s="3" t="s">
        <v>109</v>
      </c>
      <c r="K117" s="415">
        <v>212228</v>
      </c>
      <c r="L117" s="421" t="s">
        <v>208</v>
      </c>
      <c r="M117" s="6" t="s">
        <v>8</v>
      </c>
      <c r="N117" s="6">
        <v>299</v>
      </c>
      <c r="O117" s="8">
        <v>500</v>
      </c>
      <c r="P117" s="8">
        <v>800</v>
      </c>
      <c r="Q117" s="33" t="s">
        <v>118</v>
      </c>
      <c r="R117" s="590" t="s">
        <v>582</v>
      </c>
      <c r="S117" s="85" t="s">
        <v>601</v>
      </c>
      <c r="T117" s="60"/>
      <c r="W117" s="659" t="s">
        <v>731</v>
      </c>
      <c r="X117" s="742"/>
      <c r="Y117" s="742"/>
      <c r="Z117" s="742"/>
      <c r="AA117" s="742"/>
      <c r="AB117" s="742"/>
      <c r="AC117" s="742"/>
      <c r="AD117" s="742"/>
      <c r="AE117" s="742"/>
    </row>
    <row r="118" spans="1:31" hidden="1" x14ac:dyDescent="0.15">
      <c r="A118" s="931"/>
      <c r="J118" s="273"/>
      <c r="K118" s="273"/>
      <c r="L118" s="273"/>
      <c r="M118" s="273"/>
      <c r="N118" s="273"/>
      <c r="O118" s="273"/>
      <c r="P118" s="273"/>
      <c r="Q118" s="273"/>
      <c r="R118" s="590"/>
      <c r="S118" s="85"/>
      <c r="T118" s="438"/>
    </row>
    <row r="119" spans="1:31" s="381" customFormat="1" ht="24" hidden="1" x14ac:dyDescent="0.15">
      <c r="A119" s="931"/>
      <c r="B119" s="389" t="str">
        <f>C117</f>
        <v>11:45</v>
      </c>
      <c r="C119" s="13" t="str">
        <f>TEXT($U$1+SUM($F$113:F119)/60/24,"[h]:mm")</f>
        <v>12:25</v>
      </c>
      <c r="D119" s="482" t="s">
        <v>209</v>
      </c>
      <c r="E119" s="5" t="s">
        <v>80</v>
      </c>
      <c r="F119" s="6">
        <v>40</v>
      </c>
      <c r="G119" s="483"/>
      <c r="H119" s="483">
        <f>N119*O119</f>
        <v>256000</v>
      </c>
      <c r="I119" s="24">
        <f>H119/F119</f>
        <v>6400</v>
      </c>
      <c r="J119" s="3" t="s">
        <v>109</v>
      </c>
      <c r="K119" s="425">
        <v>223692</v>
      </c>
      <c r="L119" s="467" t="s">
        <v>210</v>
      </c>
      <c r="M119" s="6" t="s">
        <v>9</v>
      </c>
      <c r="N119" s="4">
        <v>1280</v>
      </c>
      <c r="O119" s="4">
        <v>200</v>
      </c>
      <c r="P119" s="32" t="s">
        <v>90</v>
      </c>
      <c r="Q119" s="33" t="s">
        <v>34</v>
      </c>
      <c r="R119" s="590" t="s">
        <v>578</v>
      </c>
      <c r="S119" s="85" t="s">
        <v>602</v>
      </c>
      <c r="T119" s="60"/>
      <c r="W119" s="663" t="s">
        <v>732</v>
      </c>
      <c r="X119" s="742"/>
      <c r="Y119" s="742"/>
      <c r="Z119" s="742"/>
      <c r="AA119" s="742"/>
      <c r="AB119" s="742"/>
      <c r="AC119" s="742"/>
      <c r="AD119" s="742"/>
      <c r="AE119" s="742"/>
    </row>
    <row r="120" spans="1:31" s="381" customFormat="1" ht="24" hidden="1" x14ac:dyDescent="0.15">
      <c r="A120" s="931"/>
      <c r="B120" s="389" t="str">
        <f>C119</f>
        <v>12:25</v>
      </c>
      <c r="C120" s="13" t="str">
        <f>TEXT($U$1+SUM($F$113:F120)/60/24,"[h]:mm")</f>
        <v>13:10</v>
      </c>
      <c r="D120" s="482" t="s">
        <v>209</v>
      </c>
      <c r="E120" s="5" t="s">
        <v>80</v>
      </c>
      <c r="F120" s="6">
        <v>45</v>
      </c>
      <c r="G120" s="483"/>
      <c r="H120" s="483">
        <f>N120*O120</f>
        <v>349965</v>
      </c>
      <c r="I120" s="24">
        <f>H120/F120</f>
        <v>7777</v>
      </c>
      <c r="J120" s="97"/>
      <c r="K120" s="425">
        <v>221316</v>
      </c>
      <c r="L120" s="467" t="s">
        <v>211</v>
      </c>
      <c r="M120" s="20" t="s">
        <v>9</v>
      </c>
      <c r="N120" s="6">
        <v>9999</v>
      </c>
      <c r="O120" s="8">
        <v>35</v>
      </c>
      <c r="P120" s="32">
        <v>100</v>
      </c>
      <c r="Q120" s="33" t="s">
        <v>34</v>
      </c>
      <c r="R120" s="590" t="s">
        <v>578</v>
      </c>
      <c r="S120" s="85" t="s">
        <v>602</v>
      </c>
      <c r="T120" s="93"/>
      <c r="W120" s="663" t="s">
        <v>732</v>
      </c>
      <c r="X120" s="742"/>
      <c r="Y120" s="742"/>
      <c r="Z120" s="742"/>
      <c r="AA120" s="742"/>
      <c r="AB120" s="742"/>
      <c r="AC120" s="742"/>
      <c r="AD120" s="742"/>
      <c r="AE120" s="742"/>
    </row>
    <row r="121" spans="1:31" hidden="1" x14ac:dyDescent="0.15">
      <c r="A121" s="931"/>
      <c r="R121" s="590"/>
      <c r="S121" s="85"/>
      <c r="T121" s="438"/>
    </row>
    <row r="122" spans="1:31" s="381" customFormat="1" ht="24" hidden="1" x14ac:dyDescent="0.15">
      <c r="A122" s="931"/>
      <c r="B122" s="389" t="str">
        <f>C120</f>
        <v>13:10</v>
      </c>
      <c r="C122" s="13" t="str">
        <f>TEXT($U$1+SUM($F$113:F122)/60/24,"[h]:mm")</f>
        <v>13:50</v>
      </c>
      <c r="D122" s="9" t="s">
        <v>666</v>
      </c>
      <c r="E122" s="9" t="s">
        <v>40</v>
      </c>
      <c r="F122" s="6">
        <v>40</v>
      </c>
      <c r="G122" s="6"/>
      <c r="H122" s="6">
        <f>N122*O122</f>
        <v>119200</v>
      </c>
      <c r="I122" s="2">
        <f>H122/F122</f>
        <v>2980</v>
      </c>
      <c r="J122" s="13"/>
      <c r="K122" s="413" t="s">
        <v>702</v>
      </c>
      <c r="L122" s="426" t="s">
        <v>212</v>
      </c>
      <c r="M122" s="47" t="s">
        <v>11</v>
      </c>
      <c r="N122" s="6">
        <v>298</v>
      </c>
      <c r="O122" s="6" t="s">
        <v>46</v>
      </c>
      <c r="P122" s="6">
        <v>600</v>
      </c>
      <c r="Q122" s="33" t="s">
        <v>176</v>
      </c>
      <c r="R122" s="590" t="s">
        <v>559</v>
      </c>
      <c r="S122" s="85" t="s">
        <v>632</v>
      </c>
      <c r="T122" s="653" t="s">
        <v>694</v>
      </c>
      <c r="W122" s="659" t="s">
        <v>738</v>
      </c>
      <c r="X122" s="742"/>
      <c r="Y122" s="742"/>
      <c r="Z122" s="742"/>
      <c r="AA122" s="742"/>
      <c r="AB122" s="742"/>
      <c r="AC122" s="742"/>
      <c r="AD122" s="742"/>
      <c r="AE122" s="742"/>
    </row>
    <row r="123" spans="1:31" s="381" customFormat="1" ht="24" hidden="1" x14ac:dyDescent="0.15">
      <c r="A123" s="931"/>
      <c r="B123" s="389" t="str">
        <f>C122</f>
        <v>13:50</v>
      </c>
      <c r="C123" s="13" t="str">
        <f>TEXT($U$1+SUM($F$113:F123)/60/24,"[h]:mm")</f>
        <v>14:30</v>
      </c>
      <c r="D123" s="9" t="s">
        <v>39</v>
      </c>
      <c r="E123" s="9" t="s">
        <v>40</v>
      </c>
      <c r="F123" s="6">
        <v>40</v>
      </c>
      <c r="G123" s="6"/>
      <c r="H123" s="6">
        <f>N123*O123</f>
        <v>119700</v>
      </c>
      <c r="I123" s="2">
        <f>H123/F123</f>
        <v>2992.5</v>
      </c>
      <c r="J123" s="3" t="s">
        <v>109</v>
      </c>
      <c r="K123" s="32">
        <v>223271</v>
      </c>
      <c r="L123" s="15" t="s">
        <v>515</v>
      </c>
      <c r="M123" s="17" t="s">
        <v>11</v>
      </c>
      <c r="N123" s="16">
        <v>399</v>
      </c>
      <c r="O123" s="8">
        <v>300</v>
      </c>
      <c r="P123" s="32">
        <v>500</v>
      </c>
      <c r="Q123" s="33" t="s">
        <v>176</v>
      </c>
      <c r="R123" s="590" t="s">
        <v>559</v>
      </c>
      <c r="S123" s="85" t="s">
        <v>632</v>
      </c>
      <c r="T123" s="117"/>
      <c r="W123" s="658" t="s">
        <v>739</v>
      </c>
      <c r="X123" s="742"/>
      <c r="Y123" s="742"/>
      <c r="Z123" s="742"/>
      <c r="AA123" s="742"/>
      <c r="AB123" s="742"/>
      <c r="AC123" s="742"/>
      <c r="AD123" s="742"/>
      <c r="AE123" s="742"/>
    </row>
    <row r="124" spans="1:31" hidden="1" x14ac:dyDescent="0.15">
      <c r="A124" s="931"/>
      <c r="T124" s="438"/>
    </row>
    <row r="125" spans="1:31" s="381" customFormat="1" ht="24" hidden="1" x14ac:dyDescent="0.15">
      <c r="A125" s="931"/>
      <c r="B125" s="390" t="str">
        <f>C123</f>
        <v>14:30</v>
      </c>
      <c r="C125" s="113" t="str">
        <f>TEXT($U$1+SUM($F$113:F125)/60/24,"[h]:mm")</f>
        <v>15:10</v>
      </c>
      <c r="D125" s="10" t="s">
        <v>75</v>
      </c>
      <c r="E125" s="10" t="s">
        <v>106</v>
      </c>
      <c r="F125" s="11">
        <v>40</v>
      </c>
      <c r="G125" s="11"/>
      <c r="H125" s="11">
        <f>N125*O125</f>
        <v>149000</v>
      </c>
      <c r="I125" s="12">
        <f>H125/F125</f>
        <v>3725</v>
      </c>
      <c r="J125" s="52"/>
      <c r="K125" s="718">
        <v>212258</v>
      </c>
      <c r="L125" s="719" t="s">
        <v>517</v>
      </c>
      <c r="M125" s="720" t="s">
        <v>531</v>
      </c>
      <c r="N125" s="718">
        <v>298</v>
      </c>
      <c r="O125" s="718">
        <v>500</v>
      </c>
      <c r="P125" s="718">
        <v>500</v>
      </c>
      <c r="Q125" s="718" t="s">
        <v>518</v>
      </c>
      <c r="R125" s="720"/>
      <c r="S125" s="720"/>
      <c r="T125" s="721" t="s">
        <v>79</v>
      </c>
      <c r="W125" s="658" t="s">
        <v>724</v>
      </c>
      <c r="X125" s="742"/>
      <c r="Y125" s="742"/>
      <c r="Z125" s="742"/>
      <c r="AA125" s="742"/>
      <c r="AB125" s="742"/>
      <c r="AC125" s="742"/>
      <c r="AD125" s="742"/>
      <c r="AE125" s="742"/>
    </row>
    <row r="126" spans="1:31" s="381" customFormat="1" ht="24" hidden="1" x14ac:dyDescent="0.15">
      <c r="A126" s="931"/>
      <c r="B126" s="390" t="str">
        <f>C125</f>
        <v>15:10</v>
      </c>
      <c r="C126" s="113" t="str">
        <f>TEXT($U$1+SUM($F$113:F126)/60/24,"[h]:mm")</f>
        <v>15:50</v>
      </c>
      <c r="D126" s="10" t="s">
        <v>75</v>
      </c>
      <c r="E126" s="10" t="s">
        <v>76</v>
      </c>
      <c r="F126" s="11">
        <v>40</v>
      </c>
      <c r="G126" s="11"/>
      <c r="H126" s="11">
        <f>N126*O126</f>
        <v>149000</v>
      </c>
      <c r="I126" s="12">
        <f>H126/F126</f>
        <v>3725</v>
      </c>
      <c r="J126" s="51"/>
      <c r="K126" s="718">
        <v>207951</v>
      </c>
      <c r="L126" s="719" t="s">
        <v>77</v>
      </c>
      <c r="M126" s="720" t="s">
        <v>12</v>
      </c>
      <c r="N126" s="718">
        <v>298</v>
      </c>
      <c r="O126" s="718">
        <v>500</v>
      </c>
      <c r="P126" s="718">
        <v>1000</v>
      </c>
      <c r="Q126" s="718" t="s">
        <v>78</v>
      </c>
      <c r="R126" s="718"/>
      <c r="S126" s="719"/>
      <c r="T126" s="721" t="s">
        <v>79</v>
      </c>
      <c r="W126" s="659" t="s">
        <v>731</v>
      </c>
      <c r="X126" s="742"/>
      <c r="Y126" s="742"/>
      <c r="Z126" s="742"/>
      <c r="AA126" s="742"/>
      <c r="AB126" s="742"/>
      <c r="AC126" s="742"/>
      <c r="AD126" s="742"/>
      <c r="AE126" s="742"/>
    </row>
    <row r="127" spans="1:31" s="381" customFormat="1" ht="22.5" hidden="1" x14ac:dyDescent="0.15">
      <c r="A127" s="931"/>
      <c r="B127" s="390" t="str">
        <f>IF(C126&lt;&gt;"",C126,"")</f>
        <v>15:50</v>
      </c>
      <c r="C127" s="113" t="str">
        <f>TEXT($U$1+SUM($F$113:F127)/60/24,"[h]:mm")</f>
        <v>16:35</v>
      </c>
      <c r="D127" s="10" t="s">
        <v>75</v>
      </c>
      <c r="E127" s="10" t="s">
        <v>44</v>
      </c>
      <c r="F127" s="11">
        <v>45</v>
      </c>
      <c r="G127" s="11"/>
      <c r="H127" s="11">
        <f>N127*O127</f>
        <v>149400</v>
      </c>
      <c r="I127" s="12">
        <f>H127/F127</f>
        <v>3320</v>
      </c>
      <c r="J127" s="51"/>
      <c r="K127" s="718">
        <v>215646</v>
      </c>
      <c r="L127" s="719" t="s">
        <v>213</v>
      </c>
      <c r="M127" s="720" t="s">
        <v>10</v>
      </c>
      <c r="N127" s="718">
        <v>498</v>
      </c>
      <c r="O127" s="718">
        <v>300</v>
      </c>
      <c r="P127" s="718">
        <v>100</v>
      </c>
      <c r="Q127" s="718" t="s">
        <v>141</v>
      </c>
      <c r="R127" s="718"/>
      <c r="S127" s="719"/>
      <c r="T127" s="721" t="s">
        <v>79</v>
      </c>
      <c r="W127" s="658" t="s">
        <v>724</v>
      </c>
      <c r="X127" s="742"/>
      <c r="Y127" s="742"/>
      <c r="Z127" s="742"/>
      <c r="AA127" s="742"/>
      <c r="AB127" s="742"/>
      <c r="AC127" s="742"/>
      <c r="AD127" s="742"/>
      <c r="AE127" s="742"/>
    </row>
    <row r="128" spans="1:31" s="381" customFormat="1" ht="24" hidden="1" x14ac:dyDescent="0.15">
      <c r="A128" s="931"/>
      <c r="B128" s="390" t="str">
        <f>IF(C127&lt;&gt;"",C127,"")</f>
        <v>16:35</v>
      </c>
      <c r="C128" s="113" t="str">
        <f>TEXT($U$1+SUM($F$113:F128)/60/24,"[h]:mm")</f>
        <v>17:20</v>
      </c>
      <c r="D128" s="10" t="s">
        <v>75</v>
      </c>
      <c r="E128" s="515" t="s">
        <v>53</v>
      </c>
      <c r="F128" s="516">
        <v>45</v>
      </c>
      <c r="G128" s="516"/>
      <c r="H128" s="516">
        <f>N128*O128</f>
        <v>149400</v>
      </c>
      <c r="I128" s="517">
        <f>H128/F128</f>
        <v>3320</v>
      </c>
      <c r="J128" s="570"/>
      <c r="K128" s="722">
        <v>211135</v>
      </c>
      <c r="L128" s="723" t="s">
        <v>88</v>
      </c>
      <c r="M128" s="724" t="s">
        <v>7</v>
      </c>
      <c r="N128" s="725">
        <v>498</v>
      </c>
      <c r="O128" s="726">
        <v>300</v>
      </c>
      <c r="P128" s="726">
        <v>600</v>
      </c>
      <c r="Q128" s="727" t="s">
        <v>55</v>
      </c>
      <c r="R128" s="728"/>
      <c r="S128" s="729"/>
      <c r="T128" s="721" t="s">
        <v>79</v>
      </c>
      <c r="W128" s="658" t="s">
        <v>724</v>
      </c>
      <c r="X128" s="742"/>
      <c r="Y128" s="742"/>
      <c r="Z128" s="742"/>
      <c r="AA128" s="742"/>
      <c r="AB128" s="742"/>
      <c r="AC128" s="742"/>
      <c r="AD128" s="742"/>
      <c r="AE128" s="742"/>
    </row>
    <row r="129" spans="1:31" hidden="1" x14ac:dyDescent="0.15">
      <c r="A129" s="931"/>
      <c r="K129" s="730"/>
      <c r="L129" s="731"/>
      <c r="M129" s="732"/>
      <c r="N129" s="733"/>
      <c r="O129" s="733"/>
      <c r="P129" s="733"/>
      <c r="Q129" s="733"/>
      <c r="R129" s="734"/>
      <c r="S129" s="735"/>
      <c r="T129" s="736"/>
    </row>
    <row r="130" spans="1:31" s="381" customFormat="1" ht="24" hidden="1" x14ac:dyDescent="0.15">
      <c r="A130" s="931"/>
      <c r="B130" s="391" t="str">
        <f>IF(C128&lt;&gt;"",C128,"")</f>
        <v>17:20</v>
      </c>
      <c r="C130" s="650" t="str">
        <f>TEXT($U$1+SUM($F$113:F130)/60/24,"[h]:mm")</f>
        <v>18:00</v>
      </c>
      <c r="D130" s="28" t="s">
        <v>204</v>
      </c>
      <c r="E130" s="515" t="s">
        <v>53</v>
      </c>
      <c r="F130" s="6">
        <v>40</v>
      </c>
      <c r="G130" s="6"/>
      <c r="H130" s="6">
        <v>159200</v>
      </c>
      <c r="I130" s="2">
        <v>3980</v>
      </c>
      <c r="J130" s="431"/>
      <c r="K130" s="722">
        <v>215063</v>
      </c>
      <c r="L130" s="737" t="s">
        <v>139</v>
      </c>
      <c r="M130" s="724" t="s">
        <v>7</v>
      </c>
      <c r="N130" s="725">
        <v>398</v>
      </c>
      <c r="O130" s="726">
        <v>400</v>
      </c>
      <c r="P130" s="726">
        <v>600</v>
      </c>
      <c r="Q130" s="727" t="s">
        <v>55</v>
      </c>
      <c r="R130" s="728" t="s">
        <v>654</v>
      </c>
      <c r="S130" s="729" t="s">
        <v>655</v>
      </c>
      <c r="T130" s="721"/>
      <c r="W130" s="658" t="s">
        <v>740</v>
      </c>
      <c r="X130" s="742"/>
      <c r="Y130" s="742"/>
      <c r="Z130" s="742"/>
      <c r="AA130" s="742"/>
      <c r="AB130" s="742"/>
      <c r="AC130" s="742"/>
      <c r="AD130" s="742"/>
      <c r="AE130" s="742"/>
    </row>
    <row r="131" spans="1:31" s="383" customFormat="1" ht="96" hidden="1" x14ac:dyDescent="0.15">
      <c r="A131" s="931"/>
      <c r="B131" s="391" t="str">
        <f>IF(C130&lt;&gt;"",C130,"")</f>
        <v>18:00</v>
      </c>
      <c r="C131" s="636" t="str">
        <f>TEXT($U$1+SUM($F$113:F131)/60/24,"[h]:mm")</f>
        <v>18:40</v>
      </c>
      <c r="D131" s="28" t="s">
        <v>204</v>
      </c>
      <c r="E131" s="5" t="s">
        <v>44</v>
      </c>
      <c r="F131" s="6">
        <v>40</v>
      </c>
      <c r="G131" s="6"/>
      <c r="H131" s="6" t="e">
        <f>N131*O131</f>
        <v>#VALUE!</v>
      </c>
      <c r="I131" s="2" t="e">
        <f>H131/F131</f>
        <v>#VALUE!</v>
      </c>
      <c r="J131" s="107"/>
      <c r="K131" s="576" t="s">
        <v>703</v>
      </c>
      <c r="L131" s="111" t="s">
        <v>540</v>
      </c>
      <c r="M131" s="6" t="s">
        <v>10</v>
      </c>
      <c r="N131" s="6">
        <v>199</v>
      </c>
      <c r="O131" s="8" t="s">
        <v>141</v>
      </c>
      <c r="P131" s="32" t="s">
        <v>47</v>
      </c>
      <c r="Q131" s="33" t="s">
        <v>48</v>
      </c>
      <c r="R131" s="598" t="s">
        <v>604</v>
      </c>
      <c r="S131" s="452" t="s">
        <v>605</v>
      </c>
      <c r="T131" s="117"/>
      <c r="U131" s="577" t="s">
        <v>542</v>
      </c>
      <c r="W131" s="661" t="s">
        <v>741</v>
      </c>
      <c r="X131" s="744"/>
      <c r="Y131" s="744"/>
      <c r="Z131" s="744"/>
      <c r="AA131" s="744"/>
      <c r="AB131" s="744"/>
      <c r="AC131" s="744"/>
      <c r="AD131" s="744"/>
      <c r="AE131" s="744"/>
    </row>
    <row r="132" spans="1:31" s="381" customFormat="1" ht="24" hidden="1" x14ac:dyDescent="0.15">
      <c r="A132" s="931"/>
      <c r="B132" s="391" t="str">
        <f>IF(C131&lt;&gt;"",C131,"")</f>
        <v>18:40</v>
      </c>
      <c r="C132" s="636" t="str">
        <f>TEXT($U$1+SUM($F$113:F132)/60/24,"[h]:mm")</f>
        <v>19:20</v>
      </c>
      <c r="D132" s="28" t="s">
        <v>664</v>
      </c>
      <c r="E132" s="5" t="s">
        <v>76</v>
      </c>
      <c r="F132" s="6">
        <v>40</v>
      </c>
      <c r="G132" s="6">
        <v>31</v>
      </c>
      <c r="H132" s="6">
        <f>N132*O132</f>
        <v>159200</v>
      </c>
      <c r="I132" s="2">
        <f>H132/F132</f>
        <v>3980</v>
      </c>
      <c r="J132" s="402" t="s">
        <v>59</v>
      </c>
      <c r="K132" s="27">
        <v>212282</v>
      </c>
      <c r="L132" s="48" t="s">
        <v>216</v>
      </c>
      <c r="M132" s="49" t="s">
        <v>12</v>
      </c>
      <c r="N132" s="468">
        <v>398</v>
      </c>
      <c r="O132" s="6">
        <v>400</v>
      </c>
      <c r="P132" s="6">
        <v>500</v>
      </c>
      <c r="Q132" s="83" t="s">
        <v>146</v>
      </c>
      <c r="R132" s="598" t="s">
        <v>604</v>
      </c>
      <c r="S132" s="452" t="s">
        <v>605</v>
      </c>
      <c r="T132" s="60"/>
      <c r="W132" s="658" t="s">
        <v>724</v>
      </c>
      <c r="X132" s="742"/>
      <c r="Y132" s="742"/>
      <c r="Z132" s="742"/>
      <c r="AA132" s="742"/>
      <c r="AB132" s="742"/>
      <c r="AC132" s="742"/>
      <c r="AD132" s="742"/>
      <c r="AE132" s="742"/>
    </row>
    <row r="133" spans="1:31" hidden="1" x14ac:dyDescent="0.15">
      <c r="A133" s="931"/>
      <c r="E133" s="18"/>
      <c r="F133" s="18"/>
      <c r="G133" s="18"/>
      <c r="H133" s="18"/>
      <c r="K133" s="18"/>
      <c r="L133" s="18"/>
      <c r="M133" s="18"/>
      <c r="N133" s="18"/>
      <c r="O133" s="18"/>
      <c r="P133" s="18"/>
      <c r="Q133" s="18"/>
      <c r="R133" s="598"/>
      <c r="S133" s="452"/>
      <c r="T133" s="60"/>
    </row>
    <row r="134" spans="1:31" s="381" customFormat="1" ht="24" hidden="1" x14ac:dyDescent="0.15">
      <c r="A134" s="931"/>
      <c r="B134" s="391" t="str">
        <f>IF(C132&lt;&gt;"",C132,"")</f>
        <v>19:20</v>
      </c>
      <c r="C134" s="85" t="str">
        <f>TEXT($U$1+SUM($F$113:F134)/60/24,"[h]:mm")</f>
        <v>20:00</v>
      </c>
      <c r="D134" s="482" t="s">
        <v>209</v>
      </c>
      <c r="E134" s="5" t="s">
        <v>80</v>
      </c>
      <c r="F134" s="6">
        <v>40</v>
      </c>
      <c r="G134" s="6">
        <v>40</v>
      </c>
      <c r="H134" s="483">
        <f>N134*O134</f>
        <v>256000</v>
      </c>
      <c r="I134" s="2">
        <f>H134/F134</f>
        <v>6400</v>
      </c>
      <c r="J134" s="3" t="s">
        <v>109</v>
      </c>
      <c r="K134" s="425">
        <v>223691</v>
      </c>
      <c r="L134" s="467" t="s">
        <v>217</v>
      </c>
      <c r="M134" s="20" t="s">
        <v>9</v>
      </c>
      <c r="N134" s="4">
        <v>1280</v>
      </c>
      <c r="O134" s="4">
        <v>200</v>
      </c>
      <c r="P134" s="32" t="s">
        <v>90</v>
      </c>
      <c r="Q134" s="33" t="s">
        <v>34</v>
      </c>
      <c r="R134" s="598" t="s">
        <v>629</v>
      </c>
      <c r="S134" s="452" t="s">
        <v>630</v>
      </c>
      <c r="T134" s="93"/>
      <c r="W134" s="663" t="s">
        <v>732</v>
      </c>
      <c r="X134" s="742"/>
      <c r="Y134" s="742"/>
      <c r="Z134" s="742"/>
      <c r="AA134" s="742"/>
      <c r="AB134" s="742"/>
      <c r="AC134" s="742"/>
      <c r="AD134" s="742"/>
      <c r="AE134" s="742"/>
    </row>
    <row r="135" spans="1:31" s="381" customFormat="1" ht="24" hidden="1" x14ac:dyDescent="0.15">
      <c r="A135" s="931"/>
      <c r="B135" s="13" t="str">
        <f>IF(C134&lt;&gt;"",C134,"")</f>
        <v>20:00</v>
      </c>
      <c r="C135" s="85" t="str">
        <f>TEXT($U$1+SUM($F$113:F135)/60/24,"[h]:mm")</f>
        <v>20:40</v>
      </c>
      <c r="D135" s="482" t="s">
        <v>663</v>
      </c>
      <c r="E135" s="5" t="s">
        <v>80</v>
      </c>
      <c r="F135" s="6">
        <v>40</v>
      </c>
      <c r="G135" s="6">
        <v>45</v>
      </c>
      <c r="H135" s="483">
        <f>N135*O135</f>
        <v>279960</v>
      </c>
      <c r="I135" s="2">
        <f>H135/F135</f>
        <v>6999</v>
      </c>
      <c r="J135" s="13" t="s">
        <v>37</v>
      </c>
      <c r="K135" s="504">
        <v>222184</v>
      </c>
      <c r="L135" s="26" t="s">
        <v>200</v>
      </c>
      <c r="M135" s="47" t="s">
        <v>9</v>
      </c>
      <c r="N135" s="6" t="s">
        <v>201</v>
      </c>
      <c r="O135" s="6">
        <v>40</v>
      </c>
      <c r="P135" s="6">
        <v>600</v>
      </c>
      <c r="Q135" s="84" t="s">
        <v>34</v>
      </c>
      <c r="R135" s="598" t="s">
        <v>629</v>
      </c>
      <c r="S135" s="452" t="s">
        <v>630</v>
      </c>
      <c r="T135" s="93"/>
      <c r="W135" s="663" t="s">
        <v>732</v>
      </c>
      <c r="X135" s="742"/>
      <c r="Y135" s="742"/>
      <c r="Z135" s="742"/>
      <c r="AA135" s="742"/>
      <c r="AB135" s="742"/>
      <c r="AC135" s="742"/>
      <c r="AD135" s="742"/>
      <c r="AE135" s="742"/>
    </row>
    <row r="136" spans="1:31" hidden="1" x14ac:dyDescent="0.15">
      <c r="A136" s="931"/>
      <c r="E136" s="18"/>
      <c r="F136" s="18"/>
      <c r="G136" s="18"/>
      <c r="H136" s="18"/>
      <c r="K136" s="18"/>
      <c r="L136" s="18"/>
      <c r="M136" s="18"/>
      <c r="N136" s="18"/>
      <c r="O136" s="18"/>
      <c r="P136" s="18"/>
      <c r="Q136" s="18"/>
      <c r="R136" s="598"/>
      <c r="S136" s="452"/>
      <c r="T136" s="60"/>
    </row>
    <row r="137" spans="1:31" ht="60" hidden="1" x14ac:dyDescent="0.15">
      <c r="A137" s="931"/>
      <c r="B137" s="640" t="str">
        <f>IF(C135&lt;&gt;"",C135,"")</f>
        <v>20:40</v>
      </c>
      <c r="C137" s="638" t="str">
        <f>TEXT($U$1+SUM($F$113:F137)/60/24,"[h]:mm")</f>
        <v>21:30</v>
      </c>
      <c r="D137" s="641" t="s">
        <v>645</v>
      </c>
      <c r="E137" s="5" t="s">
        <v>13</v>
      </c>
      <c r="F137" s="648">
        <v>50</v>
      </c>
      <c r="G137" s="6">
        <v>35</v>
      </c>
      <c r="H137" s="6">
        <f>N137*O137</f>
        <v>0</v>
      </c>
      <c r="I137" s="2">
        <f>H137/F137</f>
        <v>0</v>
      </c>
      <c r="J137" s="13"/>
      <c r="K137" s="642" t="s">
        <v>704</v>
      </c>
      <c r="L137" s="480" t="s">
        <v>656</v>
      </c>
      <c r="M137" s="35" t="s">
        <v>642</v>
      </c>
      <c r="N137" s="8">
        <v>19999</v>
      </c>
      <c r="O137" s="8"/>
      <c r="P137" s="8"/>
      <c r="Q137" s="33" t="s">
        <v>643</v>
      </c>
      <c r="R137" s="643" t="s">
        <v>595</v>
      </c>
      <c r="S137" s="638" t="s">
        <v>596</v>
      </c>
      <c r="T137" s="60" t="s">
        <v>644</v>
      </c>
      <c r="U137" s="381"/>
      <c r="V137" s="635" t="s">
        <v>647</v>
      </c>
      <c r="W137" s="663" t="s">
        <v>741</v>
      </c>
    </row>
    <row r="138" spans="1:31" s="381" customFormat="1" ht="60" hidden="1" x14ac:dyDescent="0.15">
      <c r="A138" s="931"/>
      <c r="B138" s="640" t="str">
        <f>IF(C137&lt;&gt;"",C137,"")</f>
        <v>21:30</v>
      </c>
      <c r="C138" s="638" t="str">
        <f>TEXT($U$1+SUM($F$113:F138)/60/24,"[h]:mm")</f>
        <v>22:20</v>
      </c>
      <c r="D138" s="641" t="s">
        <v>645</v>
      </c>
      <c r="E138" s="5" t="s">
        <v>58</v>
      </c>
      <c r="F138" s="6">
        <v>50</v>
      </c>
      <c r="G138" s="6">
        <v>45</v>
      </c>
      <c r="H138" s="6">
        <f>N138*O138</f>
        <v>209950</v>
      </c>
      <c r="I138" s="2">
        <f>H138/F138</f>
        <v>4199</v>
      </c>
      <c r="J138" s="13" t="s">
        <v>501</v>
      </c>
      <c r="K138" s="628">
        <v>196919</v>
      </c>
      <c r="L138" s="404" t="s">
        <v>60</v>
      </c>
      <c r="M138" s="75" t="s">
        <v>5</v>
      </c>
      <c r="N138" s="405" t="s">
        <v>61</v>
      </c>
      <c r="O138" s="75" t="s">
        <v>499</v>
      </c>
      <c r="P138" s="75">
        <v>600</v>
      </c>
      <c r="Q138" s="83" t="s">
        <v>63</v>
      </c>
      <c r="R138" s="598" t="s">
        <v>595</v>
      </c>
      <c r="S138" s="452" t="s">
        <v>596</v>
      </c>
      <c r="T138" s="60"/>
      <c r="V138" s="635" t="s">
        <v>646</v>
      </c>
      <c r="W138" s="663" t="s">
        <v>727</v>
      </c>
      <c r="X138" s="742"/>
      <c r="Y138" s="742"/>
      <c r="Z138" s="742"/>
      <c r="AA138" s="742"/>
      <c r="AB138" s="742"/>
      <c r="AC138" s="742"/>
      <c r="AD138" s="742"/>
      <c r="AE138" s="742"/>
    </row>
    <row r="139" spans="1:31" s="381" customFormat="1" ht="22.5" hidden="1" x14ac:dyDescent="0.15">
      <c r="A139" s="931"/>
      <c r="B139" s="389"/>
      <c r="C139" s="542"/>
      <c r="D139" s="543"/>
      <c r="E139" s="543"/>
      <c r="F139" s="544"/>
      <c r="G139" s="544"/>
      <c r="H139" s="544"/>
      <c r="I139" s="2"/>
      <c r="J139" s="542"/>
      <c r="K139" s="628">
        <v>196920</v>
      </c>
      <c r="L139" s="404" t="s">
        <v>64</v>
      </c>
      <c r="M139" s="75" t="s">
        <v>5</v>
      </c>
      <c r="N139" s="405" t="s">
        <v>65</v>
      </c>
      <c r="O139" s="75" t="s">
        <v>66</v>
      </c>
      <c r="P139" s="75">
        <v>600</v>
      </c>
      <c r="Q139" s="83" t="s">
        <v>63</v>
      </c>
      <c r="R139" s="598" t="s">
        <v>595</v>
      </c>
      <c r="S139" s="452" t="s">
        <v>596</v>
      </c>
      <c r="T139" s="525"/>
      <c r="W139" s="663" t="s">
        <v>727</v>
      </c>
      <c r="X139" s="742"/>
      <c r="Y139" s="742"/>
      <c r="Z139" s="742"/>
      <c r="AA139" s="742"/>
      <c r="AB139" s="742"/>
      <c r="AC139" s="742"/>
      <c r="AD139" s="742"/>
      <c r="AE139" s="742"/>
    </row>
    <row r="140" spans="1:31" s="381" customFormat="1" ht="22.5" hidden="1" x14ac:dyDescent="0.15">
      <c r="A140" s="931"/>
      <c r="B140" s="389"/>
      <c r="C140" s="542"/>
      <c r="D140" s="543"/>
      <c r="E140" s="543"/>
      <c r="F140" s="544"/>
      <c r="G140" s="544"/>
      <c r="H140" s="544"/>
      <c r="I140" s="2"/>
      <c r="J140" s="542"/>
      <c r="K140" s="628">
        <v>214703</v>
      </c>
      <c r="L140" s="404" t="s">
        <v>67</v>
      </c>
      <c r="M140" s="75" t="s">
        <v>5</v>
      </c>
      <c r="N140" s="405" t="s">
        <v>68</v>
      </c>
      <c r="O140" s="75" t="s">
        <v>66</v>
      </c>
      <c r="P140" s="75">
        <v>600</v>
      </c>
      <c r="Q140" s="83" t="s">
        <v>63</v>
      </c>
      <c r="R140" s="598" t="s">
        <v>595</v>
      </c>
      <c r="S140" s="452" t="s">
        <v>596</v>
      </c>
      <c r="T140" s="525"/>
      <c r="W140" s="663" t="s">
        <v>727</v>
      </c>
      <c r="X140" s="742"/>
      <c r="Y140" s="742"/>
      <c r="Z140" s="742"/>
      <c r="AA140" s="742"/>
      <c r="AB140" s="742"/>
      <c r="AC140" s="742"/>
      <c r="AD140" s="742"/>
      <c r="AE140" s="742"/>
    </row>
    <row r="141" spans="1:31" s="381" customFormat="1" ht="22.5" hidden="1" x14ac:dyDescent="0.15">
      <c r="A141" s="931"/>
      <c r="B141" s="389"/>
      <c r="C141" s="542"/>
      <c r="D141" s="543"/>
      <c r="E141" s="543"/>
      <c r="F141" s="544"/>
      <c r="G141" s="544"/>
      <c r="H141" s="544"/>
      <c r="I141" s="2"/>
      <c r="J141" s="542"/>
      <c r="K141" s="628">
        <v>214708</v>
      </c>
      <c r="L141" s="404" t="s">
        <v>69</v>
      </c>
      <c r="M141" s="75" t="s">
        <v>5</v>
      </c>
      <c r="N141" s="405" t="s">
        <v>70</v>
      </c>
      <c r="O141" s="75"/>
      <c r="P141" s="75">
        <v>600</v>
      </c>
      <c r="Q141" s="83" t="s">
        <v>63</v>
      </c>
      <c r="R141" s="598" t="s">
        <v>595</v>
      </c>
      <c r="S141" s="452" t="s">
        <v>596</v>
      </c>
      <c r="T141" s="525"/>
      <c r="W141" s="663" t="s">
        <v>727</v>
      </c>
      <c r="X141" s="742"/>
      <c r="Y141" s="742"/>
      <c r="Z141" s="742"/>
      <c r="AA141" s="742"/>
      <c r="AB141" s="742"/>
      <c r="AC141" s="742"/>
      <c r="AD141" s="742"/>
      <c r="AE141" s="742"/>
    </row>
    <row r="142" spans="1:31" s="381" customFormat="1" ht="24" hidden="1" x14ac:dyDescent="0.15">
      <c r="A142" s="931"/>
      <c r="B142" s="640" t="str">
        <f>IF(C138&lt;&gt;"",C138,"")</f>
        <v>22:20</v>
      </c>
      <c r="C142" s="640" t="str">
        <f>TEXT($U$1+SUM($F$113:F142)/60/24,"[h]:mm")</f>
        <v>23:05</v>
      </c>
      <c r="D142" s="641" t="s">
        <v>645</v>
      </c>
      <c r="E142" s="9" t="s">
        <v>220</v>
      </c>
      <c r="F142" s="6">
        <v>45</v>
      </c>
      <c r="G142" s="6">
        <v>44</v>
      </c>
      <c r="H142" s="6">
        <f>N142*O142</f>
        <v>449700</v>
      </c>
      <c r="I142" s="2">
        <f>H142/F142</f>
        <v>9993.3333333333339</v>
      </c>
      <c r="J142" s="13"/>
      <c r="K142" s="110">
        <v>223495</v>
      </c>
      <c r="L142" s="421" t="s">
        <v>221</v>
      </c>
      <c r="M142" s="35" t="s">
        <v>5</v>
      </c>
      <c r="N142" s="422">
        <v>1499</v>
      </c>
      <c r="O142" s="8">
        <v>300</v>
      </c>
      <c r="P142" s="8">
        <v>500</v>
      </c>
      <c r="Q142" s="451" t="s">
        <v>114</v>
      </c>
      <c r="R142" s="598" t="s">
        <v>595</v>
      </c>
      <c r="S142" s="452" t="s">
        <v>596</v>
      </c>
      <c r="T142" s="60"/>
      <c r="W142" s="658" t="s">
        <v>733</v>
      </c>
      <c r="X142" s="742"/>
      <c r="Y142" s="742"/>
      <c r="Z142" s="742"/>
      <c r="AA142" s="742"/>
      <c r="AB142" s="742"/>
      <c r="AC142" s="742"/>
      <c r="AD142" s="742"/>
      <c r="AE142" s="742"/>
    </row>
    <row r="143" spans="1:31" hidden="1" x14ac:dyDescent="0.15">
      <c r="A143" s="931"/>
      <c r="I143" s="122"/>
      <c r="J143" s="122"/>
    </row>
    <row r="144" spans="1:31" s="381" customFormat="1" ht="24" hidden="1" x14ac:dyDescent="0.15">
      <c r="A144" s="931"/>
      <c r="B144" s="13" t="str">
        <f>IF(C142&lt;&gt;"",C142,"")</f>
        <v>23:05</v>
      </c>
      <c r="C144" s="85" t="str">
        <f>TEXT($U$1+SUM($F$113:F144)/60/24,"[h]:mm")</f>
        <v>24:00</v>
      </c>
      <c r="D144" s="5" t="s">
        <v>662</v>
      </c>
      <c r="E144" s="5" t="s">
        <v>13</v>
      </c>
      <c r="F144" s="6">
        <v>55</v>
      </c>
      <c r="G144" s="6"/>
      <c r="H144" s="6">
        <f>N144*O144</f>
        <v>294000</v>
      </c>
      <c r="I144" s="2">
        <f>H144/F144</f>
        <v>5345.454545454545</v>
      </c>
      <c r="J144" s="13"/>
      <c r="K144" s="484" t="s">
        <v>705</v>
      </c>
      <c r="L144" s="419" t="s">
        <v>223</v>
      </c>
      <c r="M144" s="6" t="s">
        <v>13</v>
      </c>
      <c r="N144" s="8">
        <v>9800</v>
      </c>
      <c r="O144" s="8">
        <v>30</v>
      </c>
      <c r="P144" s="8">
        <v>100</v>
      </c>
      <c r="Q144" s="33" t="s">
        <v>193</v>
      </c>
      <c r="R144" s="575"/>
      <c r="S144" s="608"/>
      <c r="T144" s="60" t="s">
        <v>681</v>
      </c>
      <c r="W144" s="659" t="s">
        <v>752</v>
      </c>
      <c r="X144" s="742"/>
      <c r="Y144" s="742"/>
      <c r="Z144" s="742"/>
      <c r="AA144" s="742"/>
      <c r="AB144" s="742"/>
      <c r="AC144" s="742"/>
      <c r="AD144" s="742"/>
      <c r="AE144" s="742"/>
    </row>
    <row r="145" spans="1:32" hidden="1" x14ac:dyDescent="0.15">
      <c r="A145" s="931"/>
      <c r="I145" s="122"/>
      <c r="J145" s="122"/>
    </row>
    <row r="146" spans="1:32" s="381" customFormat="1" ht="12" hidden="1" x14ac:dyDescent="0.15">
      <c r="A146" s="932"/>
      <c r="B146" s="394"/>
      <c r="C146" s="394"/>
      <c r="D146" s="265"/>
      <c r="E146" s="265"/>
      <c r="F146" s="156">
        <f>SUM(F113:F144)</f>
        <v>900</v>
      </c>
      <c r="G146" s="156"/>
      <c r="H146" s="156" t="e">
        <f>SUM(H113:H144)</f>
        <v>#VALUE!</v>
      </c>
      <c r="I146" s="265"/>
      <c r="J146" s="265"/>
      <c r="K146" s="423"/>
      <c r="L146" s="156"/>
      <c r="M146" s="424"/>
      <c r="N146" s="156"/>
      <c r="O146" s="156"/>
      <c r="P146" s="156"/>
      <c r="Q146" s="444"/>
      <c r="R146" s="445"/>
      <c r="S146" s="444"/>
      <c r="T146" s="446"/>
      <c r="W146" s="659"/>
      <c r="X146" s="742"/>
      <c r="Y146" s="742"/>
      <c r="Z146" s="742"/>
      <c r="AA146" s="742"/>
      <c r="AB146" s="742"/>
      <c r="AC146" s="742"/>
      <c r="AD146" s="742"/>
      <c r="AE146" s="742"/>
    </row>
    <row r="147" spans="1:32" s="381" customFormat="1" ht="15" customHeight="1" x14ac:dyDescent="0.15">
      <c r="A147" s="930" t="s">
        <v>224</v>
      </c>
      <c r="B147" s="388">
        <f>$U$1</f>
        <v>0.375</v>
      </c>
      <c r="C147" s="13" t="str">
        <f>TEXT($U$1+SUM($F$147:F147)/60/24,"[h]:mm")</f>
        <v>9:40</v>
      </c>
      <c r="D147" s="5" t="s">
        <v>665</v>
      </c>
      <c r="E147" s="5" t="s">
        <v>6</v>
      </c>
      <c r="F147" s="6">
        <v>40</v>
      </c>
      <c r="G147" s="6"/>
      <c r="H147" s="6">
        <f>N147*O147</f>
        <v>149000</v>
      </c>
      <c r="I147" s="2">
        <f t="shared" ref="I147:I167" si="0">H147/F147</f>
        <v>3725</v>
      </c>
      <c r="J147" s="13"/>
      <c r="K147" s="483">
        <v>217615</v>
      </c>
      <c r="L147" s="487" t="s">
        <v>225</v>
      </c>
      <c r="M147" s="5" t="s">
        <v>8</v>
      </c>
      <c r="N147" s="6">
        <v>298</v>
      </c>
      <c r="O147" s="69">
        <v>500</v>
      </c>
      <c r="P147" s="69">
        <v>800</v>
      </c>
      <c r="Q147" s="33" t="s">
        <v>118</v>
      </c>
      <c r="R147" s="575" t="s">
        <v>625</v>
      </c>
      <c r="S147" s="608" t="s">
        <v>626</v>
      </c>
      <c r="T147" s="93"/>
      <c r="W147" s="658" t="s">
        <v>740</v>
      </c>
      <c r="X147" s="742">
        <f>N147*0.95</f>
        <v>283.09999999999997</v>
      </c>
      <c r="Y147" s="742">
        <f>N147-X147</f>
        <v>14.900000000000034</v>
      </c>
      <c r="Z147" s="742">
        <f>N147*0.9</f>
        <v>268.2</v>
      </c>
      <c r="AA147" s="742">
        <f>N147-Z147</f>
        <v>29.800000000000011</v>
      </c>
      <c r="AB147" s="742">
        <f>N147*0.85</f>
        <v>253.29999999999998</v>
      </c>
      <c r="AC147" s="742">
        <f>N147-AB147</f>
        <v>44.700000000000017</v>
      </c>
      <c r="AD147" s="742">
        <f>N147*0.8</f>
        <v>238.4</v>
      </c>
      <c r="AE147" s="742">
        <f>N147-AD147</f>
        <v>59.599999999999994</v>
      </c>
      <c r="AF147" s="697" t="s">
        <v>774</v>
      </c>
    </row>
    <row r="148" spans="1:32" s="381" customFormat="1" ht="15" hidden="1" customHeight="1" x14ac:dyDescent="0.15">
      <c r="A148" s="931"/>
      <c r="B148" s="644" t="str">
        <f t="shared" ref="B148:B167" si="1">IF(C147&lt;&gt;"",C147,"")</f>
        <v>9:40</v>
      </c>
      <c r="C148" s="640" t="str">
        <f>TEXT($U$1+SUM($F$147:F148)/60/24,"[h]:mm")</f>
        <v>10:25</v>
      </c>
      <c r="D148" s="641" t="s">
        <v>71</v>
      </c>
      <c r="E148" s="5" t="s">
        <v>112</v>
      </c>
      <c r="F148" s="6">
        <v>45</v>
      </c>
      <c r="G148" s="6"/>
      <c r="H148" s="6" t="e">
        <f>#REF!*#REF!</f>
        <v>#REF!</v>
      </c>
      <c r="I148" s="2" t="e">
        <f t="shared" si="0"/>
        <v>#REF!</v>
      </c>
      <c r="J148" s="3" t="s">
        <v>109</v>
      </c>
      <c r="K148" s="628">
        <v>223842</v>
      </c>
      <c r="L148" s="62" t="s">
        <v>511</v>
      </c>
      <c r="M148" s="49" t="s">
        <v>5</v>
      </c>
      <c r="N148" s="50">
        <v>399</v>
      </c>
      <c r="O148" s="8">
        <v>500</v>
      </c>
      <c r="P148" s="493">
        <v>1000</v>
      </c>
      <c r="Q148" s="87" t="s">
        <v>114</v>
      </c>
      <c r="R148" s="575" t="s">
        <v>599</v>
      </c>
      <c r="S148" s="575" t="s">
        <v>600</v>
      </c>
      <c r="T148" s="86"/>
      <c r="W148" s="658" t="s">
        <v>733</v>
      </c>
      <c r="X148" s="742"/>
      <c r="Y148" s="742"/>
      <c r="Z148" s="742"/>
      <c r="AA148" s="742"/>
      <c r="AB148" s="742"/>
      <c r="AC148" s="742"/>
      <c r="AD148" s="742"/>
      <c r="AE148" s="742"/>
    </row>
    <row r="149" spans="1:32" s="381" customFormat="1" ht="15" customHeight="1" x14ac:dyDescent="0.15">
      <c r="A149" s="931"/>
      <c r="B149" s="644" t="str">
        <f t="shared" si="1"/>
        <v>10:25</v>
      </c>
      <c r="C149" s="640" t="str">
        <f>TEXT($U$1+SUM($F$147:F149)/60/24,"[h]:mm")</f>
        <v>11:10</v>
      </c>
      <c r="D149" s="641" t="s">
        <v>71</v>
      </c>
      <c r="E149" s="5" t="s">
        <v>112</v>
      </c>
      <c r="F149" s="6">
        <v>45</v>
      </c>
      <c r="G149" s="6"/>
      <c r="H149" s="6">
        <f t="shared" ref="H149:H167" si="2">N149*O149</f>
        <v>153780</v>
      </c>
      <c r="I149" s="24">
        <f t="shared" si="0"/>
        <v>3417.3333333333335</v>
      </c>
      <c r="J149" s="13"/>
      <c r="K149" s="757">
        <v>213657</v>
      </c>
      <c r="L149" s="758" t="s">
        <v>228</v>
      </c>
      <c r="M149" s="759" t="s">
        <v>5</v>
      </c>
      <c r="N149" s="757">
        <v>699</v>
      </c>
      <c r="O149" s="750">
        <v>220</v>
      </c>
      <c r="P149" s="750">
        <v>500</v>
      </c>
      <c r="Q149" s="763" t="s">
        <v>114</v>
      </c>
      <c r="R149" s="752" t="s">
        <v>599</v>
      </c>
      <c r="S149" s="752" t="s">
        <v>600</v>
      </c>
      <c r="T149" s="764"/>
      <c r="U149" s="761"/>
      <c r="V149" s="761"/>
      <c r="W149" s="762" t="s">
        <v>736</v>
      </c>
      <c r="X149" s="742"/>
      <c r="Y149" s="742"/>
      <c r="Z149" s="742"/>
      <c r="AA149" s="742"/>
      <c r="AB149" s="742"/>
      <c r="AC149" s="742"/>
      <c r="AD149" s="742"/>
      <c r="AE149" s="742"/>
      <c r="AF149" s="697" t="s">
        <v>774</v>
      </c>
    </row>
    <row r="150" spans="1:32" s="381" customFormat="1" ht="15" customHeight="1" x14ac:dyDescent="0.15">
      <c r="A150" s="931"/>
      <c r="B150" s="644" t="str">
        <f t="shared" si="1"/>
        <v>11:10</v>
      </c>
      <c r="C150" s="640" t="str">
        <f>TEXT($U$1+SUM($F$147:F150)/60/24,"[h]:mm")</f>
        <v>11:50</v>
      </c>
      <c r="D150" s="28" t="s">
        <v>204</v>
      </c>
      <c r="E150" s="9" t="s">
        <v>44</v>
      </c>
      <c r="F150" s="6">
        <v>40</v>
      </c>
      <c r="G150" s="6"/>
      <c r="H150" s="6">
        <f t="shared" si="2"/>
        <v>178800</v>
      </c>
      <c r="I150" s="2">
        <f t="shared" si="0"/>
        <v>4470</v>
      </c>
      <c r="J150" s="13"/>
      <c r="K150" s="415">
        <v>218816</v>
      </c>
      <c r="L150" s="414" t="s">
        <v>657</v>
      </c>
      <c r="M150" s="6" t="s">
        <v>10</v>
      </c>
      <c r="N150" s="6">
        <v>298</v>
      </c>
      <c r="O150" s="8">
        <v>600</v>
      </c>
      <c r="P150" s="32">
        <v>800</v>
      </c>
      <c r="Q150" s="33" t="s">
        <v>48</v>
      </c>
      <c r="R150" s="645" t="s">
        <v>566</v>
      </c>
      <c r="S150" s="646" t="s">
        <v>567</v>
      </c>
      <c r="T150" s="86" t="s">
        <v>231</v>
      </c>
      <c r="W150" s="663" t="s">
        <v>742</v>
      </c>
      <c r="X150" s="742">
        <f>N150*0.95</f>
        <v>283.09999999999997</v>
      </c>
      <c r="Y150" s="742">
        <f>N150-X150</f>
        <v>14.900000000000034</v>
      </c>
      <c r="Z150" s="742">
        <f>N150*0.9</f>
        <v>268.2</v>
      </c>
      <c r="AA150" s="742">
        <f>N150-Z150</f>
        <v>29.800000000000011</v>
      </c>
      <c r="AB150" s="742">
        <f>N150*0.85</f>
        <v>253.29999999999998</v>
      </c>
      <c r="AC150" s="742">
        <f>N150-AB150</f>
        <v>44.700000000000017</v>
      </c>
      <c r="AD150" s="742">
        <f>N150*0.8</f>
        <v>238.4</v>
      </c>
      <c r="AE150" s="742">
        <f>N150-AD150</f>
        <v>59.599999999999994</v>
      </c>
      <c r="AF150" s="697" t="s">
        <v>774</v>
      </c>
    </row>
    <row r="151" spans="1:32" s="381" customFormat="1" ht="15" customHeight="1" x14ac:dyDescent="0.15">
      <c r="A151" s="931"/>
      <c r="B151" s="644" t="str">
        <f t="shared" si="1"/>
        <v>11:50</v>
      </c>
      <c r="C151" s="640" t="str">
        <f>TEXT($U$1+SUM($F$147:F151)/60/24,"[h]:mm")</f>
        <v>12:30</v>
      </c>
      <c r="D151" s="28" t="s">
        <v>204</v>
      </c>
      <c r="E151" s="5" t="s">
        <v>512</v>
      </c>
      <c r="F151" s="6">
        <v>40</v>
      </c>
      <c r="G151" s="6"/>
      <c r="H151" s="6">
        <f t="shared" si="2"/>
        <v>199500</v>
      </c>
      <c r="I151" s="2">
        <f t="shared" si="0"/>
        <v>4987.5</v>
      </c>
      <c r="J151" s="107"/>
      <c r="K151" s="500">
        <v>222433</v>
      </c>
      <c r="L151" s="1" t="s">
        <v>244</v>
      </c>
      <c r="M151" s="6" t="s">
        <v>7</v>
      </c>
      <c r="N151" s="4">
        <v>399</v>
      </c>
      <c r="O151" s="97">
        <v>500</v>
      </c>
      <c r="P151" s="97">
        <v>800</v>
      </c>
      <c r="Q151" s="457" t="s">
        <v>55</v>
      </c>
      <c r="R151" s="645" t="s">
        <v>570</v>
      </c>
      <c r="S151" s="646" t="s">
        <v>571</v>
      </c>
      <c r="T151" s="60"/>
      <c r="W151" s="658" t="s">
        <v>743</v>
      </c>
      <c r="X151" s="742">
        <f>N151*0.95</f>
        <v>379.04999999999995</v>
      </c>
      <c r="Y151" s="742">
        <f>N151-X151</f>
        <v>19.950000000000045</v>
      </c>
      <c r="Z151" s="742">
        <f>N151*0.9</f>
        <v>359.1</v>
      </c>
      <c r="AA151" s="742">
        <f>N151-Z151</f>
        <v>39.899999999999977</v>
      </c>
      <c r="AB151" s="742">
        <f>N151*0.85</f>
        <v>339.15</v>
      </c>
      <c r="AC151" s="742">
        <f>N151-AB151</f>
        <v>59.850000000000023</v>
      </c>
      <c r="AD151" s="742">
        <f>N151*0.8</f>
        <v>319.20000000000005</v>
      </c>
      <c r="AE151" s="742">
        <f>N151-AD151</f>
        <v>79.799999999999955</v>
      </c>
      <c r="AF151" s="697" t="s">
        <v>774</v>
      </c>
    </row>
    <row r="152" spans="1:32" s="381" customFormat="1" ht="15" customHeight="1" x14ac:dyDescent="0.15">
      <c r="A152" s="931"/>
      <c r="B152" s="644" t="str">
        <f t="shared" si="1"/>
        <v>12:30</v>
      </c>
      <c r="C152" s="640" t="str">
        <f>TEXT($U$1+SUM($F$147:F152)/60/24,"[h]:mm")</f>
        <v>13:10</v>
      </c>
      <c r="D152" s="28" t="s">
        <v>204</v>
      </c>
      <c r="E152" s="5" t="s">
        <v>512</v>
      </c>
      <c r="F152" s="6">
        <v>40</v>
      </c>
      <c r="G152" s="6"/>
      <c r="H152" s="6">
        <f t="shared" si="2"/>
        <v>299500</v>
      </c>
      <c r="I152" s="2">
        <f t="shared" si="0"/>
        <v>7487.5</v>
      </c>
      <c r="J152" s="107"/>
      <c r="K152" s="647">
        <v>220901</v>
      </c>
      <c r="L152" s="1" t="s">
        <v>637</v>
      </c>
      <c r="M152" s="6" t="s">
        <v>7</v>
      </c>
      <c r="N152" s="4">
        <v>599</v>
      </c>
      <c r="O152" s="97">
        <v>500</v>
      </c>
      <c r="P152" s="97">
        <v>800</v>
      </c>
      <c r="Q152" s="457" t="s">
        <v>55</v>
      </c>
      <c r="R152" s="645" t="s">
        <v>570</v>
      </c>
      <c r="S152" s="646" t="s">
        <v>571</v>
      </c>
      <c r="T152" s="60"/>
      <c r="V152" s="635" t="s">
        <v>638</v>
      </c>
      <c r="W152" s="658" t="s">
        <v>744</v>
      </c>
      <c r="X152" s="742">
        <f>N152*0.95</f>
        <v>569.04999999999995</v>
      </c>
      <c r="Y152" s="742">
        <f>N152-X152</f>
        <v>29.950000000000045</v>
      </c>
      <c r="Z152" s="742">
        <f>N152*0.9</f>
        <v>539.1</v>
      </c>
      <c r="AA152" s="742">
        <f>N152-Z152</f>
        <v>59.899999999999977</v>
      </c>
      <c r="AB152" s="742">
        <f>N152*0.85</f>
        <v>509.15</v>
      </c>
      <c r="AC152" s="742">
        <f>N152-AB152</f>
        <v>89.850000000000023</v>
      </c>
      <c r="AD152" s="742">
        <f>N152*0.8</f>
        <v>479.20000000000005</v>
      </c>
      <c r="AE152" s="742">
        <f>N152-AD152</f>
        <v>119.79999999999995</v>
      </c>
      <c r="AF152" s="697" t="s">
        <v>774</v>
      </c>
    </row>
    <row r="153" spans="1:32" s="381" customFormat="1" ht="15" customHeight="1" x14ac:dyDescent="0.15">
      <c r="A153" s="931"/>
      <c r="B153" s="389" t="str">
        <f t="shared" si="1"/>
        <v>13:10</v>
      </c>
      <c r="C153" s="13" t="str">
        <f>TEXT($U$1+SUM($F$147:F153)/60/24,"[h]:mm")</f>
        <v>13:50</v>
      </c>
      <c r="D153" s="9" t="s">
        <v>670</v>
      </c>
      <c r="E153" s="9" t="s">
        <v>137</v>
      </c>
      <c r="F153" s="6">
        <v>40</v>
      </c>
      <c r="G153" s="6"/>
      <c r="H153" s="6">
        <f t="shared" si="2"/>
        <v>119200</v>
      </c>
      <c r="I153" s="2">
        <f t="shared" si="0"/>
        <v>2980</v>
      </c>
      <c r="J153" s="13"/>
      <c r="K153" s="628">
        <v>212258</v>
      </c>
      <c r="L153" s="43" t="s">
        <v>660</v>
      </c>
      <c r="M153" s="44" t="s">
        <v>9</v>
      </c>
      <c r="N153" s="45">
        <v>298</v>
      </c>
      <c r="O153" s="8">
        <v>400</v>
      </c>
      <c r="P153" s="8">
        <v>1000</v>
      </c>
      <c r="Q153" s="83" t="s">
        <v>34</v>
      </c>
      <c r="R153" s="575" t="s">
        <v>606</v>
      </c>
      <c r="S153" s="608" t="s">
        <v>607</v>
      </c>
      <c r="T153" s="6"/>
      <c r="V153" s="635" t="s">
        <v>639</v>
      </c>
      <c r="W153" s="658" t="s">
        <v>724</v>
      </c>
      <c r="X153" s="742">
        <f>N153*0.95</f>
        <v>283.09999999999997</v>
      </c>
      <c r="Y153" s="742">
        <f>N153-X153</f>
        <v>14.900000000000034</v>
      </c>
      <c r="Z153" s="742">
        <f>N153*0.9</f>
        <v>268.2</v>
      </c>
      <c r="AA153" s="742">
        <f>N153-Z153</f>
        <v>29.800000000000011</v>
      </c>
      <c r="AB153" s="742">
        <f>N153*0.85</f>
        <v>253.29999999999998</v>
      </c>
      <c r="AC153" s="742">
        <f>N153-AB153</f>
        <v>44.700000000000017</v>
      </c>
      <c r="AD153" s="742">
        <f>N153*0.8</f>
        <v>238.4</v>
      </c>
      <c r="AE153" s="742">
        <f>N153-AD153</f>
        <v>59.599999999999994</v>
      </c>
      <c r="AF153" s="697" t="s">
        <v>774</v>
      </c>
    </row>
    <row r="154" spans="1:32" s="381" customFormat="1" ht="15" hidden="1" customHeight="1" x14ac:dyDescent="0.15">
      <c r="A154" s="931"/>
      <c r="B154" s="389" t="str">
        <f t="shared" si="1"/>
        <v>13:50</v>
      </c>
      <c r="C154" s="13" t="str">
        <f>TEXT($U$1+SUM($F$147:F154)/60/24,"[h]:mm")</f>
        <v>14:30</v>
      </c>
      <c r="D154" s="9" t="s">
        <v>147</v>
      </c>
      <c r="E154" s="5" t="s">
        <v>106</v>
      </c>
      <c r="F154" s="6">
        <v>40</v>
      </c>
      <c r="G154" s="6"/>
      <c r="H154" s="6">
        <f t="shared" si="2"/>
        <v>154080</v>
      </c>
      <c r="I154" s="2">
        <f t="shared" si="0"/>
        <v>3852</v>
      </c>
      <c r="J154" s="490" t="s">
        <v>109</v>
      </c>
      <c r="K154" s="425">
        <v>214957</v>
      </c>
      <c r="L154" s="419" t="s">
        <v>510</v>
      </c>
      <c r="M154" s="49" t="s">
        <v>14</v>
      </c>
      <c r="N154" s="50">
        <v>1926</v>
      </c>
      <c r="O154" s="8">
        <v>80</v>
      </c>
      <c r="P154" s="493">
        <v>1000</v>
      </c>
      <c r="Q154" s="87" t="s">
        <v>108</v>
      </c>
      <c r="R154" s="575" t="s">
        <v>627</v>
      </c>
      <c r="S154" s="575" t="s">
        <v>628</v>
      </c>
      <c r="T154" s="60"/>
      <c r="W154" s="659" t="s">
        <v>727</v>
      </c>
      <c r="X154" s="742"/>
      <c r="Y154" s="742"/>
      <c r="Z154" s="742"/>
      <c r="AA154" s="742"/>
      <c r="AB154" s="742"/>
      <c r="AC154" s="742"/>
      <c r="AD154" s="742"/>
      <c r="AE154" s="742"/>
      <c r="AF154" s="697" t="s">
        <v>774</v>
      </c>
    </row>
    <row r="155" spans="1:32" s="381" customFormat="1" ht="15" customHeight="1" x14ac:dyDescent="0.15">
      <c r="A155" s="931"/>
      <c r="B155" s="390" t="str">
        <f t="shared" si="1"/>
        <v>14:30</v>
      </c>
      <c r="C155" s="113" t="str">
        <f>TEXT($U$1+SUM($F$147:F155)/60/24,"[h]:mm")</f>
        <v>15:15</v>
      </c>
      <c r="D155" s="10" t="s">
        <v>75</v>
      </c>
      <c r="E155" s="10" t="s">
        <v>44</v>
      </c>
      <c r="F155" s="11">
        <v>45</v>
      </c>
      <c r="G155" s="11"/>
      <c r="H155" s="11">
        <f t="shared" si="2"/>
        <v>134550</v>
      </c>
      <c r="I155" s="12">
        <f t="shared" si="0"/>
        <v>2990</v>
      </c>
      <c r="J155" s="550"/>
      <c r="K155" s="551">
        <v>202005</v>
      </c>
      <c r="L155" s="552" t="s">
        <v>180</v>
      </c>
      <c r="M155" s="553" t="s">
        <v>11</v>
      </c>
      <c r="N155" s="553" t="s">
        <v>181</v>
      </c>
      <c r="O155" s="553" t="s">
        <v>165</v>
      </c>
      <c r="P155" s="553">
        <v>600</v>
      </c>
      <c r="Q155" s="554" t="s">
        <v>163</v>
      </c>
      <c r="R155" s="603"/>
      <c r="S155" s="507"/>
      <c r="T155" s="91" t="s">
        <v>79</v>
      </c>
      <c r="W155" s="658" t="s">
        <v>724</v>
      </c>
      <c r="X155" s="742">
        <f>N155*0.95</f>
        <v>284.05</v>
      </c>
      <c r="Y155" s="742">
        <f>N155-X155</f>
        <v>14.949999999999989</v>
      </c>
      <c r="Z155" s="742">
        <f>N155*0.9</f>
        <v>269.10000000000002</v>
      </c>
      <c r="AA155" s="742">
        <f>N155-Z155</f>
        <v>29.899999999999977</v>
      </c>
      <c r="AB155" s="742">
        <f>N155*0.85</f>
        <v>254.15</v>
      </c>
      <c r="AC155" s="742">
        <f>N155-AB155</f>
        <v>44.849999999999994</v>
      </c>
      <c r="AD155" s="742">
        <f>N155*0.8</f>
        <v>239.20000000000002</v>
      </c>
      <c r="AE155" s="742">
        <f>N155-AD155</f>
        <v>59.799999999999983</v>
      </c>
      <c r="AF155" s="697" t="s">
        <v>774</v>
      </c>
    </row>
    <row r="156" spans="1:32" s="381" customFormat="1" ht="15" customHeight="1" x14ac:dyDescent="0.15">
      <c r="A156" s="931"/>
      <c r="B156" s="113" t="str">
        <f t="shared" si="1"/>
        <v>15:15</v>
      </c>
      <c r="C156" s="113" t="str">
        <f>TEXT($U$1+SUM($F$147:F156)/60/24,"[h]:mm")</f>
        <v>16:00</v>
      </c>
      <c r="D156" s="10" t="s">
        <v>75</v>
      </c>
      <c r="E156" s="10" t="s">
        <v>53</v>
      </c>
      <c r="F156" s="11">
        <v>45</v>
      </c>
      <c r="G156" s="11"/>
      <c r="H156" s="11">
        <f t="shared" si="2"/>
        <v>134100</v>
      </c>
      <c r="I156" s="12">
        <f t="shared" si="0"/>
        <v>2980</v>
      </c>
      <c r="J156" s="550" t="s">
        <v>37</v>
      </c>
      <c r="K156" s="98">
        <v>222799</v>
      </c>
      <c r="L156" s="555" t="s">
        <v>519</v>
      </c>
      <c r="M156" s="556" t="s">
        <v>9</v>
      </c>
      <c r="N156" s="557">
        <v>298</v>
      </c>
      <c r="O156" s="558">
        <v>450</v>
      </c>
      <c r="P156" s="558">
        <v>600</v>
      </c>
      <c r="Q156" s="559" t="s">
        <v>34</v>
      </c>
      <c r="R156" s="527"/>
      <c r="S156" s="528"/>
      <c r="T156" s="91" t="s">
        <v>79</v>
      </c>
      <c r="W156" s="658" t="s">
        <v>724</v>
      </c>
      <c r="X156" s="742">
        <f>N156*0.95</f>
        <v>283.09999999999997</v>
      </c>
      <c r="Y156" s="742">
        <f>N156-X156</f>
        <v>14.900000000000034</v>
      </c>
      <c r="Z156" s="742">
        <f>N156*0.9</f>
        <v>268.2</v>
      </c>
      <c r="AA156" s="742">
        <f>N156-Z156</f>
        <v>29.800000000000011</v>
      </c>
      <c r="AB156" s="742">
        <f>N156*0.85</f>
        <v>253.29999999999998</v>
      </c>
      <c r="AC156" s="742">
        <f>N156-AB156</f>
        <v>44.700000000000017</v>
      </c>
      <c r="AD156" s="742">
        <f>N156*0.8</f>
        <v>238.4</v>
      </c>
      <c r="AE156" s="742">
        <f>N156-AD156</f>
        <v>59.599999999999994</v>
      </c>
      <c r="AF156" s="697" t="s">
        <v>774</v>
      </c>
    </row>
    <row r="157" spans="1:32" s="381" customFormat="1" ht="15" customHeight="1" x14ac:dyDescent="0.15">
      <c r="A157" s="931"/>
      <c r="B157" s="390" t="str">
        <f t="shared" si="1"/>
        <v>16:00</v>
      </c>
      <c r="C157" s="113" t="str">
        <f>TEXT($U$1+SUM($F$147:F157)/60/24,"[h]:mm")</f>
        <v>16:45</v>
      </c>
      <c r="D157" s="10" t="s">
        <v>75</v>
      </c>
      <c r="E157" s="10" t="s">
        <v>44</v>
      </c>
      <c r="F157" s="11">
        <v>45</v>
      </c>
      <c r="G157" s="11"/>
      <c r="H157" s="11">
        <f t="shared" si="2"/>
        <v>104300</v>
      </c>
      <c r="I157" s="12">
        <f t="shared" si="0"/>
        <v>2317.7777777777778</v>
      </c>
      <c r="J157" s="528"/>
      <c r="K157" s="98">
        <v>219750</v>
      </c>
      <c r="L157" s="557" t="s">
        <v>49</v>
      </c>
      <c r="M157" s="556" t="s">
        <v>10</v>
      </c>
      <c r="N157" s="560" t="s">
        <v>50</v>
      </c>
      <c r="O157" s="560" t="s">
        <v>51</v>
      </c>
      <c r="P157" s="560" t="s">
        <v>52</v>
      </c>
      <c r="Q157" s="491" t="s">
        <v>48</v>
      </c>
      <c r="R157" s="597"/>
      <c r="S157" s="90"/>
      <c r="T157" s="91" t="s">
        <v>79</v>
      </c>
      <c r="W157" s="663" t="s">
        <v>731</v>
      </c>
      <c r="X157" s="742">
        <f>N157*0.95</f>
        <v>283.09999999999997</v>
      </c>
      <c r="Y157" s="742">
        <f>N157-X157</f>
        <v>14.900000000000034</v>
      </c>
      <c r="Z157" s="742">
        <f>N157*0.9</f>
        <v>268.2</v>
      </c>
      <c r="AA157" s="742">
        <f>N157-Z157</f>
        <v>29.800000000000011</v>
      </c>
      <c r="AB157" s="742">
        <f>N157*0.85</f>
        <v>253.29999999999998</v>
      </c>
      <c r="AC157" s="742">
        <f>N157-AB157</f>
        <v>44.700000000000017</v>
      </c>
      <c r="AD157" s="742">
        <f>N157*0.8</f>
        <v>238.4</v>
      </c>
      <c r="AE157" s="742">
        <f>N157-AD157</f>
        <v>59.599999999999994</v>
      </c>
      <c r="AF157" s="697" t="s">
        <v>774</v>
      </c>
    </row>
    <row r="158" spans="1:32" s="381" customFormat="1" ht="15" hidden="1" customHeight="1" x14ac:dyDescent="0.15">
      <c r="A158" s="931"/>
      <c r="B158" s="113" t="str">
        <f t="shared" si="1"/>
        <v>16:45</v>
      </c>
      <c r="C158" s="113" t="str">
        <f>TEXT($U$1+SUM($F$147:F158)/60/24,"[h]:mm")</f>
        <v>17:30</v>
      </c>
      <c r="D158" s="10" t="s">
        <v>75</v>
      </c>
      <c r="E158" s="515" t="s">
        <v>15</v>
      </c>
      <c r="F158" s="516">
        <v>45</v>
      </c>
      <c r="G158" s="516"/>
      <c r="H158" s="516" t="e">
        <f t="shared" si="2"/>
        <v>#VALUE!</v>
      </c>
      <c r="I158" s="517" t="e">
        <f t="shared" si="0"/>
        <v>#VALUE!</v>
      </c>
      <c r="J158" s="550"/>
      <c r="K158" s="523" t="s">
        <v>706</v>
      </c>
      <c r="L158" s="561" t="s">
        <v>540</v>
      </c>
      <c r="M158" s="562" t="s">
        <v>10</v>
      </c>
      <c r="N158" s="563">
        <v>199</v>
      </c>
      <c r="O158" s="564" t="s">
        <v>141</v>
      </c>
      <c r="P158" s="564" t="s">
        <v>47</v>
      </c>
      <c r="Q158" s="491" t="s">
        <v>48</v>
      </c>
      <c r="R158" s="592"/>
      <c r="S158" s="614"/>
      <c r="T158" s="527" t="s">
        <v>79</v>
      </c>
      <c r="W158" s="661" t="s">
        <v>727</v>
      </c>
      <c r="X158" s="742"/>
      <c r="Y158" s="742"/>
      <c r="Z158" s="742"/>
      <c r="AA158" s="742"/>
      <c r="AB158" s="742"/>
      <c r="AC158" s="742"/>
      <c r="AD158" s="742"/>
      <c r="AE158" s="742"/>
    </row>
    <row r="159" spans="1:32" s="381" customFormat="1" ht="15" customHeight="1" x14ac:dyDescent="0.15">
      <c r="A159" s="931"/>
      <c r="B159" s="644" t="str">
        <f t="shared" si="1"/>
        <v>17:30</v>
      </c>
      <c r="C159" s="640" t="str">
        <f>TEXT($U$1+SUM($F$147:F159)/60/24,"[h]:mm")</f>
        <v>18:10</v>
      </c>
      <c r="D159" s="28" t="s">
        <v>204</v>
      </c>
      <c r="E159" s="5" t="s">
        <v>44</v>
      </c>
      <c r="F159" s="6">
        <v>40</v>
      </c>
      <c r="G159" s="6"/>
      <c r="H159" s="6">
        <f t="shared" si="2"/>
        <v>238400</v>
      </c>
      <c r="I159" s="2">
        <f t="shared" si="0"/>
        <v>5960</v>
      </c>
      <c r="J159" s="488" t="s">
        <v>37</v>
      </c>
      <c r="K159" s="514">
        <v>221382</v>
      </c>
      <c r="L159" s="111" t="s">
        <v>140</v>
      </c>
      <c r="M159" s="6" t="s">
        <v>10</v>
      </c>
      <c r="N159" s="514">
        <v>298</v>
      </c>
      <c r="O159" s="8">
        <v>800</v>
      </c>
      <c r="P159" s="32">
        <v>800</v>
      </c>
      <c r="Q159" s="33" t="s">
        <v>141</v>
      </c>
      <c r="R159" s="645" t="s">
        <v>604</v>
      </c>
      <c r="S159" s="645" t="s">
        <v>605</v>
      </c>
      <c r="T159" s="580"/>
      <c r="W159" s="658" t="s">
        <v>745</v>
      </c>
      <c r="X159" s="742">
        <f>N159*0.95</f>
        <v>283.09999999999997</v>
      </c>
      <c r="Y159" s="742">
        <f>N159-X159</f>
        <v>14.900000000000034</v>
      </c>
      <c r="Z159" s="742">
        <f>N159*0.9</f>
        <v>268.2</v>
      </c>
      <c r="AA159" s="742">
        <f>N159-Z159</f>
        <v>29.800000000000011</v>
      </c>
      <c r="AB159" s="742">
        <f>N159*0.85</f>
        <v>253.29999999999998</v>
      </c>
      <c r="AC159" s="742">
        <f>N159-AB159</f>
        <v>44.700000000000017</v>
      </c>
      <c r="AD159" s="742">
        <f>N159*0.8</f>
        <v>238.4</v>
      </c>
      <c r="AE159" s="742">
        <f>N159-AD159</f>
        <v>59.599999999999994</v>
      </c>
      <c r="AF159" s="697" t="s">
        <v>774</v>
      </c>
    </row>
    <row r="160" spans="1:32" s="381" customFormat="1" ht="15" customHeight="1" x14ac:dyDescent="0.15">
      <c r="A160" s="931"/>
      <c r="B160" s="644" t="str">
        <f t="shared" si="1"/>
        <v>18:10</v>
      </c>
      <c r="C160" s="640" t="str">
        <f>TEXT($U$1+SUM($F$147:F160)/60/24,"[h]:mm")</f>
        <v>18:50</v>
      </c>
      <c r="D160" s="28" t="s">
        <v>204</v>
      </c>
      <c r="E160" s="5" t="s">
        <v>44</v>
      </c>
      <c r="F160" s="6">
        <v>40</v>
      </c>
      <c r="G160" s="6"/>
      <c r="H160" s="6">
        <f t="shared" si="2"/>
        <v>134100</v>
      </c>
      <c r="I160" s="2">
        <f t="shared" si="0"/>
        <v>3352.5</v>
      </c>
      <c r="J160" s="3" t="s">
        <v>109</v>
      </c>
      <c r="K160" s="8">
        <v>223274</v>
      </c>
      <c r="L160" s="8" t="s">
        <v>818</v>
      </c>
      <c r="M160" s="6" t="s">
        <v>10</v>
      </c>
      <c r="N160" s="6">
        <v>298</v>
      </c>
      <c r="O160" s="8">
        <v>450</v>
      </c>
      <c r="P160" s="32">
        <v>800</v>
      </c>
      <c r="Q160" s="33" t="s">
        <v>48</v>
      </c>
      <c r="R160" s="645" t="s">
        <v>604</v>
      </c>
      <c r="S160" s="645" t="s">
        <v>605</v>
      </c>
      <c r="T160" s="525"/>
      <c r="W160" s="663" t="s">
        <v>742</v>
      </c>
      <c r="X160" s="742">
        <f>N160*0.95</f>
        <v>283.09999999999997</v>
      </c>
      <c r="Y160" s="742">
        <f>N160-X160</f>
        <v>14.900000000000034</v>
      </c>
      <c r="Z160" s="742">
        <f>N160*0.9</f>
        <v>268.2</v>
      </c>
      <c r="AA160" s="742">
        <f>N160-Z160</f>
        <v>29.800000000000011</v>
      </c>
      <c r="AB160" s="742">
        <f>N160*0.85</f>
        <v>253.29999999999998</v>
      </c>
      <c r="AC160" s="742">
        <f>N160-AB160</f>
        <v>44.700000000000017</v>
      </c>
      <c r="AD160" s="742">
        <f>N160*0.8</f>
        <v>238.4</v>
      </c>
      <c r="AE160" s="742">
        <f>N160-AD160</f>
        <v>59.599999999999994</v>
      </c>
      <c r="AF160" s="697" t="s">
        <v>774</v>
      </c>
    </row>
    <row r="161" spans="1:46" s="381" customFormat="1" ht="15" customHeight="1" x14ac:dyDescent="0.15">
      <c r="A161" s="931"/>
      <c r="B161" s="389" t="str">
        <f t="shared" si="1"/>
        <v>18:50</v>
      </c>
      <c r="C161" s="13" t="str">
        <f>TEXT($U$1+SUM($F$147:F161)/60/24,"[h]:mm")</f>
        <v>19:30</v>
      </c>
      <c r="D161" s="5" t="s">
        <v>43</v>
      </c>
      <c r="E161" s="9" t="s">
        <v>142</v>
      </c>
      <c r="F161" s="6">
        <v>40</v>
      </c>
      <c r="G161" s="6">
        <v>30</v>
      </c>
      <c r="H161" s="6">
        <f t="shared" si="2"/>
        <v>178800</v>
      </c>
      <c r="I161" s="2">
        <f t="shared" si="0"/>
        <v>4470</v>
      </c>
      <c r="J161" s="402" t="s">
        <v>59</v>
      </c>
      <c r="K161" s="27">
        <v>215595</v>
      </c>
      <c r="L161" s="48" t="s">
        <v>173</v>
      </c>
      <c r="M161" s="49" t="s">
        <v>12</v>
      </c>
      <c r="N161" s="45">
        <v>298</v>
      </c>
      <c r="O161" s="30">
        <v>600</v>
      </c>
      <c r="P161" s="436">
        <v>800</v>
      </c>
      <c r="Q161" s="83" t="s">
        <v>146</v>
      </c>
      <c r="R161" s="575" t="s">
        <v>566</v>
      </c>
      <c r="S161" s="633" t="s">
        <v>567</v>
      </c>
      <c r="T161" s="525"/>
      <c r="W161" s="658" t="s">
        <v>724</v>
      </c>
      <c r="X161" s="742">
        <f>N161*0.95</f>
        <v>283.09999999999997</v>
      </c>
      <c r="Y161" s="742">
        <f>N161-X161</f>
        <v>14.900000000000034</v>
      </c>
      <c r="Z161" s="742">
        <f>N161*0.9</f>
        <v>268.2</v>
      </c>
      <c r="AA161" s="742">
        <f>N161-Z161</f>
        <v>29.800000000000011</v>
      </c>
      <c r="AB161" s="742">
        <f>N161*0.85</f>
        <v>253.29999999999998</v>
      </c>
      <c r="AC161" s="742">
        <f>N161-AB161</f>
        <v>44.700000000000017</v>
      </c>
      <c r="AD161" s="742">
        <f>N161*0.8</f>
        <v>238.4</v>
      </c>
      <c r="AE161" s="742">
        <f>N161-AD161</f>
        <v>59.599999999999994</v>
      </c>
      <c r="AF161" s="697" t="s">
        <v>774</v>
      </c>
    </row>
    <row r="162" spans="1:46" s="381" customFormat="1" ht="15" hidden="1" customHeight="1" x14ac:dyDescent="0.15">
      <c r="A162" s="931"/>
      <c r="B162" s="389" t="str">
        <f t="shared" si="1"/>
        <v>19:30</v>
      </c>
      <c r="C162" s="13" t="str">
        <f>TEXT($U$1+SUM($F$147:F162)/60/24,"[h]:mm")</f>
        <v>20:15</v>
      </c>
      <c r="D162" s="28" t="s">
        <v>204</v>
      </c>
      <c r="E162" s="5" t="s">
        <v>53</v>
      </c>
      <c r="F162" s="6">
        <v>45</v>
      </c>
      <c r="G162" s="6">
        <v>30</v>
      </c>
      <c r="H162" s="6">
        <f t="shared" si="2"/>
        <v>79920</v>
      </c>
      <c r="I162" s="24">
        <f t="shared" si="0"/>
        <v>1776</v>
      </c>
      <c r="J162" s="13" t="s">
        <v>59</v>
      </c>
      <c r="K162" s="583" t="s">
        <v>708</v>
      </c>
      <c r="L162" s="1" t="s">
        <v>232</v>
      </c>
      <c r="M162" s="6" t="s">
        <v>7</v>
      </c>
      <c r="N162" s="8">
        <v>1998</v>
      </c>
      <c r="O162" s="8">
        <v>40</v>
      </c>
      <c r="P162" s="8">
        <v>200</v>
      </c>
      <c r="Q162" s="69" t="s">
        <v>543</v>
      </c>
      <c r="R162" s="575" t="s">
        <v>570</v>
      </c>
      <c r="S162" s="633" t="s">
        <v>571</v>
      </c>
      <c r="T162" s="525" t="s">
        <v>507</v>
      </c>
      <c r="W162" s="658" t="s">
        <v>747</v>
      </c>
      <c r="X162" s="742">
        <f>N162*0.95</f>
        <v>1898.1</v>
      </c>
      <c r="Y162" s="742">
        <f>N162-X162</f>
        <v>99.900000000000091</v>
      </c>
      <c r="Z162" s="742">
        <f>N162*0.9</f>
        <v>1798.2</v>
      </c>
      <c r="AA162" s="742">
        <f>N162-Z162</f>
        <v>199.79999999999995</v>
      </c>
      <c r="AB162" s="742">
        <f>N162*0.85</f>
        <v>1698.3</v>
      </c>
      <c r="AC162" s="742">
        <f>N162-AB162</f>
        <v>299.70000000000005</v>
      </c>
      <c r="AD162" s="742">
        <f>N162*0.8</f>
        <v>1598.4</v>
      </c>
      <c r="AE162" s="742">
        <f>N162-AD162</f>
        <v>399.59999999999991</v>
      </c>
    </row>
    <row r="163" spans="1:46" ht="15" customHeight="1" x14ac:dyDescent="0.15">
      <c r="A163" s="931"/>
      <c r="B163" s="389" t="str">
        <f t="shared" si="1"/>
        <v>20:15</v>
      </c>
      <c r="C163" s="13" t="str">
        <f>TEXT($U$1+SUM($F$147:F163)/60/24,"[h]:mm")</f>
        <v>21:05</v>
      </c>
      <c r="D163" s="28" t="s">
        <v>669</v>
      </c>
      <c r="E163" s="5" t="s">
        <v>53</v>
      </c>
      <c r="F163" s="6">
        <v>50</v>
      </c>
      <c r="G163" s="6">
        <v>45</v>
      </c>
      <c r="H163" s="6">
        <f t="shared" si="2"/>
        <v>337740</v>
      </c>
      <c r="I163" s="2">
        <f t="shared" si="0"/>
        <v>6754.8</v>
      </c>
      <c r="J163" s="488" t="s">
        <v>501</v>
      </c>
      <c r="K163" s="745">
        <v>218832</v>
      </c>
      <c r="L163" s="746" t="s">
        <v>498</v>
      </c>
      <c r="M163" s="747" t="s">
        <v>7</v>
      </c>
      <c r="N163" s="748">
        <v>2598</v>
      </c>
      <c r="O163" s="749" t="s">
        <v>533</v>
      </c>
      <c r="P163" s="750">
        <v>800</v>
      </c>
      <c r="Q163" s="751" t="s">
        <v>171</v>
      </c>
      <c r="R163" s="752" t="s">
        <v>570</v>
      </c>
      <c r="S163" s="753" t="s">
        <v>571</v>
      </c>
      <c r="T163" s="754" t="s">
        <v>507</v>
      </c>
      <c r="U163" s="755"/>
      <c r="V163" s="755"/>
      <c r="W163" s="756" t="s">
        <v>748</v>
      </c>
      <c r="X163" s="742"/>
      <c r="Y163" s="742"/>
      <c r="Z163" s="742"/>
      <c r="AA163" s="742"/>
      <c r="AB163" s="742"/>
      <c r="AC163" s="742"/>
      <c r="AD163" s="742"/>
      <c r="AE163" s="742"/>
      <c r="AF163" s="697" t="s">
        <v>774</v>
      </c>
      <c r="AO163" s="381"/>
      <c r="AP163" s="381"/>
    </row>
    <row r="164" spans="1:46" s="381" customFormat="1" ht="15" hidden="1" customHeight="1" x14ac:dyDescent="0.15">
      <c r="A164" s="931"/>
      <c r="B164" s="389" t="str">
        <f t="shared" si="1"/>
        <v>21:05</v>
      </c>
      <c r="C164" s="13" t="str">
        <f>TEXT($U$1+SUM($F$147:F164)/60/24,"[h]:mm")</f>
        <v>21:50</v>
      </c>
      <c r="D164" s="96" t="s">
        <v>218</v>
      </c>
      <c r="E164" s="5" t="s">
        <v>112</v>
      </c>
      <c r="F164" s="6">
        <v>45</v>
      </c>
      <c r="G164" s="6">
        <v>45</v>
      </c>
      <c r="H164" s="6">
        <f t="shared" si="2"/>
        <v>399600</v>
      </c>
      <c r="I164" s="2">
        <f t="shared" si="0"/>
        <v>8880</v>
      </c>
      <c r="J164" s="13"/>
      <c r="K164" s="757">
        <v>208495</v>
      </c>
      <c r="L164" s="758" t="s">
        <v>233</v>
      </c>
      <c r="M164" s="759" t="s">
        <v>5</v>
      </c>
      <c r="N164" s="757">
        <v>999</v>
      </c>
      <c r="O164" s="750">
        <v>400</v>
      </c>
      <c r="P164" s="760">
        <v>1000</v>
      </c>
      <c r="Q164" s="758" t="s">
        <v>114</v>
      </c>
      <c r="R164" s="752" t="s">
        <v>544</v>
      </c>
      <c r="S164" s="753" t="s">
        <v>545</v>
      </c>
      <c r="T164" s="754"/>
      <c r="U164" s="761"/>
      <c r="V164" s="761"/>
      <c r="W164" s="756" t="s">
        <v>737</v>
      </c>
      <c r="X164" s="742"/>
      <c r="Y164" s="742"/>
      <c r="Z164" s="742"/>
      <c r="AA164" s="742"/>
      <c r="AB164" s="742"/>
      <c r="AC164" s="742"/>
      <c r="AD164" s="742"/>
      <c r="AE164" s="742"/>
      <c r="AF164" s="697" t="s">
        <v>774</v>
      </c>
      <c r="AR164" s="437" t="str">
        <f>IFERROR(VLOOKUP(AG164,[1]Sheet1!$1:$1048576,7,0)," ")</f>
        <v xml:space="preserve"> </v>
      </c>
      <c r="AS164" s="437" t="str">
        <f>IFERROR(VLOOKUP(AG164,[1]Sheet1!$1:$1048576,13,0)," ")</f>
        <v xml:space="preserve"> </v>
      </c>
      <c r="AT164" s="437" t="str">
        <f>IFERROR(VLOOKUP(AG164,[1]Sheet1!$1:$1048576,8,0)," ")</f>
        <v xml:space="preserve"> </v>
      </c>
    </row>
    <row r="165" spans="1:46" s="381" customFormat="1" ht="15" customHeight="1" x14ac:dyDescent="0.15">
      <c r="A165" s="931"/>
      <c r="B165" s="389" t="str">
        <f t="shared" si="1"/>
        <v>21:50</v>
      </c>
      <c r="C165" s="13" t="str">
        <f>TEXT($U$1+SUM($F$147:F165)/60/24,"[h]:mm")</f>
        <v>22:35</v>
      </c>
      <c r="D165" s="96" t="s">
        <v>668</v>
      </c>
      <c r="E165" s="5" t="s">
        <v>112</v>
      </c>
      <c r="F165" s="6">
        <v>45</v>
      </c>
      <c r="G165" s="6">
        <v>45</v>
      </c>
      <c r="H165" s="6">
        <f t="shared" si="2"/>
        <v>349500</v>
      </c>
      <c r="I165" s="2">
        <f t="shared" si="0"/>
        <v>7766.666666666667</v>
      </c>
      <c r="J165" s="13"/>
      <c r="K165" s="757">
        <v>213931</v>
      </c>
      <c r="L165" s="758" t="s">
        <v>234</v>
      </c>
      <c r="M165" s="759" t="s">
        <v>5</v>
      </c>
      <c r="N165" s="757">
        <v>699</v>
      </c>
      <c r="O165" s="750">
        <v>500</v>
      </c>
      <c r="P165" s="760">
        <v>1000</v>
      </c>
      <c r="Q165" s="758" t="s">
        <v>114</v>
      </c>
      <c r="R165" s="752" t="s">
        <v>544</v>
      </c>
      <c r="S165" s="753" t="s">
        <v>545</v>
      </c>
      <c r="T165" s="754"/>
      <c r="U165" s="761"/>
      <c r="V165" s="761"/>
      <c r="W165" s="762" t="s">
        <v>734</v>
      </c>
      <c r="X165" s="742"/>
      <c r="Y165" s="742"/>
      <c r="Z165" s="742"/>
      <c r="AA165" s="742"/>
      <c r="AB165" s="742"/>
      <c r="AC165" s="742"/>
      <c r="AD165" s="742"/>
      <c r="AE165" s="742"/>
      <c r="AF165" s="697" t="s">
        <v>774</v>
      </c>
      <c r="AR165" s="437" t="str">
        <f>IFERROR(VLOOKUP(AG165,[1]Sheet1!$1:$1048576,7,0)," ")</f>
        <v xml:space="preserve"> </v>
      </c>
      <c r="AS165" s="437" t="str">
        <f>IFERROR(VLOOKUP(AG165,[1]Sheet1!$1:$1048576,13,0)," ")</f>
        <v xml:space="preserve"> </v>
      </c>
      <c r="AT165" s="437" t="str">
        <f>IFERROR(VLOOKUP(AG165,[1]Sheet1!$1:$1048576,8,0)," ")</f>
        <v xml:space="preserve"> </v>
      </c>
    </row>
    <row r="166" spans="1:46" s="381" customFormat="1" ht="15" customHeight="1" x14ac:dyDescent="0.15">
      <c r="A166" s="931"/>
      <c r="B166" s="389" t="str">
        <f t="shared" si="1"/>
        <v>22:35</v>
      </c>
      <c r="C166" s="13" t="str">
        <f>TEXT($U$1+SUM($F$147:F166)/60/24,"[h]:mm")</f>
        <v>23:20</v>
      </c>
      <c r="D166" s="5" t="s">
        <v>667</v>
      </c>
      <c r="E166" s="5" t="s">
        <v>144</v>
      </c>
      <c r="F166" s="6">
        <v>45</v>
      </c>
      <c r="G166" s="6">
        <v>25</v>
      </c>
      <c r="H166" s="6">
        <f t="shared" si="2"/>
        <v>419300</v>
      </c>
      <c r="I166" s="2">
        <f t="shared" si="0"/>
        <v>9317.7777777777774</v>
      </c>
      <c r="J166" s="13"/>
      <c r="K166" s="420" t="s">
        <v>819</v>
      </c>
      <c r="L166" s="476" t="s">
        <v>635</v>
      </c>
      <c r="M166" s="35" t="s">
        <v>12</v>
      </c>
      <c r="N166" s="8">
        <v>5990</v>
      </c>
      <c r="O166" s="8">
        <v>70</v>
      </c>
      <c r="P166" s="8">
        <v>200</v>
      </c>
      <c r="Q166" s="33" t="s">
        <v>146</v>
      </c>
      <c r="R166" s="575" t="s">
        <v>568</v>
      </c>
      <c r="S166" s="575" t="s">
        <v>571</v>
      </c>
      <c r="T166" s="508"/>
      <c r="W166" s="658" t="s">
        <v>724</v>
      </c>
      <c r="X166" s="742">
        <f>N166*0.95</f>
        <v>5690.5</v>
      </c>
      <c r="Y166" s="742">
        <f>N166-X166</f>
        <v>299.5</v>
      </c>
      <c r="Z166" s="742">
        <f>N166*0.9</f>
        <v>5391</v>
      </c>
      <c r="AA166" s="742">
        <f>N166-Z166</f>
        <v>599</v>
      </c>
      <c r="AB166" s="742">
        <f>N166*0.85</f>
        <v>5091.5</v>
      </c>
      <c r="AC166" s="742">
        <f>N166-AB166</f>
        <v>898.5</v>
      </c>
      <c r="AD166" s="742">
        <f>N166*0.8</f>
        <v>4792</v>
      </c>
      <c r="AE166" s="742">
        <f>N166-AD166</f>
        <v>1198</v>
      </c>
      <c r="AF166" s="697" t="s">
        <v>774</v>
      </c>
    </row>
    <row r="167" spans="1:46" s="381" customFormat="1" ht="15" customHeight="1" x14ac:dyDescent="0.15">
      <c r="A167" s="931"/>
      <c r="B167" s="389" t="str">
        <f t="shared" si="1"/>
        <v>23:20</v>
      </c>
      <c r="C167" s="13" t="str">
        <f>TEXT($U$1+SUM($F$147:F167)/60/24,"[h]:mm")</f>
        <v>24:00</v>
      </c>
      <c r="D167" s="5" t="s">
        <v>43</v>
      </c>
      <c r="E167" s="5" t="s">
        <v>142</v>
      </c>
      <c r="F167" s="6">
        <v>40</v>
      </c>
      <c r="G167" s="6"/>
      <c r="H167" s="6">
        <f t="shared" si="2"/>
        <v>179400</v>
      </c>
      <c r="I167" s="2">
        <f t="shared" si="0"/>
        <v>4485</v>
      </c>
      <c r="J167" s="13"/>
      <c r="K167" s="497">
        <v>215133</v>
      </c>
      <c r="L167" s="111" t="s">
        <v>636</v>
      </c>
      <c r="M167" s="6" t="s">
        <v>12</v>
      </c>
      <c r="N167" s="8">
        <v>598</v>
      </c>
      <c r="O167" s="32">
        <v>300</v>
      </c>
      <c r="P167" s="32">
        <v>400</v>
      </c>
      <c r="Q167" s="71" t="s">
        <v>229</v>
      </c>
      <c r="R167" s="575" t="s">
        <v>568</v>
      </c>
      <c r="S167" s="575" t="s">
        <v>571</v>
      </c>
      <c r="T167" s="525"/>
      <c r="W167" s="658" t="s">
        <v>724</v>
      </c>
      <c r="X167" s="742">
        <f>N167*0.95</f>
        <v>568.1</v>
      </c>
      <c r="Y167" s="742">
        <f>N167-X167</f>
        <v>29.899999999999977</v>
      </c>
      <c r="Z167" s="742">
        <f>N167*0.9</f>
        <v>538.20000000000005</v>
      </c>
      <c r="AA167" s="742">
        <f>N167-Z167</f>
        <v>59.799999999999955</v>
      </c>
      <c r="AB167" s="742">
        <f>N167*0.85</f>
        <v>508.3</v>
      </c>
      <c r="AC167" s="742">
        <f>N167-AB167</f>
        <v>89.699999999999989</v>
      </c>
      <c r="AD167" s="742">
        <f>N167*0.8</f>
        <v>478.40000000000003</v>
      </c>
      <c r="AE167" s="742">
        <f>N167-AD167</f>
        <v>119.59999999999997</v>
      </c>
      <c r="AF167" s="697" t="s">
        <v>774</v>
      </c>
    </row>
    <row r="168" spans="1:46" ht="15" customHeight="1" x14ac:dyDescent="0.15">
      <c r="A168" s="931"/>
      <c r="K168" s="8">
        <v>205473</v>
      </c>
      <c r="L168" s="8" t="s">
        <v>807</v>
      </c>
      <c r="M168" s="8"/>
      <c r="N168" s="8" t="s">
        <v>181</v>
      </c>
      <c r="W168" s="658" t="s">
        <v>814</v>
      </c>
      <c r="X168" s="742">
        <f t="shared" ref="X168:X173" si="3">N168*0.95</f>
        <v>284.05</v>
      </c>
      <c r="Y168" s="742">
        <f t="shared" ref="Y168:Y173" si="4">N168-X168</f>
        <v>14.949999999999989</v>
      </c>
      <c r="Z168" s="742">
        <f t="shared" ref="Z168:Z173" si="5">N168*0.9</f>
        <v>269.10000000000002</v>
      </c>
      <c r="AA168" s="742">
        <f t="shared" ref="AA168:AA173" si="6">N168-Z168</f>
        <v>29.899999999999977</v>
      </c>
      <c r="AB168" s="742">
        <f t="shared" ref="AB168:AB173" si="7">N168*0.85</f>
        <v>254.15</v>
      </c>
      <c r="AC168" s="742">
        <f t="shared" ref="AC168:AC173" si="8">N168-AB168</f>
        <v>44.849999999999994</v>
      </c>
      <c r="AD168" s="742">
        <f t="shared" ref="AD168:AD173" si="9">N168*0.8</f>
        <v>239.20000000000002</v>
      </c>
      <c r="AE168" s="742">
        <f t="shared" ref="AE168:AE173" si="10">N168-AD168</f>
        <v>59.799999999999983</v>
      </c>
      <c r="AF168" s="697" t="s">
        <v>774</v>
      </c>
    </row>
    <row r="169" spans="1:46" ht="15" customHeight="1" x14ac:dyDescent="0.15">
      <c r="A169" s="931"/>
      <c r="K169" s="8">
        <v>219119</v>
      </c>
      <c r="L169" s="8" t="s">
        <v>810</v>
      </c>
      <c r="M169" s="8"/>
      <c r="N169" s="8">
        <v>238</v>
      </c>
      <c r="W169" s="658" t="s">
        <v>814</v>
      </c>
      <c r="X169" s="742">
        <f t="shared" si="3"/>
        <v>226.1</v>
      </c>
      <c r="Y169" s="742">
        <f t="shared" si="4"/>
        <v>11.900000000000006</v>
      </c>
      <c r="Z169" s="742">
        <f t="shared" si="5"/>
        <v>214.20000000000002</v>
      </c>
      <c r="AA169" s="742">
        <f t="shared" si="6"/>
        <v>23.799999999999983</v>
      </c>
      <c r="AB169" s="742">
        <f t="shared" si="7"/>
        <v>202.29999999999998</v>
      </c>
      <c r="AC169" s="742">
        <f t="shared" si="8"/>
        <v>35.700000000000017</v>
      </c>
      <c r="AD169" s="742">
        <f t="shared" si="9"/>
        <v>190.4</v>
      </c>
      <c r="AE169" s="742">
        <f t="shared" si="10"/>
        <v>47.599999999999994</v>
      </c>
      <c r="AF169" s="697" t="s">
        <v>774</v>
      </c>
    </row>
    <row r="170" spans="1:46" ht="15" customHeight="1" x14ac:dyDescent="0.15">
      <c r="A170" s="931"/>
      <c r="K170" s="8">
        <v>207951</v>
      </c>
      <c r="L170" s="8" t="s">
        <v>77</v>
      </c>
      <c r="M170" s="8"/>
      <c r="N170" s="8">
        <v>298</v>
      </c>
      <c r="W170" s="658" t="s">
        <v>814</v>
      </c>
      <c r="X170" s="742">
        <f t="shared" si="3"/>
        <v>283.09999999999997</v>
      </c>
      <c r="Y170" s="742">
        <f t="shared" si="4"/>
        <v>14.900000000000034</v>
      </c>
      <c r="Z170" s="742">
        <f t="shared" si="5"/>
        <v>268.2</v>
      </c>
      <c r="AA170" s="742">
        <f t="shared" si="6"/>
        <v>29.800000000000011</v>
      </c>
      <c r="AB170" s="742">
        <f t="shared" si="7"/>
        <v>253.29999999999998</v>
      </c>
      <c r="AC170" s="742">
        <f t="shared" si="8"/>
        <v>44.700000000000017</v>
      </c>
      <c r="AD170" s="742">
        <f t="shared" si="9"/>
        <v>238.4</v>
      </c>
      <c r="AE170" s="742">
        <f t="shared" si="10"/>
        <v>59.599999999999994</v>
      </c>
      <c r="AF170" s="697" t="s">
        <v>774</v>
      </c>
    </row>
    <row r="171" spans="1:46" ht="15" customHeight="1" x14ac:dyDescent="0.15">
      <c r="A171" s="931"/>
      <c r="K171" s="8">
        <v>213315</v>
      </c>
      <c r="L171" s="8" t="s">
        <v>811</v>
      </c>
      <c r="M171" s="8"/>
      <c r="N171" s="8">
        <v>298</v>
      </c>
      <c r="W171" s="658" t="s">
        <v>814</v>
      </c>
      <c r="X171" s="742">
        <f t="shared" si="3"/>
        <v>283.09999999999997</v>
      </c>
      <c r="Y171" s="742">
        <f t="shared" si="4"/>
        <v>14.900000000000034</v>
      </c>
      <c r="Z171" s="742">
        <f t="shared" si="5"/>
        <v>268.2</v>
      </c>
      <c r="AA171" s="742">
        <f t="shared" si="6"/>
        <v>29.800000000000011</v>
      </c>
      <c r="AB171" s="742">
        <f t="shared" si="7"/>
        <v>253.29999999999998</v>
      </c>
      <c r="AC171" s="742">
        <f t="shared" si="8"/>
        <v>44.700000000000017</v>
      </c>
      <c r="AD171" s="742">
        <f t="shared" si="9"/>
        <v>238.4</v>
      </c>
      <c r="AE171" s="742">
        <f t="shared" si="10"/>
        <v>59.599999999999994</v>
      </c>
      <c r="AF171" s="697" t="s">
        <v>774</v>
      </c>
    </row>
    <row r="172" spans="1:46" ht="15" customHeight="1" x14ac:dyDescent="0.15">
      <c r="A172" s="931"/>
      <c r="K172" s="8">
        <v>217829</v>
      </c>
      <c r="L172" s="8" t="s">
        <v>812</v>
      </c>
      <c r="M172" s="8"/>
      <c r="N172" s="8">
        <v>699</v>
      </c>
      <c r="W172" s="658" t="s">
        <v>814</v>
      </c>
      <c r="X172" s="742">
        <f t="shared" si="3"/>
        <v>664.05</v>
      </c>
      <c r="Y172" s="742">
        <f t="shared" si="4"/>
        <v>34.950000000000045</v>
      </c>
      <c r="Z172" s="742">
        <f t="shared" si="5"/>
        <v>629.1</v>
      </c>
      <c r="AA172" s="742">
        <f t="shared" si="6"/>
        <v>69.899999999999977</v>
      </c>
      <c r="AB172" s="742">
        <f t="shared" si="7"/>
        <v>594.15</v>
      </c>
      <c r="AC172" s="742">
        <f t="shared" si="8"/>
        <v>104.85000000000002</v>
      </c>
      <c r="AD172" s="742">
        <f t="shared" si="9"/>
        <v>559.20000000000005</v>
      </c>
      <c r="AE172" s="742">
        <f t="shared" si="10"/>
        <v>139.79999999999995</v>
      </c>
      <c r="AF172" s="697" t="s">
        <v>774</v>
      </c>
    </row>
    <row r="173" spans="1:46" ht="15" customHeight="1" x14ac:dyDescent="0.15">
      <c r="A173" s="931"/>
      <c r="K173" s="8">
        <v>211135</v>
      </c>
      <c r="L173" s="8" t="s">
        <v>813</v>
      </c>
      <c r="M173" s="8"/>
      <c r="N173" s="8">
        <v>498</v>
      </c>
      <c r="W173" s="658" t="s">
        <v>814</v>
      </c>
      <c r="X173" s="742">
        <f t="shared" si="3"/>
        <v>473.09999999999997</v>
      </c>
      <c r="Y173" s="742">
        <f t="shared" si="4"/>
        <v>24.900000000000034</v>
      </c>
      <c r="Z173" s="742">
        <f t="shared" si="5"/>
        <v>448.2</v>
      </c>
      <c r="AA173" s="742">
        <f t="shared" si="6"/>
        <v>49.800000000000011</v>
      </c>
      <c r="AB173" s="742">
        <f t="shared" si="7"/>
        <v>423.3</v>
      </c>
      <c r="AC173" s="742">
        <f t="shared" si="8"/>
        <v>74.699999999999989</v>
      </c>
      <c r="AD173" s="742">
        <f t="shared" si="9"/>
        <v>398.40000000000003</v>
      </c>
      <c r="AE173" s="742">
        <f t="shared" si="10"/>
        <v>99.599999999999966</v>
      </c>
      <c r="AF173" s="697" t="s">
        <v>774</v>
      </c>
    </row>
    <row r="174" spans="1:46" ht="24.75" customHeight="1" x14ac:dyDescent="0.15">
      <c r="A174" s="931"/>
      <c r="K174" s="750">
        <v>207333</v>
      </c>
      <c r="L174" s="750" t="s">
        <v>808</v>
      </c>
      <c r="M174" s="750"/>
      <c r="N174" s="750">
        <v>998</v>
      </c>
      <c r="O174" s="765"/>
      <c r="P174" s="765"/>
      <c r="Q174" s="765"/>
      <c r="R174" s="766"/>
      <c r="S174" s="767"/>
      <c r="T174" s="768"/>
      <c r="U174" s="755"/>
      <c r="V174" s="755"/>
      <c r="W174" s="756" t="s">
        <v>815</v>
      </c>
      <c r="AF174" s="697" t="s">
        <v>774</v>
      </c>
    </row>
    <row r="175" spans="1:46" ht="15" customHeight="1" x14ac:dyDescent="0.15">
      <c r="A175" s="931"/>
      <c r="K175" s="750">
        <v>215542</v>
      </c>
      <c r="L175" s="750" t="s">
        <v>809</v>
      </c>
      <c r="M175" s="750"/>
      <c r="N175" s="750">
        <v>499</v>
      </c>
      <c r="O175" s="765"/>
      <c r="P175" s="765"/>
      <c r="Q175" s="765"/>
      <c r="R175" s="766"/>
      <c r="S175" s="767"/>
      <c r="T175" s="768"/>
      <c r="U175" s="755"/>
      <c r="V175" s="755"/>
      <c r="W175" s="769" t="s">
        <v>816</v>
      </c>
      <c r="AF175" s="697" t="s">
        <v>774</v>
      </c>
    </row>
    <row r="176" spans="1:46" ht="15" customHeight="1" x14ac:dyDescent="0.15">
      <c r="A176" s="931"/>
      <c r="K176" s="750">
        <v>215048</v>
      </c>
      <c r="L176" s="750" t="s">
        <v>214</v>
      </c>
      <c r="M176" s="750"/>
      <c r="N176" s="750">
        <v>899</v>
      </c>
      <c r="O176" s="765"/>
      <c r="P176" s="765"/>
      <c r="Q176" s="765"/>
      <c r="R176" s="766"/>
      <c r="S176" s="767"/>
      <c r="T176" s="768"/>
      <c r="U176" s="755"/>
      <c r="V176" s="755"/>
      <c r="W176" s="769" t="s">
        <v>817</v>
      </c>
      <c r="AF176" s="697" t="s">
        <v>774</v>
      </c>
    </row>
    <row r="177" spans="1:31" s="381" customFormat="1" ht="12" x14ac:dyDescent="0.15">
      <c r="A177" s="932"/>
      <c r="B177" s="394"/>
      <c r="C177" s="394"/>
      <c r="D177" s="265"/>
      <c r="E177" s="265"/>
      <c r="F177" s="156">
        <f>SUM(F147:F167)</f>
        <v>900</v>
      </c>
      <c r="G177" s="156"/>
      <c r="H177" s="156" t="e">
        <f>SUM(H147:H167)</f>
        <v>#REF!</v>
      </c>
      <c r="I177" s="265"/>
      <c r="J177" s="265"/>
      <c r="K177" s="423"/>
      <c r="L177" s="156"/>
      <c r="M177" s="424"/>
      <c r="N177" s="156"/>
      <c r="O177" s="156"/>
      <c r="P177" s="156"/>
      <c r="Q177" s="444"/>
      <c r="R177" s="445"/>
      <c r="S177" s="444"/>
      <c r="T177" s="446"/>
      <c r="U177" s="770"/>
      <c r="V177" s="770"/>
      <c r="W177" s="771"/>
      <c r="X177" s="772"/>
      <c r="Y177" s="772"/>
      <c r="Z177" s="772"/>
      <c r="AA177" s="772"/>
      <c r="AB177" s="772"/>
      <c r="AC177" s="772"/>
      <c r="AD177" s="772"/>
      <c r="AE177" s="772"/>
    </row>
    <row r="178" spans="1:31" s="381" customFormat="1" ht="24" hidden="1" x14ac:dyDescent="0.15">
      <c r="A178" s="930" t="s">
        <v>697</v>
      </c>
      <c r="B178" s="388">
        <f>$U$1</f>
        <v>0.375</v>
      </c>
      <c r="C178" s="13" t="str">
        <f>TEXT($U$1+SUM($F$178:F178)/60/24,"[h]:mm")</f>
        <v>9:40</v>
      </c>
      <c r="D178" s="9" t="s">
        <v>667</v>
      </c>
      <c r="E178" s="9" t="s">
        <v>142</v>
      </c>
      <c r="F178" s="47">
        <v>40</v>
      </c>
      <c r="G178" s="47"/>
      <c r="H178" s="6">
        <f>N178*O178</f>
        <v>139300</v>
      </c>
      <c r="I178" s="2">
        <f>H178/F178</f>
        <v>3482.5</v>
      </c>
      <c r="J178" s="3" t="s">
        <v>109</v>
      </c>
      <c r="K178" s="657">
        <v>223491</v>
      </c>
      <c r="L178" s="22" t="s">
        <v>235</v>
      </c>
      <c r="M178" s="5" t="s">
        <v>12</v>
      </c>
      <c r="N178" s="23">
        <v>199</v>
      </c>
      <c r="O178" s="69">
        <v>700</v>
      </c>
      <c r="P178" s="69">
        <v>800</v>
      </c>
      <c r="Q178" s="83" t="s">
        <v>146</v>
      </c>
      <c r="R178" s="575" t="s">
        <v>603</v>
      </c>
      <c r="S178" s="575" t="s">
        <v>576</v>
      </c>
      <c r="T178" s="86"/>
      <c r="W178" s="659" t="s">
        <v>727</v>
      </c>
      <c r="X178" s="742"/>
      <c r="Y178" s="742"/>
      <c r="Z178" s="742"/>
      <c r="AA178" s="742"/>
      <c r="AB178" s="742"/>
      <c r="AC178" s="742"/>
      <c r="AD178" s="742"/>
      <c r="AE178" s="742"/>
    </row>
    <row r="179" spans="1:31" s="381" customFormat="1" ht="24" hidden="1" x14ac:dyDescent="0.15">
      <c r="A179" s="931"/>
      <c r="B179" s="389" t="str">
        <f>IF(C178&lt;&gt;"",C178,"")</f>
        <v>9:40</v>
      </c>
      <c r="C179" s="13" t="str">
        <f>TEXT($U$1+SUM($F$178:F179)/60/24,"[h]:mm")</f>
        <v>10:20</v>
      </c>
      <c r="D179" s="5" t="s">
        <v>43</v>
      </c>
      <c r="E179" s="5" t="s">
        <v>236</v>
      </c>
      <c r="F179" s="6">
        <v>40</v>
      </c>
      <c r="G179" s="6"/>
      <c r="H179" s="6">
        <f>N179*O179</f>
        <v>149000</v>
      </c>
      <c r="I179" s="2">
        <f>H179/F179</f>
        <v>3725</v>
      </c>
      <c r="J179" s="13" t="s">
        <v>59</v>
      </c>
      <c r="K179" s="415">
        <v>218853</v>
      </c>
      <c r="L179" s="111" t="s">
        <v>237</v>
      </c>
      <c r="M179" s="6" t="s">
        <v>10</v>
      </c>
      <c r="N179" s="6">
        <v>298</v>
      </c>
      <c r="O179" s="32" t="s">
        <v>81</v>
      </c>
      <c r="P179" s="32" t="s">
        <v>47</v>
      </c>
      <c r="Q179" s="71" t="s">
        <v>229</v>
      </c>
      <c r="R179" s="575" t="s">
        <v>603</v>
      </c>
      <c r="S179" s="575" t="s">
        <v>576</v>
      </c>
      <c r="T179" s="60"/>
      <c r="W179" s="659" t="s">
        <v>764</v>
      </c>
      <c r="X179" s="742"/>
      <c r="Y179" s="742"/>
      <c r="Z179" s="742"/>
      <c r="AA179" s="742"/>
      <c r="AB179" s="742"/>
      <c r="AC179" s="742"/>
      <c r="AD179" s="742"/>
      <c r="AE179" s="742"/>
    </row>
    <row r="180" spans="1:31" hidden="1" x14ac:dyDescent="0.15">
      <c r="A180" s="931"/>
      <c r="E180" s="18"/>
      <c r="F180" s="18"/>
      <c r="G180" s="18"/>
      <c r="H180" s="18"/>
      <c r="K180" s="18"/>
      <c r="L180" s="18"/>
      <c r="M180" s="18"/>
      <c r="N180" s="18"/>
      <c r="O180" s="18"/>
      <c r="P180" s="18"/>
      <c r="Q180" s="18"/>
      <c r="R180" s="575"/>
      <c r="S180" s="575"/>
      <c r="T180" s="488"/>
    </row>
    <row r="181" spans="1:31" s="381" customFormat="1" ht="24" hidden="1" x14ac:dyDescent="0.15">
      <c r="A181" s="931"/>
      <c r="B181" s="389" t="str">
        <f>IF(C179&lt;&gt;"",C179,"")</f>
        <v>10:20</v>
      </c>
      <c r="C181" s="13" t="str">
        <f>TEXT($U$1+SUM($F$178:F181)/60/24,"[h]:mm")</f>
        <v>11:00</v>
      </c>
      <c r="D181" s="5" t="s">
        <v>39</v>
      </c>
      <c r="E181" s="5" t="s">
        <v>40</v>
      </c>
      <c r="F181" s="6">
        <v>40</v>
      </c>
      <c r="G181" s="6"/>
      <c r="H181" s="6">
        <f>N181*O181</f>
        <v>89400</v>
      </c>
      <c r="I181" s="2">
        <f>H181/F181</f>
        <v>2235</v>
      </c>
      <c r="J181" s="488"/>
      <c r="K181" s="637">
        <v>207425</v>
      </c>
      <c r="L181" s="38" t="s">
        <v>652</v>
      </c>
      <c r="M181" s="78" t="s">
        <v>11</v>
      </c>
      <c r="N181" s="35">
        <v>298</v>
      </c>
      <c r="O181" s="35">
        <v>300</v>
      </c>
      <c r="P181" s="35">
        <v>500</v>
      </c>
      <c r="Q181" s="71" t="s">
        <v>197</v>
      </c>
      <c r="R181" s="575" t="s">
        <v>557</v>
      </c>
      <c r="S181" s="575" t="s">
        <v>560</v>
      </c>
      <c r="T181" s="60" t="s">
        <v>650</v>
      </c>
      <c r="W181" s="658" t="s">
        <v>724</v>
      </c>
      <c r="X181" s="742"/>
      <c r="Y181" s="742"/>
      <c r="Z181" s="742"/>
      <c r="AA181" s="742"/>
      <c r="AB181" s="742"/>
      <c r="AC181" s="742"/>
      <c r="AD181" s="742"/>
      <c r="AE181" s="742"/>
    </row>
    <row r="182" spans="1:31" s="381" customFormat="1" ht="24" hidden="1" x14ac:dyDescent="0.15">
      <c r="A182" s="931"/>
      <c r="B182" s="389" t="str">
        <f>IF(C181&lt;&gt;"",C181,"")</f>
        <v>11:00</v>
      </c>
      <c r="C182" s="13" t="str">
        <f>TEXT($U$1+SUM($F$178:F182)/60/24,"[h]:mm")</f>
        <v>11:40</v>
      </c>
      <c r="D182" s="5" t="s">
        <v>666</v>
      </c>
      <c r="E182" s="5" t="s">
        <v>40</v>
      </c>
      <c r="F182" s="6">
        <v>40</v>
      </c>
      <c r="G182" s="6"/>
      <c r="H182" s="6">
        <f>N182*O182</f>
        <v>119700</v>
      </c>
      <c r="I182" s="2">
        <f>H182/F182</f>
        <v>2992.5</v>
      </c>
      <c r="J182" s="13"/>
      <c r="K182" s="415">
        <v>222940</v>
      </c>
      <c r="L182" s="426" t="s">
        <v>238</v>
      </c>
      <c r="M182" s="78" t="s">
        <v>11</v>
      </c>
      <c r="N182" s="35">
        <v>399</v>
      </c>
      <c r="O182" s="35">
        <v>300</v>
      </c>
      <c r="P182" s="35">
        <v>500</v>
      </c>
      <c r="Q182" s="61" t="s">
        <v>239</v>
      </c>
      <c r="R182" s="575" t="s">
        <v>557</v>
      </c>
      <c r="S182" s="575" t="s">
        <v>560</v>
      </c>
      <c r="T182" s="60"/>
      <c r="W182" s="658" t="s">
        <v>724</v>
      </c>
      <c r="X182" s="742"/>
      <c r="Y182" s="742"/>
      <c r="Z182" s="742"/>
      <c r="AA182" s="742"/>
      <c r="AB182" s="742"/>
      <c r="AC182" s="742"/>
      <c r="AD182" s="742"/>
      <c r="AE182" s="742"/>
    </row>
    <row r="183" spans="1:31" hidden="1" x14ac:dyDescent="0.15">
      <c r="A183" s="931"/>
      <c r="C183" s="13"/>
      <c r="R183" s="575"/>
      <c r="S183" s="575"/>
      <c r="T183" s="438"/>
    </row>
    <row r="184" spans="1:31" s="381" customFormat="1" ht="24" hidden="1" x14ac:dyDescent="0.15">
      <c r="A184" s="931"/>
      <c r="B184" s="389" t="str">
        <f>IF(C182&lt;&gt;"",C182,"")</f>
        <v>11:40</v>
      </c>
      <c r="C184" s="13" t="str">
        <f>TEXT($U$1+SUM($F$178:F184)/60/24,"[h]:mm")</f>
        <v>12:25</v>
      </c>
      <c r="D184" s="5" t="s">
        <v>218</v>
      </c>
      <c r="E184" s="5" t="s">
        <v>240</v>
      </c>
      <c r="F184" s="6">
        <v>45</v>
      </c>
      <c r="G184" s="6"/>
      <c r="H184" s="6">
        <f>N184*O184</f>
        <v>149500</v>
      </c>
      <c r="I184" s="2">
        <f>H184/F184</f>
        <v>3322.2222222222222</v>
      </c>
      <c r="J184" s="13"/>
      <c r="K184" s="42">
        <v>219335</v>
      </c>
      <c r="L184" s="62" t="s">
        <v>539</v>
      </c>
      <c r="M184" s="49" t="s">
        <v>5</v>
      </c>
      <c r="N184" s="50">
        <v>299</v>
      </c>
      <c r="O184" s="35">
        <v>500</v>
      </c>
      <c r="P184" s="35">
        <v>500</v>
      </c>
      <c r="Q184" s="87" t="s">
        <v>114</v>
      </c>
      <c r="R184" s="575" t="s">
        <v>587</v>
      </c>
      <c r="S184" s="575" t="s">
        <v>546</v>
      </c>
      <c r="T184" s="86" t="s">
        <v>514</v>
      </c>
      <c r="W184" s="658" t="s">
        <v>737</v>
      </c>
      <c r="X184" s="742"/>
      <c r="Y184" s="742"/>
      <c r="Z184" s="742"/>
      <c r="AA184" s="742"/>
      <c r="AB184" s="742"/>
      <c r="AC184" s="742"/>
      <c r="AD184" s="742"/>
      <c r="AE184" s="742"/>
    </row>
    <row r="185" spans="1:31" s="381" customFormat="1" ht="24" hidden="1" x14ac:dyDescent="0.15">
      <c r="A185" s="931"/>
      <c r="B185" s="389" t="str">
        <f>IF(C184&lt;&gt;"",C184,"")</f>
        <v>12:25</v>
      </c>
      <c r="C185" s="13" t="str">
        <f>TEXT($U$1+SUM($F$178:F185)/60/24,"[h]:mm")</f>
        <v>13:10</v>
      </c>
      <c r="D185" s="5" t="s">
        <v>218</v>
      </c>
      <c r="E185" s="9" t="s">
        <v>58</v>
      </c>
      <c r="F185" s="6">
        <v>45</v>
      </c>
      <c r="G185" s="6"/>
      <c r="H185" s="6">
        <f>N185*O185</f>
        <v>191880</v>
      </c>
      <c r="I185" s="2">
        <f>H185/F185</f>
        <v>4264</v>
      </c>
      <c r="J185" s="13"/>
      <c r="K185" s="63">
        <v>216617</v>
      </c>
      <c r="L185" s="62" t="s">
        <v>115</v>
      </c>
      <c r="M185" s="49" t="s">
        <v>5</v>
      </c>
      <c r="N185" s="64">
        <v>1599</v>
      </c>
      <c r="O185" s="35">
        <v>120</v>
      </c>
      <c r="P185" s="35">
        <v>130</v>
      </c>
      <c r="Q185" s="87" t="s">
        <v>114</v>
      </c>
      <c r="R185" s="575" t="s">
        <v>587</v>
      </c>
      <c r="S185" s="575" t="s">
        <v>546</v>
      </c>
      <c r="T185" s="86"/>
      <c r="W185" s="658" t="s">
        <v>735</v>
      </c>
      <c r="X185" s="742"/>
      <c r="Y185" s="742"/>
      <c r="Z185" s="742"/>
      <c r="AA185" s="742"/>
      <c r="AB185" s="742"/>
      <c r="AC185" s="742"/>
      <c r="AD185" s="742"/>
      <c r="AE185" s="742"/>
    </row>
    <row r="186" spans="1:31" hidden="1" x14ac:dyDescent="0.15">
      <c r="A186" s="931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 s="575"/>
      <c r="S186" s="575"/>
      <c r="T186" s="86"/>
    </row>
    <row r="187" spans="1:31" s="381" customFormat="1" ht="24" hidden="1" x14ac:dyDescent="0.15">
      <c r="A187" s="931"/>
      <c r="B187" s="389" t="str">
        <f>IF(C185&lt;&gt;"",C185,"")</f>
        <v>13:10</v>
      </c>
      <c r="C187" s="13" t="str">
        <f>TEXT($U$1+SUM($F$178:F187)/60/24,"[h]:mm")</f>
        <v>13:50</v>
      </c>
      <c r="D187" s="28" t="s">
        <v>204</v>
      </c>
      <c r="E187" s="5" t="s">
        <v>76</v>
      </c>
      <c r="F187" s="6">
        <v>40</v>
      </c>
      <c r="G187" s="6"/>
      <c r="H187" s="6">
        <f>N187*O187</f>
        <v>149000</v>
      </c>
      <c r="I187" s="2">
        <f>H187/F187</f>
        <v>3725</v>
      </c>
      <c r="J187" s="79" t="s">
        <v>109</v>
      </c>
      <c r="K187" s="80">
        <v>222671</v>
      </c>
      <c r="L187" s="48" t="s">
        <v>241</v>
      </c>
      <c r="M187" s="49" t="s">
        <v>10</v>
      </c>
      <c r="N187" s="81">
        <v>298</v>
      </c>
      <c r="O187" s="6">
        <v>500</v>
      </c>
      <c r="P187" s="6">
        <v>500</v>
      </c>
      <c r="Q187" s="83" t="s">
        <v>726</v>
      </c>
      <c r="R187" s="575" t="s">
        <v>603</v>
      </c>
      <c r="S187" s="608" t="s">
        <v>609</v>
      </c>
      <c r="T187" s="86"/>
      <c r="W187" s="658" t="s">
        <v>724</v>
      </c>
      <c r="X187" s="742"/>
      <c r="Y187" s="742"/>
      <c r="Z187" s="742"/>
      <c r="AA187" s="742"/>
      <c r="AB187" s="742"/>
      <c r="AC187" s="742"/>
      <c r="AD187" s="742"/>
      <c r="AE187" s="742"/>
    </row>
    <row r="188" spans="1:31" s="381" customFormat="1" ht="24" hidden="1" x14ac:dyDescent="0.15">
      <c r="A188" s="931"/>
      <c r="B188" s="389" t="str">
        <f>IF(C187&lt;&gt;"",C187,"")</f>
        <v>13:50</v>
      </c>
      <c r="C188" s="13" t="str">
        <f>TEXT($U$1+SUM($F$178:F188)/60/24,"[h]:mm")</f>
        <v>14:30</v>
      </c>
      <c r="D188" s="28" t="s">
        <v>204</v>
      </c>
      <c r="E188" s="5" t="s">
        <v>76</v>
      </c>
      <c r="F188" s="6">
        <v>40</v>
      </c>
      <c r="G188" s="6"/>
      <c r="H188" s="6">
        <f>N188*O188</f>
        <v>119200</v>
      </c>
      <c r="I188" s="2">
        <f>H188/F188</f>
        <v>2980</v>
      </c>
      <c r="J188" s="3" t="s">
        <v>109</v>
      </c>
      <c r="K188" s="415">
        <v>223379</v>
      </c>
      <c r="L188" s="111" t="s">
        <v>242</v>
      </c>
      <c r="M188" s="6" t="s">
        <v>12</v>
      </c>
      <c r="N188" s="6">
        <v>298</v>
      </c>
      <c r="O188" s="32">
        <v>400</v>
      </c>
      <c r="P188" s="32">
        <v>500</v>
      </c>
      <c r="Q188" s="71" t="s">
        <v>229</v>
      </c>
      <c r="R188" s="575" t="s">
        <v>603</v>
      </c>
      <c r="S188" s="608" t="s">
        <v>609</v>
      </c>
      <c r="T188" s="60"/>
      <c r="W188" s="659" t="s">
        <v>749</v>
      </c>
      <c r="X188" s="742"/>
      <c r="Y188" s="742"/>
      <c r="Z188" s="742"/>
      <c r="AA188" s="742"/>
      <c r="AB188" s="742"/>
      <c r="AC188" s="742"/>
      <c r="AD188" s="742"/>
      <c r="AE188" s="742"/>
    </row>
    <row r="189" spans="1:31" hidden="1" x14ac:dyDescent="0.15">
      <c r="A189" s="931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s="601"/>
      <c r="S189" s="611"/>
      <c r="T189" s="86"/>
    </row>
    <row r="190" spans="1:31" s="381" customFormat="1" ht="24" hidden="1" x14ac:dyDescent="0.15">
      <c r="A190" s="931"/>
      <c r="B190" s="390" t="str">
        <f>IF(C188&lt;&gt;"",C188,"")</f>
        <v>14:30</v>
      </c>
      <c r="C190" s="113" t="str">
        <f>TEXT($U$1+SUM($F$178:F190)/60/24,"[h]:mm")</f>
        <v>15:15</v>
      </c>
      <c r="D190" s="10" t="s">
        <v>87</v>
      </c>
      <c r="E190" s="10" t="s">
        <v>53</v>
      </c>
      <c r="F190" s="11">
        <v>45</v>
      </c>
      <c r="G190" s="11"/>
      <c r="H190" s="11">
        <v>120600</v>
      </c>
      <c r="I190" s="12">
        <v>3015</v>
      </c>
      <c r="J190" s="51"/>
      <c r="K190" s="114" t="s">
        <v>710</v>
      </c>
      <c r="L190" s="103" t="s">
        <v>243</v>
      </c>
      <c r="M190" s="409" t="s">
        <v>7</v>
      </c>
      <c r="N190" s="440">
        <v>268</v>
      </c>
      <c r="O190" s="56">
        <v>450</v>
      </c>
      <c r="P190" s="56">
        <v>500</v>
      </c>
      <c r="Q190" s="89" t="s">
        <v>171</v>
      </c>
      <c r="R190" s="597"/>
      <c r="S190" s="90"/>
      <c r="T190" s="91" t="s">
        <v>79</v>
      </c>
      <c r="W190" s="663" t="s">
        <v>731</v>
      </c>
      <c r="X190" s="742"/>
      <c r="Y190" s="742"/>
      <c r="Z190" s="742"/>
      <c r="AA190" s="742"/>
      <c r="AB190" s="742"/>
      <c r="AC190" s="742"/>
      <c r="AD190" s="742"/>
      <c r="AE190" s="742"/>
    </row>
    <row r="191" spans="1:31" s="381" customFormat="1" ht="24" hidden="1" x14ac:dyDescent="0.15">
      <c r="A191" s="931"/>
      <c r="B191" s="390" t="str">
        <f>IF(C190&lt;&gt;"",C190,"")</f>
        <v>15:15</v>
      </c>
      <c r="C191" s="113" t="str">
        <f>TEXT($U$1+SUM($F$178:F191)/60/24,"[h]:mm")</f>
        <v>16:00</v>
      </c>
      <c r="D191" s="10" t="s">
        <v>75</v>
      </c>
      <c r="E191" s="10" t="s">
        <v>40</v>
      </c>
      <c r="F191" s="11">
        <v>45</v>
      </c>
      <c r="G191" s="11"/>
      <c r="H191" s="11">
        <f>N191*O191</f>
        <v>95600</v>
      </c>
      <c r="I191" s="12">
        <f>H191/F191</f>
        <v>2124.4444444444443</v>
      </c>
      <c r="J191" s="51"/>
      <c r="K191" s="499" t="s">
        <v>711</v>
      </c>
      <c r="L191" s="103" t="s">
        <v>162</v>
      </c>
      <c r="M191" s="409" t="s">
        <v>11</v>
      </c>
      <c r="N191" s="409">
        <v>239</v>
      </c>
      <c r="O191" s="56" t="s">
        <v>46</v>
      </c>
      <c r="P191" s="56">
        <v>600</v>
      </c>
      <c r="Q191" s="89" t="s">
        <v>163</v>
      </c>
      <c r="R191" s="597"/>
      <c r="S191" s="90"/>
      <c r="T191" s="91" t="s">
        <v>79</v>
      </c>
      <c r="W191" s="658" t="s">
        <v>733</v>
      </c>
      <c r="X191" s="742"/>
      <c r="Y191" s="742"/>
      <c r="Z191" s="742"/>
      <c r="AA191" s="742"/>
      <c r="AB191" s="742"/>
      <c r="AC191" s="742"/>
      <c r="AD191" s="742"/>
      <c r="AE191" s="742"/>
    </row>
    <row r="192" spans="1:31" s="381" customFormat="1" ht="24" hidden="1" x14ac:dyDescent="0.15">
      <c r="A192" s="931"/>
      <c r="B192" s="390" t="str">
        <f>IF(C191&lt;&gt;"",C191,"")</f>
        <v>16:00</v>
      </c>
      <c r="C192" s="113" t="str">
        <f>TEXT($U$1+SUM($F$178:F192)/60/24,"[h]:mm")</f>
        <v>16:45</v>
      </c>
      <c r="D192" s="10" t="s">
        <v>75</v>
      </c>
      <c r="E192" s="10" t="s">
        <v>6</v>
      </c>
      <c r="F192" s="11">
        <v>45</v>
      </c>
      <c r="G192" s="11"/>
      <c r="H192" s="11">
        <v>179100</v>
      </c>
      <c r="I192" s="12">
        <v>4477.5</v>
      </c>
      <c r="J192" s="51"/>
      <c r="K192" s="52">
        <v>220400</v>
      </c>
      <c r="L192" s="53" t="s">
        <v>194</v>
      </c>
      <c r="M192" s="54" t="s">
        <v>8</v>
      </c>
      <c r="N192" s="55">
        <v>199</v>
      </c>
      <c r="O192" s="56">
        <v>900</v>
      </c>
      <c r="P192" s="56">
        <v>1000</v>
      </c>
      <c r="Q192" s="88" t="s">
        <v>118</v>
      </c>
      <c r="R192" s="597"/>
      <c r="S192" s="90"/>
      <c r="T192" s="527" t="s">
        <v>79</v>
      </c>
      <c r="W192" s="659" t="s">
        <v>727</v>
      </c>
      <c r="X192" s="742"/>
      <c r="Y192" s="742"/>
      <c r="Z192" s="742"/>
      <c r="AA192" s="742"/>
      <c r="AB192" s="742"/>
      <c r="AC192" s="742"/>
      <c r="AD192" s="742"/>
      <c r="AE192" s="742"/>
    </row>
    <row r="193" spans="1:32" s="381" customFormat="1" ht="22.5" hidden="1" x14ac:dyDescent="0.15">
      <c r="A193" s="931"/>
      <c r="B193" s="390" t="str">
        <f>IF(C192&lt;&gt;"",C192,"")</f>
        <v>16:45</v>
      </c>
      <c r="C193" s="113" t="str">
        <f>TEXT($U$1+SUM($F$178:F193)/60/24,"[h]:mm")</f>
        <v>17:30</v>
      </c>
      <c r="D193" s="10" t="s">
        <v>75</v>
      </c>
      <c r="E193" s="10" t="s">
        <v>44</v>
      </c>
      <c r="F193" s="11">
        <v>45</v>
      </c>
      <c r="G193" s="11"/>
      <c r="H193" s="11">
        <v>160800</v>
      </c>
      <c r="I193" s="12">
        <v>4020</v>
      </c>
      <c r="J193" s="51"/>
      <c r="K193" s="540">
        <v>215048</v>
      </c>
      <c r="L193" s="548" t="s">
        <v>214</v>
      </c>
      <c r="M193" s="539" t="s">
        <v>7</v>
      </c>
      <c r="N193" s="537" t="s">
        <v>215</v>
      </c>
      <c r="O193" s="549">
        <v>160</v>
      </c>
      <c r="P193" s="549">
        <v>600</v>
      </c>
      <c r="Q193" s="538" t="s">
        <v>171</v>
      </c>
      <c r="R193" s="597"/>
      <c r="S193" s="90"/>
      <c r="T193" s="527" t="s">
        <v>79</v>
      </c>
      <c r="W193" s="658" t="s">
        <v>733</v>
      </c>
      <c r="X193" s="742"/>
      <c r="Y193" s="742"/>
      <c r="Z193" s="742"/>
      <c r="AA193" s="742"/>
      <c r="AB193" s="742"/>
      <c r="AC193" s="742"/>
      <c r="AD193" s="742"/>
      <c r="AE193" s="742"/>
    </row>
    <row r="194" spans="1:32" hidden="1" x14ac:dyDescent="0.15">
      <c r="A194" s="931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T194" s="438"/>
    </row>
    <row r="195" spans="1:32" s="381" customFormat="1" ht="24" hidden="1" x14ac:dyDescent="0.15">
      <c r="A195" s="931"/>
      <c r="B195" s="391" t="str">
        <f>IF(C193&lt;&gt;"",C193,"")</f>
        <v>17:30</v>
      </c>
      <c r="C195" s="72" t="str">
        <f>TEXT($U$1+SUM($F$178:F195)/60/24,"[h]:mm")</f>
        <v>18:10</v>
      </c>
      <c r="D195" s="28" t="s">
        <v>204</v>
      </c>
      <c r="E195" s="5" t="s">
        <v>53</v>
      </c>
      <c r="F195" s="6">
        <v>40</v>
      </c>
      <c r="G195" s="6"/>
      <c r="H195" s="6">
        <f>N195*O195</f>
        <v>124000</v>
      </c>
      <c r="I195" s="2">
        <f>H195/F195</f>
        <v>3100</v>
      </c>
      <c r="J195" s="545"/>
      <c r="K195" s="573">
        <v>219449</v>
      </c>
      <c r="L195" s="569" t="s">
        <v>84</v>
      </c>
      <c r="M195" s="35" t="s">
        <v>7</v>
      </c>
      <c r="N195" s="498">
        <v>248</v>
      </c>
      <c r="O195" s="6">
        <v>500</v>
      </c>
      <c r="P195" s="6">
        <v>1000</v>
      </c>
      <c r="Q195" s="69" t="s">
        <v>55</v>
      </c>
      <c r="R195" s="575" t="s">
        <v>570</v>
      </c>
      <c r="S195" s="575" t="s">
        <v>610</v>
      </c>
      <c r="T195" s="438"/>
      <c r="W195" s="658" t="s">
        <v>724</v>
      </c>
      <c r="X195" s="742"/>
      <c r="Y195" s="742"/>
      <c r="Z195" s="742"/>
      <c r="AA195" s="742"/>
      <c r="AB195" s="742"/>
      <c r="AC195" s="742"/>
      <c r="AD195" s="742"/>
      <c r="AE195" s="742"/>
    </row>
    <row r="196" spans="1:32" s="381" customFormat="1" ht="22.5" hidden="1" x14ac:dyDescent="0.15">
      <c r="A196" s="931"/>
      <c r="B196" s="644" t="str">
        <f>IF(C195&lt;&gt;"",C195,"")</f>
        <v>18:10</v>
      </c>
      <c r="C196" s="640" t="str">
        <f>TEXT($U$1+SUM($F$178:F196)/60/24,"[h]:mm")</f>
        <v>18:50</v>
      </c>
      <c r="D196" s="28" t="s">
        <v>204</v>
      </c>
      <c r="E196" s="5" t="s">
        <v>44</v>
      </c>
      <c r="F196" s="6">
        <v>40</v>
      </c>
      <c r="G196" s="6"/>
      <c r="H196" s="6">
        <v>149400</v>
      </c>
      <c r="I196" s="2">
        <v>3735</v>
      </c>
      <c r="J196" s="431"/>
      <c r="K196" s="399">
        <v>217777</v>
      </c>
      <c r="L196" s="400" t="s">
        <v>85</v>
      </c>
      <c r="M196" s="75" t="s">
        <v>10</v>
      </c>
      <c r="N196" s="401">
        <v>298</v>
      </c>
      <c r="O196" s="401">
        <v>500</v>
      </c>
      <c r="P196" s="401">
        <v>1000</v>
      </c>
      <c r="Q196" s="439" t="s">
        <v>86</v>
      </c>
      <c r="R196" s="575" t="s">
        <v>603</v>
      </c>
      <c r="S196" s="575" t="s">
        <v>567</v>
      </c>
      <c r="T196" s="453"/>
      <c r="V196" s="381" t="s">
        <v>685</v>
      </c>
      <c r="W196" s="659" t="s">
        <v>731</v>
      </c>
      <c r="X196" s="742"/>
      <c r="Y196" s="742"/>
      <c r="Z196" s="742"/>
      <c r="AA196" s="742"/>
      <c r="AB196" s="742"/>
      <c r="AC196" s="742"/>
      <c r="AD196" s="742"/>
      <c r="AE196" s="742"/>
    </row>
    <row r="197" spans="1:32" s="381" customFormat="1" ht="24" hidden="1" x14ac:dyDescent="0.15">
      <c r="A197" s="931"/>
      <c r="B197" s="644" t="str">
        <f>IF(C196&lt;&gt;"",C196,"")</f>
        <v>18:50</v>
      </c>
      <c r="C197" s="640" t="str">
        <f>TEXT($U$1+SUM($F$178:F197)/60/24,"[h]:mm")</f>
        <v>19:31</v>
      </c>
      <c r="D197" s="28" t="s">
        <v>669</v>
      </c>
      <c r="E197" s="5" t="s">
        <v>76</v>
      </c>
      <c r="F197" s="6">
        <v>41</v>
      </c>
      <c r="G197" s="6">
        <v>31</v>
      </c>
      <c r="H197" s="6">
        <f>N197*O197</f>
        <v>139860</v>
      </c>
      <c r="I197" s="2">
        <f>H197/F197</f>
        <v>3411.2195121951218</v>
      </c>
      <c r="J197" s="107"/>
      <c r="K197" s="403">
        <v>221808</v>
      </c>
      <c r="L197" s="400" t="s">
        <v>245</v>
      </c>
      <c r="M197" s="75" t="s">
        <v>12</v>
      </c>
      <c r="N197" s="470">
        <v>999</v>
      </c>
      <c r="O197" s="470" t="s">
        <v>246</v>
      </c>
      <c r="P197" s="470" t="s">
        <v>47</v>
      </c>
      <c r="Q197" s="83" t="s">
        <v>229</v>
      </c>
      <c r="R197" s="575" t="s">
        <v>603</v>
      </c>
      <c r="S197" s="575" t="s">
        <v>567</v>
      </c>
      <c r="T197" s="86"/>
      <c r="W197" s="659" t="s">
        <v>731</v>
      </c>
      <c r="X197" s="742"/>
      <c r="Y197" s="742"/>
      <c r="Z197" s="742"/>
      <c r="AA197" s="742"/>
      <c r="AB197" s="742"/>
      <c r="AC197" s="742"/>
      <c r="AD197" s="742"/>
      <c r="AE197" s="742"/>
    </row>
    <row r="198" spans="1:32" hidden="1" x14ac:dyDescent="0.15">
      <c r="A198" s="931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T198" s="438"/>
    </row>
    <row r="199" spans="1:32" s="381" customFormat="1" ht="24" hidden="1" x14ac:dyDescent="0.15">
      <c r="A199" s="931"/>
      <c r="B199" s="644" t="str">
        <f>IF(C197&lt;&gt;"",C197,"")</f>
        <v>19:31</v>
      </c>
      <c r="C199" s="640" t="str">
        <f>TEXT($U$1+SUM($F$178:F199)/60/24,"[h]:mm")</f>
        <v>20:11</v>
      </c>
      <c r="D199" s="28" t="s">
        <v>669</v>
      </c>
      <c r="E199" s="5" t="s">
        <v>44</v>
      </c>
      <c r="F199" s="6">
        <v>40</v>
      </c>
      <c r="G199" s="6">
        <v>44</v>
      </c>
      <c r="H199" s="6">
        <f>N199*O199</f>
        <v>159600</v>
      </c>
      <c r="I199" s="2">
        <f>H199/F199</f>
        <v>3990</v>
      </c>
      <c r="J199" s="13" t="s">
        <v>41</v>
      </c>
      <c r="K199" s="25" t="s">
        <v>712</v>
      </c>
      <c r="L199" s="414" t="s">
        <v>247</v>
      </c>
      <c r="M199" s="6" t="s">
        <v>10</v>
      </c>
      <c r="N199" s="6">
        <v>798</v>
      </c>
      <c r="O199" s="6">
        <v>200</v>
      </c>
      <c r="P199" s="6">
        <v>600</v>
      </c>
      <c r="Q199" s="6" t="s">
        <v>86</v>
      </c>
      <c r="R199" s="575" t="s">
        <v>570</v>
      </c>
      <c r="S199" s="575" t="s">
        <v>576</v>
      </c>
      <c r="T199" s="60"/>
      <c r="W199" s="659" t="s">
        <v>749</v>
      </c>
      <c r="X199" s="742"/>
      <c r="Y199" s="742"/>
      <c r="Z199" s="742"/>
      <c r="AA199" s="742"/>
      <c r="AB199" s="742"/>
      <c r="AC199" s="742"/>
      <c r="AD199" s="742"/>
      <c r="AE199" s="742"/>
    </row>
    <row r="200" spans="1:32" hidden="1" x14ac:dyDescent="0.15">
      <c r="A200" s="931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 s="575"/>
      <c r="S200" s="608"/>
      <c r="T200" s="86"/>
    </row>
    <row r="201" spans="1:32" s="381" customFormat="1" ht="24" hidden="1" x14ac:dyDescent="0.15">
      <c r="A201" s="931"/>
      <c r="B201" s="644" t="str">
        <f>IF(C199&lt;&gt;"",C199,"")</f>
        <v>20:11</v>
      </c>
      <c r="C201" s="640" t="str">
        <f>TEXT($U$1+SUM($F$178:F201)/60/24,"[h]:mm")</f>
        <v>20:56</v>
      </c>
      <c r="D201" s="5" t="s">
        <v>57</v>
      </c>
      <c r="E201" s="5" t="s">
        <v>15</v>
      </c>
      <c r="F201" s="6">
        <v>45</v>
      </c>
      <c r="G201" s="6">
        <v>50</v>
      </c>
      <c r="H201" s="6">
        <f>N201*O201</f>
        <v>333600</v>
      </c>
      <c r="I201" s="24">
        <f>H201/F201</f>
        <v>7413.333333333333</v>
      </c>
      <c r="J201" s="13"/>
      <c r="K201" s="501" t="s">
        <v>713</v>
      </c>
      <c r="L201" s="649" t="s">
        <v>248</v>
      </c>
      <c r="M201" s="20" t="s">
        <v>15</v>
      </c>
      <c r="N201" s="4">
        <v>2780</v>
      </c>
      <c r="O201" s="6">
        <v>120</v>
      </c>
      <c r="P201" s="6">
        <v>600</v>
      </c>
      <c r="Q201" s="33" t="s">
        <v>74</v>
      </c>
      <c r="R201" s="575" t="s">
        <v>595</v>
      </c>
      <c r="S201" s="575" t="s">
        <v>596</v>
      </c>
      <c r="T201" s="60"/>
      <c r="W201" s="663" t="s">
        <v>701</v>
      </c>
      <c r="X201" s="742"/>
      <c r="Y201" s="742"/>
      <c r="Z201" s="742"/>
      <c r="AA201" s="742"/>
      <c r="AB201" s="742"/>
      <c r="AC201" s="742"/>
      <c r="AD201" s="742"/>
      <c r="AE201" s="742"/>
    </row>
    <row r="202" spans="1:32" s="381" customFormat="1" ht="24" hidden="1" x14ac:dyDescent="0.15">
      <c r="A202" s="931"/>
      <c r="B202" s="393"/>
      <c r="C202" s="393"/>
      <c r="D202" s="488"/>
      <c r="E202" s="96"/>
      <c r="F202" s="97"/>
      <c r="G202" s="97"/>
      <c r="H202" s="6">
        <f>N202*O202</f>
        <v>129000</v>
      </c>
      <c r="I202" s="24">
        <f>H202/F201</f>
        <v>2866.6666666666665</v>
      </c>
      <c r="J202" s="13"/>
      <c r="K202" s="501" t="s">
        <v>714</v>
      </c>
      <c r="L202" s="480" t="s">
        <v>249</v>
      </c>
      <c r="M202" s="20" t="s">
        <v>15</v>
      </c>
      <c r="N202" s="4">
        <v>2580</v>
      </c>
      <c r="O202" s="6">
        <v>50</v>
      </c>
      <c r="P202" s="6">
        <v>600</v>
      </c>
      <c r="Q202" s="33" t="s">
        <v>74</v>
      </c>
      <c r="R202" s="575" t="s">
        <v>595</v>
      </c>
      <c r="S202" s="575" t="s">
        <v>596</v>
      </c>
      <c r="T202" s="60"/>
      <c r="W202" s="663" t="s">
        <v>701</v>
      </c>
      <c r="X202" s="742"/>
      <c r="Y202" s="742"/>
      <c r="Z202" s="742"/>
      <c r="AA202" s="742"/>
      <c r="AB202" s="742"/>
      <c r="AC202" s="742"/>
      <c r="AD202" s="742"/>
      <c r="AE202" s="742"/>
    </row>
    <row r="203" spans="1:32" s="381" customFormat="1" ht="24" hidden="1" x14ac:dyDescent="0.15">
      <c r="A203" s="931"/>
      <c r="B203" s="644" t="str">
        <f>IF(C201&lt;&gt;"",C201,"")</f>
        <v>20:56</v>
      </c>
      <c r="C203" s="640" t="str">
        <f>TEXT($U$1+SUM($F$178:F203)/60/24,"[h]:mm")</f>
        <v>21:46</v>
      </c>
      <c r="D203" s="5" t="s">
        <v>672</v>
      </c>
      <c r="E203" s="5" t="s">
        <v>72</v>
      </c>
      <c r="F203" s="6">
        <v>50</v>
      </c>
      <c r="G203" s="6">
        <v>60</v>
      </c>
      <c r="H203" s="6">
        <f>N203*O203</f>
        <v>959880</v>
      </c>
      <c r="I203" s="24">
        <f>H203/F203</f>
        <v>19197.599999999999</v>
      </c>
      <c r="J203" s="13" t="s">
        <v>59</v>
      </c>
      <c r="K203" s="502">
        <v>217428</v>
      </c>
      <c r="L203" s="503" t="s">
        <v>250</v>
      </c>
      <c r="M203" s="75" t="s">
        <v>15</v>
      </c>
      <c r="N203" s="470">
        <v>15998</v>
      </c>
      <c r="O203" s="509" t="s">
        <v>506</v>
      </c>
      <c r="P203" s="470" t="s">
        <v>62</v>
      </c>
      <c r="Q203" s="604" t="s">
        <v>159</v>
      </c>
      <c r="R203" s="575" t="s">
        <v>595</v>
      </c>
      <c r="S203" s="575" t="s">
        <v>596</v>
      </c>
      <c r="T203" s="525"/>
      <c r="W203" s="658" t="s">
        <v>750</v>
      </c>
      <c r="X203" s="742"/>
      <c r="Y203" s="742"/>
      <c r="Z203" s="742"/>
      <c r="AA203" s="742"/>
      <c r="AB203" s="742"/>
      <c r="AC203" s="742"/>
      <c r="AD203" s="742"/>
      <c r="AE203" s="742"/>
    </row>
    <row r="204" spans="1:32" hidden="1" x14ac:dyDescent="0.15">
      <c r="A204" s="931"/>
      <c r="J204"/>
      <c r="K204"/>
      <c r="L204"/>
      <c r="M204"/>
      <c r="N204"/>
      <c r="O204"/>
      <c r="P204"/>
      <c r="Q204"/>
      <c r="R204" s="590"/>
      <c r="S204" s="85"/>
      <c r="T204" s="581"/>
    </row>
    <row r="205" spans="1:32" s="381" customFormat="1" ht="24" hidden="1" x14ac:dyDescent="0.15">
      <c r="A205" s="931"/>
      <c r="B205" s="391" t="str">
        <f>IF(C203&lt;&gt;"",C203,"")</f>
        <v>21:46</v>
      </c>
      <c r="C205" s="650" t="str">
        <f>TEXT($U$1+SUM($F$178:F205)/60/24,"[h]:mm")</f>
        <v>22:26</v>
      </c>
      <c r="D205" s="488" t="s">
        <v>693</v>
      </c>
      <c r="E205" s="5" t="s">
        <v>44</v>
      </c>
      <c r="F205" s="6">
        <v>40</v>
      </c>
      <c r="G205" s="6">
        <v>44</v>
      </c>
      <c r="H205" s="6">
        <f>N205*O205</f>
        <v>179100</v>
      </c>
      <c r="I205" s="2">
        <f>H205/F205</f>
        <v>4477.5</v>
      </c>
      <c r="J205" s="13" t="s">
        <v>685</v>
      </c>
      <c r="K205" s="654">
        <v>220400</v>
      </c>
      <c r="L205" s="65" t="s">
        <v>194</v>
      </c>
      <c r="M205" s="6" t="s">
        <v>8</v>
      </c>
      <c r="N205" s="66">
        <v>199</v>
      </c>
      <c r="O205" s="67">
        <v>900</v>
      </c>
      <c r="P205" s="66">
        <v>1000</v>
      </c>
      <c r="Q205" s="33" t="s">
        <v>118</v>
      </c>
      <c r="R205" s="645" t="s">
        <v>691</v>
      </c>
      <c r="S205" s="652" t="s">
        <v>692</v>
      </c>
      <c r="T205" s="60"/>
      <c r="V205" s="381" t="s">
        <v>699</v>
      </c>
      <c r="W205" s="658" t="s">
        <v>751</v>
      </c>
      <c r="X205" s="123"/>
      <c r="Y205" s="742"/>
      <c r="Z205" s="742"/>
      <c r="AA205" s="742"/>
      <c r="AB205" s="742"/>
      <c r="AC205" s="742"/>
      <c r="AD205" s="742"/>
      <c r="AE205" s="742"/>
      <c r="AF205"/>
    </row>
    <row r="206" spans="1:32" s="381" customFormat="1" ht="24" hidden="1" x14ac:dyDescent="0.15">
      <c r="A206" s="931"/>
      <c r="B206" s="391" t="str">
        <f>IF(C205&lt;&gt;"",C205,"")</f>
        <v>22:26</v>
      </c>
      <c r="C206" s="650" t="str">
        <f>TEXT($U$1+SUM($F$178:F206)/60/24,"[h]:mm")</f>
        <v>23:10</v>
      </c>
      <c r="D206" s="488" t="s">
        <v>693</v>
      </c>
      <c r="E206" s="5" t="s">
        <v>44</v>
      </c>
      <c r="F206" s="6">
        <v>44</v>
      </c>
      <c r="G206" s="6">
        <v>44</v>
      </c>
      <c r="H206" s="6">
        <f>N206*O206</f>
        <v>0</v>
      </c>
      <c r="I206" s="2">
        <f>H206/F206</f>
        <v>0</v>
      </c>
      <c r="J206" s="393"/>
      <c r="K206" s="655" t="s">
        <v>715</v>
      </c>
      <c r="L206" s="505" t="s">
        <v>690</v>
      </c>
      <c r="M206" s="35" t="s">
        <v>7</v>
      </c>
      <c r="N206" s="6">
        <v>1688</v>
      </c>
      <c r="O206" s="6"/>
      <c r="P206" s="6"/>
      <c r="Q206" s="6" t="s">
        <v>649</v>
      </c>
      <c r="R206" s="645" t="s">
        <v>695</v>
      </c>
      <c r="S206" s="652" t="s">
        <v>696</v>
      </c>
      <c r="T206" s="60" t="s">
        <v>686</v>
      </c>
      <c r="W206" s="662" t="s">
        <v>701</v>
      </c>
      <c r="X206" s="123"/>
      <c r="Y206" s="742"/>
      <c r="Z206" s="742"/>
      <c r="AA206" s="742"/>
      <c r="AB206" s="742"/>
      <c r="AC206" s="742"/>
      <c r="AD206" s="742"/>
      <c r="AE206" s="742"/>
      <c r="AF206"/>
    </row>
    <row r="207" spans="1:32" hidden="1" x14ac:dyDescent="0.15">
      <c r="A207" s="931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 s="575"/>
      <c r="S207" s="608"/>
      <c r="T207" s="86"/>
    </row>
    <row r="208" spans="1:32" s="381" customFormat="1" ht="24" hidden="1" x14ac:dyDescent="0.15">
      <c r="A208" s="931"/>
      <c r="B208" s="644" t="str">
        <f>IF(C206&lt;&gt;"",C206,"")</f>
        <v>23:10</v>
      </c>
      <c r="C208" s="13" t="str">
        <f>TEXT($U$1+SUM($F$178:F208)/60/24,"[h]:mm")</f>
        <v>24:00</v>
      </c>
      <c r="D208" s="5" t="s">
        <v>671</v>
      </c>
      <c r="E208" s="9" t="s">
        <v>58</v>
      </c>
      <c r="F208" s="6">
        <v>50</v>
      </c>
      <c r="G208" s="6"/>
      <c r="H208" s="6">
        <f>N208*O208</f>
        <v>489930</v>
      </c>
      <c r="I208" s="24">
        <f>H208/F208</f>
        <v>9798.6</v>
      </c>
      <c r="J208" s="402" t="s">
        <v>59</v>
      </c>
      <c r="K208" s="45">
        <v>222434</v>
      </c>
      <c r="L208" s="418" t="s">
        <v>97</v>
      </c>
      <c r="M208" s="49" t="s">
        <v>5</v>
      </c>
      <c r="N208" s="74">
        <v>6999</v>
      </c>
      <c r="O208" s="75" t="s">
        <v>98</v>
      </c>
      <c r="P208" s="401" t="s">
        <v>99</v>
      </c>
      <c r="Q208" s="94" t="s">
        <v>63</v>
      </c>
      <c r="R208" s="575" t="s">
        <v>595</v>
      </c>
      <c r="S208" s="575" t="s">
        <v>596</v>
      </c>
      <c r="T208" s="525"/>
      <c r="W208" s="663" t="s">
        <v>752</v>
      </c>
      <c r="X208" s="742"/>
      <c r="Y208" s="742"/>
      <c r="Z208" s="742"/>
      <c r="AA208" s="742"/>
      <c r="AB208" s="742"/>
      <c r="AC208" s="742"/>
      <c r="AD208" s="742"/>
      <c r="AE208" s="742"/>
    </row>
    <row r="209" spans="1:31" s="381" customFormat="1" ht="24" hidden="1" x14ac:dyDescent="0.15">
      <c r="A209" s="931"/>
      <c r="B209" s="13"/>
      <c r="C209" s="13"/>
      <c r="D209" s="488"/>
      <c r="E209" s="96"/>
      <c r="F209" s="97"/>
      <c r="G209" s="97"/>
      <c r="H209" s="6">
        <f>N209*O209</f>
        <v>0</v>
      </c>
      <c r="I209" s="24">
        <f>H209/F208</f>
        <v>0</v>
      </c>
      <c r="J209" s="130"/>
      <c r="K209" s="45">
        <v>222435</v>
      </c>
      <c r="L209" s="418" t="s">
        <v>100</v>
      </c>
      <c r="M209" s="49" t="s">
        <v>5</v>
      </c>
      <c r="N209" s="74">
        <v>4699</v>
      </c>
      <c r="O209" s="75"/>
      <c r="P209" s="401" t="s">
        <v>99</v>
      </c>
      <c r="Q209" s="94" t="s">
        <v>63</v>
      </c>
      <c r="R209" s="575" t="s">
        <v>547</v>
      </c>
      <c r="S209" s="575" t="s">
        <v>548</v>
      </c>
      <c r="T209" s="525"/>
      <c r="W209" s="663" t="s">
        <v>753</v>
      </c>
      <c r="X209" s="742"/>
      <c r="Y209" s="742"/>
      <c r="Z209" s="742"/>
      <c r="AA209" s="742"/>
      <c r="AB209" s="742"/>
      <c r="AC209" s="742"/>
      <c r="AD209" s="742"/>
      <c r="AE209" s="742"/>
    </row>
    <row r="210" spans="1:31" s="381" customFormat="1" ht="24" hidden="1" x14ac:dyDescent="0.15">
      <c r="A210" s="931"/>
      <c r="B210" s="13"/>
      <c r="C210" s="13"/>
      <c r="D210" s="488"/>
      <c r="E210" s="96"/>
      <c r="F210" s="97"/>
      <c r="G210" s="97"/>
      <c r="H210" s="6"/>
      <c r="I210" s="24"/>
      <c r="J210" s="130"/>
      <c r="K210" s="45">
        <v>215564</v>
      </c>
      <c r="L210" s="418" t="s">
        <v>101</v>
      </c>
      <c r="M210" s="49" t="s">
        <v>5</v>
      </c>
      <c r="N210" s="74" t="s">
        <v>102</v>
      </c>
      <c r="O210" s="75"/>
      <c r="P210" s="401" t="s">
        <v>99</v>
      </c>
      <c r="Q210" s="442" t="s">
        <v>63</v>
      </c>
      <c r="R210" s="575" t="s">
        <v>547</v>
      </c>
      <c r="S210" s="575" t="s">
        <v>548</v>
      </c>
      <c r="T210" s="525"/>
      <c r="W210" s="663" t="s">
        <v>754</v>
      </c>
      <c r="X210" s="742"/>
      <c r="Y210" s="742"/>
      <c r="Z210" s="742"/>
      <c r="AA210" s="742"/>
      <c r="AB210" s="742"/>
      <c r="AC210" s="742"/>
      <c r="AD210" s="742"/>
      <c r="AE210" s="742"/>
    </row>
    <row r="211" spans="1:31" s="381" customFormat="1" ht="24" hidden="1" x14ac:dyDescent="0.15">
      <c r="A211" s="931"/>
      <c r="B211" s="13"/>
      <c r="C211" s="13"/>
      <c r="D211" s="488"/>
      <c r="E211" s="96"/>
      <c r="F211" s="97"/>
      <c r="G211" s="97"/>
      <c r="H211" s="6"/>
      <c r="I211" s="24"/>
      <c r="J211" s="130"/>
      <c r="K211" s="45">
        <v>216948</v>
      </c>
      <c r="L211" s="418" t="s">
        <v>103</v>
      </c>
      <c r="M211" s="49" t="s">
        <v>5</v>
      </c>
      <c r="N211" s="74" t="s">
        <v>104</v>
      </c>
      <c r="O211" s="75"/>
      <c r="P211" s="401" t="s">
        <v>99</v>
      </c>
      <c r="Q211" s="442" t="s">
        <v>63</v>
      </c>
      <c r="R211" s="575" t="s">
        <v>547</v>
      </c>
      <c r="S211" s="575" t="s">
        <v>548</v>
      </c>
      <c r="T211" s="525"/>
      <c r="W211" s="663" t="s">
        <v>755</v>
      </c>
      <c r="X211" s="742"/>
      <c r="Y211" s="742"/>
      <c r="Z211" s="742"/>
      <c r="AA211" s="742"/>
      <c r="AB211" s="742"/>
      <c r="AC211" s="742"/>
      <c r="AD211" s="742"/>
      <c r="AE211" s="742"/>
    </row>
    <row r="212" spans="1:31" hidden="1" x14ac:dyDescent="0.15">
      <c r="A212" s="931"/>
      <c r="E212" s="18"/>
      <c r="F212" s="18"/>
      <c r="G212" s="18"/>
      <c r="H212" s="18"/>
      <c r="K212" s="18"/>
      <c r="L212" s="18"/>
      <c r="M212" s="18"/>
      <c r="N212" s="18"/>
      <c r="O212" s="18"/>
      <c r="P212" s="18"/>
      <c r="Q212" s="18"/>
      <c r="R212" s="18"/>
      <c r="S212" s="273"/>
      <c r="T212" s="545"/>
    </row>
    <row r="213" spans="1:31" s="381" customFormat="1" ht="12" hidden="1" x14ac:dyDescent="0.15">
      <c r="A213" s="932"/>
      <c r="B213" s="394"/>
      <c r="C213" s="394"/>
      <c r="D213" s="265"/>
      <c r="E213" s="265"/>
      <c r="F213" s="156">
        <f>SUM(F178:F211)</f>
        <v>900</v>
      </c>
      <c r="G213" s="156"/>
      <c r="H213" s="156">
        <f>SUM(H178:H210)</f>
        <v>4327450</v>
      </c>
      <c r="I213" s="265"/>
      <c r="J213" s="265"/>
      <c r="K213" s="423"/>
      <c r="L213" s="156"/>
      <c r="M213" s="424"/>
      <c r="N213" s="156"/>
      <c r="O213" s="156"/>
      <c r="P213" s="156"/>
      <c r="Q213" s="444"/>
      <c r="R213" s="445"/>
      <c r="S213" s="444"/>
      <c r="T213" s="510"/>
      <c r="W213" s="659"/>
      <c r="X213" s="742"/>
      <c r="Y213" s="742"/>
      <c r="Z213" s="742"/>
      <c r="AA213" s="742"/>
      <c r="AB213" s="742"/>
      <c r="AC213" s="742"/>
      <c r="AD213" s="742"/>
      <c r="AE213" s="742"/>
    </row>
    <row r="214" spans="1:31" s="381" customFormat="1" ht="24" hidden="1" x14ac:dyDescent="0.15">
      <c r="A214" s="930" t="s">
        <v>251</v>
      </c>
      <c r="B214" s="574">
        <f>$U$1</f>
        <v>0.375</v>
      </c>
      <c r="C214" s="72" t="str">
        <f>TEXT($U$1+SUM($F$214:F214)/60/24,"[h]:mm")</f>
        <v>9:40</v>
      </c>
      <c r="D214" s="18" t="s">
        <v>673</v>
      </c>
      <c r="E214" s="5" t="s">
        <v>53</v>
      </c>
      <c r="F214" s="6">
        <v>40</v>
      </c>
      <c r="G214" s="6"/>
      <c r="H214" s="6">
        <f>N214*O214</f>
        <v>135600</v>
      </c>
      <c r="I214" s="2">
        <f>H214/F214</f>
        <v>3390</v>
      </c>
      <c r="J214" s="13"/>
      <c r="K214" s="504">
        <v>217060</v>
      </c>
      <c r="L214" s="505" t="s">
        <v>54</v>
      </c>
      <c r="M214" s="35" t="s">
        <v>7</v>
      </c>
      <c r="N214" s="498">
        <v>339</v>
      </c>
      <c r="O214" s="6">
        <v>400</v>
      </c>
      <c r="P214" s="6">
        <v>1000</v>
      </c>
      <c r="Q214" s="69" t="s">
        <v>55</v>
      </c>
      <c r="R214" s="631" t="s">
        <v>618</v>
      </c>
      <c r="S214" s="631" t="s">
        <v>619</v>
      </c>
      <c r="T214" s="117"/>
      <c r="U214" s="511"/>
      <c r="W214" s="658" t="s">
        <v>724</v>
      </c>
      <c r="X214" s="742"/>
      <c r="Y214" s="742"/>
      <c r="Z214" s="742"/>
      <c r="AA214" s="742"/>
      <c r="AB214" s="742"/>
      <c r="AC214" s="742"/>
      <c r="AD214" s="742"/>
      <c r="AE214" s="742"/>
    </row>
    <row r="215" spans="1:31" s="381" customFormat="1" ht="24" hidden="1" x14ac:dyDescent="0.15">
      <c r="A215" s="931"/>
      <c r="B215" s="574"/>
      <c r="C215" s="571"/>
      <c r="D215" s="545"/>
      <c r="E215" s="566"/>
      <c r="F215" s="544"/>
      <c r="G215" s="6"/>
      <c r="H215" s="544"/>
      <c r="I215" s="2"/>
      <c r="J215" s="542"/>
      <c r="K215" s="504">
        <v>217061</v>
      </c>
      <c r="L215" s="505" t="s">
        <v>56</v>
      </c>
      <c r="M215" s="35" t="s">
        <v>7</v>
      </c>
      <c r="N215" s="498">
        <v>299</v>
      </c>
      <c r="O215" s="6">
        <v>200</v>
      </c>
      <c r="P215" s="6">
        <v>1000</v>
      </c>
      <c r="Q215" s="69" t="s">
        <v>55</v>
      </c>
      <c r="R215" s="631" t="s">
        <v>618</v>
      </c>
      <c r="S215" s="631" t="s">
        <v>619</v>
      </c>
      <c r="T215" s="567"/>
      <c r="U215" s="568"/>
      <c r="W215" s="658" t="s">
        <v>724</v>
      </c>
      <c r="X215" s="742"/>
      <c r="Y215" s="742"/>
      <c r="Z215" s="742"/>
      <c r="AA215" s="742"/>
      <c r="AB215" s="742"/>
      <c r="AC215" s="742"/>
      <c r="AD215" s="742"/>
      <c r="AE215" s="742"/>
    </row>
    <row r="216" spans="1:31" s="381" customFormat="1" ht="24" hidden="1" x14ac:dyDescent="0.15">
      <c r="A216" s="931"/>
      <c r="B216" s="392" t="str">
        <f>IF(C214&lt;&gt;"",C214,"")</f>
        <v>9:40</v>
      </c>
      <c r="C216" s="72" t="str">
        <f>TEXT($U$1+SUM($F$214:F216)/60/24,"[h]:mm")</f>
        <v>10:25</v>
      </c>
      <c r="D216" s="545" t="s">
        <v>680</v>
      </c>
      <c r="E216" s="543" t="s">
        <v>112</v>
      </c>
      <c r="F216" s="544">
        <v>45</v>
      </c>
      <c r="G216" s="6"/>
      <c r="H216" s="6">
        <f>N216*O216</f>
        <v>159800</v>
      </c>
      <c r="I216" s="2">
        <f>H216/F216</f>
        <v>3551.1111111111113</v>
      </c>
      <c r="J216" s="13" t="s">
        <v>59</v>
      </c>
      <c r="K216" s="420" t="s">
        <v>716</v>
      </c>
      <c r="L216" s="421" t="s">
        <v>537</v>
      </c>
      <c r="M216" s="35" t="s">
        <v>5</v>
      </c>
      <c r="N216" s="422">
        <v>799</v>
      </c>
      <c r="O216" s="32">
        <v>200</v>
      </c>
      <c r="P216" s="32">
        <v>800</v>
      </c>
      <c r="Q216" s="512" t="s">
        <v>114</v>
      </c>
      <c r="R216" s="631" t="s">
        <v>620</v>
      </c>
      <c r="S216" s="631" t="s">
        <v>621</v>
      </c>
      <c r="T216" s="86"/>
      <c r="U216" s="511"/>
      <c r="W216" s="664" t="s">
        <v>734</v>
      </c>
      <c r="X216" s="742"/>
      <c r="Y216" s="742"/>
      <c r="Z216" s="742"/>
      <c r="AA216" s="742"/>
      <c r="AB216" s="742"/>
      <c r="AC216" s="742"/>
      <c r="AD216" s="742"/>
      <c r="AE216" s="742"/>
    </row>
    <row r="217" spans="1:31" hidden="1" x14ac:dyDescent="0.15">
      <c r="A217" s="931"/>
      <c r="I217" s="122"/>
      <c r="J217" s="122"/>
      <c r="K217" s="122"/>
      <c r="L217" s="122"/>
      <c r="M217" s="122"/>
      <c r="R217" s="631"/>
      <c r="S217" s="631"/>
      <c r="T217" s="438"/>
      <c r="U217" s="393"/>
    </row>
    <row r="218" spans="1:31" s="381" customFormat="1" ht="22.5" hidden="1" x14ac:dyDescent="0.15">
      <c r="A218" s="931"/>
      <c r="B218" s="389" t="str">
        <f>IF(C216&lt;&gt;"",C216,"")</f>
        <v>10:25</v>
      </c>
      <c r="C218" s="13" t="str">
        <f>TEXT($U$1+SUM($F$214:F218)/60/24,"[h]:mm")</f>
        <v>11:05</v>
      </c>
      <c r="D218" s="28" t="s">
        <v>204</v>
      </c>
      <c r="E218" s="5" t="s">
        <v>44</v>
      </c>
      <c r="F218" s="6">
        <v>40</v>
      </c>
      <c r="G218" s="6"/>
      <c r="H218" s="6">
        <f>N218*O218</f>
        <v>149000</v>
      </c>
      <c r="I218" s="2">
        <f>H218/F218</f>
        <v>3725</v>
      </c>
      <c r="J218" s="79" t="s">
        <v>109</v>
      </c>
      <c r="K218" s="80">
        <v>222448</v>
      </c>
      <c r="L218" s="48" t="s">
        <v>252</v>
      </c>
      <c r="M218" s="49" t="s">
        <v>10</v>
      </c>
      <c r="N218" s="81">
        <v>298</v>
      </c>
      <c r="O218" s="6">
        <v>500</v>
      </c>
      <c r="P218" s="6">
        <v>800</v>
      </c>
      <c r="Q218" s="95" t="s">
        <v>141</v>
      </c>
      <c r="R218" s="631" t="s">
        <v>622</v>
      </c>
      <c r="S218" s="631" t="s">
        <v>623</v>
      </c>
      <c r="T218" s="86"/>
      <c r="U218" s="511" t="s">
        <v>35</v>
      </c>
      <c r="W218" s="663" t="s">
        <v>752</v>
      </c>
      <c r="X218" s="742"/>
      <c r="Y218" s="742"/>
      <c r="Z218" s="742"/>
      <c r="AA218" s="742"/>
      <c r="AB218" s="742"/>
      <c r="AC218" s="742"/>
      <c r="AD218" s="742"/>
      <c r="AE218" s="742"/>
    </row>
    <row r="219" spans="1:31" s="381" customFormat="1" ht="24" hidden="1" x14ac:dyDescent="0.15">
      <c r="A219" s="931"/>
      <c r="B219" s="389" t="str">
        <f>IF(C218&lt;&gt;"",C218,"")</f>
        <v>11:05</v>
      </c>
      <c r="C219" s="13" t="str">
        <f>TEXT($U$1+SUM($F$214:F219)/60/24,"[h]:mm")</f>
        <v>11:45</v>
      </c>
      <c r="D219" s="28" t="s">
        <v>669</v>
      </c>
      <c r="E219" s="5" t="s">
        <v>76</v>
      </c>
      <c r="F219" s="6">
        <v>40</v>
      </c>
      <c r="G219" s="6"/>
      <c r="H219" s="6">
        <f>N219*O219</f>
        <v>159200</v>
      </c>
      <c r="I219" s="2">
        <f>H219/F219</f>
        <v>3980</v>
      </c>
      <c r="J219" s="13" t="s">
        <v>59</v>
      </c>
      <c r="K219" s="656">
        <v>212282</v>
      </c>
      <c r="L219" s="48" t="s">
        <v>698</v>
      </c>
      <c r="M219" s="49" t="s">
        <v>12</v>
      </c>
      <c r="N219" s="468">
        <v>398</v>
      </c>
      <c r="O219" s="6">
        <v>400</v>
      </c>
      <c r="P219" s="6">
        <v>500</v>
      </c>
      <c r="Q219" s="83" t="s">
        <v>146</v>
      </c>
      <c r="R219" s="631" t="s">
        <v>622</v>
      </c>
      <c r="S219" s="631" t="s">
        <v>623</v>
      </c>
      <c r="T219" s="86"/>
      <c r="U219" s="511"/>
      <c r="V219" s="381" t="s">
        <v>700</v>
      </c>
      <c r="W219" s="658" t="s">
        <v>724</v>
      </c>
      <c r="X219" s="742"/>
      <c r="Y219" s="742"/>
      <c r="Z219" s="742"/>
      <c r="AA219" s="742"/>
      <c r="AB219" s="742"/>
      <c r="AC219" s="742"/>
      <c r="AD219" s="742"/>
      <c r="AE219" s="742"/>
    </row>
    <row r="220" spans="1:31" hidden="1" x14ac:dyDescent="0.15">
      <c r="A220" s="931"/>
      <c r="I220" s="122"/>
      <c r="J220" s="122"/>
      <c r="K220" s="122"/>
      <c r="L220" s="122"/>
      <c r="M220" s="122"/>
      <c r="R220" s="631"/>
      <c r="S220" s="631"/>
      <c r="T220" s="438"/>
      <c r="U220" s="393"/>
    </row>
    <row r="221" spans="1:31" s="381" customFormat="1" ht="24" hidden="1" x14ac:dyDescent="0.15">
      <c r="A221" s="931"/>
      <c r="B221" s="389" t="str">
        <f>IF(C219&lt;&gt;"",C219,"")</f>
        <v>11:45</v>
      </c>
      <c r="C221" s="13" t="str">
        <f>TEXT($U$1+SUM($F$214:F221)/60/24,"[h]:mm")</f>
        <v>12:25</v>
      </c>
      <c r="D221" s="9" t="s">
        <v>679</v>
      </c>
      <c r="E221" s="5" t="s">
        <v>53</v>
      </c>
      <c r="F221" s="6">
        <v>40</v>
      </c>
      <c r="G221" s="6"/>
      <c r="H221" s="6">
        <f>N221*O221</f>
        <v>149500</v>
      </c>
      <c r="I221" s="2">
        <f>H221/F221</f>
        <v>3737.5</v>
      </c>
      <c r="J221" s="3" t="s">
        <v>109</v>
      </c>
      <c r="K221" s="504">
        <v>223654</v>
      </c>
      <c r="L221" s="505" t="s">
        <v>253</v>
      </c>
      <c r="M221" s="35" t="s">
        <v>7</v>
      </c>
      <c r="N221" s="498">
        <v>299</v>
      </c>
      <c r="O221" s="6">
        <v>500</v>
      </c>
      <c r="P221" s="6">
        <v>800</v>
      </c>
      <c r="Q221" s="69" t="s">
        <v>55</v>
      </c>
      <c r="R221" s="631" t="s">
        <v>618</v>
      </c>
      <c r="S221" s="631" t="s">
        <v>624</v>
      </c>
      <c r="T221" s="86"/>
      <c r="U221" s="511"/>
      <c r="W221" s="658" t="s">
        <v>724</v>
      </c>
      <c r="X221" s="742"/>
      <c r="Y221" s="742"/>
      <c r="Z221" s="742"/>
      <c r="AA221" s="742"/>
      <c r="AB221" s="742"/>
      <c r="AC221" s="742"/>
      <c r="AD221" s="742"/>
      <c r="AE221" s="742"/>
    </row>
    <row r="222" spans="1:31" s="381" customFormat="1" ht="22.5" hidden="1" x14ac:dyDescent="0.15">
      <c r="A222" s="931"/>
      <c r="B222" s="389" t="str">
        <f>IF(C221&lt;&gt;"",C221,"")</f>
        <v>12:25</v>
      </c>
      <c r="C222" s="13" t="str">
        <f>TEXT($U$1+SUM($F$214:F222)/60/24,"[h]:mm")</f>
        <v>13:05</v>
      </c>
      <c r="D222" s="5" t="s">
        <v>87</v>
      </c>
      <c r="E222" s="5" t="s">
        <v>53</v>
      </c>
      <c r="F222" s="6">
        <v>40</v>
      </c>
      <c r="G222" s="6"/>
      <c r="H222" s="6">
        <f>N222*O222</f>
        <v>89700</v>
      </c>
      <c r="I222" s="2">
        <f>H222/F222</f>
        <v>2242.5</v>
      </c>
      <c r="J222" s="13"/>
      <c r="K222" s="42">
        <v>216975</v>
      </c>
      <c r="L222" s="352" t="s">
        <v>170</v>
      </c>
      <c r="M222" s="49" t="s">
        <v>7</v>
      </c>
      <c r="N222" s="50">
        <v>299</v>
      </c>
      <c r="O222" s="30">
        <v>300</v>
      </c>
      <c r="P222" s="30">
        <v>500</v>
      </c>
      <c r="Q222" s="82" t="s">
        <v>171</v>
      </c>
      <c r="R222" s="631" t="s">
        <v>618</v>
      </c>
      <c r="S222" s="631" t="s">
        <v>619</v>
      </c>
      <c r="T222" s="86"/>
      <c r="U222" s="511"/>
      <c r="W222" s="658" t="s">
        <v>724</v>
      </c>
      <c r="X222" s="742"/>
      <c r="Y222" s="742"/>
      <c r="Z222" s="742"/>
      <c r="AA222" s="742"/>
      <c r="AB222" s="742"/>
      <c r="AC222" s="742"/>
      <c r="AD222" s="742"/>
      <c r="AE222" s="742"/>
    </row>
    <row r="223" spans="1:31" s="381" customFormat="1" hidden="1" x14ac:dyDescent="0.15">
      <c r="A223" s="931"/>
      <c r="B223" s="389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631"/>
      <c r="S223" s="631"/>
      <c r="T223" s="86"/>
      <c r="U223" s="393"/>
      <c r="W223" s="659"/>
      <c r="X223" s="742"/>
      <c r="Y223" s="742"/>
      <c r="Z223" s="742"/>
      <c r="AA223" s="742"/>
      <c r="AB223" s="742"/>
      <c r="AC223" s="742"/>
      <c r="AD223" s="742"/>
      <c r="AE223" s="742"/>
    </row>
    <row r="224" spans="1:31" s="381" customFormat="1" ht="24" hidden="1" x14ac:dyDescent="0.15">
      <c r="A224" s="931"/>
      <c r="B224" s="389" t="str">
        <f>IF(C222&lt;&gt;"",C222,"")</f>
        <v>13:05</v>
      </c>
      <c r="C224" s="13" t="str">
        <f>TEXT($U$1+SUM($F$214:F224)/60/24,"[h]:mm")</f>
        <v>13:45</v>
      </c>
      <c r="D224" s="9" t="s">
        <v>132</v>
      </c>
      <c r="E224" s="9" t="s">
        <v>106</v>
      </c>
      <c r="F224" s="6">
        <v>40</v>
      </c>
      <c r="G224" s="6"/>
      <c r="H224" s="6">
        <f>N224*O224</f>
        <v>149700</v>
      </c>
      <c r="I224" s="2">
        <f>H224/F224</f>
        <v>3742.5</v>
      </c>
      <c r="J224" s="13"/>
      <c r="K224" s="21">
        <v>222727</v>
      </c>
      <c r="L224" s="19" t="s">
        <v>532</v>
      </c>
      <c r="M224" s="20" t="s">
        <v>14</v>
      </c>
      <c r="N224" s="8">
        <v>998</v>
      </c>
      <c r="O224" s="8">
        <v>150</v>
      </c>
      <c r="P224" s="8">
        <v>500</v>
      </c>
      <c r="Q224" s="33" t="s">
        <v>136</v>
      </c>
      <c r="R224" s="631" t="s">
        <v>615</v>
      </c>
      <c r="S224" s="631" t="s">
        <v>616</v>
      </c>
      <c r="T224" s="86" t="s">
        <v>254</v>
      </c>
      <c r="U224" s="511"/>
      <c r="W224" s="658" t="s">
        <v>724</v>
      </c>
      <c r="X224" s="742"/>
      <c r="Y224" s="742"/>
      <c r="Z224" s="742"/>
      <c r="AA224" s="742"/>
      <c r="AB224" s="742"/>
      <c r="AC224" s="742"/>
      <c r="AD224" s="742"/>
      <c r="AE224" s="742"/>
    </row>
    <row r="225" spans="1:31" s="381" customFormat="1" ht="24" hidden="1" x14ac:dyDescent="0.15">
      <c r="A225" s="931"/>
      <c r="B225" s="389" t="str">
        <f>IF(C224&lt;&gt;"",C224,"")</f>
        <v>13:45</v>
      </c>
      <c r="C225" s="13" t="str">
        <f>TEXT($U$1+SUM($F$214:F225)/60/24,"[h]:mm")</f>
        <v>14:30</v>
      </c>
      <c r="D225" s="9" t="s">
        <v>678</v>
      </c>
      <c r="E225" s="5" t="s">
        <v>255</v>
      </c>
      <c r="F225" s="6">
        <v>45</v>
      </c>
      <c r="G225" s="6"/>
      <c r="H225" s="6">
        <f>N225*O225</f>
        <v>198000</v>
      </c>
      <c r="I225" s="2">
        <f>H225/F225</f>
        <v>4400</v>
      </c>
      <c r="J225" s="13" t="s">
        <v>41</v>
      </c>
      <c r="K225" s="21">
        <v>222601</v>
      </c>
      <c r="L225" s="419" t="s">
        <v>256</v>
      </c>
      <c r="M225" s="20" t="s">
        <v>14</v>
      </c>
      <c r="N225" s="8">
        <v>1980</v>
      </c>
      <c r="O225" s="8">
        <v>100</v>
      </c>
      <c r="P225" s="8">
        <v>500</v>
      </c>
      <c r="Q225" s="33" t="s">
        <v>111</v>
      </c>
      <c r="R225" s="631" t="s">
        <v>615</v>
      </c>
      <c r="S225" s="631" t="s">
        <v>616</v>
      </c>
      <c r="T225" s="86"/>
      <c r="U225" s="511"/>
      <c r="W225" s="663" t="s">
        <v>731</v>
      </c>
      <c r="X225" s="742"/>
      <c r="Y225" s="742"/>
      <c r="Z225" s="742"/>
      <c r="AA225" s="742"/>
      <c r="AB225" s="742"/>
      <c r="AC225" s="742"/>
      <c r="AD225" s="742"/>
      <c r="AE225" s="742"/>
    </row>
    <row r="226" spans="1:31" hidden="1" x14ac:dyDescent="0.15">
      <c r="A226" s="931"/>
      <c r="E226" s="18"/>
      <c r="F226" s="18"/>
      <c r="G226" s="18"/>
      <c r="H226" s="18"/>
      <c r="K226" s="18"/>
      <c r="L226" s="18"/>
      <c r="M226" s="18"/>
      <c r="N226" s="18"/>
      <c r="O226" s="18"/>
      <c r="P226" s="18"/>
      <c r="Q226" s="18"/>
      <c r="R226" s="18"/>
      <c r="S226" s="273"/>
      <c r="T226" s="438"/>
      <c r="U226" s="393"/>
    </row>
    <row r="227" spans="1:31" s="381" customFormat="1" ht="24" hidden="1" x14ac:dyDescent="0.15">
      <c r="A227" s="931"/>
      <c r="B227" s="390" t="str">
        <f>IF(C225&lt;&gt;"",C225,"")</f>
        <v>14:30</v>
      </c>
      <c r="C227" s="113" t="str">
        <f>TEXT($U$1+SUM($F$214:F227)/60/24,"[h]:mm")</f>
        <v>15:15</v>
      </c>
      <c r="D227" s="10" t="s">
        <v>75</v>
      </c>
      <c r="E227" s="10" t="s">
        <v>76</v>
      </c>
      <c r="F227" s="11">
        <v>45</v>
      </c>
      <c r="G227" s="11"/>
      <c r="H227" s="11">
        <f>N227*O227</f>
        <v>119200</v>
      </c>
      <c r="I227" s="12">
        <f>H227/F227</f>
        <v>2648.8888888888887</v>
      </c>
      <c r="J227" s="51"/>
      <c r="K227" s="52">
        <v>213315</v>
      </c>
      <c r="L227" s="53" t="s">
        <v>257</v>
      </c>
      <c r="M227" s="54" t="s">
        <v>11</v>
      </c>
      <c r="N227" s="55">
        <v>298</v>
      </c>
      <c r="O227" s="103">
        <v>400</v>
      </c>
      <c r="P227" s="103">
        <v>1000</v>
      </c>
      <c r="Q227" s="412" t="s">
        <v>176</v>
      </c>
      <c r="R227" s="597"/>
      <c r="S227" s="90"/>
      <c r="T227" s="91" t="s">
        <v>79</v>
      </c>
      <c r="U227" s="511"/>
      <c r="W227" s="658" t="s">
        <v>745</v>
      </c>
      <c r="X227" s="742"/>
      <c r="Y227" s="742"/>
      <c r="Z227" s="742"/>
      <c r="AA227" s="742"/>
      <c r="AB227" s="742"/>
      <c r="AC227" s="742"/>
      <c r="AD227" s="742"/>
      <c r="AE227" s="742"/>
    </row>
    <row r="228" spans="1:31" s="381" customFormat="1" ht="24" hidden="1" x14ac:dyDescent="0.15">
      <c r="A228" s="931"/>
      <c r="B228" s="390" t="str">
        <f>IF(C227&lt;&gt;"",C227,"")</f>
        <v>15:15</v>
      </c>
      <c r="C228" s="113" t="str">
        <f>TEXT($U$1+SUM($F$214:F228)/60/24,"[h]:mm")</f>
        <v>16:00</v>
      </c>
      <c r="D228" s="10" t="s">
        <v>75</v>
      </c>
      <c r="E228" s="10" t="s">
        <v>76</v>
      </c>
      <c r="F228" s="11">
        <v>45</v>
      </c>
      <c r="G228" s="11"/>
      <c r="H228" s="11">
        <v>238400</v>
      </c>
      <c r="I228" s="12">
        <v>5297.7777777777801</v>
      </c>
      <c r="J228" s="51"/>
      <c r="K228" s="546" t="s">
        <v>717</v>
      </c>
      <c r="L228" s="538" t="s">
        <v>516</v>
      </c>
      <c r="M228" s="539" t="s">
        <v>12</v>
      </c>
      <c r="N228" s="540">
        <v>298</v>
      </c>
      <c r="O228" s="547">
        <v>600</v>
      </c>
      <c r="P228" s="547">
        <v>800</v>
      </c>
      <c r="Q228" s="548" t="s">
        <v>146</v>
      </c>
      <c r="R228" s="597"/>
      <c r="S228" s="90"/>
      <c r="T228" s="527" t="s">
        <v>79</v>
      </c>
      <c r="U228" s="511"/>
      <c r="W228" s="664" t="s">
        <v>745</v>
      </c>
      <c r="X228" s="742"/>
      <c r="Y228" s="742"/>
      <c r="Z228" s="742"/>
      <c r="AA228" s="742"/>
      <c r="AB228" s="742"/>
      <c r="AC228" s="742"/>
      <c r="AD228" s="742"/>
      <c r="AE228" s="742"/>
    </row>
    <row r="229" spans="1:31" s="381" customFormat="1" ht="24" hidden="1" x14ac:dyDescent="0.15">
      <c r="A229" s="931"/>
      <c r="B229" s="390" t="str">
        <f>IF(C228&lt;&gt;"",C228,"")</f>
        <v>16:00</v>
      </c>
      <c r="C229" s="113" t="str">
        <f>TEXT($U$1+SUM($F$214:F229)/60/24,"[h]:mm")</f>
        <v>16:45</v>
      </c>
      <c r="D229" s="10" t="s">
        <v>75</v>
      </c>
      <c r="E229" s="10" t="s">
        <v>76</v>
      </c>
      <c r="F229" s="11">
        <v>45</v>
      </c>
      <c r="G229" s="11"/>
      <c r="H229" s="11">
        <f>N229*O229</f>
        <v>149000</v>
      </c>
      <c r="I229" s="12">
        <f>H229/F229</f>
        <v>3311.1111111111113</v>
      </c>
      <c r="J229" s="51"/>
      <c r="K229" s="114" t="s">
        <v>718</v>
      </c>
      <c r="L229" s="435" t="s">
        <v>77</v>
      </c>
      <c r="M229" s="57" t="s">
        <v>12</v>
      </c>
      <c r="N229" s="435">
        <v>298</v>
      </c>
      <c r="O229" s="59">
        <v>500</v>
      </c>
      <c r="P229" s="56">
        <v>1000</v>
      </c>
      <c r="Q229" s="435" t="s">
        <v>78</v>
      </c>
      <c r="R229" s="593"/>
      <c r="S229" s="455"/>
      <c r="T229" s="91" t="s">
        <v>79</v>
      </c>
      <c r="U229" s="511"/>
      <c r="W229" s="659" t="s">
        <v>742</v>
      </c>
      <c r="X229" s="742"/>
      <c r="Y229" s="742"/>
      <c r="Z229" s="742"/>
      <c r="AA229" s="742"/>
      <c r="AB229" s="742"/>
      <c r="AC229" s="742"/>
      <c r="AD229" s="742"/>
      <c r="AE229" s="742"/>
    </row>
    <row r="230" spans="1:31" s="381" customFormat="1" ht="24" hidden="1" x14ac:dyDescent="0.15">
      <c r="A230" s="931"/>
      <c r="B230" s="390" t="str">
        <f>IF(C229&lt;&gt;"",C229,"")</f>
        <v>16:45</v>
      </c>
      <c r="C230" s="113" t="str">
        <f>TEXT($U$1+SUM($F$214:F230)/60/24,"[h]:mm")</f>
        <v>17:30</v>
      </c>
      <c r="D230" s="10" t="s">
        <v>75</v>
      </c>
      <c r="E230" s="10" t="s">
        <v>53</v>
      </c>
      <c r="F230" s="11">
        <v>45</v>
      </c>
      <c r="G230" s="11"/>
      <c r="H230" s="11">
        <f>N230*O230</f>
        <v>199800</v>
      </c>
      <c r="I230" s="12">
        <f>H230/F230</f>
        <v>4440</v>
      </c>
      <c r="J230" s="113"/>
      <c r="K230" s="499" t="s">
        <v>719</v>
      </c>
      <c r="L230" s="103" t="s">
        <v>232</v>
      </c>
      <c r="M230" s="409" t="s">
        <v>7</v>
      </c>
      <c r="N230" s="409">
        <v>1998</v>
      </c>
      <c r="O230" s="58">
        <v>100</v>
      </c>
      <c r="P230" s="58">
        <v>300</v>
      </c>
      <c r="Q230" s="455" t="s">
        <v>171</v>
      </c>
      <c r="R230" s="594"/>
      <c r="S230" s="615"/>
      <c r="T230" s="91" t="s">
        <v>79</v>
      </c>
      <c r="U230" s="511"/>
      <c r="W230" s="658" t="s">
        <v>756</v>
      </c>
      <c r="X230" s="742"/>
      <c r="Y230" s="742"/>
      <c r="Z230" s="742"/>
      <c r="AA230" s="742"/>
      <c r="AB230" s="742"/>
      <c r="AC230" s="742"/>
      <c r="AD230" s="742"/>
      <c r="AE230" s="742"/>
    </row>
    <row r="231" spans="1:31" hidden="1" x14ac:dyDescent="0.15">
      <c r="A231" s="931"/>
      <c r="E231" s="18"/>
      <c r="F231" s="18"/>
      <c r="G231" s="18"/>
      <c r="H231" s="18"/>
      <c r="K231" s="18"/>
      <c r="L231" s="18"/>
      <c r="M231" s="18"/>
      <c r="N231" s="18"/>
      <c r="O231" s="18"/>
      <c r="P231" s="18"/>
      <c r="Q231" s="18"/>
      <c r="R231" s="575"/>
      <c r="S231" s="606"/>
      <c r="T231" s="545"/>
      <c r="U231" s="18"/>
    </row>
    <row r="232" spans="1:31" s="381" customFormat="1" ht="24" hidden="1" x14ac:dyDescent="0.15">
      <c r="A232" s="931"/>
      <c r="B232" s="391" t="str">
        <f>IF(C230&lt;&gt;"",C230,"")</f>
        <v>17:30</v>
      </c>
      <c r="C232" s="72" t="str">
        <f>TEXT($U$1+SUM($F$214:F232)/60/24,"[h]:mm")</f>
        <v>18:10</v>
      </c>
      <c r="D232" s="5" t="s">
        <v>677</v>
      </c>
      <c r="E232" s="5" t="s">
        <v>33</v>
      </c>
      <c r="F232" s="6">
        <v>40</v>
      </c>
      <c r="G232" s="6"/>
      <c r="H232" s="6">
        <f>N232*O232</f>
        <v>99500</v>
      </c>
      <c r="I232" s="2">
        <f>H232/F232</f>
        <v>2487.5</v>
      </c>
      <c r="J232" s="72"/>
      <c r="K232" s="27">
        <v>198309</v>
      </c>
      <c r="L232" s="73" t="s">
        <v>177</v>
      </c>
      <c r="M232" s="74" t="s">
        <v>9</v>
      </c>
      <c r="N232" s="75">
        <v>199</v>
      </c>
      <c r="O232" s="76" t="s">
        <v>81</v>
      </c>
      <c r="P232" s="76" t="s">
        <v>47</v>
      </c>
      <c r="Q232" s="94" t="s">
        <v>34</v>
      </c>
      <c r="R232" s="575" t="s">
        <v>611</v>
      </c>
      <c r="S232" s="606" t="s">
        <v>607</v>
      </c>
      <c r="T232" s="580"/>
      <c r="U232" s="578"/>
      <c r="W232" s="663" t="s">
        <v>757</v>
      </c>
      <c r="X232" s="742"/>
      <c r="Y232" s="742"/>
      <c r="Z232" s="742"/>
      <c r="AA232" s="742"/>
      <c r="AB232" s="742"/>
      <c r="AC232" s="742"/>
      <c r="AD232" s="742"/>
      <c r="AE232" s="742"/>
    </row>
    <row r="233" spans="1:31" s="381" customFormat="1" ht="24" hidden="1" x14ac:dyDescent="0.15">
      <c r="A233" s="931"/>
      <c r="B233" s="392" t="str">
        <f>IF(C232&lt;&gt;"",C232,"")</f>
        <v>18:10</v>
      </c>
      <c r="C233" s="72" t="str">
        <f>TEXT($U$1+SUM($F$214:F233)/60/24,"[h]:mm")</f>
        <v>18:50</v>
      </c>
      <c r="D233" s="5" t="s">
        <v>258</v>
      </c>
      <c r="E233" s="5" t="s">
        <v>195</v>
      </c>
      <c r="F233" s="6">
        <v>40</v>
      </c>
      <c r="G233" s="6"/>
      <c r="H233" s="6">
        <f>N233*O233</f>
        <v>119200</v>
      </c>
      <c r="I233" s="2">
        <f>H233/F233</f>
        <v>2980</v>
      </c>
      <c r="J233" s="13"/>
      <c r="K233" s="77" t="s">
        <v>720</v>
      </c>
      <c r="L233" s="38" t="s">
        <v>196</v>
      </c>
      <c r="M233" s="78" t="s">
        <v>11</v>
      </c>
      <c r="N233" s="35">
        <v>298</v>
      </c>
      <c r="O233" s="35">
        <v>400</v>
      </c>
      <c r="P233" s="35">
        <v>500</v>
      </c>
      <c r="Q233" s="33" t="s">
        <v>197</v>
      </c>
      <c r="R233" s="631" t="s">
        <v>613</v>
      </c>
      <c r="S233" s="575" t="s">
        <v>633</v>
      </c>
      <c r="T233" s="525"/>
      <c r="U233" s="578"/>
      <c r="W233" s="658" t="s">
        <v>745</v>
      </c>
      <c r="X233" s="742"/>
      <c r="Y233" s="742"/>
      <c r="Z233" s="742"/>
      <c r="AA233" s="742"/>
      <c r="AB233" s="742"/>
      <c r="AC233" s="742"/>
      <c r="AD233" s="742"/>
      <c r="AE233" s="742"/>
    </row>
    <row r="234" spans="1:31" hidden="1" x14ac:dyDescent="0.15">
      <c r="A234" s="931"/>
      <c r="R234" s="575"/>
      <c r="S234" s="608"/>
      <c r="T234" s="581"/>
      <c r="U234" s="579"/>
    </row>
    <row r="235" spans="1:31" s="381" customFormat="1" ht="24" hidden="1" x14ac:dyDescent="0.15">
      <c r="A235" s="931"/>
      <c r="B235" s="392" t="str">
        <f>IF(C233&lt;&gt;"",C233,"")</f>
        <v>18:50</v>
      </c>
      <c r="C235" s="72" t="str">
        <f>TEXT($U$1+SUM($F$214:F235)/60/24,"[h]:mm")</f>
        <v>19:30</v>
      </c>
      <c r="D235" s="9" t="s">
        <v>676</v>
      </c>
      <c r="E235" s="5" t="s">
        <v>72</v>
      </c>
      <c r="F235" s="6">
        <v>40</v>
      </c>
      <c r="G235" s="6">
        <v>30</v>
      </c>
      <c r="H235" s="6">
        <f>N235*O235</f>
        <v>159600</v>
      </c>
      <c r="I235" s="2">
        <f>H235/F235</f>
        <v>3990</v>
      </c>
      <c r="J235" s="13"/>
      <c r="K235" s="14" t="s">
        <v>721</v>
      </c>
      <c r="L235" s="7" t="s">
        <v>259</v>
      </c>
      <c r="M235" s="6" t="s">
        <v>15</v>
      </c>
      <c r="N235" s="6">
        <v>798</v>
      </c>
      <c r="O235" s="8">
        <v>200</v>
      </c>
      <c r="P235" s="8">
        <v>500</v>
      </c>
      <c r="Q235" s="605" t="s">
        <v>159</v>
      </c>
      <c r="R235" s="575" t="s">
        <v>597</v>
      </c>
      <c r="S235" s="575" t="s">
        <v>598</v>
      </c>
      <c r="T235" s="525" t="s">
        <v>509</v>
      </c>
      <c r="U235" s="578"/>
      <c r="W235" s="659" t="s">
        <v>762</v>
      </c>
      <c r="X235" s="742"/>
      <c r="Y235" s="742"/>
      <c r="Z235" s="742"/>
      <c r="AA235" s="742"/>
      <c r="AB235" s="742"/>
      <c r="AC235" s="742"/>
      <c r="AD235" s="742"/>
      <c r="AE235" s="742"/>
    </row>
    <row r="236" spans="1:31" hidden="1" x14ac:dyDescent="0.15">
      <c r="A236" s="931"/>
      <c r="E236" s="18"/>
      <c r="F236" s="18"/>
      <c r="G236" s="18"/>
      <c r="H236" s="18"/>
      <c r="K236" s="18"/>
      <c r="L236" s="18"/>
      <c r="M236" s="18"/>
      <c r="N236" s="18"/>
      <c r="O236" s="18"/>
      <c r="P236" s="18"/>
      <c r="Q236" s="18"/>
      <c r="R236" s="575"/>
      <c r="S236" s="608"/>
      <c r="T236" s="582"/>
      <c r="U236" s="579"/>
    </row>
    <row r="237" spans="1:31" s="381" customFormat="1" ht="24" hidden="1" x14ac:dyDescent="0.15">
      <c r="A237" s="931"/>
      <c r="B237" s="392" t="str">
        <f>IF(C235&lt;&gt;"",C235,"")</f>
        <v>19:30</v>
      </c>
      <c r="C237" s="72" t="str">
        <f>TEXT($U$1+SUM($F$214:F237)/60/24,"[h]:mm")</f>
        <v>20:15</v>
      </c>
      <c r="D237" s="9" t="s">
        <v>87</v>
      </c>
      <c r="E237" s="5" t="s">
        <v>53</v>
      </c>
      <c r="F237" s="6">
        <v>45</v>
      </c>
      <c r="G237" s="6">
        <v>45</v>
      </c>
      <c r="H237" s="6">
        <f>N237*O237</f>
        <v>454800</v>
      </c>
      <c r="I237" s="24">
        <f>H237/F237</f>
        <v>10106.666666666666</v>
      </c>
      <c r="J237" s="13" t="s">
        <v>37</v>
      </c>
      <c r="K237" s="420" t="s">
        <v>722</v>
      </c>
      <c r="L237" s="1" t="s">
        <v>260</v>
      </c>
      <c r="M237" s="6" t="s">
        <v>7</v>
      </c>
      <c r="N237" s="8">
        <v>7580</v>
      </c>
      <c r="O237" s="8">
        <v>60</v>
      </c>
      <c r="P237" s="8">
        <v>200</v>
      </c>
      <c r="Q237" s="69" t="s">
        <v>55</v>
      </c>
      <c r="R237" s="575" t="s">
        <v>612</v>
      </c>
      <c r="S237" s="575" t="s">
        <v>608</v>
      </c>
      <c r="T237" s="525"/>
      <c r="U237" s="578"/>
      <c r="W237" s="658" t="s">
        <v>758</v>
      </c>
      <c r="X237" s="742"/>
      <c r="Y237" s="742"/>
      <c r="Z237" s="742"/>
      <c r="AA237" s="742"/>
      <c r="AB237" s="742"/>
      <c r="AC237" s="742"/>
      <c r="AD237" s="742"/>
      <c r="AE237" s="742"/>
    </row>
    <row r="238" spans="1:31" s="381" customFormat="1" ht="24" hidden="1" x14ac:dyDescent="0.15">
      <c r="A238" s="931"/>
      <c r="B238" s="393"/>
      <c r="C238" s="393"/>
      <c r="D238" s="488"/>
      <c r="E238" s="5"/>
      <c r="F238" s="6"/>
      <c r="G238" s="6"/>
      <c r="H238" s="6"/>
      <c r="I238" s="24"/>
      <c r="J238" s="13"/>
      <c r="K238" s="420" t="s">
        <v>723</v>
      </c>
      <c r="L238" s="1" t="s">
        <v>261</v>
      </c>
      <c r="M238" s="6" t="s">
        <v>7</v>
      </c>
      <c r="N238" s="8">
        <v>5580</v>
      </c>
      <c r="O238" s="8"/>
      <c r="P238" s="8"/>
      <c r="Q238" s="69" t="s">
        <v>55</v>
      </c>
      <c r="R238" s="575" t="s">
        <v>612</v>
      </c>
      <c r="S238" s="575" t="s">
        <v>608</v>
      </c>
      <c r="T238" s="525"/>
      <c r="U238" s="578"/>
      <c r="W238" s="658" t="s">
        <v>756</v>
      </c>
      <c r="X238" s="742"/>
      <c r="Y238" s="742"/>
      <c r="Z238" s="742"/>
      <c r="AA238" s="742"/>
      <c r="AB238" s="742"/>
      <c r="AC238" s="742"/>
      <c r="AD238" s="742"/>
      <c r="AE238" s="742"/>
    </row>
    <row r="239" spans="1:31" s="381" customFormat="1" ht="22.5" hidden="1" x14ac:dyDescent="0.15">
      <c r="A239" s="931"/>
      <c r="B239" s="392" t="str">
        <f>IF(C237&lt;&gt;"",C237,"")</f>
        <v>20:15</v>
      </c>
      <c r="C239" s="72" t="str">
        <f>TEXT($U$1+SUM($F$214:F239)/60/24,"[h]:mm")</f>
        <v>21:00</v>
      </c>
      <c r="D239" s="9" t="s">
        <v>87</v>
      </c>
      <c r="E239" s="5" t="s">
        <v>53</v>
      </c>
      <c r="F239" s="6">
        <v>45</v>
      </c>
      <c r="G239" s="6">
        <v>45</v>
      </c>
      <c r="H239" s="6">
        <f>N239*O239</f>
        <v>369600</v>
      </c>
      <c r="I239" s="2">
        <f>H239/F239</f>
        <v>8213.3333333333339</v>
      </c>
      <c r="J239" s="13" t="s">
        <v>35</v>
      </c>
      <c r="K239" s="21">
        <v>210260</v>
      </c>
      <c r="L239" s="416" t="s">
        <v>502</v>
      </c>
      <c r="M239" s="75" t="s">
        <v>7</v>
      </c>
      <c r="N239" s="417" t="s">
        <v>503</v>
      </c>
      <c r="O239" s="417" t="s">
        <v>508</v>
      </c>
      <c r="P239" s="417" t="s">
        <v>504</v>
      </c>
      <c r="Q239" s="481" t="s">
        <v>505</v>
      </c>
      <c r="R239" s="575" t="s">
        <v>612</v>
      </c>
      <c r="S239" s="575" t="s">
        <v>608</v>
      </c>
      <c r="T239" s="582"/>
      <c r="U239" s="578"/>
      <c r="W239" s="658" t="s">
        <v>759</v>
      </c>
      <c r="X239" s="742"/>
      <c r="Y239" s="742"/>
      <c r="Z239" s="742"/>
      <c r="AA239" s="742"/>
      <c r="AB239" s="742"/>
      <c r="AC239" s="742"/>
      <c r="AD239" s="742"/>
      <c r="AE239" s="742"/>
    </row>
    <row r="240" spans="1:31" hidden="1" x14ac:dyDescent="0.15">
      <c r="A240" s="931"/>
      <c r="K240" s="18"/>
      <c r="L240" s="18"/>
      <c r="M240" s="18"/>
      <c r="N240" s="18"/>
      <c r="O240" s="18"/>
      <c r="P240" s="18"/>
      <c r="Q240" s="18"/>
      <c r="R240" s="575"/>
      <c r="S240" s="608"/>
      <c r="T240" s="581"/>
      <c r="U240" s="579"/>
    </row>
    <row r="241" spans="1:31" s="381" customFormat="1" ht="24" hidden="1" x14ac:dyDescent="0.15">
      <c r="A241" s="931"/>
      <c r="B241" s="392" t="str">
        <f>IF(C239&lt;&gt;"",C239,"")</f>
        <v>21:00</v>
      </c>
      <c r="C241" s="72" t="str">
        <f>TEXT($U$1+SUM($F$214:F241)/60/24,"[h]:mm")</f>
        <v>21:45</v>
      </c>
      <c r="D241" s="5" t="s">
        <v>105</v>
      </c>
      <c r="E241" s="9" t="s">
        <v>106</v>
      </c>
      <c r="F241" s="6">
        <v>45</v>
      </c>
      <c r="G241" s="6">
        <v>45</v>
      </c>
      <c r="H241" s="6">
        <f>N241*O241</f>
        <v>294000</v>
      </c>
      <c r="I241" s="2">
        <f>H241/F241</f>
        <v>6533.333333333333</v>
      </c>
      <c r="J241" s="3" t="s">
        <v>109</v>
      </c>
      <c r="K241" s="651">
        <v>222449</v>
      </c>
      <c r="L241" s="419" t="s">
        <v>765</v>
      </c>
      <c r="M241" s="20" t="s">
        <v>14</v>
      </c>
      <c r="N241" s="8">
        <v>9800</v>
      </c>
      <c r="O241" s="8">
        <v>30</v>
      </c>
      <c r="P241" s="8">
        <v>80</v>
      </c>
      <c r="Q241" s="36" t="s">
        <v>766</v>
      </c>
      <c r="R241" s="631" t="s">
        <v>614</v>
      </c>
      <c r="S241" s="631" t="s">
        <v>617</v>
      </c>
      <c r="T241" s="525"/>
      <c r="U241" s="578"/>
      <c r="W241" s="659" t="s">
        <v>760</v>
      </c>
      <c r="X241" s="742"/>
      <c r="Y241" s="742"/>
      <c r="Z241" s="742"/>
      <c r="AA241" s="742"/>
      <c r="AB241" s="742"/>
      <c r="AC241" s="742"/>
      <c r="AD241" s="742"/>
      <c r="AE241" s="742"/>
    </row>
    <row r="242" spans="1:31" s="381" customFormat="1" ht="24" hidden="1" x14ac:dyDescent="0.15">
      <c r="A242" s="931"/>
      <c r="B242" s="389" t="str">
        <f>IF(C241&lt;&gt;"",C241,"")</f>
        <v>21:45</v>
      </c>
      <c r="C242" s="13" t="str">
        <f>TEXT($U$1+SUM($F$214:F242)/60/24,"[h]:mm")</f>
        <v>22:30</v>
      </c>
      <c r="D242" s="5" t="s">
        <v>675</v>
      </c>
      <c r="E242" s="9" t="s">
        <v>106</v>
      </c>
      <c r="F242" s="6">
        <v>45</v>
      </c>
      <c r="G242" s="6">
        <v>45</v>
      </c>
      <c r="H242" s="6">
        <f>N242*O242</f>
        <v>496000</v>
      </c>
      <c r="I242" s="24">
        <f>H242/F242</f>
        <v>11022.222222222223</v>
      </c>
      <c r="J242" s="488"/>
      <c r="K242" s="68">
        <v>221798</v>
      </c>
      <c r="L242" s="19" t="s">
        <v>262</v>
      </c>
      <c r="M242" s="20" t="s">
        <v>14</v>
      </c>
      <c r="N242" s="8">
        <v>24800</v>
      </c>
      <c r="O242" s="8">
        <v>20</v>
      </c>
      <c r="P242" s="8">
        <v>80</v>
      </c>
      <c r="Q242" s="33" t="s">
        <v>108</v>
      </c>
      <c r="R242" s="631" t="s">
        <v>614</v>
      </c>
      <c r="S242" s="631" t="s">
        <v>617</v>
      </c>
      <c r="T242" s="525"/>
      <c r="U242" s="578"/>
      <c r="W242" s="659" t="s">
        <v>760</v>
      </c>
      <c r="X242" s="742"/>
      <c r="Y242" s="742"/>
      <c r="Z242" s="742"/>
      <c r="AA242" s="742"/>
      <c r="AB242" s="742"/>
      <c r="AC242" s="742"/>
      <c r="AD242" s="742"/>
      <c r="AE242" s="742"/>
    </row>
    <row r="243" spans="1:31" hidden="1" x14ac:dyDescent="0.15">
      <c r="A243" s="931"/>
      <c r="K243" s="18"/>
      <c r="L243" s="18"/>
      <c r="M243" s="18"/>
      <c r="N243" s="18"/>
      <c r="O243" s="18"/>
      <c r="P243" s="18"/>
      <c r="Q243" s="18"/>
      <c r="R243" s="575"/>
      <c r="S243" s="608"/>
      <c r="T243" s="581"/>
      <c r="U243" s="579"/>
    </row>
    <row r="244" spans="1:31" s="381" customFormat="1" ht="22.5" hidden="1" x14ac:dyDescent="0.15">
      <c r="A244" s="931"/>
      <c r="B244" s="13" t="str">
        <f>IF(C242&lt;&gt;"",C242,"")</f>
        <v>22:30</v>
      </c>
      <c r="C244" s="13" t="str">
        <f>TEXT($U$1+SUM($F$214:F244)/60/24,"[h]:mm")</f>
        <v>23:15</v>
      </c>
      <c r="D244" s="9" t="s">
        <v>87</v>
      </c>
      <c r="E244" s="5" t="s">
        <v>53</v>
      </c>
      <c r="F244" s="6">
        <v>45</v>
      </c>
      <c r="G244" s="6"/>
      <c r="H244" s="6">
        <f>N244*O244</f>
        <v>299800</v>
      </c>
      <c r="I244" s="24">
        <f>H244/F244</f>
        <v>6662.2222222222226</v>
      </c>
      <c r="J244" s="13" t="s">
        <v>59</v>
      </c>
      <c r="K244" s="627">
        <v>207182</v>
      </c>
      <c r="L244" s="416" t="s">
        <v>92</v>
      </c>
      <c r="M244" s="75" t="s">
        <v>7</v>
      </c>
      <c r="N244" s="417">
        <v>2998</v>
      </c>
      <c r="O244" s="417" t="s">
        <v>500</v>
      </c>
      <c r="P244" s="417">
        <v>400</v>
      </c>
      <c r="Q244" s="481" t="s">
        <v>94</v>
      </c>
      <c r="R244" s="575" t="s">
        <v>544</v>
      </c>
      <c r="S244" s="575" t="s">
        <v>573</v>
      </c>
      <c r="T244" s="525"/>
      <c r="U244" s="578"/>
      <c r="W244" s="658" t="s">
        <v>756</v>
      </c>
      <c r="X244" s="742"/>
      <c r="Y244" s="742"/>
      <c r="Z244" s="742"/>
      <c r="AA244" s="742"/>
      <c r="AB244" s="742"/>
      <c r="AC244" s="742"/>
      <c r="AD244" s="742"/>
      <c r="AE244" s="742"/>
    </row>
    <row r="245" spans="1:31" ht="22.5" hidden="1" x14ac:dyDescent="0.15">
      <c r="A245" s="931"/>
      <c r="D245" s="9"/>
      <c r="E245" s="5"/>
      <c r="F245" s="6"/>
      <c r="G245" s="6"/>
      <c r="H245" s="6"/>
      <c r="I245" s="24"/>
      <c r="J245" s="13"/>
      <c r="K245" s="627">
        <v>207181</v>
      </c>
      <c r="L245" s="416" t="s">
        <v>95</v>
      </c>
      <c r="M245" s="75" t="s">
        <v>7</v>
      </c>
      <c r="N245" s="417" t="s">
        <v>96</v>
      </c>
      <c r="O245" s="417" t="s">
        <v>93</v>
      </c>
      <c r="P245" s="417">
        <v>400</v>
      </c>
      <c r="Q245" s="481" t="s">
        <v>94</v>
      </c>
      <c r="R245" s="575" t="s">
        <v>544</v>
      </c>
      <c r="S245" s="575" t="s">
        <v>573</v>
      </c>
      <c r="T245" s="525"/>
      <c r="U245" s="579"/>
      <c r="W245" s="658" t="s">
        <v>756</v>
      </c>
    </row>
    <row r="246" spans="1:31" s="381" customFormat="1" ht="24" hidden="1" x14ac:dyDescent="0.15">
      <c r="A246" s="931"/>
      <c r="B246" s="13" t="str">
        <f>IF(C244&lt;&gt;"",C244,"")</f>
        <v>23:15</v>
      </c>
      <c r="C246" s="13" t="str">
        <f>TEXT($U$1+SUM($F$214:F246)/60/24,"[h]:mm")</f>
        <v>24:00</v>
      </c>
      <c r="D246" s="9" t="s">
        <v>674</v>
      </c>
      <c r="E246" s="5" t="s">
        <v>53</v>
      </c>
      <c r="F246" s="6">
        <v>45</v>
      </c>
      <c r="G246" s="6"/>
      <c r="H246" s="6">
        <f>N246*O246</f>
        <v>303200</v>
      </c>
      <c r="I246" s="24">
        <f>H246/F246</f>
        <v>6737.7777777777774</v>
      </c>
      <c r="J246" s="13" t="s">
        <v>37</v>
      </c>
      <c r="K246" s="420" t="s">
        <v>722</v>
      </c>
      <c r="L246" s="1" t="s">
        <v>260</v>
      </c>
      <c r="M246" s="6" t="s">
        <v>7</v>
      </c>
      <c r="N246" s="8">
        <v>7580</v>
      </c>
      <c r="O246" s="8">
        <v>40</v>
      </c>
      <c r="P246" s="8">
        <v>200</v>
      </c>
      <c r="Q246" s="69" t="s">
        <v>55</v>
      </c>
      <c r="R246" s="575" t="s">
        <v>568</v>
      </c>
      <c r="S246" s="575" t="s">
        <v>577</v>
      </c>
      <c r="T246" s="525"/>
      <c r="U246" s="578"/>
      <c r="W246" s="658" t="s">
        <v>761</v>
      </c>
      <c r="X246" s="742"/>
      <c r="Y246" s="742"/>
      <c r="Z246" s="742"/>
      <c r="AA246" s="742"/>
      <c r="AB246" s="742"/>
      <c r="AC246" s="742"/>
      <c r="AD246" s="742"/>
      <c r="AE246" s="742"/>
    </row>
    <row r="247" spans="1:31" ht="24" hidden="1" x14ac:dyDescent="0.15">
      <c r="A247" s="931"/>
      <c r="B247" s="526"/>
      <c r="C247" s="526"/>
      <c r="D247" s="545"/>
      <c r="E247" s="616"/>
      <c r="F247" s="625"/>
      <c r="G247" s="625"/>
      <c r="H247" s="625"/>
      <c r="I247" s="545"/>
      <c r="J247" s="542"/>
      <c r="K247" s="626">
        <v>216956</v>
      </c>
      <c r="L247" s="1" t="s">
        <v>261</v>
      </c>
      <c r="M247" s="6" t="s">
        <v>7</v>
      </c>
      <c r="N247" s="8">
        <v>5580</v>
      </c>
      <c r="O247" s="8">
        <v>50</v>
      </c>
      <c r="P247" s="8">
        <v>200</v>
      </c>
      <c r="Q247" s="69" t="s">
        <v>55</v>
      </c>
      <c r="R247" s="575" t="s">
        <v>568</v>
      </c>
      <c r="S247" s="575" t="s">
        <v>577</v>
      </c>
      <c r="T247" s="525"/>
      <c r="U247" s="393"/>
      <c r="W247" s="658" t="s">
        <v>733</v>
      </c>
    </row>
    <row r="248" spans="1:31" hidden="1" x14ac:dyDescent="0.15">
      <c r="A248" s="931"/>
      <c r="E248" s="18"/>
      <c r="F248" s="18"/>
      <c r="G248" s="18"/>
      <c r="H248" s="18"/>
      <c r="K248" s="18"/>
      <c r="L248" s="18"/>
      <c r="M248" s="18"/>
      <c r="N248" s="18"/>
      <c r="O248" s="18"/>
      <c r="P248" s="18"/>
      <c r="Q248" s="621"/>
      <c r="R248" s="622"/>
      <c r="S248" s="623"/>
      <c r="T248" s="624"/>
      <c r="U248" s="526"/>
    </row>
    <row r="249" spans="1:31" s="381" customFormat="1" ht="12" hidden="1" x14ac:dyDescent="0.15">
      <c r="A249" s="932"/>
      <c r="B249" s="394"/>
      <c r="C249" s="394"/>
      <c r="D249" s="265"/>
      <c r="E249" s="265"/>
      <c r="F249" s="156">
        <f>SUM(F214:F246)</f>
        <v>900</v>
      </c>
      <c r="G249" s="156"/>
      <c r="H249" s="156">
        <f>SUM(H214:H246)</f>
        <v>4492600</v>
      </c>
      <c r="I249" s="265"/>
      <c r="J249" s="265"/>
      <c r="K249" s="423"/>
      <c r="L249" s="156"/>
      <c r="M249" s="424"/>
      <c r="N249" s="156"/>
      <c r="O249" s="156"/>
      <c r="P249" s="156"/>
      <c r="Q249" s="444"/>
      <c r="R249" s="445"/>
      <c r="S249" s="444"/>
      <c r="T249" s="156"/>
      <c r="U249" s="511"/>
      <c r="W249" s="659"/>
      <c r="X249" s="742"/>
      <c r="Y249" s="742"/>
      <c r="Z249" s="742"/>
      <c r="AA249" s="742"/>
      <c r="AB249" s="742"/>
      <c r="AC249" s="742"/>
      <c r="AD249" s="742"/>
      <c r="AE249" s="742"/>
    </row>
    <row r="251" spans="1:31" s="122" customFormat="1" x14ac:dyDescent="0.15">
      <c r="A251"/>
      <c r="B251"/>
      <c r="C251"/>
      <c r="D251" s="18"/>
      <c r="E251" s="273"/>
      <c r="I251" s="18"/>
      <c r="J251" s="273"/>
      <c r="K251" s="273"/>
      <c r="L251" s="273"/>
      <c r="M251" s="273"/>
      <c r="N251" s="273"/>
      <c r="O251" s="273"/>
      <c r="P251" s="273"/>
      <c r="Q251" s="273"/>
      <c r="R251" s="596"/>
      <c r="S251" s="607"/>
      <c r="T251" s="273"/>
      <c r="U251"/>
      <c r="W251" s="625"/>
    </row>
    <row r="252" spans="1:31" s="122" customFormat="1" x14ac:dyDescent="0.15">
      <c r="A252"/>
      <c r="B252"/>
      <c r="C252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/>
      <c r="W252" s="625"/>
    </row>
    <row r="253" spans="1:31" s="122" customFormat="1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 s="601"/>
      <c r="S253" s="601"/>
      <c r="T253"/>
      <c r="U253"/>
      <c r="W253" s="625"/>
    </row>
    <row r="254" spans="1:31" s="122" customFormat="1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 s="601"/>
      <c r="S254" s="611"/>
      <c r="T254"/>
      <c r="U254"/>
      <c r="W254" s="625"/>
    </row>
  </sheetData>
  <mergeCells count="7">
    <mergeCell ref="A214:A249"/>
    <mergeCell ref="A2:A40"/>
    <mergeCell ref="A41:A75"/>
    <mergeCell ref="A76:A111"/>
    <mergeCell ref="A113:A146"/>
    <mergeCell ref="A147:A177"/>
    <mergeCell ref="A178:A213"/>
  </mergeCells>
  <phoneticPr fontId="1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9"/>
  <sheetViews>
    <sheetView topLeftCell="A5" workbookViewId="0">
      <selection activeCell="K12" sqref="K12:K14"/>
    </sheetView>
  </sheetViews>
  <sheetFormatPr defaultColWidth="9" defaultRowHeight="27" customHeight="1" x14ac:dyDescent="0.15"/>
  <cols>
    <col min="1" max="1" width="5.125" style="682" customWidth="1"/>
    <col min="2" max="3" width="6.75" style="682" customWidth="1"/>
    <col min="4" max="4" width="9.5" style="18" hidden="1" customWidth="1"/>
    <col min="5" max="5" width="5.25" style="273" hidden="1" customWidth="1"/>
    <col min="6" max="7" width="4.875" style="122" hidden="1" customWidth="1"/>
    <col min="8" max="8" width="8.75" style="122" hidden="1" customWidth="1"/>
    <col min="9" max="9" width="6.375" style="18" hidden="1" customWidth="1"/>
    <col min="10" max="10" width="4.75" style="18" hidden="1" customWidth="1"/>
    <col min="11" max="11" width="10.375" style="384" customWidth="1"/>
    <col min="12" max="12" width="25.625" style="385" customWidth="1"/>
    <col min="13" max="13" width="4.75" style="386" hidden="1" customWidth="1"/>
    <col min="14" max="14" width="9.125" style="122" customWidth="1"/>
    <col min="15" max="15" width="6.75" style="122" hidden="1" customWidth="1"/>
    <col min="16" max="16" width="6.25" style="122" hidden="1" customWidth="1"/>
    <col min="17" max="17" width="5.875" style="122" hidden="1" customWidth="1"/>
    <col min="18" max="18" width="7.125" style="684" hidden="1" customWidth="1"/>
    <col min="19" max="19" width="7.125" style="685" hidden="1" customWidth="1"/>
    <col min="20" max="20" width="9.75" style="686" customWidth="1"/>
    <col min="21" max="21" width="3.625" style="682" hidden="1" customWidth="1"/>
    <col min="22" max="22" width="36" style="682" hidden="1" customWidth="1"/>
    <col min="23" max="23" width="18.5" style="687" customWidth="1"/>
    <col min="24" max="24" width="17.875" style="692" customWidth="1"/>
    <col min="25" max="25" width="8.125" style="692" customWidth="1"/>
    <col min="26" max="26" width="5" style="692" customWidth="1"/>
    <col min="27" max="27" width="5.875" style="692" customWidth="1"/>
    <col min="28" max="28" width="5" style="692" customWidth="1"/>
    <col min="29" max="29" width="6.125" style="692" customWidth="1"/>
    <col min="30" max="30" width="5" style="692" customWidth="1"/>
    <col min="31" max="31" width="6.625" style="692" customWidth="1"/>
    <col min="32" max="32" width="5" style="692" customWidth="1"/>
    <col min="33" max="16384" width="9" style="682"/>
  </cols>
  <sheetData>
    <row r="1" spans="1:32" s="674" customFormat="1" ht="27" customHeight="1" x14ac:dyDescent="0.15">
      <c r="A1" s="665" t="s">
        <v>16</v>
      </c>
      <c r="B1" s="666" t="s">
        <v>17</v>
      </c>
      <c r="C1" s="667" t="s">
        <v>18</v>
      </c>
      <c r="D1" s="667" t="s">
        <v>19</v>
      </c>
      <c r="E1" s="667" t="s">
        <v>20</v>
      </c>
      <c r="F1" s="668" t="s">
        <v>0</v>
      </c>
      <c r="G1" s="668" t="s">
        <v>538</v>
      </c>
      <c r="H1" s="668" t="s">
        <v>1</v>
      </c>
      <c r="I1" s="667" t="s">
        <v>2</v>
      </c>
      <c r="J1" s="667" t="s">
        <v>3</v>
      </c>
      <c r="K1" s="669" t="s">
        <v>21</v>
      </c>
      <c r="L1" s="668" t="s">
        <v>22</v>
      </c>
      <c r="M1" s="670" t="s">
        <v>4</v>
      </c>
      <c r="N1" s="668" t="s">
        <v>23</v>
      </c>
      <c r="O1" s="668" t="s">
        <v>24</v>
      </c>
      <c r="P1" s="668" t="s">
        <v>25</v>
      </c>
      <c r="Q1" s="668" t="s">
        <v>26</v>
      </c>
      <c r="R1" s="671" t="s">
        <v>27</v>
      </c>
      <c r="S1" s="671" t="s">
        <v>28</v>
      </c>
      <c r="T1" s="672" t="s">
        <v>29</v>
      </c>
      <c r="U1" s="673">
        <v>0.375</v>
      </c>
      <c r="W1" s="671" t="s">
        <v>725</v>
      </c>
      <c r="X1" s="688" t="s">
        <v>767</v>
      </c>
      <c r="Y1" s="689" t="s">
        <v>768</v>
      </c>
      <c r="Z1" s="689" t="s">
        <v>769</v>
      </c>
      <c r="AA1" s="689" t="s">
        <v>770</v>
      </c>
      <c r="AB1" s="689" t="s">
        <v>769</v>
      </c>
      <c r="AC1" s="689" t="s">
        <v>771</v>
      </c>
      <c r="AD1" s="689" t="s">
        <v>769</v>
      </c>
      <c r="AE1" s="689" t="s">
        <v>772</v>
      </c>
      <c r="AF1" s="689" t="s">
        <v>769</v>
      </c>
    </row>
    <row r="2" spans="1:32" s="381" customFormat="1" ht="27" customHeight="1" x14ac:dyDescent="0.15">
      <c r="A2" s="930" t="s">
        <v>203</v>
      </c>
      <c r="B2" s="388">
        <f>$U$1</f>
        <v>0.375</v>
      </c>
      <c r="C2" s="13" t="str">
        <f>TEXT($U$1+SUM($F$2:F2)/60/24,"[h]:mm")</f>
        <v>9:40</v>
      </c>
      <c r="D2" s="28" t="s">
        <v>204</v>
      </c>
      <c r="E2" s="5" t="s">
        <v>44</v>
      </c>
      <c r="F2" s="6">
        <v>40</v>
      </c>
      <c r="G2" s="6"/>
      <c r="H2" s="6">
        <f t="shared" ref="H2:H13" si="0">N2*O2</f>
        <v>119000</v>
      </c>
      <c r="I2" s="2">
        <f t="shared" ref="I2:I13" si="1">H2/F2</f>
        <v>2975</v>
      </c>
      <c r="J2" s="107"/>
      <c r="K2" s="485">
        <v>219119</v>
      </c>
      <c r="L2" s="675" t="s">
        <v>45</v>
      </c>
      <c r="M2" s="676" t="s">
        <v>10</v>
      </c>
      <c r="N2" s="677">
        <v>238</v>
      </c>
      <c r="O2" s="678" t="s">
        <v>81</v>
      </c>
      <c r="P2" s="678" t="s">
        <v>47</v>
      </c>
      <c r="Q2" s="71" t="s">
        <v>48</v>
      </c>
      <c r="R2" s="590" t="s">
        <v>566</v>
      </c>
      <c r="S2" s="85" t="s">
        <v>567</v>
      </c>
      <c r="T2" s="86"/>
      <c r="W2" s="679" t="s">
        <v>728</v>
      </c>
      <c r="X2" s="697" t="s">
        <v>774</v>
      </c>
      <c r="Y2" s="690">
        <f>N2*0.95</f>
        <v>226.1</v>
      </c>
      <c r="Z2" s="690">
        <f>N2-Y2</f>
        <v>11.900000000000006</v>
      </c>
      <c r="AA2" s="690">
        <f>N2*0.9</f>
        <v>214.20000000000002</v>
      </c>
      <c r="AB2" s="690">
        <f>N2-AA2</f>
        <v>23.799999999999983</v>
      </c>
      <c r="AC2" s="690">
        <f>N2*0.85</f>
        <v>202.29999999999998</v>
      </c>
      <c r="AD2" s="690">
        <f>N2-AC2</f>
        <v>35.700000000000017</v>
      </c>
      <c r="AE2" s="690">
        <f>N2*0.8</f>
        <v>190.4</v>
      </c>
      <c r="AF2" s="690">
        <f>N2-AE2</f>
        <v>47.599999999999994</v>
      </c>
    </row>
    <row r="3" spans="1:32" s="381" customFormat="1" ht="27" customHeight="1" x14ac:dyDescent="0.15">
      <c r="A3" s="931"/>
      <c r="B3" s="389" t="str">
        <f>IF(C2&lt;&gt;"",C2,"")</f>
        <v>9:40</v>
      </c>
      <c r="C3" s="13" t="str">
        <f>TEXT($U$1+SUM($F$2:F3)/60/24,"[h]:mm")</f>
        <v>10:20</v>
      </c>
      <c r="D3" s="28" t="s">
        <v>204</v>
      </c>
      <c r="E3" s="5" t="s">
        <v>44</v>
      </c>
      <c r="F3" s="6">
        <v>40</v>
      </c>
      <c r="G3" s="6"/>
      <c r="H3" s="6">
        <f t="shared" si="0"/>
        <v>149500</v>
      </c>
      <c r="I3" s="2">
        <f t="shared" si="1"/>
        <v>3737.5</v>
      </c>
      <c r="J3" s="72"/>
      <c r="K3" s="485">
        <v>217329</v>
      </c>
      <c r="L3" s="675" t="s">
        <v>536</v>
      </c>
      <c r="M3" s="676" t="s">
        <v>10</v>
      </c>
      <c r="N3" s="677">
        <v>299</v>
      </c>
      <c r="O3" s="678" t="s">
        <v>81</v>
      </c>
      <c r="P3" s="678" t="s">
        <v>47</v>
      </c>
      <c r="Q3" s="71" t="s">
        <v>535</v>
      </c>
      <c r="R3" s="590" t="s">
        <v>566</v>
      </c>
      <c r="S3" s="85" t="s">
        <v>567</v>
      </c>
      <c r="T3" s="453" t="s">
        <v>35</v>
      </c>
      <c r="W3" s="679" t="s">
        <v>724</v>
      </c>
      <c r="X3" s="697" t="s">
        <v>775</v>
      </c>
      <c r="Y3" s="690">
        <f t="shared" ref="Y3:Y28" si="2">N3*0.95</f>
        <v>284.05</v>
      </c>
      <c r="Z3" s="690">
        <f t="shared" ref="Z3:Z28" si="3">N3-Y3</f>
        <v>14.949999999999989</v>
      </c>
      <c r="AA3" s="690">
        <f t="shared" ref="AA3:AA28" si="4">N3*0.9</f>
        <v>269.10000000000002</v>
      </c>
      <c r="AB3" s="690">
        <f t="shared" ref="AB3:AB28" si="5">N3-AA3</f>
        <v>29.899999999999977</v>
      </c>
      <c r="AC3" s="690">
        <f t="shared" ref="AC3:AC28" si="6">N3*0.85</f>
        <v>254.15</v>
      </c>
      <c r="AD3" s="690">
        <f t="shared" ref="AD3:AD28" si="7">N3-AC3</f>
        <v>44.849999999999994</v>
      </c>
      <c r="AE3" s="690">
        <f t="shared" ref="AE3:AE28" si="8">N3*0.8</f>
        <v>239.20000000000002</v>
      </c>
      <c r="AF3" s="690">
        <f t="shared" ref="AF3:AF28" si="9">N3-AE3</f>
        <v>59.799999999999983</v>
      </c>
    </row>
    <row r="4" spans="1:32" s="381" customFormat="1" ht="27" customHeight="1" x14ac:dyDescent="0.15">
      <c r="A4" s="931"/>
      <c r="B4" s="389" t="str">
        <f t="shared" ref="B4:B11" si="10">C3</f>
        <v>10:20</v>
      </c>
      <c r="C4" s="13" t="str">
        <f>TEXT($U$1+SUM($F$2:F4)/60/24,"[h]:mm")</f>
        <v>11:05</v>
      </c>
      <c r="D4" s="5" t="s">
        <v>665</v>
      </c>
      <c r="E4" s="5" t="s">
        <v>205</v>
      </c>
      <c r="F4" s="6">
        <v>45</v>
      </c>
      <c r="G4" s="6"/>
      <c r="H4" s="6">
        <f t="shared" si="0"/>
        <v>419400</v>
      </c>
      <c r="I4" s="2">
        <f t="shared" si="1"/>
        <v>9320</v>
      </c>
      <c r="J4" s="13"/>
      <c r="K4" s="639">
        <v>218201</v>
      </c>
      <c r="L4" s="421" t="s">
        <v>640</v>
      </c>
      <c r="M4" s="6" t="s">
        <v>653</v>
      </c>
      <c r="N4" s="6">
        <v>1398</v>
      </c>
      <c r="O4" s="8">
        <v>300</v>
      </c>
      <c r="P4" s="8">
        <v>500</v>
      </c>
      <c r="Q4" s="33" t="s">
        <v>729</v>
      </c>
      <c r="R4" s="643" t="s">
        <v>658</v>
      </c>
      <c r="S4" s="638" t="s">
        <v>659</v>
      </c>
      <c r="T4" s="693"/>
      <c r="U4" s="694"/>
      <c r="V4" s="695" t="s">
        <v>641</v>
      </c>
      <c r="W4" s="696" t="s">
        <v>730</v>
      </c>
      <c r="X4" s="697" t="s">
        <v>775</v>
      </c>
      <c r="Y4" s="690"/>
      <c r="Z4" s="690"/>
      <c r="AA4" s="690"/>
      <c r="AB4" s="690"/>
      <c r="AC4" s="690"/>
      <c r="AD4" s="690"/>
      <c r="AE4" s="690"/>
      <c r="AF4" s="690"/>
    </row>
    <row r="5" spans="1:32" s="381" customFormat="1" ht="27" customHeight="1" x14ac:dyDescent="0.15">
      <c r="A5" s="931"/>
      <c r="B5" s="389" t="str">
        <f t="shared" si="10"/>
        <v>11:05</v>
      </c>
      <c r="C5" s="13" t="str">
        <f>TEXT($U$1+SUM($F$2:F5)/60/24,"[h]:mm")</f>
        <v>11:45</v>
      </c>
      <c r="D5" s="5" t="s">
        <v>71</v>
      </c>
      <c r="E5" s="9" t="s">
        <v>6</v>
      </c>
      <c r="F5" s="6">
        <v>40</v>
      </c>
      <c r="G5" s="6"/>
      <c r="H5" s="6">
        <f t="shared" si="0"/>
        <v>149500</v>
      </c>
      <c r="I5" s="2">
        <f t="shared" si="1"/>
        <v>3737.5</v>
      </c>
      <c r="J5" s="3" t="s">
        <v>109</v>
      </c>
      <c r="K5" s="415">
        <v>212228</v>
      </c>
      <c r="L5" s="421" t="s">
        <v>208</v>
      </c>
      <c r="M5" s="6" t="s">
        <v>8</v>
      </c>
      <c r="N5" s="6">
        <v>299</v>
      </c>
      <c r="O5" s="8">
        <v>500</v>
      </c>
      <c r="P5" s="8">
        <v>800</v>
      </c>
      <c r="Q5" s="33" t="s">
        <v>118</v>
      </c>
      <c r="R5" s="590" t="s">
        <v>582</v>
      </c>
      <c r="S5" s="85" t="s">
        <v>601</v>
      </c>
      <c r="T5" s="60"/>
      <c r="W5" s="659" t="s">
        <v>731</v>
      </c>
      <c r="X5" s="697" t="s">
        <v>775</v>
      </c>
      <c r="Y5" s="690">
        <f t="shared" si="2"/>
        <v>284.05</v>
      </c>
      <c r="Z5" s="690">
        <f t="shared" si="3"/>
        <v>14.949999999999989</v>
      </c>
      <c r="AA5" s="690">
        <f t="shared" si="4"/>
        <v>269.10000000000002</v>
      </c>
      <c r="AB5" s="690">
        <f t="shared" si="5"/>
        <v>29.899999999999977</v>
      </c>
      <c r="AC5" s="690">
        <f t="shared" si="6"/>
        <v>254.15</v>
      </c>
      <c r="AD5" s="690">
        <f t="shared" si="7"/>
        <v>44.849999999999994</v>
      </c>
      <c r="AE5" s="690">
        <f t="shared" si="8"/>
        <v>239.20000000000002</v>
      </c>
      <c r="AF5" s="690">
        <f t="shared" si="9"/>
        <v>59.799999999999983</v>
      </c>
    </row>
    <row r="6" spans="1:32" s="381" customFormat="1" ht="27" hidden="1" customHeight="1" x14ac:dyDescent="0.15">
      <c r="A6" s="931"/>
      <c r="B6" s="389" t="str">
        <f t="shared" si="10"/>
        <v>11:45</v>
      </c>
      <c r="C6" s="13" t="str">
        <f>TEXT($U$1+SUM($F$2:F6)/60/24,"[h]:mm")</f>
        <v>12:25</v>
      </c>
      <c r="D6" s="482" t="s">
        <v>209</v>
      </c>
      <c r="E6" s="5" t="s">
        <v>80</v>
      </c>
      <c r="F6" s="6">
        <v>40</v>
      </c>
      <c r="G6" s="483"/>
      <c r="H6" s="483">
        <f t="shared" si="0"/>
        <v>256000</v>
      </c>
      <c r="I6" s="24">
        <f t="shared" si="1"/>
        <v>6400</v>
      </c>
      <c r="J6" s="3" t="s">
        <v>109</v>
      </c>
      <c r="K6" s="425">
        <v>223692</v>
      </c>
      <c r="L6" s="467" t="s">
        <v>210</v>
      </c>
      <c r="M6" s="6" t="s">
        <v>9</v>
      </c>
      <c r="N6" s="4">
        <v>1280</v>
      </c>
      <c r="O6" s="4">
        <v>200</v>
      </c>
      <c r="P6" s="32" t="s">
        <v>90</v>
      </c>
      <c r="Q6" s="33" t="s">
        <v>34</v>
      </c>
      <c r="R6" s="590" t="s">
        <v>578</v>
      </c>
      <c r="S6" s="85" t="s">
        <v>602</v>
      </c>
      <c r="T6" s="60"/>
      <c r="W6" s="663" t="s">
        <v>732</v>
      </c>
      <c r="X6" s="690"/>
      <c r="Y6" s="690"/>
      <c r="Z6" s="690"/>
      <c r="AA6" s="690"/>
      <c r="AB6" s="690"/>
      <c r="AC6" s="690"/>
      <c r="AD6" s="690"/>
      <c r="AE6" s="690"/>
      <c r="AF6" s="690"/>
    </row>
    <row r="7" spans="1:32" s="381" customFormat="1" ht="27" hidden="1" customHeight="1" x14ac:dyDescent="0.15">
      <c r="A7" s="931"/>
      <c r="B7" s="389" t="str">
        <f t="shared" si="10"/>
        <v>12:25</v>
      </c>
      <c r="C7" s="13" t="str">
        <f>TEXT($U$1+SUM($F$2:F7)/60/24,"[h]:mm")</f>
        <v>13:10</v>
      </c>
      <c r="D7" s="482" t="s">
        <v>209</v>
      </c>
      <c r="E7" s="5" t="s">
        <v>80</v>
      </c>
      <c r="F7" s="6">
        <v>45</v>
      </c>
      <c r="G7" s="483"/>
      <c r="H7" s="483">
        <f t="shared" si="0"/>
        <v>349965</v>
      </c>
      <c r="I7" s="24">
        <f t="shared" si="1"/>
        <v>7777</v>
      </c>
      <c r="J7" s="97"/>
      <c r="K7" s="425">
        <v>221316</v>
      </c>
      <c r="L7" s="467" t="s">
        <v>211</v>
      </c>
      <c r="M7" s="20" t="s">
        <v>9</v>
      </c>
      <c r="N7" s="6">
        <v>9999</v>
      </c>
      <c r="O7" s="8">
        <v>35</v>
      </c>
      <c r="P7" s="32">
        <v>100</v>
      </c>
      <c r="Q7" s="33" t="s">
        <v>34</v>
      </c>
      <c r="R7" s="590" t="s">
        <v>578</v>
      </c>
      <c r="S7" s="85" t="s">
        <v>602</v>
      </c>
      <c r="T7" s="60"/>
      <c r="W7" s="663" t="s">
        <v>732</v>
      </c>
      <c r="X7" s="690"/>
      <c r="Y7" s="690"/>
      <c r="Z7" s="690"/>
      <c r="AA7" s="690"/>
      <c r="AB7" s="690"/>
      <c r="AC7" s="690"/>
      <c r="AD7" s="690"/>
      <c r="AE7" s="690"/>
      <c r="AF7" s="690"/>
    </row>
    <row r="8" spans="1:32" s="381" customFormat="1" ht="27" customHeight="1" x14ac:dyDescent="0.15">
      <c r="A8" s="931"/>
      <c r="B8" s="389" t="str">
        <f t="shared" si="10"/>
        <v>13:10</v>
      </c>
      <c r="C8" s="13" t="str">
        <f>TEXT($U$1+SUM($F$2:F8)/60/24,"[h]:mm")</f>
        <v>13:50</v>
      </c>
      <c r="D8" s="9" t="s">
        <v>666</v>
      </c>
      <c r="E8" s="9" t="s">
        <v>40</v>
      </c>
      <c r="F8" s="6">
        <v>40</v>
      </c>
      <c r="G8" s="6"/>
      <c r="H8" s="6">
        <f t="shared" si="0"/>
        <v>111200</v>
      </c>
      <c r="I8" s="2">
        <f t="shared" si="1"/>
        <v>2780</v>
      </c>
      <c r="J8" s="13"/>
      <c r="K8" s="413" t="s">
        <v>773</v>
      </c>
      <c r="L8" s="426" t="s">
        <v>212</v>
      </c>
      <c r="M8" s="47" t="s">
        <v>11</v>
      </c>
      <c r="N8" s="6">
        <v>278</v>
      </c>
      <c r="O8" s="6" t="s">
        <v>46</v>
      </c>
      <c r="P8" s="6">
        <v>600</v>
      </c>
      <c r="Q8" s="33" t="s">
        <v>176</v>
      </c>
      <c r="R8" s="590" t="s">
        <v>559</v>
      </c>
      <c r="S8" s="85" t="s">
        <v>632</v>
      </c>
      <c r="T8" s="680" t="s">
        <v>694</v>
      </c>
      <c r="W8" s="663" t="s">
        <v>738</v>
      </c>
      <c r="X8" s="697" t="s">
        <v>776</v>
      </c>
      <c r="Y8" s="690">
        <f t="shared" si="2"/>
        <v>264.09999999999997</v>
      </c>
      <c r="Z8" s="690">
        <f t="shared" si="3"/>
        <v>13.900000000000034</v>
      </c>
      <c r="AA8" s="690">
        <f t="shared" si="4"/>
        <v>250.20000000000002</v>
      </c>
      <c r="AB8" s="690">
        <f t="shared" si="5"/>
        <v>27.799999999999983</v>
      </c>
      <c r="AC8" s="690">
        <f t="shared" si="6"/>
        <v>236.29999999999998</v>
      </c>
      <c r="AD8" s="690">
        <f t="shared" si="7"/>
        <v>41.700000000000017</v>
      </c>
      <c r="AE8" s="690">
        <f t="shared" si="8"/>
        <v>222.4</v>
      </c>
      <c r="AF8" s="690">
        <f t="shared" si="9"/>
        <v>55.599999999999994</v>
      </c>
    </row>
    <row r="9" spans="1:32" s="381" customFormat="1" ht="27" customHeight="1" x14ac:dyDescent="0.15">
      <c r="A9" s="931"/>
      <c r="B9" s="389" t="str">
        <f t="shared" si="10"/>
        <v>13:50</v>
      </c>
      <c r="C9" s="13" t="str">
        <f>TEXT($U$1+SUM($F$2:F9)/60/24,"[h]:mm")</f>
        <v>14:30</v>
      </c>
      <c r="D9" s="9" t="s">
        <v>39</v>
      </c>
      <c r="E9" s="9" t="s">
        <v>40</v>
      </c>
      <c r="F9" s="6">
        <v>40</v>
      </c>
      <c r="G9" s="6"/>
      <c r="H9" s="6">
        <f t="shared" si="0"/>
        <v>119700</v>
      </c>
      <c r="I9" s="2">
        <f t="shared" si="1"/>
        <v>2992.5</v>
      </c>
      <c r="J9" s="3" t="s">
        <v>109</v>
      </c>
      <c r="K9" s="32">
        <v>223271</v>
      </c>
      <c r="L9" s="15" t="s">
        <v>515</v>
      </c>
      <c r="M9" s="17" t="s">
        <v>11</v>
      </c>
      <c r="N9" s="16">
        <v>399</v>
      </c>
      <c r="O9" s="8">
        <v>300</v>
      </c>
      <c r="P9" s="32">
        <v>500</v>
      </c>
      <c r="Q9" s="33" t="s">
        <v>176</v>
      </c>
      <c r="R9" s="590" t="s">
        <v>559</v>
      </c>
      <c r="S9" s="85" t="s">
        <v>632</v>
      </c>
      <c r="T9" s="86"/>
      <c r="W9" s="679" t="s">
        <v>739</v>
      </c>
      <c r="X9" s="697" t="s">
        <v>775</v>
      </c>
      <c r="Y9" s="690">
        <f t="shared" si="2"/>
        <v>379.04999999999995</v>
      </c>
      <c r="Z9" s="690">
        <f t="shared" si="3"/>
        <v>19.950000000000045</v>
      </c>
      <c r="AA9" s="690">
        <f t="shared" si="4"/>
        <v>359.1</v>
      </c>
      <c r="AB9" s="690">
        <f t="shared" si="5"/>
        <v>39.899999999999977</v>
      </c>
      <c r="AC9" s="690">
        <f t="shared" si="6"/>
        <v>339.15</v>
      </c>
      <c r="AD9" s="690">
        <f t="shared" si="7"/>
        <v>59.850000000000023</v>
      </c>
      <c r="AE9" s="690">
        <f t="shared" si="8"/>
        <v>319.20000000000005</v>
      </c>
      <c r="AF9" s="690">
        <f t="shared" si="9"/>
        <v>79.799999999999955</v>
      </c>
    </row>
    <row r="10" spans="1:32" s="381" customFormat="1" ht="27" hidden="1" customHeight="1" x14ac:dyDescent="0.15">
      <c r="A10" s="931"/>
      <c r="B10" s="390" t="str">
        <f t="shared" si="10"/>
        <v>14:30</v>
      </c>
      <c r="C10" s="113" t="str">
        <f>TEXT($U$1+SUM($F$2:F10)/60/24,"[h]:mm")</f>
        <v>15:10</v>
      </c>
      <c r="D10" s="10" t="s">
        <v>75</v>
      </c>
      <c r="E10" s="10" t="s">
        <v>106</v>
      </c>
      <c r="F10" s="11">
        <v>40</v>
      </c>
      <c r="G10" s="11"/>
      <c r="H10" s="11">
        <f t="shared" si="0"/>
        <v>99500</v>
      </c>
      <c r="I10" s="12">
        <f t="shared" si="1"/>
        <v>2487.5</v>
      </c>
      <c r="J10" s="440"/>
      <c r="K10" s="700">
        <v>220400</v>
      </c>
      <c r="L10" s="700" t="s">
        <v>194</v>
      </c>
      <c r="M10" s="549" t="s">
        <v>531</v>
      </c>
      <c r="N10" s="701">
        <v>199</v>
      </c>
      <c r="O10" s="536">
        <v>500</v>
      </c>
      <c r="P10" s="536">
        <v>500</v>
      </c>
      <c r="Q10" s="536" t="s">
        <v>518</v>
      </c>
      <c r="R10" s="549"/>
      <c r="S10" s="549"/>
      <c r="T10" s="91" t="s">
        <v>79</v>
      </c>
      <c r="W10" s="659" t="s">
        <v>782</v>
      </c>
      <c r="X10" s="697" t="s">
        <v>776</v>
      </c>
      <c r="Y10" s="690">
        <f t="shared" si="2"/>
        <v>189.04999999999998</v>
      </c>
      <c r="Z10" s="690">
        <f t="shared" si="3"/>
        <v>9.9500000000000171</v>
      </c>
      <c r="AA10" s="690">
        <f t="shared" si="4"/>
        <v>179.1</v>
      </c>
      <c r="AB10" s="690">
        <f t="shared" si="5"/>
        <v>19.900000000000006</v>
      </c>
      <c r="AC10" s="690">
        <f t="shared" si="6"/>
        <v>169.15</v>
      </c>
      <c r="AD10" s="690">
        <f t="shared" si="7"/>
        <v>29.849999999999994</v>
      </c>
      <c r="AE10" s="690">
        <f t="shared" si="8"/>
        <v>159.20000000000002</v>
      </c>
      <c r="AF10" s="690">
        <f t="shared" si="9"/>
        <v>39.799999999999983</v>
      </c>
    </row>
    <row r="11" spans="1:32" s="381" customFormat="1" ht="27" hidden="1" customHeight="1" x14ac:dyDescent="0.15">
      <c r="A11" s="931"/>
      <c r="B11" s="390" t="str">
        <f t="shared" si="10"/>
        <v>15:10</v>
      </c>
      <c r="C11" s="113" t="str">
        <f>TEXT($U$1+SUM($F$2:F11)/60/24,"[h]:mm")</f>
        <v>15:50</v>
      </c>
      <c r="D11" s="10" t="s">
        <v>75</v>
      </c>
      <c r="E11" s="10" t="s">
        <v>76</v>
      </c>
      <c r="F11" s="11">
        <v>40</v>
      </c>
      <c r="G11" s="11"/>
      <c r="H11" s="11">
        <f t="shared" si="0"/>
        <v>119500</v>
      </c>
      <c r="I11" s="12">
        <f t="shared" si="1"/>
        <v>2987.5</v>
      </c>
      <c r="J11" s="51"/>
      <c r="K11" s="698">
        <v>212284</v>
      </c>
      <c r="L11" s="699" t="s">
        <v>781</v>
      </c>
      <c r="M11" s="549" t="s">
        <v>12</v>
      </c>
      <c r="N11" s="702">
        <v>239</v>
      </c>
      <c r="O11" s="536">
        <v>500</v>
      </c>
      <c r="P11" s="536">
        <v>1000</v>
      </c>
      <c r="Q11" s="536" t="s">
        <v>78</v>
      </c>
      <c r="R11" s="536"/>
      <c r="S11" s="593"/>
      <c r="T11" s="91" t="s">
        <v>79</v>
      </c>
      <c r="W11" s="658" t="s">
        <v>783</v>
      </c>
      <c r="X11" s="697" t="s">
        <v>775</v>
      </c>
      <c r="Y11" s="690">
        <f t="shared" si="2"/>
        <v>227.04999999999998</v>
      </c>
      <c r="Z11" s="690">
        <f t="shared" si="3"/>
        <v>11.950000000000017</v>
      </c>
      <c r="AA11" s="690">
        <f t="shared" si="4"/>
        <v>215.1</v>
      </c>
      <c r="AB11" s="690">
        <f t="shared" si="5"/>
        <v>23.900000000000006</v>
      </c>
      <c r="AC11" s="690">
        <f t="shared" si="6"/>
        <v>203.15</v>
      </c>
      <c r="AD11" s="690">
        <f t="shared" si="7"/>
        <v>35.849999999999994</v>
      </c>
      <c r="AE11" s="690">
        <f t="shared" si="8"/>
        <v>191.20000000000002</v>
      </c>
      <c r="AF11" s="690">
        <f t="shared" si="9"/>
        <v>47.799999999999983</v>
      </c>
    </row>
    <row r="12" spans="1:32" s="381" customFormat="1" ht="27" customHeight="1" x14ac:dyDescent="0.15">
      <c r="A12" s="931"/>
      <c r="B12" s="392" t="str">
        <f t="shared" ref="B12:B20" si="11">IF(C11&lt;&gt;"",C11,"")</f>
        <v>15:50</v>
      </c>
      <c r="C12" s="72" t="str">
        <f>TEXT($U$1+SUM($F$2:F12)/60/24,"[h]:mm")</f>
        <v>16:35</v>
      </c>
      <c r="D12" s="703" t="s">
        <v>75</v>
      </c>
      <c r="E12" s="703" t="s">
        <v>44</v>
      </c>
      <c r="F12" s="704">
        <v>45</v>
      </c>
      <c r="G12" s="704"/>
      <c r="H12" s="704">
        <f t="shared" si="0"/>
        <v>89400</v>
      </c>
      <c r="I12" s="705">
        <f t="shared" si="1"/>
        <v>1986.6666666666667</v>
      </c>
      <c r="J12" s="706"/>
      <c r="K12" s="738">
        <v>222069</v>
      </c>
      <c r="L12" s="708" t="s">
        <v>786</v>
      </c>
      <c r="M12" s="708" t="s">
        <v>787</v>
      </c>
      <c r="N12" s="738">
        <v>298</v>
      </c>
      <c r="O12" s="708">
        <v>300</v>
      </c>
      <c r="P12" s="708">
        <v>100</v>
      </c>
      <c r="Q12" s="708" t="s">
        <v>788</v>
      </c>
      <c r="R12" s="708"/>
      <c r="S12" s="708"/>
      <c r="T12" s="708" t="s">
        <v>789</v>
      </c>
      <c r="U12" s="707"/>
      <c r="V12" s="707"/>
      <c r="W12" s="708" t="s">
        <v>784</v>
      </c>
      <c r="X12" s="697" t="s">
        <v>775</v>
      </c>
      <c r="Y12" s="690">
        <f t="shared" si="2"/>
        <v>283.09999999999997</v>
      </c>
      <c r="Z12" s="690">
        <f t="shared" si="3"/>
        <v>14.900000000000034</v>
      </c>
      <c r="AA12" s="690">
        <f t="shared" si="4"/>
        <v>268.2</v>
      </c>
      <c r="AB12" s="690">
        <f t="shared" si="5"/>
        <v>29.800000000000011</v>
      </c>
      <c r="AC12" s="690">
        <f t="shared" si="6"/>
        <v>253.29999999999998</v>
      </c>
      <c r="AD12" s="690">
        <f t="shared" si="7"/>
        <v>44.700000000000017</v>
      </c>
      <c r="AE12" s="690">
        <f t="shared" si="8"/>
        <v>238.4</v>
      </c>
      <c r="AF12" s="690">
        <f t="shared" si="9"/>
        <v>59.599999999999994</v>
      </c>
    </row>
    <row r="13" spans="1:32" s="381" customFormat="1" ht="27" customHeight="1" x14ac:dyDescent="0.15">
      <c r="A13" s="931"/>
      <c r="B13" s="392" t="str">
        <f t="shared" si="11"/>
        <v>16:35</v>
      </c>
      <c r="C13" s="72" t="str">
        <f>TEXT($U$1+SUM($F$2:F13)/60/24,"[h]:mm")</f>
        <v>17:20</v>
      </c>
      <c r="D13" s="703" t="s">
        <v>75</v>
      </c>
      <c r="E13" s="703" t="s">
        <v>53</v>
      </c>
      <c r="F13" s="704">
        <v>45</v>
      </c>
      <c r="G13" s="704"/>
      <c r="H13" s="704">
        <f t="shared" si="0"/>
        <v>89400</v>
      </c>
      <c r="I13" s="705">
        <f t="shared" si="1"/>
        <v>1986.6666666666667</v>
      </c>
      <c r="J13" s="706"/>
      <c r="K13" s="738">
        <v>219750</v>
      </c>
      <c r="L13" s="708" t="s">
        <v>790</v>
      </c>
      <c r="M13" s="708" t="s">
        <v>791</v>
      </c>
      <c r="N13" s="708" t="s">
        <v>792</v>
      </c>
      <c r="O13" s="708">
        <v>300</v>
      </c>
      <c r="P13" s="708">
        <v>600</v>
      </c>
      <c r="Q13" s="708" t="s">
        <v>793</v>
      </c>
      <c r="R13" s="708"/>
      <c r="S13" s="708"/>
      <c r="T13" s="708" t="s">
        <v>794</v>
      </c>
      <c r="U13" s="707"/>
      <c r="V13" s="707"/>
      <c r="W13" s="709" t="s">
        <v>784</v>
      </c>
      <c r="X13" s="697" t="s">
        <v>775</v>
      </c>
      <c r="Y13" s="690">
        <f t="shared" si="2"/>
        <v>283.09999999999997</v>
      </c>
      <c r="Z13" s="690">
        <f t="shared" si="3"/>
        <v>14.900000000000034</v>
      </c>
      <c r="AA13" s="690">
        <f t="shared" si="4"/>
        <v>268.2</v>
      </c>
      <c r="AB13" s="690">
        <f t="shared" si="5"/>
        <v>29.800000000000011</v>
      </c>
      <c r="AC13" s="690">
        <f t="shared" si="6"/>
        <v>253.29999999999998</v>
      </c>
      <c r="AD13" s="690">
        <f t="shared" si="7"/>
        <v>44.700000000000017</v>
      </c>
      <c r="AE13" s="690">
        <f t="shared" si="8"/>
        <v>238.4</v>
      </c>
      <c r="AF13" s="690">
        <f t="shared" si="9"/>
        <v>59.599999999999994</v>
      </c>
    </row>
    <row r="14" spans="1:32" s="381" customFormat="1" ht="27" customHeight="1" x14ac:dyDescent="0.15">
      <c r="A14" s="931"/>
      <c r="B14" s="392" t="str">
        <f t="shared" si="11"/>
        <v>17:20</v>
      </c>
      <c r="C14" s="72" t="str">
        <f>TEXT($U$1+SUM($F$2:F14)/60/24,"[h]:mm")</f>
        <v>18:00</v>
      </c>
      <c r="D14" s="703" t="s">
        <v>204</v>
      </c>
      <c r="E14" s="703" t="s">
        <v>53</v>
      </c>
      <c r="F14" s="704">
        <v>40</v>
      </c>
      <c r="G14" s="704"/>
      <c r="H14" s="704">
        <v>159200</v>
      </c>
      <c r="I14" s="705">
        <v>3980</v>
      </c>
      <c r="J14" s="706"/>
      <c r="K14" s="738">
        <v>188801</v>
      </c>
      <c r="L14" s="708" t="s">
        <v>795</v>
      </c>
      <c r="M14" s="708" t="s">
        <v>796</v>
      </c>
      <c r="N14" s="708" t="s">
        <v>797</v>
      </c>
      <c r="O14" s="708">
        <v>400</v>
      </c>
      <c r="P14" s="708">
        <v>600</v>
      </c>
      <c r="Q14" s="708" t="s">
        <v>793</v>
      </c>
      <c r="R14" s="708" t="s">
        <v>798</v>
      </c>
      <c r="S14" s="708" t="s">
        <v>799</v>
      </c>
      <c r="T14" s="708"/>
      <c r="U14" s="707"/>
      <c r="V14" s="707"/>
      <c r="W14" s="716" t="s">
        <v>785</v>
      </c>
      <c r="X14" s="697" t="s">
        <v>775</v>
      </c>
      <c r="Y14" s="690"/>
      <c r="Z14" s="690"/>
      <c r="AA14" s="690"/>
      <c r="AB14" s="690"/>
      <c r="AC14" s="690"/>
      <c r="AD14" s="690"/>
      <c r="AE14" s="690"/>
      <c r="AF14" s="690"/>
    </row>
    <row r="15" spans="1:32" s="383" customFormat="1" ht="27" hidden="1" customHeight="1" x14ac:dyDescent="0.15">
      <c r="A15" s="931"/>
      <c r="B15" s="391" t="str">
        <f t="shared" si="11"/>
        <v>18:00</v>
      </c>
      <c r="C15" s="636" t="str">
        <f>TEXT($U$1+SUM($F$2:F15)/60/24,"[h]:mm")</f>
        <v>18:40</v>
      </c>
      <c r="D15" s="28" t="s">
        <v>204</v>
      </c>
      <c r="E15" s="5" t="s">
        <v>44</v>
      </c>
      <c r="F15" s="6">
        <v>40</v>
      </c>
      <c r="G15" s="6"/>
      <c r="H15" s="6" t="e">
        <f t="shared" ref="H15:H20" si="12">N15*O15</f>
        <v>#VALUE!</v>
      </c>
      <c r="I15" s="2" t="e">
        <f t="shared" ref="I15:I20" si="13">H15/F15</f>
        <v>#VALUE!</v>
      </c>
      <c r="J15" s="107"/>
      <c r="K15" s="576" t="s">
        <v>703</v>
      </c>
      <c r="L15" s="111" t="s">
        <v>540</v>
      </c>
      <c r="M15" s="6" t="s">
        <v>10</v>
      </c>
      <c r="N15" s="6">
        <v>199</v>
      </c>
      <c r="O15" s="8" t="s">
        <v>141</v>
      </c>
      <c r="P15" s="32" t="s">
        <v>47</v>
      </c>
      <c r="Q15" s="33" t="s">
        <v>48</v>
      </c>
      <c r="R15" s="598" t="s">
        <v>604</v>
      </c>
      <c r="S15" s="452" t="s">
        <v>605</v>
      </c>
      <c r="T15" s="86"/>
      <c r="U15" s="577" t="s">
        <v>542</v>
      </c>
      <c r="W15" s="661" t="s">
        <v>741</v>
      </c>
      <c r="X15" s="691"/>
      <c r="Y15" s="690"/>
      <c r="Z15" s="690"/>
      <c r="AA15" s="690"/>
      <c r="AB15" s="690"/>
      <c r="AC15" s="690"/>
      <c r="AD15" s="690"/>
      <c r="AE15" s="690"/>
      <c r="AF15" s="690"/>
    </row>
    <row r="16" spans="1:32" s="381" customFormat="1" ht="27" customHeight="1" x14ac:dyDescent="0.15">
      <c r="A16" s="931"/>
      <c r="B16" s="392" t="str">
        <f t="shared" si="11"/>
        <v>18:40</v>
      </c>
      <c r="C16" s="452" t="str">
        <f>TEXT($U$1+SUM($F$2:F16)/60/24,"[h]:mm")</f>
        <v>19:20</v>
      </c>
      <c r="D16" s="28" t="s">
        <v>664</v>
      </c>
      <c r="E16" s="5" t="s">
        <v>76</v>
      </c>
      <c r="F16" s="6">
        <v>40</v>
      </c>
      <c r="G16" s="6">
        <v>31</v>
      </c>
      <c r="H16" s="6">
        <f t="shared" si="12"/>
        <v>159200</v>
      </c>
      <c r="I16" s="2">
        <f t="shared" si="13"/>
        <v>3980</v>
      </c>
      <c r="J16" s="681" t="s">
        <v>59</v>
      </c>
      <c r="K16" s="498">
        <v>212282</v>
      </c>
      <c r="L16" s="675" t="s">
        <v>216</v>
      </c>
      <c r="M16" s="676" t="s">
        <v>12</v>
      </c>
      <c r="N16" s="69">
        <v>398</v>
      </c>
      <c r="O16" s="6">
        <v>400</v>
      </c>
      <c r="P16" s="6">
        <v>500</v>
      </c>
      <c r="Q16" s="33" t="s">
        <v>146</v>
      </c>
      <c r="R16" s="598" t="s">
        <v>604</v>
      </c>
      <c r="S16" s="452" t="s">
        <v>605</v>
      </c>
      <c r="T16" s="60"/>
      <c r="W16" s="679" t="s">
        <v>724</v>
      </c>
      <c r="X16" s="697" t="s">
        <v>775</v>
      </c>
      <c r="Y16" s="690">
        <f t="shared" si="2"/>
        <v>378.09999999999997</v>
      </c>
      <c r="Z16" s="690">
        <f t="shared" si="3"/>
        <v>19.900000000000034</v>
      </c>
      <c r="AA16" s="690">
        <f t="shared" si="4"/>
        <v>358.2</v>
      </c>
      <c r="AB16" s="690">
        <f t="shared" si="5"/>
        <v>39.800000000000011</v>
      </c>
      <c r="AC16" s="690">
        <f t="shared" si="6"/>
        <v>338.3</v>
      </c>
      <c r="AD16" s="690">
        <f t="shared" si="7"/>
        <v>59.699999999999989</v>
      </c>
      <c r="AE16" s="690">
        <f t="shared" si="8"/>
        <v>318.40000000000003</v>
      </c>
      <c r="AF16" s="690">
        <f t="shared" si="9"/>
        <v>79.599999999999966</v>
      </c>
    </row>
    <row r="17" spans="1:32" s="381" customFormat="1" ht="27" hidden="1" customHeight="1" x14ac:dyDescent="0.15">
      <c r="A17" s="931"/>
      <c r="B17" s="391" t="str">
        <f t="shared" si="11"/>
        <v>19:20</v>
      </c>
      <c r="C17" s="85" t="str">
        <f>TEXT($U$1+SUM($F$2:F17)/60/24,"[h]:mm")</f>
        <v>20:00</v>
      </c>
      <c r="D17" s="482" t="s">
        <v>209</v>
      </c>
      <c r="E17" s="5" t="s">
        <v>80</v>
      </c>
      <c r="F17" s="6">
        <v>40</v>
      </c>
      <c r="G17" s="6">
        <v>40</v>
      </c>
      <c r="H17" s="483">
        <f t="shared" si="12"/>
        <v>256000</v>
      </c>
      <c r="I17" s="2">
        <f t="shared" si="13"/>
        <v>6400</v>
      </c>
      <c r="J17" s="3" t="s">
        <v>109</v>
      </c>
      <c r="K17" s="425">
        <v>223691</v>
      </c>
      <c r="L17" s="467" t="s">
        <v>217</v>
      </c>
      <c r="M17" s="20" t="s">
        <v>9</v>
      </c>
      <c r="N17" s="4">
        <v>1280</v>
      </c>
      <c r="O17" s="4">
        <v>200</v>
      </c>
      <c r="P17" s="32" t="s">
        <v>90</v>
      </c>
      <c r="Q17" s="33" t="s">
        <v>34</v>
      </c>
      <c r="R17" s="598" t="s">
        <v>629</v>
      </c>
      <c r="S17" s="452" t="s">
        <v>630</v>
      </c>
      <c r="T17" s="60"/>
      <c r="W17" s="663" t="s">
        <v>732</v>
      </c>
      <c r="X17" s="690"/>
      <c r="Y17" s="690">
        <f t="shared" si="2"/>
        <v>1216</v>
      </c>
      <c r="Z17" s="690">
        <f t="shared" si="3"/>
        <v>64</v>
      </c>
      <c r="AA17" s="690">
        <f t="shared" si="4"/>
        <v>1152</v>
      </c>
      <c r="AB17" s="690">
        <f t="shared" si="5"/>
        <v>128</v>
      </c>
      <c r="AC17" s="690">
        <f t="shared" si="6"/>
        <v>1088</v>
      </c>
      <c r="AD17" s="690">
        <f t="shared" si="7"/>
        <v>192</v>
      </c>
      <c r="AE17" s="690">
        <f t="shared" si="8"/>
        <v>1024</v>
      </c>
      <c r="AF17" s="690">
        <f t="shared" si="9"/>
        <v>256</v>
      </c>
    </row>
    <row r="18" spans="1:32" s="381" customFormat="1" ht="27" hidden="1" customHeight="1" x14ac:dyDescent="0.15">
      <c r="A18" s="931"/>
      <c r="B18" s="13" t="str">
        <f t="shared" si="11"/>
        <v>20:00</v>
      </c>
      <c r="C18" s="85" t="str">
        <f>TEXT($U$1+SUM($F$2:F18)/60/24,"[h]:mm")</f>
        <v>20:40</v>
      </c>
      <c r="D18" s="482" t="s">
        <v>663</v>
      </c>
      <c r="E18" s="5" t="s">
        <v>80</v>
      </c>
      <c r="F18" s="6">
        <v>40</v>
      </c>
      <c r="G18" s="6">
        <v>45</v>
      </c>
      <c r="H18" s="483">
        <f t="shared" si="12"/>
        <v>279960</v>
      </c>
      <c r="I18" s="2">
        <f t="shared" si="13"/>
        <v>6999</v>
      </c>
      <c r="J18" s="13" t="s">
        <v>37</v>
      </c>
      <c r="K18" s="504">
        <v>222184</v>
      </c>
      <c r="L18" s="26" t="s">
        <v>200</v>
      </c>
      <c r="M18" s="47" t="s">
        <v>9</v>
      </c>
      <c r="N18" s="6" t="s">
        <v>201</v>
      </c>
      <c r="O18" s="6">
        <v>40</v>
      </c>
      <c r="P18" s="6">
        <v>600</v>
      </c>
      <c r="Q18" s="84" t="s">
        <v>34</v>
      </c>
      <c r="R18" s="598" t="s">
        <v>629</v>
      </c>
      <c r="S18" s="452" t="s">
        <v>630</v>
      </c>
      <c r="T18" s="60"/>
      <c r="W18" s="663" t="s">
        <v>732</v>
      </c>
      <c r="X18" s="690"/>
      <c r="Y18" s="690">
        <f t="shared" si="2"/>
        <v>6649.0499999999993</v>
      </c>
      <c r="Z18" s="690">
        <f t="shared" si="3"/>
        <v>349.95000000000073</v>
      </c>
      <c r="AA18" s="690">
        <f t="shared" si="4"/>
        <v>6299.1</v>
      </c>
      <c r="AB18" s="690">
        <f t="shared" si="5"/>
        <v>699.89999999999964</v>
      </c>
      <c r="AC18" s="690">
        <f t="shared" si="6"/>
        <v>5949.15</v>
      </c>
      <c r="AD18" s="690">
        <f t="shared" si="7"/>
        <v>1049.8500000000004</v>
      </c>
      <c r="AE18" s="690">
        <f t="shared" si="8"/>
        <v>5599.2000000000007</v>
      </c>
      <c r="AF18" s="690">
        <f t="shared" si="9"/>
        <v>1399.7999999999993</v>
      </c>
    </row>
    <row r="19" spans="1:32" ht="27" hidden="1" customHeight="1" x14ac:dyDescent="0.15">
      <c r="A19" s="931"/>
      <c r="B19" s="640" t="str">
        <f t="shared" si="11"/>
        <v>20:40</v>
      </c>
      <c r="C19" s="638" t="str">
        <f>TEXT($U$1+SUM($F$2:F19)/60/24,"[h]:mm")</f>
        <v>21:30</v>
      </c>
      <c r="D19" s="641" t="s">
        <v>661</v>
      </c>
      <c r="E19" s="5" t="s">
        <v>13</v>
      </c>
      <c r="F19" s="648">
        <v>50</v>
      </c>
      <c r="G19" s="6">
        <v>35</v>
      </c>
      <c r="H19" s="6">
        <f t="shared" si="12"/>
        <v>0</v>
      </c>
      <c r="I19" s="2">
        <f t="shared" si="13"/>
        <v>0</v>
      </c>
      <c r="J19" s="13"/>
      <c r="K19" s="642" t="s">
        <v>704</v>
      </c>
      <c r="L19" s="480" t="s">
        <v>656</v>
      </c>
      <c r="M19" s="35" t="s">
        <v>642</v>
      </c>
      <c r="N19" s="8">
        <v>19999</v>
      </c>
      <c r="O19" s="8"/>
      <c r="P19" s="8"/>
      <c r="Q19" s="33" t="s">
        <v>643</v>
      </c>
      <c r="R19" s="643" t="s">
        <v>595</v>
      </c>
      <c r="S19" s="638" t="s">
        <v>596</v>
      </c>
      <c r="T19" s="60" t="s">
        <v>644</v>
      </c>
      <c r="U19" s="381"/>
      <c r="V19" s="635" t="s">
        <v>647</v>
      </c>
      <c r="W19" s="663" t="s">
        <v>741</v>
      </c>
      <c r="Y19" s="690">
        <f t="shared" si="2"/>
        <v>18999.05</v>
      </c>
      <c r="Z19" s="690">
        <f t="shared" si="3"/>
        <v>999.95000000000073</v>
      </c>
      <c r="AA19" s="690">
        <f t="shared" si="4"/>
        <v>17999.100000000002</v>
      </c>
      <c r="AB19" s="690">
        <f t="shared" si="5"/>
        <v>1999.8999999999978</v>
      </c>
      <c r="AC19" s="690">
        <f t="shared" si="6"/>
        <v>16999.149999999998</v>
      </c>
      <c r="AD19" s="690">
        <f t="shared" si="7"/>
        <v>2999.8500000000022</v>
      </c>
      <c r="AE19" s="690">
        <f t="shared" si="8"/>
        <v>15999.2</v>
      </c>
      <c r="AF19" s="690">
        <f t="shared" si="9"/>
        <v>3999.7999999999993</v>
      </c>
    </row>
    <row r="20" spans="1:32" s="381" customFormat="1" ht="27" hidden="1" customHeight="1" x14ac:dyDescent="0.15">
      <c r="A20" s="931"/>
      <c r="B20" s="640" t="str">
        <f t="shared" si="11"/>
        <v>21:30</v>
      </c>
      <c r="C20" s="638" t="str">
        <f>TEXT($U$1+SUM($F$2:F20)/60/24,"[h]:mm")</f>
        <v>22:20</v>
      </c>
      <c r="D20" s="641" t="s">
        <v>645</v>
      </c>
      <c r="E20" s="5" t="s">
        <v>58</v>
      </c>
      <c r="F20" s="6">
        <v>50</v>
      </c>
      <c r="G20" s="6">
        <v>45</v>
      </c>
      <c r="H20" s="6">
        <f t="shared" si="12"/>
        <v>209950</v>
      </c>
      <c r="I20" s="2">
        <f t="shared" si="13"/>
        <v>4199</v>
      </c>
      <c r="J20" s="13" t="s">
        <v>501</v>
      </c>
      <c r="K20" s="619">
        <v>196919</v>
      </c>
      <c r="L20" s="683" t="s">
        <v>60</v>
      </c>
      <c r="M20" s="106" t="s">
        <v>5</v>
      </c>
      <c r="N20" s="436" t="s">
        <v>61</v>
      </c>
      <c r="O20" s="106" t="s">
        <v>499</v>
      </c>
      <c r="P20" s="106">
        <v>600</v>
      </c>
      <c r="Q20" s="33" t="s">
        <v>63</v>
      </c>
      <c r="R20" s="598" t="s">
        <v>595</v>
      </c>
      <c r="S20" s="452" t="s">
        <v>596</v>
      </c>
      <c r="T20" s="60"/>
      <c r="V20" s="635" t="s">
        <v>646</v>
      </c>
      <c r="W20" s="663" t="s">
        <v>727</v>
      </c>
      <c r="X20" s="690"/>
      <c r="Y20" s="690">
        <f t="shared" si="2"/>
        <v>3989.0499999999997</v>
      </c>
      <c r="Z20" s="690">
        <f t="shared" si="3"/>
        <v>209.95000000000027</v>
      </c>
      <c r="AA20" s="690">
        <f t="shared" si="4"/>
        <v>3779.1</v>
      </c>
      <c r="AB20" s="690">
        <f t="shared" si="5"/>
        <v>419.90000000000009</v>
      </c>
      <c r="AC20" s="690">
        <f t="shared" si="6"/>
        <v>3569.15</v>
      </c>
      <c r="AD20" s="690">
        <f t="shared" si="7"/>
        <v>629.84999999999991</v>
      </c>
      <c r="AE20" s="690">
        <f t="shared" si="8"/>
        <v>3359.2000000000003</v>
      </c>
      <c r="AF20" s="690">
        <f t="shared" si="9"/>
        <v>839.79999999999973</v>
      </c>
    </row>
    <row r="21" spans="1:32" s="381" customFormat="1" ht="27" hidden="1" customHeight="1" x14ac:dyDescent="0.15">
      <c r="A21" s="931"/>
      <c r="B21" s="389"/>
      <c r="C21" s="542"/>
      <c r="D21" s="543"/>
      <c r="E21" s="543"/>
      <c r="F21" s="544"/>
      <c r="G21" s="544"/>
      <c r="H21" s="544"/>
      <c r="I21" s="2"/>
      <c r="J21" s="542"/>
      <c r="K21" s="619">
        <v>196920</v>
      </c>
      <c r="L21" s="683" t="s">
        <v>64</v>
      </c>
      <c r="M21" s="106" t="s">
        <v>5</v>
      </c>
      <c r="N21" s="436" t="s">
        <v>65</v>
      </c>
      <c r="O21" s="106" t="s">
        <v>66</v>
      </c>
      <c r="P21" s="106">
        <v>600</v>
      </c>
      <c r="Q21" s="33" t="s">
        <v>63</v>
      </c>
      <c r="R21" s="598" t="s">
        <v>595</v>
      </c>
      <c r="S21" s="452" t="s">
        <v>596</v>
      </c>
      <c r="T21" s="525"/>
      <c r="W21" s="663" t="s">
        <v>727</v>
      </c>
      <c r="X21" s="690"/>
      <c r="Y21" s="690">
        <f t="shared" si="2"/>
        <v>4749.05</v>
      </c>
      <c r="Z21" s="690">
        <f t="shared" si="3"/>
        <v>249.94999999999982</v>
      </c>
      <c r="AA21" s="690">
        <f t="shared" si="4"/>
        <v>4499.1000000000004</v>
      </c>
      <c r="AB21" s="690">
        <f t="shared" si="5"/>
        <v>499.89999999999964</v>
      </c>
      <c r="AC21" s="690">
        <f t="shared" si="6"/>
        <v>4249.1499999999996</v>
      </c>
      <c r="AD21" s="690">
        <f t="shared" si="7"/>
        <v>749.85000000000036</v>
      </c>
      <c r="AE21" s="690">
        <f t="shared" si="8"/>
        <v>3999.2000000000003</v>
      </c>
      <c r="AF21" s="690">
        <f t="shared" si="9"/>
        <v>999.79999999999973</v>
      </c>
    </row>
    <row r="22" spans="1:32" s="381" customFormat="1" ht="27" hidden="1" customHeight="1" x14ac:dyDescent="0.15">
      <c r="A22" s="931"/>
      <c r="B22" s="389"/>
      <c r="C22" s="542"/>
      <c r="D22" s="543"/>
      <c r="E22" s="543"/>
      <c r="F22" s="544"/>
      <c r="G22" s="544"/>
      <c r="H22" s="544"/>
      <c r="I22" s="2"/>
      <c r="J22" s="542"/>
      <c r="K22" s="619">
        <v>214703</v>
      </c>
      <c r="L22" s="683" t="s">
        <v>67</v>
      </c>
      <c r="M22" s="106" t="s">
        <v>5</v>
      </c>
      <c r="N22" s="436" t="s">
        <v>68</v>
      </c>
      <c r="O22" s="106" t="s">
        <v>66</v>
      </c>
      <c r="P22" s="106">
        <v>600</v>
      </c>
      <c r="Q22" s="33" t="s">
        <v>63</v>
      </c>
      <c r="R22" s="598" t="s">
        <v>595</v>
      </c>
      <c r="S22" s="452" t="s">
        <v>596</v>
      </c>
      <c r="T22" s="525"/>
      <c r="W22" s="663" t="s">
        <v>727</v>
      </c>
      <c r="X22" s="690"/>
      <c r="Y22" s="690">
        <f t="shared" si="2"/>
        <v>1899.05</v>
      </c>
      <c r="Z22" s="690">
        <f t="shared" si="3"/>
        <v>99.950000000000045</v>
      </c>
      <c r="AA22" s="690">
        <f t="shared" si="4"/>
        <v>1799.1000000000001</v>
      </c>
      <c r="AB22" s="690">
        <f t="shared" si="5"/>
        <v>199.89999999999986</v>
      </c>
      <c r="AC22" s="690">
        <f t="shared" si="6"/>
        <v>1699.1499999999999</v>
      </c>
      <c r="AD22" s="690">
        <f t="shared" si="7"/>
        <v>299.85000000000014</v>
      </c>
      <c r="AE22" s="690">
        <f t="shared" si="8"/>
        <v>1599.2</v>
      </c>
      <c r="AF22" s="690">
        <f t="shared" si="9"/>
        <v>399.79999999999995</v>
      </c>
    </row>
    <row r="23" spans="1:32" s="381" customFormat="1" ht="27" hidden="1" customHeight="1" x14ac:dyDescent="0.15">
      <c r="A23" s="931"/>
      <c r="B23" s="389"/>
      <c r="C23" s="542"/>
      <c r="D23" s="543"/>
      <c r="E23" s="543"/>
      <c r="F23" s="544"/>
      <c r="G23" s="544"/>
      <c r="H23" s="544"/>
      <c r="I23" s="2"/>
      <c r="J23" s="542"/>
      <c r="K23" s="619">
        <v>214708</v>
      </c>
      <c r="L23" s="683" t="s">
        <v>69</v>
      </c>
      <c r="M23" s="106" t="s">
        <v>5</v>
      </c>
      <c r="N23" s="436" t="s">
        <v>70</v>
      </c>
      <c r="O23" s="106"/>
      <c r="P23" s="106">
        <v>600</v>
      </c>
      <c r="Q23" s="33" t="s">
        <v>63</v>
      </c>
      <c r="R23" s="598" t="s">
        <v>595</v>
      </c>
      <c r="S23" s="452" t="s">
        <v>596</v>
      </c>
      <c r="T23" s="525"/>
      <c r="W23" s="663" t="s">
        <v>727</v>
      </c>
      <c r="X23" s="690"/>
      <c r="Y23" s="690">
        <f t="shared" si="2"/>
        <v>1709.05</v>
      </c>
      <c r="Z23" s="690">
        <f t="shared" si="3"/>
        <v>89.950000000000045</v>
      </c>
      <c r="AA23" s="690">
        <f t="shared" si="4"/>
        <v>1619.1000000000001</v>
      </c>
      <c r="AB23" s="690">
        <f t="shared" si="5"/>
        <v>179.89999999999986</v>
      </c>
      <c r="AC23" s="690">
        <f t="shared" si="6"/>
        <v>1529.1499999999999</v>
      </c>
      <c r="AD23" s="690">
        <f t="shared" si="7"/>
        <v>269.85000000000014</v>
      </c>
      <c r="AE23" s="690">
        <f t="shared" si="8"/>
        <v>1439.2</v>
      </c>
      <c r="AF23" s="690">
        <f t="shared" si="9"/>
        <v>359.79999999999995</v>
      </c>
    </row>
    <row r="24" spans="1:32" s="381" customFormat="1" ht="27" hidden="1" customHeight="1" x14ac:dyDescent="0.15">
      <c r="A24" s="931"/>
      <c r="B24" s="640" t="str">
        <f>IF(C20&lt;&gt;"",C20,"")</f>
        <v>22:20</v>
      </c>
      <c r="C24" s="640" t="str">
        <f>TEXT($U$1+SUM($F$2:F24)/60/24,"[h]:mm")</f>
        <v>23:05</v>
      </c>
      <c r="D24" s="641" t="s">
        <v>645</v>
      </c>
      <c r="E24" s="9" t="s">
        <v>220</v>
      </c>
      <c r="F24" s="6">
        <v>45</v>
      </c>
      <c r="G24" s="6">
        <v>44</v>
      </c>
      <c r="H24" s="6">
        <f>N24*O24</f>
        <v>449700</v>
      </c>
      <c r="I24" s="2">
        <f>H24/F24</f>
        <v>9993.3333333333339</v>
      </c>
      <c r="J24" s="13"/>
      <c r="K24" s="110">
        <v>223495</v>
      </c>
      <c r="L24" s="421" t="s">
        <v>221</v>
      </c>
      <c r="M24" s="35" t="s">
        <v>5</v>
      </c>
      <c r="N24" s="422">
        <v>1499</v>
      </c>
      <c r="O24" s="8">
        <v>300</v>
      </c>
      <c r="P24" s="8">
        <v>500</v>
      </c>
      <c r="Q24" s="451" t="s">
        <v>114</v>
      </c>
      <c r="R24" s="598" t="s">
        <v>595</v>
      </c>
      <c r="S24" s="452" t="s">
        <v>596</v>
      </c>
      <c r="T24" s="60"/>
      <c r="W24" s="679" t="s">
        <v>733</v>
      </c>
      <c r="X24" s="690"/>
      <c r="Y24" s="690">
        <f t="shared" si="2"/>
        <v>1424.05</v>
      </c>
      <c r="Z24" s="690">
        <f t="shared" si="3"/>
        <v>74.950000000000045</v>
      </c>
      <c r="AA24" s="690">
        <f t="shared" si="4"/>
        <v>1349.1000000000001</v>
      </c>
      <c r="AB24" s="690">
        <f t="shared" si="5"/>
        <v>149.89999999999986</v>
      </c>
      <c r="AC24" s="690">
        <f t="shared" si="6"/>
        <v>1274.1499999999999</v>
      </c>
      <c r="AD24" s="690">
        <f t="shared" si="7"/>
        <v>224.85000000000014</v>
      </c>
      <c r="AE24" s="690">
        <f t="shared" si="8"/>
        <v>1199.2</v>
      </c>
      <c r="AF24" s="690">
        <f t="shared" si="9"/>
        <v>299.79999999999995</v>
      </c>
    </row>
    <row r="25" spans="1:32" s="381" customFormat="1" ht="27" hidden="1" customHeight="1" x14ac:dyDescent="0.15">
      <c r="A25" s="931"/>
      <c r="B25" s="13" t="str">
        <f>IF(C24&lt;&gt;"",C24,"")</f>
        <v>23:05</v>
      </c>
      <c r="C25" s="85" t="str">
        <f>TEXT($U$1+SUM($F$2:F25)/60/24,"[h]:mm")</f>
        <v>24:00</v>
      </c>
      <c r="D25" s="5" t="s">
        <v>662</v>
      </c>
      <c r="E25" s="5" t="s">
        <v>13</v>
      </c>
      <c r="F25" s="6">
        <v>55</v>
      </c>
      <c r="G25" s="6"/>
      <c r="H25" s="6">
        <f>N25*O25</f>
        <v>294000</v>
      </c>
      <c r="I25" s="2">
        <f>H25/F25</f>
        <v>5345.454545454545</v>
      </c>
      <c r="J25" s="13"/>
      <c r="K25" s="484" t="s">
        <v>705</v>
      </c>
      <c r="L25" s="419" t="s">
        <v>223</v>
      </c>
      <c r="M25" s="6" t="s">
        <v>13</v>
      </c>
      <c r="N25" s="8">
        <v>9800</v>
      </c>
      <c r="O25" s="8">
        <v>30</v>
      </c>
      <c r="P25" s="8">
        <v>100</v>
      </c>
      <c r="Q25" s="33" t="s">
        <v>193</v>
      </c>
      <c r="R25" s="575"/>
      <c r="S25" s="608"/>
      <c r="T25" s="60" t="s">
        <v>681</v>
      </c>
      <c r="W25" s="659" t="s">
        <v>763</v>
      </c>
      <c r="X25" s="690"/>
      <c r="Y25" s="690">
        <f t="shared" si="2"/>
        <v>9310</v>
      </c>
      <c r="Z25" s="690">
        <f t="shared" si="3"/>
        <v>490</v>
      </c>
      <c r="AA25" s="690">
        <f t="shared" si="4"/>
        <v>8820</v>
      </c>
      <c r="AB25" s="690">
        <f t="shared" si="5"/>
        <v>980</v>
      </c>
      <c r="AC25" s="690">
        <f t="shared" si="6"/>
        <v>8330</v>
      </c>
      <c r="AD25" s="690">
        <f t="shared" si="7"/>
        <v>1470</v>
      </c>
      <c r="AE25" s="690">
        <f t="shared" si="8"/>
        <v>7840</v>
      </c>
      <c r="AF25" s="690">
        <f t="shared" si="9"/>
        <v>1960</v>
      </c>
    </row>
    <row r="26" spans="1:32" ht="27" customHeight="1" x14ac:dyDescent="0.15">
      <c r="K26" s="739">
        <v>198698</v>
      </c>
      <c r="L26" s="716" t="s">
        <v>800</v>
      </c>
      <c r="M26" s="716"/>
      <c r="N26" s="716" t="s">
        <v>801</v>
      </c>
      <c r="O26" s="711"/>
      <c r="P26" s="711"/>
      <c r="Q26" s="711"/>
      <c r="R26" s="712"/>
      <c r="S26" s="713"/>
      <c r="T26" s="714"/>
      <c r="U26" s="715"/>
      <c r="V26" s="715"/>
      <c r="W26" s="716" t="s">
        <v>777</v>
      </c>
      <c r="X26" s="697" t="s">
        <v>774</v>
      </c>
      <c r="Y26" s="690"/>
      <c r="Z26" s="690"/>
      <c r="AA26" s="690"/>
      <c r="AB26" s="690"/>
      <c r="AC26" s="690"/>
      <c r="AD26" s="690"/>
      <c r="AE26" s="690"/>
      <c r="AF26" s="690"/>
    </row>
    <row r="27" spans="1:32" ht="27" customHeight="1" x14ac:dyDescent="0.15">
      <c r="K27" s="739">
        <v>219750</v>
      </c>
      <c r="L27" s="716" t="s">
        <v>802</v>
      </c>
      <c r="M27" s="716" t="s">
        <v>803</v>
      </c>
      <c r="N27" s="716" t="s">
        <v>803</v>
      </c>
      <c r="O27" s="711"/>
      <c r="P27" s="711"/>
      <c r="Q27" s="711"/>
      <c r="R27" s="712"/>
      <c r="S27" s="713"/>
      <c r="T27" s="714"/>
      <c r="U27" s="715"/>
      <c r="V27" s="715"/>
      <c r="W27" s="709" t="s">
        <v>778</v>
      </c>
      <c r="X27" s="697" t="s">
        <v>774</v>
      </c>
      <c r="Y27" s="690">
        <f t="shared" si="2"/>
        <v>283.09999999999997</v>
      </c>
      <c r="Z27" s="690">
        <f t="shared" si="3"/>
        <v>14.900000000000034</v>
      </c>
      <c r="AA27" s="690">
        <f t="shared" si="4"/>
        <v>268.2</v>
      </c>
      <c r="AB27" s="690">
        <f t="shared" si="5"/>
        <v>29.800000000000011</v>
      </c>
      <c r="AC27" s="690">
        <f t="shared" si="6"/>
        <v>253.29999999999998</v>
      </c>
      <c r="AD27" s="690">
        <f t="shared" si="7"/>
        <v>44.700000000000017</v>
      </c>
      <c r="AE27" s="690">
        <f t="shared" si="8"/>
        <v>238.4</v>
      </c>
      <c r="AF27" s="690">
        <f t="shared" si="9"/>
        <v>59.599999999999994</v>
      </c>
    </row>
    <row r="28" spans="1:32" ht="27" customHeight="1" x14ac:dyDescent="0.15">
      <c r="K28" s="739">
        <v>208976</v>
      </c>
      <c r="L28" s="716" t="s">
        <v>804</v>
      </c>
      <c r="M28" s="716"/>
      <c r="N28" s="716" t="s">
        <v>803</v>
      </c>
      <c r="O28" s="711"/>
      <c r="P28" s="711"/>
      <c r="Q28" s="711"/>
      <c r="R28" s="712"/>
      <c r="S28" s="713"/>
      <c r="T28" s="710"/>
      <c r="U28" s="715"/>
      <c r="V28" s="715"/>
      <c r="W28" s="717" t="s">
        <v>779</v>
      </c>
      <c r="X28" s="697" t="s">
        <v>774</v>
      </c>
      <c r="Y28" s="690">
        <f t="shared" si="2"/>
        <v>283.09999999999997</v>
      </c>
      <c r="Z28" s="690">
        <f t="shared" si="3"/>
        <v>14.900000000000034</v>
      </c>
      <c r="AA28" s="690">
        <f t="shared" si="4"/>
        <v>268.2</v>
      </c>
      <c r="AB28" s="690">
        <f t="shared" si="5"/>
        <v>29.800000000000011</v>
      </c>
      <c r="AC28" s="690">
        <f t="shared" si="6"/>
        <v>253.29999999999998</v>
      </c>
      <c r="AD28" s="690">
        <f t="shared" si="7"/>
        <v>44.700000000000017</v>
      </c>
      <c r="AE28" s="690">
        <f t="shared" si="8"/>
        <v>238.4</v>
      </c>
      <c r="AF28" s="690">
        <f t="shared" si="9"/>
        <v>59.599999999999994</v>
      </c>
    </row>
    <row r="29" spans="1:32" ht="27" customHeight="1" x14ac:dyDescent="0.15">
      <c r="K29" s="739">
        <v>207333</v>
      </c>
      <c r="L29" s="716" t="s">
        <v>805</v>
      </c>
      <c r="M29" s="716"/>
      <c r="N29" s="739">
        <v>999</v>
      </c>
      <c r="O29" s="711"/>
      <c r="P29" s="711"/>
      <c r="Q29" s="711"/>
      <c r="R29" s="712"/>
      <c r="S29" s="713"/>
      <c r="T29" s="714"/>
      <c r="U29" s="715"/>
      <c r="V29" s="715"/>
      <c r="W29" s="717" t="s">
        <v>780</v>
      </c>
      <c r="X29" s="697" t="s">
        <v>774</v>
      </c>
    </row>
  </sheetData>
  <mergeCells count="1">
    <mergeCell ref="A2:A25"/>
  </mergeCells>
  <phoneticPr fontId="33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4"/>
  <sheetViews>
    <sheetView workbookViewId="0">
      <pane ySplit="1" topLeftCell="A140" activePane="bottomLeft" state="frozen"/>
      <selection pane="bottomLeft" sqref="A1:XFD1048576"/>
    </sheetView>
  </sheetViews>
  <sheetFormatPr defaultColWidth="9" defaultRowHeight="21.75" customHeight="1" x14ac:dyDescent="0.15"/>
  <cols>
    <col min="1" max="1" width="5.125" customWidth="1"/>
    <col min="2" max="3" width="6.75" customWidth="1"/>
    <col min="4" max="4" width="9.5" style="18" customWidth="1"/>
    <col min="5" max="5" width="5.25" style="273" hidden="1" customWidth="1"/>
    <col min="6" max="6" width="4.875" style="122" customWidth="1"/>
    <col min="7" max="7" width="4.875" style="122" hidden="1" customWidth="1"/>
    <col min="8" max="8" width="8.75" style="122" hidden="1" customWidth="1"/>
    <col min="9" max="9" width="6.375" style="18" hidden="1" customWidth="1"/>
    <col min="10" max="10" width="4.75" style="18" customWidth="1"/>
    <col min="11" max="11" width="8" style="384" customWidth="1"/>
    <col min="12" max="12" width="25.625" style="385" customWidth="1"/>
    <col min="13" max="13" width="4.75" style="386" customWidth="1"/>
    <col min="14" max="14" width="7.25" style="122" customWidth="1"/>
    <col min="15" max="15" width="6.75" style="122" hidden="1" customWidth="1"/>
    <col min="16" max="16" width="6.25" style="122" hidden="1" customWidth="1"/>
    <col min="17" max="17" width="5.875" style="122" customWidth="1"/>
    <col min="18" max="18" width="7.125" style="596" customWidth="1"/>
    <col min="19" max="19" width="7.125" style="607" customWidth="1"/>
    <col min="20" max="20" width="9.75" style="387" customWidth="1"/>
    <col min="21" max="21" width="3.625" hidden="1" customWidth="1"/>
    <col min="22" max="22" width="9" customWidth="1"/>
    <col min="23" max="23" width="28.125" style="660" customWidth="1"/>
  </cols>
  <sheetData>
    <row r="1" spans="1:23" s="118" customFormat="1" ht="21.75" customHeight="1" x14ac:dyDescent="0.15">
      <c r="A1" s="124" t="s">
        <v>16</v>
      </c>
      <c r="B1" s="125" t="s">
        <v>17</v>
      </c>
      <c r="C1" s="126" t="s">
        <v>18</v>
      </c>
      <c r="D1" s="126" t="s">
        <v>19</v>
      </c>
      <c r="E1" s="126" t="s">
        <v>20</v>
      </c>
      <c r="F1" s="128" t="s">
        <v>0</v>
      </c>
      <c r="G1" s="128" t="s">
        <v>538</v>
      </c>
      <c r="H1" s="128" t="s">
        <v>1</v>
      </c>
      <c r="I1" s="126" t="s">
        <v>2</v>
      </c>
      <c r="J1" s="126" t="s">
        <v>3</v>
      </c>
      <c r="K1" s="396" t="s">
        <v>21</v>
      </c>
      <c r="L1" s="128" t="s">
        <v>22</v>
      </c>
      <c r="M1" s="397" t="s">
        <v>4</v>
      </c>
      <c r="N1" s="128" t="s">
        <v>23</v>
      </c>
      <c r="O1" s="128" t="s">
        <v>24</v>
      </c>
      <c r="P1" s="128" t="s">
        <v>25</v>
      </c>
      <c r="Q1" s="128" t="s">
        <v>26</v>
      </c>
      <c r="R1" s="591" t="s">
        <v>27</v>
      </c>
      <c r="S1" s="591" t="s">
        <v>28</v>
      </c>
      <c r="T1" s="197" t="s">
        <v>29</v>
      </c>
      <c r="U1" s="196">
        <v>0.375</v>
      </c>
      <c r="W1" s="591" t="s">
        <v>725</v>
      </c>
    </row>
    <row r="2" spans="1:23" s="381" customFormat="1" ht="21.75" customHeight="1" x14ac:dyDescent="0.15">
      <c r="A2" s="930" t="s">
        <v>31</v>
      </c>
      <c r="B2" s="388">
        <f>$U$1</f>
        <v>0.375</v>
      </c>
      <c r="C2" s="13" t="str">
        <f>TEXT($U$1+SUM($F$2:F2)/60/24,"[h]:mm")</f>
        <v>9:40</v>
      </c>
      <c r="D2" s="5" t="s">
        <v>32</v>
      </c>
      <c r="E2" s="9" t="s">
        <v>33</v>
      </c>
      <c r="F2" s="6">
        <v>40</v>
      </c>
      <c r="G2" s="6"/>
      <c r="H2" s="6">
        <f>N2*O2</f>
        <v>119200</v>
      </c>
      <c r="I2" s="2">
        <f>H2/F2</f>
        <v>2980</v>
      </c>
      <c r="J2" s="13"/>
      <c r="K2" s="42">
        <v>212258</v>
      </c>
      <c r="L2" s="43" t="s">
        <v>634</v>
      </c>
      <c r="M2" s="44" t="s">
        <v>9</v>
      </c>
      <c r="N2" s="45">
        <v>298</v>
      </c>
      <c r="O2" s="8">
        <v>400</v>
      </c>
      <c r="P2" s="8">
        <v>1000</v>
      </c>
      <c r="Q2" s="83" t="s">
        <v>34</v>
      </c>
      <c r="R2" s="525" t="s">
        <v>578</v>
      </c>
      <c r="S2" s="606" t="s">
        <v>579</v>
      </c>
      <c r="T2" s="60" t="s">
        <v>35</v>
      </c>
      <c r="U2" s="196">
        <v>0.75</v>
      </c>
      <c r="W2" s="659"/>
    </row>
    <row r="3" spans="1:23" s="381" customFormat="1" ht="21.75" customHeight="1" x14ac:dyDescent="0.15">
      <c r="A3" s="931"/>
      <c r="B3" s="389" t="str">
        <f>IF(C2&lt;&gt;"",C2,"")</f>
        <v>9:40</v>
      </c>
      <c r="C3" s="13" t="str">
        <f>TEXT($U$1+SUM($F$2:F3)/60/24,"[h]:mm")</f>
        <v>10:20</v>
      </c>
      <c r="D3" s="5" t="s">
        <v>32</v>
      </c>
      <c r="E3" s="9" t="s">
        <v>36</v>
      </c>
      <c r="F3" s="6">
        <v>40</v>
      </c>
      <c r="G3" s="6"/>
      <c r="H3" s="6">
        <f>N3*O3</f>
        <v>119600</v>
      </c>
      <c r="I3" s="2">
        <f>H3/F3</f>
        <v>2990</v>
      </c>
      <c r="J3" s="13"/>
      <c r="K3" s="617">
        <v>212763</v>
      </c>
      <c r="L3" s="467" t="s">
        <v>138</v>
      </c>
      <c r="M3" s="20" t="s">
        <v>9</v>
      </c>
      <c r="N3" s="489">
        <v>299</v>
      </c>
      <c r="O3" s="494">
        <v>400</v>
      </c>
      <c r="P3" s="494" t="s">
        <v>47</v>
      </c>
      <c r="Q3" s="447" t="s">
        <v>82</v>
      </c>
      <c r="R3" s="575" t="s">
        <v>578</v>
      </c>
      <c r="S3" s="606" t="s">
        <v>579</v>
      </c>
      <c r="T3" s="60"/>
      <c r="W3" s="659"/>
    </row>
    <row r="4" spans="1:23" ht="21.75" customHeight="1" x14ac:dyDescent="0.15">
      <c r="A4" s="931"/>
      <c r="J4" s="273"/>
      <c r="K4" s="273"/>
      <c r="L4" s="273"/>
      <c r="M4" s="273"/>
      <c r="N4" s="273"/>
      <c r="O4" s="273"/>
      <c r="P4" s="273"/>
      <c r="Q4" s="273"/>
      <c r="T4" s="438"/>
    </row>
    <row r="5" spans="1:23" ht="21.75" customHeight="1" x14ac:dyDescent="0.15">
      <c r="A5" s="931"/>
      <c r="B5" s="389" t="str">
        <f>IF(C3&lt;&gt;"",C3,"")</f>
        <v>10:20</v>
      </c>
      <c r="C5" s="13" t="str">
        <f>TEXT($U$1+SUM($F$2:F5)/60/24,"[h]:mm")</f>
        <v>11:00</v>
      </c>
      <c r="D5" s="37" t="s">
        <v>39</v>
      </c>
      <c r="E5" s="5" t="s">
        <v>40</v>
      </c>
      <c r="F5" s="6">
        <v>40</v>
      </c>
      <c r="G5" s="6"/>
      <c r="H5" s="6">
        <f>N5*O5</f>
        <v>149000</v>
      </c>
      <c r="I5" s="24">
        <f>H5/F5</f>
        <v>3725</v>
      </c>
      <c r="J5" s="13" t="s">
        <v>41</v>
      </c>
      <c r="K5" s="618">
        <v>217777</v>
      </c>
      <c r="L5" s="400" t="s">
        <v>85</v>
      </c>
      <c r="M5" s="75" t="s">
        <v>10</v>
      </c>
      <c r="N5" s="401">
        <v>298</v>
      </c>
      <c r="O5" s="401">
        <v>500</v>
      </c>
      <c r="P5" s="401">
        <v>1000</v>
      </c>
      <c r="Q5" s="439" t="s">
        <v>86</v>
      </c>
      <c r="R5" s="575" t="s">
        <v>566</v>
      </c>
      <c r="S5" s="606" t="s">
        <v>567</v>
      </c>
      <c r="T5" s="60" t="s">
        <v>35</v>
      </c>
    </row>
    <row r="6" spans="1:23" s="381" customFormat="1" ht="21.75" customHeight="1" x14ac:dyDescent="0.15">
      <c r="A6" s="931"/>
      <c r="B6" s="13" t="str">
        <f>C5</f>
        <v>11:00</v>
      </c>
      <c r="C6" s="13" t="str">
        <f>TEXT($U$1+SUM($F$2:F6)/60/24,"[h]:mm")</f>
        <v>11:40</v>
      </c>
      <c r="D6" s="5" t="s">
        <v>43</v>
      </c>
      <c r="E6" s="9" t="s">
        <v>44</v>
      </c>
      <c r="F6" s="6">
        <v>40</v>
      </c>
      <c r="G6" s="6"/>
      <c r="H6" s="6">
        <f>N6*O6</f>
        <v>119200</v>
      </c>
      <c r="I6" s="2">
        <f>H6/F6</f>
        <v>2980</v>
      </c>
      <c r="J6" s="107"/>
      <c r="K6" s="42">
        <v>219119</v>
      </c>
      <c r="L6" s="48" t="s">
        <v>45</v>
      </c>
      <c r="M6" s="49" t="s">
        <v>10</v>
      </c>
      <c r="N6" s="108">
        <v>298</v>
      </c>
      <c r="O6" s="109" t="s">
        <v>46</v>
      </c>
      <c r="P6" s="109" t="s">
        <v>47</v>
      </c>
      <c r="Q6" s="115" t="s">
        <v>48</v>
      </c>
      <c r="R6" s="575" t="s">
        <v>566</v>
      </c>
      <c r="S6" s="606" t="s">
        <v>567</v>
      </c>
      <c r="T6" s="60" t="s">
        <v>35</v>
      </c>
      <c r="W6" s="659"/>
    </row>
    <row r="7" spans="1:23" s="382" customFormat="1" ht="21.75" customHeight="1" x14ac:dyDescent="0.15">
      <c r="A7" s="931"/>
      <c r="B7" s="13" t="str">
        <f>C6</f>
        <v>11:40</v>
      </c>
      <c r="C7" s="13" t="str">
        <f>TEXT($U$1+SUM($F$2:F7)/60/24,"[h]:mm")</f>
        <v>12:20</v>
      </c>
      <c r="D7" s="5" t="s">
        <v>43</v>
      </c>
      <c r="E7" s="5" t="s">
        <v>44</v>
      </c>
      <c r="F7" s="6">
        <v>40</v>
      </c>
      <c r="G7" s="6"/>
      <c r="H7" s="6">
        <f>N7*O7</f>
        <v>104300</v>
      </c>
      <c r="I7" s="2">
        <f>H7/F7</f>
        <v>2607.5</v>
      </c>
      <c r="J7" s="13"/>
      <c r="K7" s="399">
        <v>219750</v>
      </c>
      <c r="L7" s="400" t="s">
        <v>586</v>
      </c>
      <c r="M7" s="75" t="s">
        <v>10</v>
      </c>
      <c r="N7" s="401" t="s">
        <v>50</v>
      </c>
      <c r="O7" s="401" t="s">
        <v>51</v>
      </c>
      <c r="P7" s="401" t="s">
        <v>52</v>
      </c>
      <c r="Q7" s="439" t="s">
        <v>48</v>
      </c>
      <c r="R7" s="575" t="s">
        <v>566</v>
      </c>
      <c r="S7" s="606" t="s">
        <v>567</v>
      </c>
      <c r="T7" s="86"/>
      <c r="W7" s="659"/>
    </row>
    <row r="8" spans="1:23" s="381" customFormat="1" ht="21.75" customHeight="1" x14ac:dyDescent="0.15">
      <c r="A8" s="931"/>
      <c r="B8" s="13" t="str">
        <f>C7</f>
        <v>12:20</v>
      </c>
      <c r="C8" s="13" t="str">
        <f>TEXT($U$1+SUM($F$2:F8)/60/24,"[h]:mm")</f>
        <v>13:00</v>
      </c>
      <c r="D8" s="5" t="s">
        <v>43</v>
      </c>
      <c r="E8" s="5" t="s">
        <v>53</v>
      </c>
      <c r="F8" s="6">
        <v>40</v>
      </c>
      <c r="G8" s="6"/>
      <c r="H8" s="6">
        <f>N8*O8</f>
        <v>135600</v>
      </c>
      <c r="I8" s="2">
        <f>H8/F8</f>
        <v>3390</v>
      </c>
      <c r="J8" s="13"/>
      <c r="K8" s="21">
        <v>217060</v>
      </c>
      <c r="L8" s="1" t="s">
        <v>54</v>
      </c>
      <c r="M8" s="6" t="s">
        <v>7</v>
      </c>
      <c r="N8" s="30">
        <v>339</v>
      </c>
      <c r="O8" s="30">
        <v>400</v>
      </c>
      <c r="P8" s="30">
        <v>1000</v>
      </c>
      <c r="Q8" s="31" t="s">
        <v>55</v>
      </c>
      <c r="R8" s="590" t="s">
        <v>568</v>
      </c>
      <c r="S8" s="85" t="s">
        <v>569</v>
      </c>
      <c r="T8" s="86"/>
      <c r="W8" s="659"/>
    </row>
    <row r="9" spans="1:23" s="381" customFormat="1" ht="21.75" customHeight="1" x14ac:dyDescent="0.15">
      <c r="A9" s="931"/>
      <c r="B9" s="389"/>
      <c r="C9" s="13"/>
      <c r="D9" s="5"/>
      <c r="E9" s="5"/>
      <c r="F9" s="6"/>
      <c r="G9" s="6"/>
      <c r="H9" s="6"/>
      <c r="I9" s="2"/>
      <c r="J9" s="13"/>
      <c r="K9" s="14">
        <v>217061</v>
      </c>
      <c r="L9" s="1" t="s">
        <v>56</v>
      </c>
      <c r="M9" s="6" t="s">
        <v>7</v>
      </c>
      <c r="N9" s="30">
        <v>299</v>
      </c>
      <c r="O9" s="30">
        <v>200</v>
      </c>
      <c r="P9" s="30">
        <v>1000</v>
      </c>
      <c r="Q9" s="31" t="s">
        <v>55</v>
      </c>
      <c r="R9" s="590" t="s">
        <v>568</v>
      </c>
      <c r="S9" s="85" t="s">
        <v>569</v>
      </c>
      <c r="T9" s="86"/>
      <c r="W9" s="659"/>
    </row>
    <row r="10" spans="1:23" ht="21.75" customHeight="1" x14ac:dyDescent="0.15">
      <c r="A10" s="931"/>
      <c r="J10" s="273"/>
      <c r="K10" s="273"/>
      <c r="L10" s="273"/>
      <c r="M10" s="273"/>
      <c r="N10" s="273"/>
      <c r="O10" s="273"/>
      <c r="P10" s="273"/>
      <c r="Q10" s="273"/>
    </row>
    <row r="11" spans="1:23" s="382" customFormat="1" ht="21.75" customHeight="1" x14ac:dyDescent="0.15">
      <c r="A11" s="931"/>
      <c r="B11" s="13" t="str">
        <f>C8</f>
        <v>13:00</v>
      </c>
      <c r="C11" s="13" t="str">
        <f>TEXT($U$1+SUM($F$2:F11)/60/24,"[h]:mm")</f>
        <v>13:50</v>
      </c>
      <c r="D11" s="5" t="s">
        <v>57</v>
      </c>
      <c r="E11" s="5" t="s">
        <v>58</v>
      </c>
      <c r="F11" s="6">
        <v>50</v>
      </c>
      <c r="G11" s="6"/>
      <c r="H11" s="6">
        <f>N11*O11</f>
        <v>209950</v>
      </c>
      <c r="I11" s="24">
        <f>H11/F11</f>
        <v>4199</v>
      </c>
      <c r="J11" s="402" t="s">
        <v>59</v>
      </c>
      <c r="K11" s="403">
        <v>196919</v>
      </c>
      <c r="L11" s="404" t="s">
        <v>60</v>
      </c>
      <c r="M11" s="75" t="s">
        <v>5</v>
      </c>
      <c r="N11" s="405" t="s">
        <v>61</v>
      </c>
      <c r="O11" s="75" t="s">
        <v>499</v>
      </c>
      <c r="P11" s="75">
        <v>600</v>
      </c>
      <c r="Q11" s="83" t="s">
        <v>63</v>
      </c>
      <c r="R11" s="590" t="s">
        <v>544</v>
      </c>
      <c r="S11" s="85" t="s">
        <v>549</v>
      </c>
      <c r="T11" s="86"/>
      <c r="W11" s="659"/>
    </row>
    <row r="12" spans="1:23" s="382" customFormat="1" ht="21.75" customHeight="1" x14ac:dyDescent="0.15">
      <c r="A12" s="931"/>
      <c r="B12" s="13"/>
      <c r="C12" s="13"/>
      <c r="D12" s="5"/>
      <c r="E12" s="5"/>
      <c r="F12" s="6"/>
      <c r="G12" s="6"/>
      <c r="H12" s="6"/>
      <c r="I12" s="24"/>
      <c r="J12" s="130"/>
      <c r="K12" s="403">
        <v>196920</v>
      </c>
      <c r="L12" s="404" t="s">
        <v>64</v>
      </c>
      <c r="M12" s="75" t="s">
        <v>5</v>
      </c>
      <c r="N12" s="405" t="s">
        <v>65</v>
      </c>
      <c r="O12" s="75" t="s">
        <v>66</v>
      </c>
      <c r="P12" s="75">
        <v>600</v>
      </c>
      <c r="Q12" s="83" t="s">
        <v>63</v>
      </c>
      <c r="R12" s="590" t="s">
        <v>544</v>
      </c>
      <c r="S12" s="542" t="s">
        <v>549</v>
      </c>
      <c r="T12" s="86"/>
      <c r="W12" s="659"/>
    </row>
    <row r="13" spans="1:23" s="382" customFormat="1" ht="21.75" customHeight="1" x14ac:dyDescent="0.15">
      <c r="A13" s="931"/>
      <c r="B13" s="13"/>
      <c r="C13" s="13"/>
      <c r="D13" s="5"/>
      <c r="E13" s="5"/>
      <c r="F13" s="6"/>
      <c r="G13" s="6"/>
      <c r="H13" s="6"/>
      <c r="I13" s="24"/>
      <c r="J13" s="130"/>
      <c r="K13" s="403">
        <v>214703</v>
      </c>
      <c r="L13" s="404" t="s">
        <v>67</v>
      </c>
      <c r="M13" s="75" t="s">
        <v>5</v>
      </c>
      <c r="N13" s="405" t="s">
        <v>68</v>
      </c>
      <c r="O13" s="75" t="s">
        <v>66</v>
      </c>
      <c r="P13" s="75">
        <v>600</v>
      </c>
      <c r="Q13" s="83" t="s">
        <v>63</v>
      </c>
      <c r="R13" s="590" t="s">
        <v>544</v>
      </c>
      <c r="S13" s="542" t="s">
        <v>549</v>
      </c>
      <c r="T13" s="86"/>
      <c r="W13" s="659"/>
    </row>
    <row r="14" spans="1:23" s="382" customFormat="1" ht="21.75" customHeight="1" x14ac:dyDescent="0.15">
      <c r="A14" s="931"/>
      <c r="B14" s="13"/>
      <c r="C14" s="13"/>
      <c r="D14" s="5"/>
      <c r="E14" s="5"/>
      <c r="F14" s="6"/>
      <c r="G14" s="6"/>
      <c r="H14" s="6"/>
      <c r="I14" s="24"/>
      <c r="J14" s="130"/>
      <c r="K14" s="403">
        <v>214708</v>
      </c>
      <c r="L14" s="404" t="s">
        <v>69</v>
      </c>
      <c r="M14" s="75" t="s">
        <v>5</v>
      </c>
      <c r="N14" s="405" t="s">
        <v>70</v>
      </c>
      <c r="O14" s="75"/>
      <c r="P14" s="75">
        <v>600</v>
      </c>
      <c r="Q14" s="83" t="s">
        <v>63</v>
      </c>
      <c r="R14" s="590" t="s">
        <v>544</v>
      </c>
      <c r="S14" s="542" t="s">
        <v>549</v>
      </c>
      <c r="T14" s="86"/>
      <c r="W14" s="659"/>
    </row>
    <row r="15" spans="1:23" s="381" customFormat="1" ht="21.75" customHeight="1" x14ac:dyDescent="0.15">
      <c r="A15" s="931"/>
      <c r="B15" s="13" t="str">
        <f>C11</f>
        <v>13:50</v>
      </c>
      <c r="C15" s="13" t="str">
        <f>TEXT($U$1+SUM($F$2:F15)/60/24,"[h]:mm")</f>
        <v>14:30</v>
      </c>
      <c r="D15" s="5" t="s">
        <v>71</v>
      </c>
      <c r="E15" s="5" t="s">
        <v>72</v>
      </c>
      <c r="F15" s="6">
        <v>40</v>
      </c>
      <c r="G15" s="6"/>
      <c r="H15" s="6">
        <f>N15*O15</f>
        <v>199600</v>
      </c>
      <c r="I15" s="2">
        <f>H15/F15</f>
        <v>4990</v>
      </c>
      <c r="J15" s="13"/>
      <c r="K15" s="21">
        <v>216732</v>
      </c>
      <c r="L15" s="7" t="s">
        <v>73</v>
      </c>
      <c r="M15" s="6" t="s">
        <v>15</v>
      </c>
      <c r="N15" s="6">
        <v>998</v>
      </c>
      <c r="O15" s="8">
        <v>200</v>
      </c>
      <c r="P15" s="8">
        <v>500</v>
      </c>
      <c r="Q15" s="33" t="s">
        <v>74</v>
      </c>
      <c r="R15" s="525" t="s">
        <v>544</v>
      </c>
      <c r="S15" s="608" t="s">
        <v>549</v>
      </c>
      <c r="T15" s="60" t="s">
        <v>648</v>
      </c>
      <c r="W15" s="659"/>
    </row>
    <row r="16" spans="1:23" ht="21.75" customHeight="1" x14ac:dyDescent="0.15">
      <c r="A16" s="931"/>
      <c r="I16" s="122"/>
      <c r="J16" s="122"/>
    </row>
    <row r="17" spans="1:23" s="381" customFormat="1" ht="21.75" customHeight="1" x14ac:dyDescent="0.15">
      <c r="A17" s="931"/>
      <c r="B17" s="390" t="str">
        <f>C15</f>
        <v>14:30</v>
      </c>
      <c r="C17" s="113" t="str">
        <f>TEXT($U$1+SUM($F$2:F17)/60/24,"[h]:mm")</f>
        <v>15:10</v>
      </c>
      <c r="D17" s="10" t="s">
        <v>75</v>
      </c>
      <c r="E17" s="10" t="s">
        <v>76</v>
      </c>
      <c r="F17" s="11">
        <v>40</v>
      </c>
      <c r="G17" s="11"/>
      <c r="H17" s="11">
        <f>N17*O17</f>
        <v>134100</v>
      </c>
      <c r="I17" s="12">
        <f>H17/F17</f>
        <v>3352.5</v>
      </c>
      <c r="J17" s="113"/>
      <c r="K17" s="406">
        <v>207951</v>
      </c>
      <c r="L17" s="407" t="s">
        <v>77</v>
      </c>
      <c r="M17" s="59" t="s">
        <v>12</v>
      </c>
      <c r="N17" s="58">
        <v>298</v>
      </c>
      <c r="O17" s="440">
        <v>450</v>
      </c>
      <c r="P17" s="58">
        <v>500</v>
      </c>
      <c r="Q17" s="441" t="s">
        <v>78</v>
      </c>
      <c r="R17" s="597"/>
      <c r="S17" s="90"/>
      <c r="T17" s="91" t="s">
        <v>79</v>
      </c>
      <c r="W17" s="659"/>
    </row>
    <row r="18" spans="1:23" s="381" customFormat="1" ht="21.75" customHeight="1" x14ac:dyDescent="0.15">
      <c r="A18" s="931"/>
      <c r="B18" s="390" t="str">
        <f>IF(C17&lt;&gt;"",C17,"")</f>
        <v>15:10</v>
      </c>
      <c r="C18" s="113" t="str">
        <f>TEXT($U$1+SUM($F$2:F18)/60/24,"[h]:mm")</f>
        <v>16:00</v>
      </c>
      <c r="D18" s="10" t="s">
        <v>75</v>
      </c>
      <c r="E18" s="515" t="s">
        <v>53</v>
      </c>
      <c r="F18" s="516">
        <v>50</v>
      </c>
      <c r="G18" s="516"/>
      <c r="H18" s="516">
        <f>N18*O18</f>
        <v>29800</v>
      </c>
      <c r="I18" s="517">
        <f>H18/F18</f>
        <v>596</v>
      </c>
      <c r="J18" s="495"/>
      <c r="K18" s="518">
        <v>220907</v>
      </c>
      <c r="L18" s="519" t="s">
        <v>527</v>
      </c>
      <c r="M18" s="411" t="s">
        <v>529</v>
      </c>
      <c r="N18" s="520">
        <v>298</v>
      </c>
      <c r="O18" s="521">
        <v>100</v>
      </c>
      <c r="P18" s="521">
        <v>300</v>
      </c>
      <c r="Q18" s="522" t="s">
        <v>530</v>
      </c>
      <c r="R18" s="588"/>
      <c r="S18" s="563"/>
      <c r="T18" s="91" t="s">
        <v>79</v>
      </c>
      <c r="W18" s="659"/>
    </row>
    <row r="19" spans="1:23" s="381" customFormat="1" ht="21.75" customHeight="1" x14ac:dyDescent="0.15">
      <c r="A19" s="931"/>
      <c r="B19" s="390" t="str">
        <f>IF(C18&lt;&gt;"",C18,"")</f>
        <v>16:00</v>
      </c>
      <c r="C19" s="113" t="str">
        <f>TEXT($U$1+SUM($F$2:F19)/60/24,"[h]:mm")</f>
        <v>16:45</v>
      </c>
      <c r="D19" s="10" t="s">
        <v>75</v>
      </c>
      <c r="E19" s="10" t="s">
        <v>53</v>
      </c>
      <c r="F19" s="11">
        <v>45</v>
      </c>
      <c r="G19" s="11"/>
      <c r="H19" s="11">
        <f>N19*O19</f>
        <v>199500</v>
      </c>
      <c r="I19" s="12">
        <f>H19/F19</f>
        <v>4433.333333333333</v>
      </c>
      <c r="J19" s="113"/>
      <c r="K19" s="55">
        <v>212864</v>
      </c>
      <c r="L19" s="410" t="s">
        <v>526</v>
      </c>
      <c r="M19" s="411" t="s">
        <v>529</v>
      </c>
      <c r="N19" s="55">
        <v>399</v>
      </c>
      <c r="O19" s="440">
        <v>500</v>
      </c>
      <c r="P19" s="440">
        <v>600</v>
      </c>
      <c r="Q19" s="89" t="s">
        <v>528</v>
      </c>
      <c r="R19" s="584"/>
      <c r="S19" s="90"/>
      <c r="T19" s="91" t="s">
        <v>79</v>
      </c>
      <c r="W19" s="659"/>
    </row>
    <row r="20" spans="1:23" s="381" customFormat="1" ht="21.75" customHeight="1" x14ac:dyDescent="0.15">
      <c r="A20" s="931"/>
      <c r="B20" s="390" t="str">
        <f>IF(C19&lt;&gt;"",C19,"")</f>
        <v>16:45</v>
      </c>
      <c r="C20" s="113" t="str">
        <f>TEXT($U$1+SUM($F$2:F20)/60/24,"[h]:mm")</f>
        <v>17:30</v>
      </c>
      <c r="D20" s="10" t="s">
        <v>75</v>
      </c>
      <c r="E20" s="10" t="s">
        <v>44</v>
      </c>
      <c r="F20" s="11">
        <v>45</v>
      </c>
      <c r="G20" s="11"/>
      <c r="H20" s="11">
        <v>89400</v>
      </c>
      <c r="I20" s="12">
        <v>2235</v>
      </c>
      <c r="J20" s="113"/>
      <c r="K20" s="52">
        <v>221251</v>
      </c>
      <c r="L20" s="412" t="s">
        <v>179</v>
      </c>
      <c r="M20" s="54" t="s">
        <v>10</v>
      </c>
      <c r="N20" s="55">
        <v>298</v>
      </c>
      <c r="O20" s="440">
        <v>300</v>
      </c>
      <c r="P20" s="440" t="s">
        <v>52</v>
      </c>
      <c r="Q20" s="412" t="s">
        <v>86</v>
      </c>
      <c r="R20" s="584"/>
      <c r="S20" s="90"/>
      <c r="T20" s="91" t="s">
        <v>79</v>
      </c>
      <c r="W20" s="659"/>
    </row>
    <row r="21" spans="1:23" s="381" customFormat="1" ht="21.75" customHeight="1" x14ac:dyDescent="0.15">
      <c r="A21" s="931"/>
      <c r="B21" s="390"/>
      <c r="C21" s="113"/>
      <c r="D21" s="10"/>
      <c r="E21" s="10"/>
      <c r="F21" s="11"/>
      <c r="G21" s="11"/>
      <c r="H21" s="11"/>
      <c r="I21" s="12"/>
      <c r="J21" s="113"/>
      <c r="K21" s="52">
        <v>221251</v>
      </c>
      <c r="L21" s="412" t="s">
        <v>179</v>
      </c>
      <c r="M21" s="54" t="s">
        <v>10</v>
      </c>
      <c r="N21" s="55">
        <v>298</v>
      </c>
      <c r="O21" s="440">
        <v>300</v>
      </c>
      <c r="P21" s="440" t="s">
        <v>52</v>
      </c>
      <c r="Q21" s="412" t="s">
        <v>86</v>
      </c>
      <c r="R21" s="584"/>
      <c r="S21" s="90"/>
      <c r="T21" s="91" t="s">
        <v>79</v>
      </c>
      <c r="W21" s="659"/>
    </row>
    <row r="22" spans="1:23" ht="21.75" customHeight="1" x14ac:dyDescent="0.15">
      <c r="A22" s="931"/>
      <c r="I22" s="122"/>
      <c r="J22" s="122"/>
    </row>
    <row r="23" spans="1:23" s="381" customFormat="1" ht="21.75" customHeight="1" x14ac:dyDescent="0.15">
      <c r="A23" s="931"/>
      <c r="B23" s="391" t="str">
        <f>IF(C20&lt;&gt;"",C20,"")</f>
        <v>17:30</v>
      </c>
      <c r="C23" s="13" t="str">
        <f>TEXT($U$1+SUM($F$2:F23)/60/24,"[h]:mm")</f>
        <v>18:10</v>
      </c>
      <c r="D23" s="5" t="s">
        <v>87</v>
      </c>
      <c r="E23" s="5" t="s">
        <v>53</v>
      </c>
      <c r="F23" s="6">
        <v>40</v>
      </c>
      <c r="G23" s="6"/>
      <c r="H23" s="6">
        <f>N23*O23</f>
        <v>119400</v>
      </c>
      <c r="I23" s="2">
        <f>H23/F23</f>
        <v>2985</v>
      </c>
      <c r="J23" s="72"/>
      <c r="K23" s="484">
        <v>204008</v>
      </c>
      <c r="L23" s="1" t="s">
        <v>198</v>
      </c>
      <c r="M23" s="20" t="s">
        <v>7</v>
      </c>
      <c r="N23" s="450">
        <v>398</v>
      </c>
      <c r="O23" s="450">
        <v>300</v>
      </c>
      <c r="P23" s="450">
        <v>600</v>
      </c>
      <c r="Q23" s="451" t="s">
        <v>55</v>
      </c>
      <c r="R23" s="598" t="s">
        <v>570</v>
      </c>
      <c r="S23" s="452" t="s">
        <v>571</v>
      </c>
      <c r="T23" s="453" t="s">
        <v>35</v>
      </c>
      <c r="W23" s="659"/>
    </row>
    <row r="24" spans="1:23" s="381" customFormat="1" ht="21.75" customHeight="1" x14ac:dyDescent="0.15">
      <c r="A24" s="931"/>
      <c r="B24" s="389" t="str">
        <f>IF(C23&lt;&gt;"",C23,"")</f>
        <v>18:10</v>
      </c>
      <c r="C24" s="13" t="str">
        <f>TEXT($U$1+SUM($F$2:F24)/60/24,"[h]:mm")</f>
        <v>18:50</v>
      </c>
      <c r="D24" s="5" t="s">
        <v>87</v>
      </c>
      <c r="E24" s="5" t="s">
        <v>53</v>
      </c>
      <c r="F24" s="6">
        <v>40</v>
      </c>
      <c r="G24" s="6"/>
      <c r="H24" s="6">
        <v>95200</v>
      </c>
      <c r="I24" s="2">
        <v>2115.5555555555602</v>
      </c>
      <c r="J24" s="13"/>
      <c r="K24" s="413">
        <v>219139</v>
      </c>
      <c r="L24" s="414" t="s">
        <v>89</v>
      </c>
      <c r="M24" s="6" t="s">
        <v>10</v>
      </c>
      <c r="N24" s="6">
        <v>238</v>
      </c>
      <c r="O24" s="8">
        <v>400</v>
      </c>
      <c r="P24" s="32" t="s">
        <v>81</v>
      </c>
      <c r="Q24" s="33" t="s">
        <v>48</v>
      </c>
      <c r="R24" s="598" t="s">
        <v>570</v>
      </c>
      <c r="S24" s="452" t="s">
        <v>571</v>
      </c>
      <c r="T24" s="86"/>
      <c r="W24" s="659"/>
    </row>
    <row r="25" spans="1:23" ht="21.75" customHeight="1" x14ac:dyDescent="0.15">
      <c r="A25" s="931"/>
    </row>
    <row r="26" spans="1:23" s="381" customFormat="1" ht="21.75" customHeight="1" x14ac:dyDescent="0.15">
      <c r="A26" s="931"/>
      <c r="B26" s="392" t="str">
        <f>IF(C24&lt;&gt;"",C24,"")</f>
        <v>18:50</v>
      </c>
      <c r="C26" s="72" t="str">
        <f>TEXT($U$1+SUM($F$2:F26)/60/24,"[h]:mm")</f>
        <v>19:31</v>
      </c>
      <c r="D26" s="5" t="s">
        <v>147</v>
      </c>
      <c r="E26" s="9" t="s">
        <v>80</v>
      </c>
      <c r="F26" s="6">
        <v>41</v>
      </c>
      <c r="G26" s="6">
        <v>31</v>
      </c>
      <c r="H26" s="6">
        <f>N26*O26</f>
        <v>209700</v>
      </c>
      <c r="I26" s="2">
        <f>H26/F26</f>
        <v>5114.6341463414637</v>
      </c>
      <c r="J26" s="488"/>
      <c r="K26" s="466">
        <v>216610</v>
      </c>
      <c r="L26" s="467" t="s">
        <v>148</v>
      </c>
      <c r="M26" s="6" t="s">
        <v>9</v>
      </c>
      <c r="N26" s="6">
        <v>699</v>
      </c>
      <c r="O26" s="8" t="s">
        <v>149</v>
      </c>
      <c r="P26" s="32" t="s">
        <v>47</v>
      </c>
      <c r="Q26" s="33" t="s">
        <v>82</v>
      </c>
      <c r="R26" s="585" t="s">
        <v>580</v>
      </c>
      <c r="S26" s="542" t="s">
        <v>581</v>
      </c>
      <c r="T26" s="86" t="s">
        <v>83</v>
      </c>
      <c r="W26" s="659"/>
    </row>
    <row r="27" spans="1:23" ht="21.75" customHeight="1" x14ac:dyDescent="0.15">
      <c r="A27" s="931"/>
    </row>
    <row r="28" spans="1:23" s="381" customFormat="1" ht="21.75" customHeight="1" x14ac:dyDescent="0.15">
      <c r="A28" s="931"/>
      <c r="B28" s="389" t="str">
        <f>IF(C26&lt;&gt;"",C26,"")</f>
        <v>19:31</v>
      </c>
      <c r="C28" s="13" t="str">
        <f>TEXT($U$1+SUM($F$2:F28)/60/24,"[h]:mm")</f>
        <v>20:16</v>
      </c>
      <c r="D28" s="5" t="s">
        <v>91</v>
      </c>
      <c r="E28" s="5" t="s">
        <v>53</v>
      </c>
      <c r="F28" s="6">
        <v>45</v>
      </c>
      <c r="G28" s="6">
        <v>45</v>
      </c>
      <c r="H28" s="6">
        <f>N28*O28</f>
        <v>307780</v>
      </c>
      <c r="I28" s="24">
        <f>H28/F28</f>
        <v>6839.5555555555557</v>
      </c>
      <c r="J28" s="13"/>
      <c r="K28" s="174">
        <v>203131</v>
      </c>
      <c r="L28" s="469" t="s">
        <v>182</v>
      </c>
      <c r="M28" s="75" t="s">
        <v>7</v>
      </c>
      <c r="N28" s="470" t="s">
        <v>183</v>
      </c>
      <c r="O28" s="470" t="s">
        <v>155</v>
      </c>
      <c r="P28" s="470" t="s">
        <v>81</v>
      </c>
      <c r="Q28" s="83" t="s">
        <v>94</v>
      </c>
      <c r="R28" s="575" t="s">
        <v>572</v>
      </c>
      <c r="S28" s="608" t="s">
        <v>573</v>
      </c>
      <c r="T28" s="60" t="s">
        <v>184</v>
      </c>
      <c r="W28" s="659"/>
    </row>
    <row r="29" spans="1:23" s="381" customFormat="1" ht="21.75" customHeight="1" x14ac:dyDescent="0.15">
      <c r="A29" s="931"/>
      <c r="B29" s="389" t="str">
        <f>IF(C28&lt;&gt;"",C28,"")</f>
        <v>20:16</v>
      </c>
      <c r="C29" s="13" t="str">
        <f>TEXT($U$1+SUM($F$2:F29)/60/24,"[h]:mm")</f>
        <v>21:06</v>
      </c>
      <c r="D29" s="5" t="s">
        <v>91</v>
      </c>
      <c r="E29" s="9" t="s">
        <v>58</v>
      </c>
      <c r="F29" s="6">
        <v>50</v>
      </c>
      <c r="G29" s="6">
        <v>50</v>
      </c>
      <c r="H29" s="6">
        <f>N29*O29</f>
        <v>699900</v>
      </c>
      <c r="I29" s="24">
        <f>H29/F29</f>
        <v>13998</v>
      </c>
      <c r="J29" s="402" t="s">
        <v>59</v>
      </c>
      <c r="K29" s="45">
        <v>222434</v>
      </c>
      <c r="L29" s="418" t="s">
        <v>97</v>
      </c>
      <c r="M29" s="49" t="s">
        <v>5</v>
      </c>
      <c r="N29" s="74">
        <v>6999</v>
      </c>
      <c r="O29" s="75" t="s">
        <v>500</v>
      </c>
      <c r="P29" s="401" t="s">
        <v>99</v>
      </c>
      <c r="Q29" s="94" t="s">
        <v>63</v>
      </c>
      <c r="R29" s="575" t="s">
        <v>544</v>
      </c>
      <c r="S29" s="608" t="s">
        <v>545</v>
      </c>
      <c r="T29" s="60"/>
      <c r="W29" s="659"/>
    </row>
    <row r="30" spans="1:23" s="381" customFormat="1" ht="21.75" customHeight="1" x14ac:dyDescent="0.15">
      <c r="A30" s="931"/>
      <c r="B30" s="13"/>
      <c r="C30" s="13"/>
      <c r="D30" s="5"/>
      <c r="E30" s="96"/>
      <c r="F30" s="97"/>
      <c r="G30" s="97"/>
      <c r="H30" s="6">
        <f>N30*O30</f>
        <v>0</v>
      </c>
      <c r="I30" s="24">
        <f>H30/F29</f>
        <v>0</v>
      </c>
      <c r="J30" s="130"/>
      <c r="K30" s="45">
        <v>222435</v>
      </c>
      <c r="L30" s="418" t="s">
        <v>100</v>
      </c>
      <c r="M30" s="49" t="s">
        <v>5</v>
      </c>
      <c r="N30" s="74">
        <v>4699</v>
      </c>
      <c r="O30" s="75"/>
      <c r="P30" s="401" t="s">
        <v>99</v>
      </c>
      <c r="Q30" s="94" t="s">
        <v>63</v>
      </c>
      <c r="R30" s="575" t="s">
        <v>544</v>
      </c>
      <c r="S30" s="608" t="s">
        <v>545</v>
      </c>
      <c r="T30" s="60"/>
      <c r="W30" s="659"/>
    </row>
    <row r="31" spans="1:23" s="381" customFormat="1" ht="21.75" customHeight="1" x14ac:dyDescent="0.15">
      <c r="A31" s="931"/>
      <c r="B31" s="13"/>
      <c r="C31" s="13"/>
      <c r="D31" s="5"/>
      <c r="E31" s="96"/>
      <c r="F31" s="97"/>
      <c r="G31" s="97"/>
      <c r="H31" s="6"/>
      <c r="I31" s="24"/>
      <c r="J31" s="130"/>
      <c r="K31" s="45">
        <v>215564</v>
      </c>
      <c r="L31" s="418" t="s">
        <v>101</v>
      </c>
      <c r="M31" s="49" t="s">
        <v>5</v>
      </c>
      <c r="N31" s="74" t="s">
        <v>102</v>
      </c>
      <c r="O31" s="75"/>
      <c r="P31" s="401" t="s">
        <v>99</v>
      </c>
      <c r="Q31" s="442" t="s">
        <v>63</v>
      </c>
      <c r="R31" s="575" t="s">
        <v>544</v>
      </c>
      <c r="S31" s="608" t="s">
        <v>550</v>
      </c>
      <c r="T31" s="60"/>
      <c r="W31" s="659"/>
    </row>
    <row r="32" spans="1:23" ht="21.75" customHeight="1" x14ac:dyDescent="0.15">
      <c r="A32" s="931"/>
      <c r="B32" s="393"/>
      <c r="C32" s="393"/>
      <c r="D32" s="5"/>
      <c r="E32" s="96"/>
      <c r="F32" s="97"/>
      <c r="G32" s="97"/>
      <c r="H32" s="6"/>
      <c r="I32" s="24"/>
      <c r="J32" s="130"/>
      <c r="K32" s="45">
        <v>216948</v>
      </c>
      <c r="L32" s="418" t="s">
        <v>103</v>
      </c>
      <c r="M32" s="49" t="s">
        <v>5</v>
      </c>
      <c r="N32" s="74" t="s">
        <v>104</v>
      </c>
      <c r="O32" s="75"/>
      <c r="P32" s="401" t="s">
        <v>99</v>
      </c>
      <c r="Q32" s="442" t="s">
        <v>63</v>
      </c>
      <c r="R32" s="575" t="s">
        <v>551</v>
      </c>
      <c r="S32" s="608" t="s">
        <v>545</v>
      </c>
      <c r="T32" s="60"/>
    </row>
    <row r="33" spans="1:23" ht="21.75" customHeight="1" x14ac:dyDescent="0.15">
      <c r="A33" s="931"/>
      <c r="I33" s="122"/>
      <c r="J33" s="122"/>
      <c r="K33" s="122"/>
      <c r="L33" s="122"/>
      <c r="M33" s="122"/>
      <c r="R33" s="122"/>
      <c r="S33" s="385"/>
      <c r="T33" s="93"/>
    </row>
    <row r="34" spans="1:23" s="381" customFormat="1" ht="21.75" customHeight="1" x14ac:dyDescent="0.15">
      <c r="A34" s="931"/>
      <c r="B34" s="389" t="str">
        <f>IF(C29&lt;&gt;"",C29,"")</f>
        <v>21:06</v>
      </c>
      <c r="C34" s="13" t="str">
        <f>TEXT($U$1+SUM($F$2:F34)/60/24,"[h]:mm")</f>
        <v>21:51</v>
      </c>
      <c r="D34" s="5" t="s">
        <v>105</v>
      </c>
      <c r="E34" s="9" t="s">
        <v>106</v>
      </c>
      <c r="F34" s="6">
        <v>45</v>
      </c>
      <c r="G34" s="6">
        <v>45</v>
      </c>
      <c r="H34" s="6">
        <f>N34*O34</f>
        <v>449000</v>
      </c>
      <c r="I34" s="2">
        <f>H34/F34</f>
        <v>9977.7777777777774</v>
      </c>
      <c r="J34" s="13" t="s">
        <v>37</v>
      </c>
      <c r="K34" s="484">
        <v>221330</v>
      </c>
      <c r="L34" s="419" t="s">
        <v>107</v>
      </c>
      <c r="M34" s="6" t="s">
        <v>14</v>
      </c>
      <c r="N34" s="8">
        <v>8980</v>
      </c>
      <c r="O34" s="8">
        <v>50</v>
      </c>
      <c r="P34" s="8">
        <v>100</v>
      </c>
      <c r="Q34" s="33" t="s">
        <v>108</v>
      </c>
      <c r="R34" s="586" t="s">
        <v>557</v>
      </c>
      <c r="S34" s="609" t="s">
        <v>558</v>
      </c>
      <c r="T34" s="93"/>
      <c r="W34" s="659"/>
    </row>
    <row r="35" spans="1:23" s="381" customFormat="1" ht="21.75" customHeight="1" x14ac:dyDescent="0.15">
      <c r="A35" s="931"/>
      <c r="B35" s="389" t="str">
        <f>IF(C34&lt;&gt;"",C34,"")</f>
        <v>21:51</v>
      </c>
      <c r="C35" s="13" t="str">
        <f>TEXT($U$1+SUM($F$2:F35)/60/24,"[h]:mm")</f>
        <v>22:36</v>
      </c>
      <c r="D35" s="5" t="s">
        <v>105</v>
      </c>
      <c r="E35" s="5" t="s">
        <v>106</v>
      </c>
      <c r="F35" s="6">
        <v>45</v>
      </c>
      <c r="G35" s="6">
        <v>45</v>
      </c>
      <c r="H35" s="6">
        <f>N35*O35</f>
        <v>477600</v>
      </c>
      <c r="I35" s="2">
        <f>H35/F35</f>
        <v>10613.333333333334</v>
      </c>
      <c r="J35" s="3" t="s">
        <v>109</v>
      </c>
      <c r="K35" s="21">
        <v>223013</v>
      </c>
      <c r="L35" s="19" t="s">
        <v>110</v>
      </c>
      <c r="M35" s="20" t="s">
        <v>14</v>
      </c>
      <c r="N35" s="8">
        <v>39800</v>
      </c>
      <c r="O35" s="8">
        <v>12</v>
      </c>
      <c r="P35" s="8">
        <v>500</v>
      </c>
      <c r="Q35" s="36" t="s">
        <v>111</v>
      </c>
      <c r="R35" s="575" t="s">
        <v>557</v>
      </c>
      <c r="S35" s="608" t="s">
        <v>558</v>
      </c>
      <c r="T35" s="60"/>
      <c r="W35" s="659"/>
    </row>
    <row r="36" spans="1:23" ht="21.75" customHeight="1" x14ac:dyDescent="0.15">
      <c r="A36" s="931"/>
      <c r="R36" s="599"/>
      <c r="S36" s="610"/>
      <c r="T36" s="438"/>
    </row>
    <row r="37" spans="1:23" s="381" customFormat="1" ht="21.75" customHeight="1" x14ac:dyDescent="0.15">
      <c r="A37" s="931"/>
      <c r="B37" s="389" t="str">
        <f>IF(C35&lt;&gt;"",C35,"")</f>
        <v>22:36</v>
      </c>
      <c r="C37" s="13" t="str">
        <f>TEXT($U$1+SUM($F$2:F37)/60/24,"[h]:mm")</f>
        <v>23:20</v>
      </c>
      <c r="D37" s="9" t="s">
        <v>91</v>
      </c>
      <c r="E37" s="5" t="s">
        <v>112</v>
      </c>
      <c r="F37" s="6">
        <v>44</v>
      </c>
      <c r="G37" s="6">
        <v>24</v>
      </c>
      <c r="H37" s="6">
        <f>N37*O37</f>
        <v>159800</v>
      </c>
      <c r="I37" s="2">
        <f>H37/F37</f>
        <v>3631.818181818182</v>
      </c>
      <c r="J37" s="13" t="s">
        <v>59</v>
      </c>
      <c r="K37" s="420">
        <v>211796</v>
      </c>
      <c r="L37" s="421" t="s">
        <v>113</v>
      </c>
      <c r="M37" s="35" t="s">
        <v>5</v>
      </c>
      <c r="N37" s="422">
        <v>799</v>
      </c>
      <c r="O37" s="32">
        <v>200</v>
      </c>
      <c r="P37" s="32">
        <v>800</v>
      </c>
      <c r="Q37" s="512" t="s">
        <v>114</v>
      </c>
      <c r="R37" s="575" t="s">
        <v>556</v>
      </c>
      <c r="S37" s="542" t="s">
        <v>545</v>
      </c>
      <c r="T37" s="86"/>
      <c r="W37" s="659"/>
    </row>
    <row r="38" spans="1:23" s="381" customFormat="1" ht="21.75" customHeight="1" x14ac:dyDescent="0.15">
      <c r="A38" s="931"/>
      <c r="B38" s="389" t="str">
        <f>IF(C37&lt;&gt;"",C37,"")</f>
        <v>23:20</v>
      </c>
      <c r="C38" s="13" t="str">
        <f>TEXT($U$1+SUM($F$2:F38)/60/24,"[h]:mm")</f>
        <v>24:00</v>
      </c>
      <c r="D38" s="9" t="s">
        <v>91</v>
      </c>
      <c r="E38" s="5" t="s">
        <v>58</v>
      </c>
      <c r="F38" s="6">
        <v>40</v>
      </c>
      <c r="G38" s="6"/>
      <c r="H38" s="6">
        <f>N38*O38</f>
        <v>239850</v>
      </c>
      <c r="I38" s="2">
        <f>H38/F38</f>
        <v>5996.25</v>
      </c>
      <c r="J38" s="13"/>
      <c r="K38" s="420">
        <v>216617</v>
      </c>
      <c r="L38" s="421" t="s">
        <v>115</v>
      </c>
      <c r="M38" s="35" t="s">
        <v>5</v>
      </c>
      <c r="N38" s="8">
        <v>1599</v>
      </c>
      <c r="O38" s="443">
        <v>150</v>
      </c>
      <c r="P38" s="443">
        <v>100</v>
      </c>
      <c r="Q38" s="512" t="s">
        <v>114</v>
      </c>
      <c r="R38" s="575" t="s">
        <v>544</v>
      </c>
      <c r="S38" s="608" t="s">
        <v>545</v>
      </c>
      <c r="T38" s="60"/>
      <c r="W38" s="659"/>
    </row>
    <row r="39" spans="1:23" ht="21.75" customHeight="1" x14ac:dyDescent="0.15">
      <c r="A39" s="931"/>
      <c r="I39" s="122"/>
      <c r="J39" s="122"/>
    </row>
    <row r="40" spans="1:23" s="381" customFormat="1" ht="21.75" customHeight="1" x14ac:dyDescent="0.15">
      <c r="A40" s="932"/>
      <c r="B40" s="394"/>
      <c r="C40" s="394"/>
      <c r="D40" s="265"/>
      <c r="E40" s="265"/>
      <c r="F40" s="156">
        <f>SUM(F2:F38)</f>
        <v>900</v>
      </c>
      <c r="G40" s="156"/>
      <c r="H40" s="156">
        <f>SUM(H2:H38)</f>
        <v>4367480</v>
      </c>
      <c r="I40" s="156"/>
      <c r="J40" s="156"/>
      <c r="K40" s="423"/>
      <c r="L40" s="156"/>
      <c r="M40" s="424"/>
      <c r="N40" s="156"/>
      <c r="O40" s="156"/>
      <c r="P40" s="156"/>
      <c r="Q40" s="444"/>
      <c r="R40" s="445"/>
      <c r="S40" s="444"/>
      <c r="T40" s="446"/>
      <c r="W40" s="659"/>
    </row>
    <row r="41" spans="1:23" s="381" customFormat="1" ht="21.75" customHeight="1" x14ac:dyDescent="0.15">
      <c r="A41" s="930" t="s">
        <v>116</v>
      </c>
      <c r="B41" s="388">
        <f>$U$1</f>
        <v>0.375</v>
      </c>
      <c r="C41" s="13" t="str">
        <f>TEXT($U$1+SUM($F$41:F41)/60/24,"[h]:mm")</f>
        <v>9:40</v>
      </c>
      <c r="D41" s="9" t="s">
        <v>71</v>
      </c>
      <c r="E41" s="5" t="s">
        <v>6</v>
      </c>
      <c r="F41" s="6">
        <v>40</v>
      </c>
      <c r="G41" s="6"/>
      <c r="H41" s="6">
        <f>N41*O41</f>
        <v>104300</v>
      </c>
      <c r="I41" s="2">
        <f>H41/F41</f>
        <v>2607.5</v>
      </c>
      <c r="J41" s="13"/>
      <c r="K41" s="14">
        <v>217789</v>
      </c>
      <c r="L41" s="421" t="s">
        <v>117</v>
      </c>
      <c r="M41" s="6" t="s">
        <v>8</v>
      </c>
      <c r="N41" s="6">
        <v>298</v>
      </c>
      <c r="O41" s="8">
        <v>350</v>
      </c>
      <c r="P41" s="8">
        <v>800</v>
      </c>
      <c r="Q41" s="33" t="s">
        <v>118</v>
      </c>
      <c r="R41" s="525" t="s">
        <v>582</v>
      </c>
      <c r="S41" s="608" t="s">
        <v>584</v>
      </c>
      <c r="T41" s="60"/>
      <c r="W41" s="659"/>
    </row>
    <row r="42" spans="1:23" s="381" customFormat="1" ht="21.75" customHeight="1" x14ac:dyDescent="0.15">
      <c r="A42" s="931"/>
      <c r="B42" s="389" t="str">
        <f>IF(C41&lt;&gt;"",C41,"")</f>
        <v>9:40</v>
      </c>
      <c r="C42" s="13" t="str">
        <f>TEXT($U$1+SUM($F$41:F42)/60/24,"[h]:mm")</f>
        <v>10:20</v>
      </c>
      <c r="D42" s="5" t="s">
        <v>71</v>
      </c>
      <c r="E42" s="9" t="s">
        <v>15</v>
      </c>
      <c r="F42" s="6">
        <v>40</v>
      </c>
      <c r="G42" s="6"/>
      <c r="H42" s="6">
        <v>120600</v>
      </c>
      <c r="I42" s="2">
        <v>3015</v>
      </c>
      <c r="J42" s="431"/>
      <c r="K42" s="474">
        <v>222658</v>
      </c>
      <c r="L42" s="475" t="s">
        <v>243</v>
      </c>
      <c r="M42" s="5" t="s">
        <v>7</v>
      </c>
      <c r="N42" s="436">
        <v>268</v>
      </c>
      <c r="O42" s="30">
        <v>450</v>
      </c>
      <c r="P42" s="436">
        <v>500</v>
      </c>
      <c r="Q42" s="457" t="s">
        <v>171</v>
      </c>
      <c r="R42" s="598" t="s">
        <v>574</v>
      </c>
      <c r="S42" s="452" t="s">
        <v>575</v>
      </c>
      <c r="T42" s="453"/>
      <c r="W42" s="659"/>
    </row>
    <row r="43" spans="1:23" ht="21.75" customHeight="1" x14ac:dyDescent="0.15">
      <c r="A43" s="931"/>
      <c r="E43" s="18"/>
      <c r="F43" s="18"/>
      <c r="G43" s="18"/>
      <c r="H43" s="18"/>
      <c r="K43" s="18"/>
      <c r="L43" s="18"/>
      <c r="M43" s="18"/>
      <c r="N43" s="18"/>
      <c r="O43" s="18"/>
      <c r="P43" s="18"/>
      <c r="Q43" s="18"/>
      <c r="R43" s="18"/>
      <c r="S43" s="273"/>
      <c r="T43" s="37"/>
    </row>
    <row r="44" spans="1:23" s="381" customFormat="1" ht="21.75" customHeight="1" x14ac:dyDescent="0.15">
      <c r="A44" s="931"/>
      <c r="B44" s="389" t="str">
        <f>IF(C42&lt;&gt;"",C42,"")</f>
        <v>10:20</v>
      </c>
      <c r="C44" s="13" t="str">
        <f>TEXT($U$1+SUM($F$41:F44)/60/24,"[h]:mm")</f>
        <v>11:00</v>
      </c>
      <c r="D44" s="5" t="s">
        <v>120</v>
      </c>
      <c r="E44" s="9" t="s">
        <v>40</v>
      </c>
      <c r="F44" s="6">
        <v>40</v>
      </c>
      <c r="G44" s="6"/>
      <c r="H44" s="6">
        <f>N44*O44</f>
        <v>95680</v>
      </c>
      <c r="I44" s="2">
        <f>H44/F44</f>
        <v>2392</v>
      </c>
      <c r="J44" s="13"/>
      <c r="K44" s="46">
        <v>200414</v>
      </c>
      <c r="L44" s="38" t="s">
        <v>121</v>
      </c>
      <c r="M44" s="35" t="s">
        <v>11</v>
      </c>
      <c r="N44" s="35">
        <v>598</v>
      </c>
      <c r="O44" s="8">
        <v>160</v>
      </c>
      <c r="P44" s="8">
        <v>1000</v>
      </c>
      <c r="Q44" s="33" t="s">
        <v>42</v>
      </c>
      <c r="R44" s="590" t="s">
        <v>559</v>
      </c>
      <c r="S44" s="85" t="s">
        <v>560</v>
      </c>
      <c r="T44" s="86" t="s">
        <v>35</v>
      </c>
      <c r="W44" s="659"/>
    </row>
    <row r="45" spans="1:23" s="381" customFormat="1" ht="21.75" customHeight="1" x14ac:dyDescent="0.15">
      <c r="A45" s="931"/>
      <c r="B45" s="389" t="str">
        <f>IF(C44&lt;&gt;"",C44,"")</f>
        <v>11:00</v>
      </c>
      <c r="C45" s="13" t="str">
        <f>TEXT($U$1+SUM($F$41:F45)/60/24,"[h]:mm")</f>
        <v>11:40</v>
      </c>
      <c r="D45" s="5" t="s">
        <v>120</v>
      </c>
      <c r="E45" s="9" t="s">
        <v>40</v>
      </c>
      <c r="F45" s="6">
        <v>40</v>
      </c>
      <c r="G45" s="6"/>
      <c r="H45" s="6">
        <f>N45*O45</f>
        <v>99600</v>
      </c>
      <c r="I45" s="2">
        <f>H45/F45</f>
        <v>2490</v>
      </c>
      <c r="J45" s="13" t="s">
        <v>41</v>
      </c>
      <c r="K45" s="425">
        <v>223817</v>
      </c>
      <c r="L45" s="426" t="s">
        <v>122</v>
      </c>
      <c r="M45" s="35" t="s">
        <v>11</v>
      </c>
      <c r="N45" s="427">
        <v>498</v>
      </c>
      <c r="O45" s="427">
        <v>200</v>
      </c>
      <c r="P45" s="427">
        <v>1000</v>
      </c>
      <c r="Q45" s="447" t="s">
        <v>42</v>
      </c>
      <c r="R45" s="585" t="s">
        <v>559</v>
      </c>
      <c r="S45" s="85" t="s">
        <v>560</v>
      </c>
      <c r="T45" s="86" t="s">
        <v>35</v>
      </c>
      <c r="W45" s="659"/>
    </row>
    <row r="46" spans="1:23" ht="21.75" customHeight="1" x14ac:dyDescent="0.15">
      <c r="A46" s="931"/>
      <c r="T46" s="438"/>
    </row>
    <row r="47" spans="1:23" s="381" customFormat="1" ht="21.75" customHeight="1" x14ac:dyDescent="0.15">
      <c r="A47" s="931"/>
      <c r="B47" s="389" t="str">
        <f>IF(C45&lt;&gt;"",C45,"")</f>
        <v>11:40</v>
      </c>
      <c r="C47" s="13" t="str">
        <f>TEXT($U$1+SUM($F$41:F47)/60/24,"[h]:mm")</f>
        <v>12:30</v>
      </c>
      <c r="D47" s="9" t="s">
        <v>91</v>
      </c>
      <c r="E47" s="5" t="s">
        <v>58</v>
      </c>
      <c r="F47" s="6">
        <v>50</v>
      </c>
      <c r="G47" s="6"/>
      <c r="H47" s="6">
        <f>N47*O47</f>
        <v>499900</v>
      </c>
      <c r="I47" s="24">
        <f>H47/F47</f>
        <v>9998</v>
      </c>
      <c r="J47" s="13"/>
      <c r="K47" s="619">
        <v>196909</v>
      </c>
      <c r="L47" s="105" t="s">
        <v>589</v>
      </c>
      <c r="M47" s="106" t="s">
        <v>5</v>
      </c>
      <c r="N47" s="106" t="s">
        <v>65</v>
      </c>
      <c r="O47" s="30">
        <v>100</v>
      </c>
      <c r="P47" s="30">
        <v>1000</v>
      </c>
      <c r="Q47" s="31" t="s">
        <v>63</v>
      </c>
      <c r="R47" s="575" t="s">
        <v>544</v>
      </c>
      <c r="S47" s="608" t="s">
        <v>546</v>
      </c>
      <c r="T47" s="60"/>
      <c r="W47" s="659"/>
    </row>
    <row r="48" spans="1:23" s="381" customFormat="1" ht="21.75" customHeight="1" x14ac:dyDescent="0.15">
      <c r="A48" s="931"/>
      <c r="B48" s="389"/>
      <c r="C48" s="13"/>
      <c r="D48" s="9"/>
      <c r="E48" s="5"/>
      <c r="F48" s="6"/>
      <c r="G48" s="6"/>
      <c r="H48" s="6"/>
      <c r="I48" s="24"/>
      <c r="J48" s="13"/>
      <c r="K48" s="619">
        <v>214704</v>
      </c>
      <c r="L48" s="105" t="s">
        <v>590</v>
      </c>
      <c r="M48" s="106" t="s">
        <v>5</v>
      </c>
      <c r="N48" s="106" t="s">
        <v>593</v>
      </c>
      <c r="O48" s="30"/>
      <c r="P48" s="30">
        <v>1000</v>
      </c>
      <c r="Q48" s="31" t="s">
        <v>63</v>
      </c>
      <c r="R48" s="575" t="s">
        <v>544</v>
      </c>
      <c r="S48" s="608" t="s">
        <v>546</v>
      </c>
      <c r="T48" s="60"/>
      <c r="W48" s="659"/>
    </row>
    <row r="49" spans="1:23" s="381" customFormat="1" ht="21.75" customHeight="1" x14ac:dyDescent="0.15">
      <c r="A49" s="931"/>
      <c r="B49" s="389"/>
      <c r="C49" s="13"/>
      <c r="D49" s="9"/>
      <c r="E49" s="5"/>
      <c r="F49" s="6"/>
      <c r="G49" s="6"/>
      <c r="H49" s="6"/>
      <c r="I49" s="24"/>
      <c r="J49" s="13"/>
      <c r="K49" s="619">
        <v>214709</v>
      </c>
      <c r="L49" s="105" t="s">
        <v>591</v>
      </c>
      <c r="M49" s="106" t="s">
        <v>5</v>
      </c>
      <c r="N49" s="106" t="s">
        <v>594</v>
      </c>
      <c r="O49" s="30"/>
      <c r="P49" s="30">
        <v>1000</v>
      </c>
      <c r="Q49" s="31" t="s">
        <v>63</v>
      </c>
      <c r="R49" s="575" t="s">
        <v>544</v>
      </c>
      <c r="S49" s="608" t="s">
        <v>546</v>
      </c>
      <c r="T49" s="60"/>
      <c r="W49" s="659"/>
    </row>
    <row r="50" spans="1:23" s="381" customFormat="1" ht="21.75" customHeight="1" x14ac:dyDescent="0.15">
      <c r="A50" s="931"/>
      <c r="B50" s="389"/>
      <c r="C50" s="13"/>
      <c r="D50" s="9"/>
      <c r="E50" s="5"/>
      <c r="F50" s="6"/>
      <c r="G50" s="6"/>
      <c r="H50" s="6"/>
      <c r="I50" s="24"/>
      <c r="J50" s="13"/>
      <c r="K50" s="619">
        <v>222136</v>
      </c>
      <c r="L50" s="105" t="s">
        <v>592</v>
      </c>
      <c r="M50" s="106" t="s">
        <v>5</v>
      </c>
      <c r="N50" s="106" t="s">
        <v>129</v>
      </c>
      <c r="O50" s="30"/>
      <c r="P50" s="30"/>
      <c r="Q50" s="31" t="s">
        <v>63</v>
      </c>
      <c r="R50" s="575" t="s">
        <v>544</v>
      </c>
      <c r="S50" s="608" t="s">
        <v>546</v>
      </c>
      <c r="T50" s="60"/>
      <c r="W50" s="659"/>
    </row>
    <row r="51" spans="1:23" s="381" customFormat="1" ht="21.75" customHeight="1" x14ac:dyDescent="0.15">
      <c r="A51" s="931"/>
      <c r="B51" s="389" t="str">
        <f>IF(C47&lt;&gt;"",C47,"")</f>
        <v>12:30</v>
      </c>
      <c r="C51" s="13" t="str">
        <f>TEXT($U$1+SUM($F$41:F51)/60/24,"[h]:mm")</f>
        <v>13:10</v>
      </c>
      <c r="D51" s="9" t="s">
        <v>91</v>
      </c>
      <c r="E51" s="5" t="s">
        <v>112</v>
      </c>
      <c r="F51" s="6">
        <v>40</v>
      </c>
      <c r="G51" s="6"/>
      <c r="H51" s="6">
        <f>N51*O51</f>
        <v>149700</v>
      </c>
      <c r="I51" s="2">
        <f>H51/F51</f>
        <v>3742.5</v>
      </c>
      <c r="J51" s="13"/>
      <c r="K51" s="428">
        <v>220709</v>
      </c>
      <c r="L51" s="429" t="s">
        <v>130</v>
      </c>
      <c r="M51" s="430" t="s">
        <v>5</v>
      </c>
      <c r="N51" s="430">
        <v>499</v>
      </c>
      <c r="O51" s="448" t="s">
        <v>131</v>
      </c>
      <c r="P51" s="109" t="s">
        <v>52</v>
      </c>
      <c r="Q51" s="449" t="s">
        <v>63</v>
      </c>
      <c r="R51" s="590" t="s">
        <v>544</v>
      </c>
      <c r="S51" s="85" t="s">
        <v>546</v>
      </c>
      <c r="T51" s="86"/>
      <c r="W51" s="659"/>
    </row>
    <row r="52" spans="1:23" ht="21.75" customHeight="1" x14ac:dyDescent="0.15">
      <c r="A52" s="931"/>
      <c r="T52" s="438"/>
    </row>
    <row r="53" spans="1:23" s="381" customFormat="1" ht="21.75" customHeight="1" x14ac:dyDescent="0.15">
      <c r="A53" s="931"/>
      <c r="B53" s="389" t="str">
        <f>C51</f>
        <v>13:10</v>
      </c>
      <c r="C53" s="13" t="str">
        <f>TEXT($U$1+SUM($F$41:F53)/60/24,"[h]:mm")</f>
        <v>13:50</v>
      </c>
      <c r="D53" s="5" t="s">
        <v>132</v>
      </c>
      <c r="E53" s="9" t="s">
        <v>106</v>
      </c>
      <c r="F53" s="6">
        <v>40</v>
      </c>
      <c r="G53" s="6"/>
      <c r="H53" s="6">
        <f>N53*O53</f>
        <v>149900</v>
      </c>
      <c r="I53" s="2">
        <f>H53/F53</f>
        <v>3747.5</v>
      </c>
      <c r="J53" s="431" t="s">
        <v>37</v>
      </c>
      <c r="K53" s="23">
        <v>214246</v>
      </c>
      <c r="L53" s="419" t="s">
        <v>133</v>
      </c>
      <c r="M53" s="20" t="s">
        <v>14</v>
      </c>
      <c r="N53" s="432">
        <v>1499</v>
      </c>
      <c r="O53" s="450">
        <v>100</v>
      </c>
      <c r="P53" s="450">
        <v>200</v>
      </c>
      <c r="Q53" s="71" t="s">
        <v>108</v>
      </c>
      <c r="R53" s="600" t="s">
        <v>561</v>
      </c>
      <c r="S53" s="595" t="s">
        <v>562</v>
      </c>
      <c r="T53" s="453"/>
      <c r="W53" s="659"/>
    </row>
    <row r="54" spans="1:23" s="381" customFormat="1" ht="21.75" customHeight="1" x14ac:dyDescent="0.15">
      <c r="A54" s="931"/>
      <c r="B54" s="389" t="str">
        <f>C53</f>
        <v>13:50</v>
      </c>
      <c r="C54" s="13" t="str">
        <f>TEXT($U$1+SUM($F$41:F54)/60/24,"[h]:mm")</f>
        <v>14:30</v>
      </c>
      <c r="D54" s="5" t="s">
        <v>132</v>
      </c>
      <c r="E54" s="9" t="s">
        <v>106</v>
      </c>
      <c r="F54" s="6">
        <v>40</v>
      </c>
      <c r="G54" s="6"/>
      <c r="H54" s="6">
        <f>N54*O54</f>
        <v>154800</v>
      </c>
      <c r="I54" s="2">
        <f>H54/F54</f>
        <v>3870</v>
      </c>
      <c r="J54" s="3" t="s">
        <v>109</v>
      </c>
      <c r="K54" s="14" t="s">
        <v>134</v>
      </c>
      <c r="L54" s="419" t="s">
        <v>135</v>
      </c>
      <c r="M54" s="20" t="s">
        <v>14</v>
      </c>
      <c r="N54" s="433">
        <v>2580</v>
      </c>
      <c r="O54" s="443">
        <v>60</v>
      </c>
      <c r="P54" s="443">
        <v>100</v>
      </c>
      <c r="Q54" s="92" t="s">
        <v>136</v>
      </c>
      <c r="R54" s="590" t="s">
        <v>561</v>
      </c>
      <c r="S54" s="85" t="s">
        <v>562</v>
      </c>
      <c r="T54" s="86"/>
      <c r="U54" s="381" t="s">
        <v>514</v>
      </c>
      <c r="W54" s="659"/>
    </row>
    <row r="55" spans="1:23" ht="21.75" customHeight="1" x14ac:dyDescent="0.15">
      <c r="A55" s="931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601"/>
      <c r="S55" s="611"/>
      <c r="T55" s="393"/>
    </row>
    <row r="56" spans="1:23" s="381" customFormat="1" ht="21.75" customHeight="1" x14ac:dyDescent="0.15">
      <c r="A56" s="931"/>
      <c r="B56" s="541" t="str">
        <f>C54</f>
        <v>14:30</v>
      </c>
      <c r="C56" s="113" t="str">
        <f>TEXT($U$1+SUM($F$41:F56)/60/24,"[h]:mm")</f>
        <v>15:15</v>
      </c>
      <c r="D56" s="10" t="s">
        <v>75</v>
      </c>
      <c r="E56" s="10" t="s">
        <v>80</v>
      </c>
      <c r="F56" s="11">
        <v>45</v>
      </c>
      <c r="G56" s="11"/>
      <c r="H56" s="11">
        <f>N56*O56</f>
        <v>139800</v>
      </c>
      <c r="I56" s="12">
        <f>H56/F56</f>
        <v>3106.6666666666665</v>
      </c>
      <c r="J56" s="113"/>
      <c r="K56" s="434">
        <v>213931</v>
      </c>
      <c r="L56" s="408" t="s">
        <v>234</v>
      </c>
      <c r="M56" s="11" t="s">
        <v>525</v>
      </c>
      <c r="N56" s="11">
        <v>699</v>
      </c>
      <c r="O56" s="58">
        <v>200</v>
      </c>
      <c r="P56" s="58">
        <v>500</v>
      </c>
      <c r="Q56" s="454" t="s">
        <v>114</v>
      </c>
      <c r="R56" s="587"/>
      <c r="S56" s="612"/>
      <c r="T56" s="91" t="s">
        <v>79</v>
      </c>
      <c r="W56" s="659"/>
    </row>
    <row r="57" spans="1:23" s="381" customFormat="1" ht="21.75" customHeight="1" x14ac:dyDescent="0.15">
      <c r="A57" s="931"/>
      <c r="B57" s="390" t="str">
        <f>IF(C56&lt;&gt;"",C56,"")</f>
        <v>15:15</v>
      </c>
      <c r="C57" s="113" t="str">
        <f>TEXT($U$1+SUM($F$41:F57)/60/24,"[h]:mm")</f>
        <v>16:00</v>
      </c>
      <c r="D57" s="10" t="s">
        <v>75</v>
      </c>
      <c r="E57" s="515" t="s">
        <v>76</v>
      </c>
      <c r="F57" s="516">
        <v>45</v>
      </c>
      <c r="G57" s="516"/>
      <c r="H57" s="516">
        <v>238400</v>
      </c>
      <c r="I57" s="517">
        <v>5297.7777777777801</v>
      </c>
      <c r="J57" s="529"/>
      <c r="K57" s="530">
        <v>213888</v>
      </c>
      <c r="L57" s="521" t="s">
        <v>524</v>
      </c>
      <c r="M57" s="516" t="s">
        <v>541</v>
      </c>
      <c r="N57" s="516">
        <v>3980</v>
      </c>
      <c r="O57" s="524">
        <v>400</v>
      </c>
      <c r="P57" s="524">
        <v>1000</v>
      </c>
      <c r="Q57" s="531" t="s">
        <v>136</v>
      </c>
      <c r="R57" s="588"/>
      <c r="S57" s="563"/>
      <c r="T57" s="91" t="s">
        <v>79</v>
      </c>
      <c r="W57" s="659"/>
    </row>
    <row r="58" spans="1:23" s="381" customFormat="1" ht="21.75" customHeight="1" x14ac:dyDescent="0.15">
      <c r="A58" s="931"/>
      <c r="B58" s="390" t="str">
        <f>IF(C57&lt;&gt;"",C57,"")</f>
        <v>16:00</v>
      </c>
      <c r="C58" s="113" t="str">
        <f>TEXT($U$1+SUM($F$41:F58)/60/24,"[h]:mm")</f>
        <v>16:45</v>
      </c>
      <c r="D58" s="10" t="s">
        <v>75</v>
      </c>
      <c r="E58" s="10" t="s">
        <v>53</v>
      </c>
      <c r="F58" s="11">
        <v>45</v>
      </c>
      <c r="G58" s="11"/>
      <c r="H58" s="11">
        <f>N58*O58</f>
        <v>119700</v>
      </c>
      <c r="I58" s="12">
        <f>H58/F58</f>
        <v>2660</v>
      </c>
      <c r="J58" s="113"/>
      <c r="K58" s="434">
        <v>215063</v>
      </c>
      <c r="L58" s="408" t="s">
        <v>139</v>
      </c>
      <c r="M58" s="11" t="s">
        <v>7</v>
      </c>
      <c r="N58" s="11">
        <v>399</v>
      </c>
      <c r="O58" s="11">
        <v>300</v>
      </c>
      <c r="P58" s="11">
        <v>600</v>
      </c>
      <c r="Q58" s="456" t="s">
        <v>55</v>
      </c>
      <c r="R58" s="597"/>
      <c r="S58" s="90"/>
      <c r="T58" s="91" t="s">
        <v>79</v>
      </c>
      <c r="W58" s="659"/>
    </row>
    <row r="59" spans="1:23" s="381" customFormat="1" ht="21.75" customHeight="1" x14ac:dyDescent="0.15">
      <c r="A59" s="931"/>
      <c r="B59" s="390" t="str">
        <f>IF(C58&lt;&gt;"",C58,"")</f>
        <v>16:45</v>
      </c>
      <c r="C59" s="113" t="str">
        <f>TEXT($U$1+SUM($F$41:F59)/60/24,"[h]:mm")</f>
        <v>17:30</v>
      </c>
      <c r="D59" s="10" t="s">
        <v>75</v>
      </c>
      <c r="E59" s="10" t="s">
        <v>44</v>
      </c>
      <c r="F59" s="11">
        <v>45</v>
      </c>
      <c r="G59" s="11"/>
      <c r="H59" s="11">
        <f>N59*O59</f>
        <v>199600</v>
      </c>
      <c r="I59" s="12">
        <f>H59/F59</f>
        <v>4435.5555555555557</v>
      </c>
      <c r="J59" s="113"/>
      <c r="K59" s="496">
        <v>215646</v>
      </c>
      <c r="L59" s="407" t="s">
        <v>213</v>
      </c>
      <c r="M59" s="59" t="s">
        <v>10</v>
      </c>
      <c r="N59" s="58">
        <v>499</v>
      </c>
      <c r="O59" s="58">
        <v>400</v>
      </c>
      <c r="P59" s="58">
        <v>500</v>
      </c>
      <c r="Q59" s="441" t="s">
        <v>141</v>
      </c>
      <c r="R59" s="597"/>
      <c r="S59" s="90"/>
      <c r="T59" s="91" t="s">
        <v>79</v>
      </c>
      <c r="W59" s="659"/>
    </row>
    <row r="60" spans="1:23" s="381" customFormat="1" ht="21.75" customHeight="1" x14ac:dyDescent="0.15">
      <c r="A60" s="931"/>
      <c r="B60" s="541" t="str">
        <f>IF(C59&lt;&gt;"",C59,"")</f>
        <v>17:30</v>
      </c>
      <c r="C60" s="495" t="str">
        <f>TEXT($U$1+SUM($F$41:F60)/60/24,"[h]:mm")</f>
        <v>18:10</v>
      </c>
      <c r="D60" s="10" t="s">
        <v>75</v>
      </c>
      <c r="E60" s="515" t="s">
        <v>53</v>
      </c>
      <c r="F60" s="516">
        <v>40</v>
      </c>
      <c r="G60" s="516"/>
      <c r="H60" s="516">
        <f>N60*O60</f>
        <v>139860</v>
      </c>
      <c r="I60" s="517">
        <f>H60/F60</f>
        <v>3496.5</v>
      </c>
      <c r="J60" s="495"/>
      <c r="K60" s="565">
        <v>203125</v>
      </c>
      <c r="L60" s="506" t="s">
        <v>232</v>
      </c>
      <c r="M60" s="513" t="s">
        <v>523</v>
      </c>
      <c r="N60" s="513">
        <v>1998</v>
      </c>
      <c r="O60" s="521">
        <v>70</v>
      </c>
      <c r="P60" s="521">
        <v>500</v>
      </c>
      <c r="Q60" s="513" t="s">
        <v>171</v>
      </c>
      <c r="R60" s="588"/>
      <c r="S60" s="563"/>
      <c r="T60" s="91" t="s">
        <v>79</v>
      </c>
      <c r="W60" s="659"/>
    </row>
    <row r="61" spans="1:23" ht="21.75" customHeight="1" x14ac:dyDescent="0.15">
      <c r="A61" s="93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601"/>
      <c r="S61" s="611"/>
      <c r="T61" s="393"/>
    </row>
    <row r="62" spans="1:23" s="381" customFormat="1" ht="21.75" customHeight="1" x14ac:dyDescent="0.15">
      <c r="A62" s="931"/>
      <c r="B62" s="389" t="str">
        <f>IF(C60&lt;&gt;"",C60,"")</f>
        <v>18:10</v>
      </c>
      <c r="C62" s="13" t="str">
        <f>TEXT($U$1+SUM($F$41:F62)/60/24,"[h]:mm")</f>
        <v>18:50</v>
      </c>
      <c r="D62" s="5" t="s">
        <v>71</v>
      </c>
      <c r="E62" s="5" t="s">
        <v>142</v>
      </c>
      <c r="F62" s="6">
        <v>40</v>
      </c>
      <c r="G62" s="6"/>
      <c r="H62" s="6">
        <f>N62*O62</f>
        <v>119200</v>
      </c>
      <c r="I62" s="2">
        <f>H62/F62</f>
        <v>2980</v>
      </c>
      <c r="J62" s="3" t="s">
        <v>109</v>
      </c>
      <c r="K62" s="21">
        <v>222069</v>
      </c>
      <c r="L62" s="111" t="s">
        <v>143</v>
      </c>
      <c r="M62" s="6" t="s">
        <v>12</v>
      </c>
      <c r="N62" s="6">
        <v>298</v>
      </c>
      <c r="O62" s="8">
        <v>400</v>
      </c>
      <c r="P62" s="32">
        <v>800</v>
      </c>
      <c r="Q62" s="33" t="s">
        <v>78</v>
      </c>
      <c r="R62" s="590" t="s">
        <v>566</v>
      </c>
      <c r="S62" s="85" t="s">
        <v>576</v>
      </c>
      <c r="T62" s="86"/>
      <c r="W62" s="659"/>
    </row>
    <row r="63" spans="1:23" s="381" customFormat="1" ht="21.75" customHeight="1" x14ac:dyDescent="0.15">
      <c r="A63" s="931"/>
      <c r="B63" s="389" t="str">
        <f>IF(C62&lt;&gt;"",C62,"")</f>
        <v>18:50</v>
      </c>
      <c r="C63" s="13" t="str">
        <f>TEXT($U$1+SUM($F$41:F63)/60/24,"[h]:mm")</f>
        <v>19:35</v>
      </c>
      <c r="D63" s="5" t="s">
        <v>71</v>
      </c>
      <c r="E63" s="5" t="s">
        <v>144</v>
      </c>
      <c r="F63" s="6">
        <v>45</v>
      </c>
      <c r="G63" s="6">
        <v>35</v>
      </c>
      <c r="H63" s="6">
        <f>N63*O63</f>
        <v>194850</v>
      </c>
      <c r="I63" s="2">
        <f>H63/F63</f>
        <v>4330</v>
      </c>
      <c r="J63" s="13"/>
      <c r="K63" s="14">
        <v>217368</v>
      </c>
      <c r="L63" s="111" t="s">
        <v>145</v>
      </c>
      <c r="M63" s="6" t="s">
        <v>12</v>
      </c>
      <c r="N63" s="30">
        <v>1299</v>
      </c>
      <c r="O63" s="30">
        <v>150</v>
      </c>
      <c r="P63" s="30">
        <v>200</v>
      </c>
      <c r="Q63" s="457" t="s">
        <v>146</v>
      </c>
      <c r="R63" s="590" t="s">
        <v>566</v>
      </c>
      <c r="S63" s="85" t="s">
        <v>576</v>
      </c>
      <c r="T63" s="86" t="s">
        <v>35</v>
      </c>
      <c r="W63" s="659"/>
    </row>
    <row r="64" spans="1:23" ht="21.75" customHeight="1" x14ac:dyDescent="0.15">
      <c r="A64" s="931"/>
    </row>
    <row r="65" spans="1:23" s="381" customFormat="1" ht="21.75" customHeight="1" x14ac:dyDescent="0.15">
      <c r="A65" s="931"/>
      <c r="B65" s="392" t="str">
        <f>IF(C63&lt;&gt;"",C63,"")</f>
        <v>19:35</v>
      </c>
      <c r="C65" s="13" t="str">
        <f>TEXT($U$1+SUM($F$41:F65)/60/24,"[h]:mm")</f>
        <v>20:15</v>
      </c>
      <c r="D65" s="5" t="s">
        <v>71</v>
      </c>
      <c r="E65" s="5" t="s">
        <v>6</v>
      </c>
      <c r="F65" s="6">
        <v>40</v>
      </c>
      <c r="G65" s="6">
        <v>40</v>
      </c>
      <c r="H65" s="6">
        <f>N65*O65</f>
        <v>179100</v>
      </c>
      <c r="I65" s="2">
        <f>H65/F65</f>
        <v>4477.5</v>
      </c>
      <c r="J65" s="13"/>
      <c r="K65" s="42">
        <v>220400</v>
      </c>
      <c r="L65" s="65" t="s">
        <v>194</v>
      </c>
      <c r="M65" s="6" t="s">
        <v>8</v>
      </c>
      <c r="N65" s="66">
        <v>199</v>
      </c>
      <c r="O65" s="67">
        <v>900</v>
      </c>
      <c r="P65" s="66">
        <v>1000</v>
      </c>
      <c r="Q65" s="33" t="s">
        <v>118</v>
      </c>
      <c r="R65" s="582" t="s">
        <v>585</v>
      </c>
      <c r="S65" s="613" t="s">
        <v>583</v>
      </c>
      <c r="T65" s="93"/>
      <c r="W65" s="659"/>
    </row>
    <row r="66" spans="1:23" s="381" customFormat="1" ht="21.75" customHeight="1" x14ac:dyDescent="0.15">
      <c r="A66" s="931"/>
      <c r="B66" s="458" t="str">
        <f>IF(C65&lt;&gt;"",C65,"")</f>
        <v>20:15</v>
      </c>
      <c r="C66" s="459" t="str">
        <f>TEXT($U$1+SUM($F$41:F66)/60/24,"[h]:mm")</f>
        <v>21:15</v>
      </c>
      <c r="D66" s="5" t="s">
        <v>71</v>
      </c>
      <c r="E66" s="5" t="s">
        <v>58</v>
      </c>
      <c r="F66" s="6">
        <v>60</v>
      </c>
      <c r="G66" s="6">
        <v>60</v>
      </c>
      <c r="H66" s="6">
        <f>N66*O66</f>
        <v>299800</v>
      </c>
      <c r="I66" s="2">
        <f>H66/F66</f>
        <v>4996.666666666667</v>
      </c>
      <c r="J66" s="13" t="s">
        <v>59</v>
      </c>
      <c r="K66" s="42">
        <v>215982</v>
      </c>
      <c r="L66" s="62" t="s">
        <v>150</v>
      </c>
      <c r="M66" s="49" t="s">
        <v>5</v>
      </c>
      <c r="N66" s="468">
        <v>1499</v>
      </c>
      <c r="O66" s="8">
        <v>200</v>
      </c>
      <c r="P66" s="8">
        <v>200</v>
      </c>
      <c r="Q66" s="83" t="s">
        <v>114</v>
      </c>
      <c r="R66" s="575" t="s">
        <v>547</v>
      </c>
      <c r="S66" s="606" t="s">
        <v>548</v>
      </c>
      <c r="T66" s="60"/>
      <c r="W66" s="659"/>
    </row>
    <row r="67" spans="1:23" s="381" customFormat="1" ht="21.75" customHeight="1" x14ac:dyDescent="0.15">
      <c r="A67" s="931"/>
      <c r="B67" s="13"/>
      <c r="C67" s="13"/>
      <c r="D67" s="460"/>
      <c r="E67" s="460"/>
      <c r="F67" s="461"/>
      <c r="G67" s="461"/>
      <c r="H67" s="461"/>
      <c r="I67" s="398"/>
      <c r="J67" s="13"/>
      <c r="K67" s="42">
        <v>215983</v>
      </c>
      <c r="L67" s="62" t="s">
        <v>151</v>
      </c>
      <c r="M67" s="49" t="s">
        <v>5</v>
      </c>
      <c r="N67" s="468">
        <v>2598</v>
      </c>
      <c r="O67" s="8">
        <v>200</v>
      </c>
      <c r="P67" s="8">
        <v>200</v>
      </c>
      <c r="Q67" s="83" t="s">
        <v>114</v>
      </c>
      <c r="R67" s="575" t="s">
        <v>547</v>
      </c>
      <c r="S67" s="606" t="s">
        <v>552</v>
      </c>
      <c r="T67" s="60"/>
      <c r="W67" s="659"/>
    </row>
    <row r="68" spans="1:23" s="381" customFormat="1" ht="21.75" customHeight="1" x14ac:dyDescent="0.15">
      <c r="A68" s="931"/>
      <c r="B68" s="13"/>
      <c r="C68" s="13"/>
      <c r="D68" s="460"/>
      <c r="E68" s="460"/>
      <c r="F68" s="461"/>
      <c r="G68" s="461"/>
      <c r="H68" s="461"/>
      <c r="I68" s="398"/>
      <c r="J68" s="13"/>
      <c r="K68" s="42">
        <v>217769</v>
      </c>
      <c r="L68" s="62" t="s">
        <v>152</v>
      </c>
      <c r="M68" s="49" t="s">
        <v>5</v>
      </c>
      <c r="N68" s="468">
        <v>3299</v>
      </c>
      <c r="O68" s="8">
        <v>60</v>
      </c>
      <c r="P68" s="8">
        <v>200</v>
      </c>
      <c r="Q68" s="83" t="s">
        <v>114</v>
      </c>
      <c r="R68" s="575" t="s">
        <v>553</v>
      </c>
      <c r="S68" s="606" t="s">
        <v>554</v>
      </c>
      <c r="T68" s="60"/>
      <c r="W68" s="659"/>
    </row>
    <row r="69" spans="1:23" s="381" customFormat="1" ht="21.75" customHeight="1" x14ac:dyDescent="0.15">
      <c r="A69" s="931"/>
      <c r="B69" s="389" t="str">
        <f>IF(C66&lt;&gt;"",C66,"")</f>
        <v>21:15</v>
      </c>
      <c r="C69" s="13" t="str">
        <f>TEXT($U$1+SUM($F$41:F69)/60/24,"[h]:mm")</f>
        <v>22:05</v>
      </c>
      <c r="D69" s="5" t="s">
        <v>87</v>
      </c>
      <c r="E69" s="5" t="s">
        <v>53</v>
      </c>
      <c r="F69" s="6">
        <v>50</v>
      </c>
      <c r="G69" s="6">
        <v>50</v>
      </c>
      <c r="H69" s="6">
        <f>N69*O69</f>
        <v>299200</v>
      </c>
      <c r="I69" s="24">
        <f>H69/F69</f>
        <v>5984</v>
      </c>
      <c r="J69" s="13"/>
      <c r="K69" s="42">
        <v>188801</v>
      </c>
      <c r="L69" s="469" t="s">
        <v>153</v>
      </c>
      <c r="M69" s="75" t="s">
        <v>7</v>
      </c>
      <c r="N69" s="470" t="s">
        <v>154</v>
      </c>
      <c r="O69" s="470" t="s">
        <v>155</v>
      </c>
      <c r="P69" s="470">
        <v>1000</v>
      </c>
      <c r="Q69" s="83" t="s">
        <v>94</v>
      </c>
      <c r="R69" s="598" t="s">
        <v>570</v>
      </c>
      <c r="S69" s="452" t="s">
        <v>571</v>
      </c>
      <c r="T69" s="60"/>
      <c r="W69" s="659"/>
    </row>
    <row r="70" spans="1:23" ht="21.75" customHeight="1" x14ac:dyDescent="0.15">
      <c r="A70" s="931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575"/>
      <c r="S70" s="608"/>
      <c r="T70" s="60"/>
    </row>
    <row r="71" spans="1:23" s="381" customFormat="1" ht="21.75" customHeight="1" x14ac:dyDescent="0.15">
      <c r="A71" s="931"/>
      <c r="B71" s="13" t="str">
        <f>IF(C69&lt;&gt;"",C69,"")</f>
        <v>22:05</v>
      </c>
      <c r="C71" s="13" t="str">
        <f>TEXT($U$1+SUM($F$41:F71)/60/24,"[h]:mm")</f>
        <v>23:05</v>
      </c>
      <c r="D71" s="460" t="s">
        <v>57</v>
      </c>
      <c r="E71" s="460" t="s">
        <v>15</v>
      </c>
      <c r="F71" s="461">
        <v>60</v>
      </c>
      <c r="G71" s="461">
        <v>55</v>
      </c>
      <c r="H71" s="461">
        <f>N71*O71</f>
        <v>596000</v>
      </c>
      <c r="I71" s="398">
        <f>H71/F71</f>
        <v>9933.3333333333339</v>
      </c>
      <c r="J71" s="3" t="s">
        <v>109</v>
      </c>
      <c r="K71" s="110">
        <v>222815</v>
      </c>
      <c r="L71" s="471" t="s">
        <v>156</v>
      </c>
      <c r="M71" s="20" t="s">
        <v>15</v>
      </c>
      <c r="N71" s="8">
        <v>2980</v>
      </c>
      <c r="O71" s="8">
        <v>200</v>
      </c>
      <c r="P71" s="8">
        <v>200</v>
      </c>
      <c r="Q71" s="33" t="s">
        <v>74</v>
      </c>
      <c r="R71" s="575" t="s">
        <v>555</v>
      </c>
      <c r="S71" s="608" t="s">
        <v>548</v>
      </c>
      <c r="T71" s="60"/>
      <c r="W71" s="659"/>
    </row>
    <row r="72" spans="1:23" s="381" customFormat="1" ht="21.75" customHeight="1" x14ac:dyDescent="0.15">
      <c r="A72" s="931"/>
      <c r="B72" s="458"/>
      <c r="C72" s="459"/>
      <c r="D72" s="462"/>
      <c r="E72" s="463"/>
      <c r="F72" s="464"/>
      <c r="G72" s="464"/>
      <c r="H72" s="464"/>
      <c r="I72" s="462"/>
      <c r="J72" s="13"/>
      <c r="K72" s="110">
        <v>222816</v>
      </c>
      <c r="L72" s="472" t="s">
        <v>157</v>
      </c>
      <c r="M72" s="20" t="s">
        <v>15</v>
      </c>
      <c r="N72" s="8">
        <v>100</v>
      </c>
      <c r="O72" s="8">
        <v>200</v>
      </c>
      <c r="P72" s="8">
        <v>200</v>
      </c>
      <c r="Q72" s="33" t="s">
        <v>74</v>
      </c>
      <c r="R72" s="575" t="s">
        <v>547</v>
      </c>
      <c r="S72" s="608" t="s">
        <v>548</v>
      </c>
      <c r="T72" s="60"/>
      <c r="W72" s="659"/>
    </row>
    <row r="73" spans="1:23" s="381" customFormat="1" ht="21.75" customHeight="1" x14ac:dyDescent="0.15">
      <c r="A73" s="931"/>
      <c r="B73" s="13" t="str">
        <f>IF(C71&lt;&gt;"",C71,"")</f>
        <v>23:05</v>
      </c>
      <c r="C73" s="13" t="str">
        <f>TEXT($U$1+SUM($F$41:F73)/60/24,"[h]:mm")</f>
        <v>24:00</v>
      </c>
      <c r="D73" s="5" t="s">
        <v>57</v>
      </c>
      <c r="E73" s="5" t="s">
        <v>72</v>
      </c>
      <c r="F73" s="6">
        <v>55</v>
      </c>
      <c r="G73" s="6"/>
      <c r="H73" s="6">
        <f>N73*O73</f>
        <v>399960</v>
      </c>
      <c r="I73" s="24">
        <f>H73/F73</f>
        <v>7272</v>
      </c>
      <c r="J73" s="13"/>
      <c r="K73" s="420">
        <v>204789</v>
      </c>
      <c r="L73" s="473" t="s">
        <v>158</v>
      </c>
      <c r="M73" s="20" t="s">
        <v>15</v>
      </c>
      <c r="N73" s="8">
        <v>9999</v>
      </c>
      <c r="O73" s="8">
        <v>40</v>
      </c>
      <c r="P73" s="8">
        <v>200</v>
      </c>
      <c r="Q73" s="33" t="s">
        <v>159</v>
      </c>
      <c r="R73" s="575" t="s">
        <v>547</v>
      </c>
      <c r="S73" s="606" t="s">
        <v>548</v>
      </c>
      <c r="T73" s="60"/>
      <c r="W73" s="659"/>
    </row>
    <row r="74" spans="1:23" ht="21.75" customHeight="1" x14ac:dyDescent="0.15">
      <c r="A74" s="931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601"/>
      <c r="S74" s="611"/>
      <c r="T74"/>
    </row>
    <row r="75" spans="1:23" s="381" customFormat="1" ht="21.75" customHeight="1" x14ac:dyDescent="0.15">
      <c r="A75" s="932"/>
      <c r="B75" s="394"/>
      <c r="C75" s="394"/>
      <c r="D75" s="265"/>
      <c r="E75" s="265"/>
      <c r="F75" s="156">
        <f>SUM(F41:F73)</f>
        <v>900</v>
      </c>
      <c r="G75" s="156"/>
      <c r="H75" s="156">
        <f>SUM(H41:H73)</f>
        <v>4299950</v>
      </c>
      <c r="I75" s="156"/>
      <c r="J75" s="156"/>
      <c r="K75" s="423"/>
      <c r="L75" s="156"/>
      <c r="M75" s="424"/>
      <c r="N75" s="156"/>
      <c r="O75" s="156"/>
      <c r="P75" s="156"/>
      <c r="Q75" s="444"/>
      <c r="R75" s="445"/>
      <c r="S75" s="444"/>
      <c r="T75" s="446"/>
      <c r="W75" s="659"/>
    </row>
    <row r="76" spans="1:23" s="381" customFormat="1" ht="21.75" customHeight="1" x14ac:dyDescent="0.15">
      <c r="A76" s="930" t="s">
        <v>160</v>
      </c>
      <c r="B76" s="388">
        <f>$U$1</f>
        <v>0.375</v>
      </c>
      <c r="C76" s="13" t="str">
        <f>TEXT($U$1+SUM($F$76:F76)/60/24,"[h]:mm")</f>
        <v>9:40</v>
      </c>
      <c r="D76" s="28" t="s">
        <v>161</v>
      </c>
      <c r="E76" s="9" t="s">
        <v>40</v>
      </c>
      <c r="F76" s="6">
        <v>40</v>
      </c>
      <c r="G76" s="6"/>
      <c r="H76" s="6">
        <f>N76*O76</f>
        <v>119600</v>
      </c>
      <c r="I76" s="2">
        <f>H76/F76</f>
        <v>2990</v>
      </c>
      <c r="J76" s="13"/>
      <c r="K76" s="39">
        <v>212284</v>
      </c>
      <c r="L76" s="40" t="s">
        <v>162</v>
      </c>
      <c r="M76" s="41" t="s">
        <v>11</v>
      </c>
      <c r="N76" s="75">
        <v>299</v>
      </c>
      <c r="O76" s="75" t="s">
        <v>46</v>
      </c>
      <c r="P76" s="75">
        <v>600</v>
      </c>
      <c r="Q76" s="87" t="s">
        <v>163</v>
      </c>
      <c r="R76" s="590" t="s">
        <v>559</v>
      </c>
      <c r="S76" s="85" t="s">
        <v>563</v>
      </c>
      <c r="T76" s="86"/>
      <c r="W76" s="659"/>
    </row>
    <row r="77" spans="1:23" s="381" customFormat="1" ht="21.75" customHeight="1" x14ac:dyDescent="0.15">
      <c r="A77" s="931"/>
      <c r="B77" s="389" t="str">
        <f>IF(C76&lt;&gt;"",C76,"")</f>
        <v>9:40</v>
      </c>
      <c r="C77" s="13" t="str">
        <f>TEXT($U$1+SUM($F$76:F77)/60/24,"[h]:mm")</f>
        <v>10:20</v>
      </c>
      <c r="D77" s="28" t="s">
        <v>161</v>
      </c>
      <c r="E77" s="9" t="s">
        <v>40</v>
      </c>
      <c r="F77" s="6">
        <v>40</v>
      </c>
      <c r="G77" s="6"/>
      <c r="H77" s="6">
        <f>N77*O77</f>
        <v>107550</v>
      </c>
      <c r="I77" s="2">
        <f>H77/F77</f>
        <v>2688.75</v>
      </c>
      <c r="J77" s="13"/>
      <c r="K77" s="39">
        <v>216714</v>
      </c>
      <c r="L77" s="40" t="s">
        <v>164</v>
      </c>
      <c r="M77" s="41" t="s">
        <v>11</v>
      </c>
      <c r="N77" s="75">
        <v>239</v>
      </c>
      <c r="O77" s="75" t="s">
        <v>165</v>
      </c>
      <c r="P77" s="75">
        <v>600</v>
      </c>
      <c r="Q77" s="87" t="s">
        <v>163</v>
      </c>
      <c r="R77" s="602" t="s">
        <v>559</v>
      </c>
      <c r="S77" s="116" t="s">
        <v>563</v>
      </c>
      <c r="T77" s="117"/>
      <c r="W77" s="659"/>
    </row>
    <row r="78" spans="1:23" ht="21.75" customHeight="1" x14ac:dyDescent="0.15">
      <c r="A78" s="931"/>
      <c r="I78" s="122"/>
      <c r="J78" s="122"/>
    </row>
    <row r="79" spans="1:23" s="381" customFormat="1" ht="21.75" customHeight="1" x14ac:dyDescent="0.15">
      <c r="A79" s="931"/>
      <c r="B79" s="389" t="str">
        <f>C77</f>
        <v>10:20</v>
      </c>
      <c r="C79" s="13" t="str">
        <f>TEXT($U$1+SUM($F$76:F79)/60/24,"[h]:mm")</f>
        <v>11:00</v>
      </c>
      <c r="D79" s="465" t="s">
        <v>166</v>
      </c>
      <c r="E79" s="9" t="s">
        <v>44</v>
      </c>
      <c r="F79" s="6">
        <v>40</v>
      </c>
      <c r="G79" s="6"/>
      <c r="H79" s="6">
        <f>N79*O79</f>
        <v>139300</v>
      </c>
      <c r="I79" s="24">
        <f>H79/F79</f>
        <v>3482.5</v>
      </c>
      <c r="J79" s="3" t="s">
        <v>109</v>
      </c>
      <c r="K79" s="110">
        <v>223517</v>
      </c>
      <c r="L79" s="111" t="s">
        <v>167</v>
      </c>
      <c r="M79" s="6" t="s">
        <v>10</v>
      </c>
      <c r="N79" s="6">
        <v>199</v>
      </c>
      <c r="O79" s="8">
        <v>700</v>
      </c>
      <c r="P79" s="32">
        <v>1000</v>
      </c>
      <c r="Q79" s="33" t="s">
        <v>141</v>
      </c>
      <c r="R79" s="590" t="s">
        <v>587</v>
      </c>
      <c r="S79" s="85" t="s">
        <v>588</v>
      </c>
      <c r="T79" s="86"/>
      <c r="W79" s="659"/>
    </row>
    <row r="80" spans="1:23" ht="21.75" customHeight="1" x14ac:dyDescent="0.15">
      <c r="A80" s="931"/>
      <c r="I80" s="122"/>
      <c r="J80" s="122"/>
    </row>
    <row r="81" spans="1:23" ht="21.75" customHeight="1" x14ac:dyDescent="0.15">
      <c r="A81" s="931"/>
      <c r="B81" s="389" t="str">
        <f>C79</f>
        <v>11:00</v>
      </c>
      <c r="C81" s="13" t="str">
        <f>TEXT($U$1+SUM($F$76:F81)/60/24,"[h]:mm")</f>
        <v>11:40</v>
      </c>
      <c r="D81" s="5" t="s">
        <v>87</v>
      </c>
      <c r="E81" s="5" t="s">
        <v>53</v>
      </c>
      <c r="F81" s="6">
        <v>40</v>
      </c>
      <c r="G81" s="6"/>
      <c r="H81" s="6">
        <f>N81*O81</f>
        <v>199800</v>
      </c>
      <c r="I81" s="2">
        <f>H81/F81</f>
        <v>4995</v>
      </c>
      <c r="J81" s="13" t="s">
        <v>35</v>
      </c>
      <c r="K81" s="474">
        <v>207333</v>
      </c>
      <c r="L81" s="475" t="s">
        <v>168</v>
      </c>
      <c r="M81" s="5" t="s">
        <v>7</v>
      </c>
      <c r="N81" s="436" t="s">
        <v>169</v>
      </c>
      <c r="O81" s="30">
        <v>200</v>
      </c>
      <c r="P81" s="436" t="s">
        <v>81</v>
      </c>
      <c r="Q81" s="457" t="s">
        <v>55</v>
      </c>
      <c r="R81" s="598" t="s">
        <v>570</v>
      </c>
      <c r="S81" s="452" t="s">
        <v>571</v>
      </c>
      <c r="T81" s="93"/>
    </row>
    <row r="82" spans="1:23" s="381" customFormat="1" ht="21.75" customHeight="1" x14ac:dyDescent="0.15">
      <c r="A82" s="931"/>
      <c r="B82" s="389" t="str">
        <f>IF(C81&lt;&gt;"",C81,"")</f>
        <v>11:40</v>
      </c>
      <c r="C82" s="13" t="str">
        <f>TEXT($U$1+SUM($F$76:F82)/60/24,"[h]:mm")</f>
        <v>12:20</v>
      </c>
      <c r="D82" s="5" t="s">
        <v>87</v>
      </c>
      <c r="E82" s="5" t="s">
        <v>53</v>
      </c>
      <c r="F82" s="6">
        <v>40</v>
      </c>
      <c r="G82" s="6"/>
      <c r="H82" s="6">
        <f>N82*O82</f>
        <v>89700</v>
      </c>
      <c r="I82" s="2">
        <f>H82/F82</f>
        <v>2242.5</v>
      </c>
      <c r="J82" s="13"/>
      <c r="K82" s="42">
        <v>216975</v>
      </c>
      <c r="L82" s="352" t="s">
        <v>170</v>
      </c>
      <c r="M82" s="49" t="s">
        <v>7</v>
      </c>
      <c r="N82" s="50">
        <v>299</v>
      </c>
      <c r="O82" s="30">
        <v>300</v>
      </c>
      <c r="P82" s="30">
        <v>500</v>
      </c>
      <c r="Q82" s="82" t="s">
        <v>171</v>
      </c>
      <c r="R82" s="598" t="s">
        <v>570</v>
      </c>
      <c r="S82" s="452" t="s">
        <v>571</v>
      </c>
      <c r="T82" s="86"/>
      <c r="W82" s="659"/>
    </row>
    <row r="83" spans="1:23" ht="21.75" customHeight="1" x14ac:dyDescent="0.15">
      <c r="A83" s="931"/>
      <c r="I83" s="122"/>
      <c r="J83" s="122"/>
      <c r="T83" s="438"/>
    </row>
    <row r="84" spans="1:23" s="381" customFormat="1" ht="21.75" customHeight="1" x14ac:dyDescent="0.15">
      <c r="A84" s="931"/>
      <c r="B84" s="389" t="str">
        <f>IF(C82&lt;&gt;"",C82,"")</f>
        <v>12:20</v>
      </c>
      <c r="C84" s="13" t="str">
        <f>TEXT($U$1+SUM($F$76:F84)/60/24,"[h]:mm")</f>
        <v>13:00</v>
      </c>
      <c r="D84" s="465" t="s">
        <v>166</v>
      </c>
      <c r="E84" s="9" t="s">
        <v>44</v>
      </c>
      <c r="F84" s="6">
        <v>40</v>
      </c>
      <c r="G84" s="6"/>
      <c r="H84" s="6">
        <f>N84*O84</f>
        <v>139300</v>
      </c>
      <c r="I84" s="24">
        <f>H84/F84</f>
        <v>3482.5</v>
      </c>
      <c r="J84" s="3" t="s">
        <v>109</v>
      </c>
      <c r="K84" s="110">
        <v>223517</v>
      </c>
      <c r="L84" s="111" t="s">
        <v>167</v>
      </c>
      <c r="M84" s="6" t="s">
        <v>10</v>
      </c>
      <c r="N84" s="6">
        <v>199</v>
      </c>
      <c r="O84" s="8">
        <v>700</v>
      </c>
      <c r="P84" s="32">
        <v>1000</v>
      </c>
      <c r="Q84" s="33" t="s">
        <v>141</v>
      </c>
      <c r="R84" s="590" t="s">
        <v>587</v>
      </c>
      <c r="S84" s="85" t="s">
        <v>588</v>
      </c>
      <c r="T84" s="86"/>
      <c r="W84" s="659"/>
    </row>
    <row r="85" spans="1:23" ht="21.75" customHeight="1" x14ac:dyDescent="0.15">
      <c r="A85" s="931"/>
      <c r="E85" s="18"/>
      <c r="F85" s="18"/>
      <c r="G85" s="18"/>
      <c r="H85" s="18"/>
      <c r="K85" s="18"/>
      <c r="L85" s="18"/>
      <c r="M85" s="18"/>
      <c r="N85" s="18"/>
      <c r="O85" s="18"/>
      <c r="P85" s="18"/>
      <c r="Q85" s="18"/>
      <c r="R85" s="18"/>
      <c r="T85" s="438"/>
    </row>
    <row r="86" spans="1:23" s="381" customFormat="1" ht="21.75" customHeight="1" x14ac:dyDescent="0.15">
      <c r="A86" s="931"/>
      <c r="B86" s="389" t="str">
        <f>IF(C84&lt;&gt;"",C84,"")</f>
        <v>13:00</v>
      </c>
      <c r="C86" s="13" t="str">
        <f>TEXT($U$1+SUM($F$76:F86)/60/24,"[h]:mm")</f>
        <v>13:50</v>
      </c>
      <c r="D86" s="5" t="s">
        <v>43</v>
      </c>
      <c r="E86" s="5" t="s">
        <v>144</v>
      </c>
      <c r="F86" s="6">
        <v>50</v>
      </c>
      <c r="G86" s="6"/>
      <c r="H86" s="6">
        <f>N86*O86</f>
        <v>419300</v>
      </c>
      <c r="I86" s="2">
        <f>H86/F86</f>
        <v>8386</v>
      </c>
      <c r="J86" s="13"/>
      <c r="K86" s="420">
        <v>205200</v>
      </c>
      <c r="L86" s="476" t="s">
        <v>172</v>
      </c>
      <c r="M86" s="35" t="s">
        <v>12</v>
      </c>
      <c r="N86" s="8">
        <v>5990</v>
      </c>
      <c r="O86" s="8">
        <v>70</v>
      </c>
      <c r="P86" s="8">
        <v>200</v>
      </c>
      <c r="Q86" s="33" t="s">
        <v>146</v>
      </c>
      <c r="R86" s="590" t="s">
        <v>566</v>
      </c>
      <c r="S86" s="606" t="s">
        <v>576</v>
      </c>
      <c r="T86" s="60"/>
      <c r="W86" s="659"/>
    </row>
    <row r="87" spans="1:23" s="381" customFormat="1" ht="21.75" customHeight="1" x14ac:dyDescent="0.15">
      <c r="A87" s="931"/>
      <c r="B87" s="389" t="str">
        <f>IF(C86&lt;&gt;"",C86,"")</f>
        <v>13:50</v>
      </c>
      <c r="C87" s="13" t="str">
        <f>TEXT($U$1+SUM($F$76:F87)/60/24,"[h]:mm")</f>
        <v>14:30</v>
      </c>
      <c r="D87" s="5" t="s">
        <v>43</v>
      </c>
      <c r="E87" s="9" t="s">
        <v>142</v>
      </c>
      <c r="F87" s="6">
        <v>40</v>
      </c>
      <c r="G87" s="6"/>
      <c r="H87" s="6">
        <f>N87*O87</f>
        <v>149000</v>
      </c>
      <c r="I87" s="2">
        <f>H87/F87</f>
        <v>3725</v>
      </c>
      <c r="J87" s="402" t="s">
        <v>59</v>
      </c>
      <c r="K87" s="27">
        <v>215595</v>
      </c>
      <c r="L87" s="48" t="s">
        <v>173</v>
      </c>
      <c r="M87" s="49" t="s">
        <v>12</v>
      </c>
      <c r="N87" s="45">
        <v>298</v>
      </c>
      <c r="O87" s="30">
        <v>500</v>
      </c>
      <c r="P87" s="436">
        <v>800</v>
      </c>
      <c r="Q87" s="83" t="s">
        <v>146</v>
      </c>
      <c r="R87" s="590" t="s">
        <v>566</v>
      </c>
      <c r="S87" s="606" t="s">
        <v>576</v>
      </c>
      <c r="T87" s="86"/>
      <c r="W87" s="659"/>
    </row>
    <row r="88" spans="1:23" ht="21.75" customHeight="1" x14ac:dyDescent="0.15">
      <c r="A88" s="931"/>
    </row>
    <row r="89" spans="1:23" s="381" customFormat="1" ht="21.75" customHeight="1" x14ac:dyDescent="0.15">
      <c r="A89" s="931"/>
      <c r="B89" s="390" t="str">
        <f>IF(C87&lt;&gt;"",C87,"")</f>
        <v>14:30</v>
      </c>
      <c r="C89" s="113" t="str">
        <f>TEXT($U$1+SUM($F$76:F89)/60/24,"[h]:mm")</f>
        <v>15:15</v>
      </c>
      <c r="D89" s="10" t="s">
        <v>75</v>
      </c>
      <c r="E89" s="10" t="s">
        <v>44</v>
      </c>
      <c r="F89" s="11">
        <v>45</v>
      </c>
      <c r="G89" s="11"/>
      <c r="H89" s="516">
        <f>N89*O89</f>
        <v>178800</v>
      </c>
      <c r="I89" s="517">
        <f>H89/F89</f>
        <v>3973.3333333333335</v>
      </c>
      <c r="J89" s="51"/>
      <c r="K89" s="477">
        <v>212258</v>
      </c>
      <c r="L89" s="412" t="s">
        <v>517</v>
      </c>
      <c r="M89" s="477" t="s">
        <v>521</v>
      </c>
      <c r="N89" s="477">
        <v>298</v>
      </c>
      <c r="O89" s="11" t="s">
        <v>174</v>
      </c>
      <c r="P89" s="11" t="s">
        <v>175</v>
      </c>
      <c r="Q89" s="477" t="s">
        <v>34</v>
      </c>
      <c r="R89" s="597"/>
      <c r="S89" s="90"/>
      <c r="T89" s="91" t="s">
        <v>79</v>
      </c>
      <c r="W89" s="659"/>
    </row>
    <row r="90" spans="1:23" s="381" customFormat="1" ht="21.75" customHeight="1" x14ac:dyDescent="0.15">
      <c r="A90" s="931"/>
      <c r="B90" s="390" t="str">
        <f>IF(C89&lt;&gt;"",C89,"")</f>
        <v>15:15</v>
      </c>
      <c r="C90" s="113" t="str">
        <f>TEXT($U$1+SUM($F$76:F90)/60/24,"[h]:mm")</f>
        <v>16:00</v>
      </c>
      <c r="D90" s="10" t="s">
        <v>75</v>
      </c>
      <c r="E90" s="10" t="s">
        <v>36</v>
      </c>
      <c r="F90" s="11">
        <v>45</v>
      </c>
      <c r="G90" s="11"/>
      <c r="H90" s="516">
        <f>N90*O90</f>
        <v>119200</v>
      </c>
      <c r="I90" s="517">
        <f>H90/F90</f>
        <v>2648.8888888888887</v>
      </c>
      <c r="J90" s="51" t="s">
        <v>37</v>
      </c>
      <c r="K90" s="477">
        <v>222799</v>
      </c>
      <c r="L90" s="412" t="s">
        <v>38</v>
      </c>
      <c r="M90" s="477" t="s">
        <v>521</v>
      </c>
      <c r="N90" s="477">
        <v>298</v>
      </c>
      <c r="O90" s="409">
        <v>400</v>
      </c>
      <c r="P90" s="409" t="s">
        <v>175</v>
      </c>
      <c r="Q90" s="477" t="s">
        <v>34</v>
      </c>
      <c r="R90" s="597"/>
      <c r="S90" s="90"/>
      <c r="T90" s="91" t="s">
        <v>79</v>
      </c>
      <c r="W90" s="659"/>
    </row>
    <row r="91" spans="1:23" s="381" customFormat="1" ht="21.75" customHeight="1" x14ac:dyDescent="0.15">
      <c r="A91" s="931"/>
      <c r="B91" s="390" t="str">
        <f>IF(C90&lt;&gt;"",C90,"")</f>
        <v>16:00</v>
      </c>
      <c r="C91" s="113" t="str">
        <f>TEXT($U$1+SUM($F$76:F91)/60/24,"[h]:mm")</f>
        <v>16:40</v>
      </c>
      <c r="D91" s="10" t="s">
        <v>75</v>
      </c>
      <c r="E91" s="10" t="s">
        <v>40</v>
      </c>
      <c r="F91" s="11">
        <v>40</v>
      </c>
      <c r="G91" s="11"/>
      <c r="H91" s="11">
        <v>199600</v>
      </c>
      <c r="I91" s="12">
        <v>4990</v>
      </c>
      <c r="J91" s="113"/>
      <c r="K91" s="98">
        <v>219139</v>
      </c>
      <c r="L91" s="99" t="s">
        <v>89</v>
      </c>
      <c r="M91" s="100" t="s">
        <v>522</v>
      </c>
      <c r="N91" s="100">
        <v>238</v>
      </c>
      <c r="O91" s="101">
        <v>450</v>
      </c>
      <c r="P91" s="101">
        <v>600</v>
      </c>
      <c r="Q91" s="100" t="s">
        <v>48</v>
      </c>
      <c r="R91" s="597"/>
      <c r="S91" s="528"/>
      <c r="T91" s="91" t="s">
        <v>79</v>
      </c>
      <c r="W91" s="659"/>
    </row>
    <row r="92" spans="1:23" s="381" customFormat="1" ht="21.75" customHeight="1" x14ac:dyDescent="0.15">
      <c r="A92" s="931"/>
      <c r="B92" s="390" t="str">
        <f>IF(C90&lt;&gt;"",C90,"")</f>
        <v>16:00</v>
      </c>
      <c r="C92" s="113" t="str">
        <f>TEXT($U$1+SUM($F$76:F92)/60/24,"[h]:mm")</f>
        <v>17:20</v>
      </c>
      <c r="D92" s="10" t="s">
        <v>75</v>
      </c>
      <c r="E92" s="515" t="s">
        <v>53</v>
      </c>
      <c r="F92" s="516">
        <v>40</v>
      </c>
      <c r="G92" s="516"/>
      <c r="H92" s="516">
        <f>N92*O92</f>
        <v>149000</v>
      </c>
      <c r="I92" s="517">
        <f>H92/F92</f>
        <v>3725</v>
      </c>
      <c r="J92" s="495"/>
      <c r="K92" s="55">
        <v>212534</v>
      </c>
      <c r="L92" s="410" t="s">
        <v>520</v>
      </c>
      <c r="M92" s="100" t="s">
        <v>522</v>
      </c>
      <c r="N92" s="477">
        <v>298</v>
      </c>
      <c r="O92" s="440" t="s">
        <v>81</v>
      </c>
      <c r="P92" s="440" t="s">
        <v>47</v>
      </c>
      <c r="Q92" s="477" t="s">
        <v>48</v>
      </c>
      <c r="R92" s="589"/>
      <c r="S92" s="528"/>
      <c r="T92" s="91" t="s">
        <v>79</v>
      </c>
      <c r="W92" s="659"/>
    </row>
    <row r="93" spans="1:23" s="381" customFormat="1" ht="21.75" customHeight="1" x14ac:dyDescent="0.15">
      <c r="A93" s="931"/>
      <c r="B93" s="390" t="str">
        <f>IF(C92&lt;&gt;"",C92,"")</f>
        <v>17:20</v>
      </c>
      <c r="C93" s="113" t="str">
        <f>TEXT($U$1+SUM($F$76:F93)/60/24,"[h]:mm")</f>
        <v>18:00</v>
      </c>
      <c r="D93" s="10" t="s">
        <v>75</v>
      </c>
      <c r="E93" s="10" t="s">
        <v>44</v>
      </c>
      <c r="F93" s="11">
        <v>40</v>
      </c>
      <c r="G93" s="11"/>
      <c r="H93" s="11">
        <f>N93*O93</f>
        <v>0</v>
      </c>
      <c r="I93" s="12">
        <f>H93/F93</f>
        <v>0</v>
      </c>
      <c r="J93" s="102" t="s">
        <v>514</v>
      </c>
      <c r="K93" s="565">
        <v>215048</v>
      </c>
      <c r="L93" s="506" t="s">
        <v>214</v>
      </c>
      <c r="M93" s="513" t="s">
        <v>523</v>
      </c>
      <c r="N93" s="513">
        <v>899</v>
      </c>
      <c r="O93" s="521"/>
      <c r="P93" s="521"/>
      <c r="Q93" s="513" t="s">
        <v>649</v>
      </c>
      <c r="R93" s="588"/>
      <c r="S93" s="563"/>
      <c r="T93" s="91" t="s">
        <v>79</v>
      </c>
      <c r="W93" s="659"/>
    </row>
    <row r="94" spans="1:23" ht="21.75" customHeight="1" x14ac:dyDescent="0.15">
      <c r="A94" s="931"/>
      <c r="E94" s="18"/>
      <c r="F94" s="18"/>
      <c r="G94" s="18"/>
      <c r="H94" s="18"/>
      <c r="K94" s="18"/>
      <c r="L94" s="18"/>
      <c r="M94" s="18"/>
      <c r="N94" s="18"/>
      <c r="O94" s="18"/>
      <c r="P94" s="18"/>
      <c r="Q94" s="18"/>
      <c r="R94" s="18"/>
      <c r="S94" s="273"/>
      <c r="T94" s="60"/>
    </row>
    <row r="95" spans="1:23" s="381" customFormat="1" ht="21.75" customHeight="1" x14ac:dyDescent="0.15">
      <c r="A95" s="931"/>
      <c r="B95" s="389" t="str">
        <f>IF(C93&lt;&gt;"",C93,"")</f>
        <v>18:00</v>
      </c>
      <c r="C95" s="13" t="str">
        <f>TEXT($U$1+SUM($F$76:F95)/60/24,"[h]:mm")</f>
        <v>18:40</v>
      </c>
      <c r="D95" s="465" t="s">
        <v>166</v>
      </c>
      <c r="E95" s="9" t="s">
        <v>44</v>
      </c>
      <c r="F95" s="6">
        <v>40</v>
      </c>
      <c r="G95" s="6"/>
      <c r="H95" s="6">
        <f>N95*O95</f>
        <v>139300</v>
      </c>
      <c r="I95" s="24">
        <f>H95/F95</f>
        <v>3482.5</v>
      </c>
      <c r="J95" s="3" t="s">
        <v>109</v>
      </c>
      <c r="K95" s="110">
        <v>223517</v>
      </c>
      <c r="L95" s="111" t="s">
        <v>167</v>
      </c>
      <c r="M95" s="6" t="s">
        <v>10</v>
      </c>
      <c r="N95" s="6">
        <v>199</v>
      </c>
      <c r="O95" s="8">
        <v>700</v>
      </c>
      <c r="P95" s="32">
        <v>1000</v>
      </c>
      <c r="Q95" s="33" t="s">
        <v>141</v>
      </c>
      <c r="R95" s="590" t="s">
        <v>587</v>
      </c>
      <c r="S95" s="85" t="s">
        <v>588</v>
      </c>
      <c r="T95" s="60"/>
      <c r="W95" s="659"/>
    </row>
    <row r="96" spans="1:23" ht="21.75" customHeight="1" x14ac:dyDescent="0.15">
      <c r="A96" s="931"/>
      <c r="E96" s="18"/>
      <c r="F96" s="18"/>
      <c r="G96" s="18"/>
      <c r="H96" s="18"/>
      <c r="K96" s="18"/>
      <c r="L96" s="18"/>
      <c r="M96" s="18"/>
      <c r="N96" s="18"/>
      <c r="O96" s="18"/>
      <c r="P96" s="18"/>
      <c r="Q96" s="18"/>
      <c r="R96" s="18"/>
      <c r="S96" s="273"/>
      <c r="T96" s="60"/>
    </row>
    <row r="97" spans="1:23" s="381" customFormat="1" ht="21.75" customHeight="1" x14ac:dyDescent="0.15">
      <c r="A97" s="931"/>
      <c r="B97" s="389" t="str">
        <f>IF(C95&lt;&gt;"",C95,"")</f>
        <v>18:40</v>
      </c>
      <c r="C97" s="13" t="str">
        <f>TEXT($U$1+SUM($F$76:F97)/60/24,"[h]:mm")</f>
        <v>19:20</v>
      </c>
      <c r="D97" s="28" t="s">
        <v>161</v>
      </c>
      <c r="E97" s="9" t="s">
        <v>40</v>
      </c>
      <c r="F97" s="6">
        <v>40</v>
      </c>
      <c r="G97" s="6">
        <v>20</v>
      </c>
      <c r="H97" s="6">
        <f>N97*O97</f>
        <v>134550</v>
      </c>
      <c r="I97" s="2">
        <f>H97/F97</f>
        <v>3363.75</v>
      </c>
      <c r="J97" s="13"/>
      <c r="K97" s="478">
        <v>202005</v>
      </c>
      <c r="L97" s="40" t="s">
        <v>180</v>
      </c>
      <c r="M97" s="41" t="s">
        <v>11</v>
      </c>
      <c r="N97" s="75" t="s">
        <v>181</v>
      </c>
      <c r="O97" s="75" t="s">
        <v>165</v>
      </c>
      <c r="P97" s="75">
        <v>600</v>
      </c>
      <c r="Q97" s="87" t="s">
        <v>163</v>
      </c>
      <c r="R97" s="590" t="s">
        <v>559</v>
      </c>
      <c r="S97" s="85" t="s">
        <v>563</v>
      </c>
      <c r="T97" s="86"/>
      <c r="W97" s="659"/>
    </row>
    <row r="98" spans="1:23" s="381" customFormat="1" ht="21.75" customHeight="1" x14ac:dyDescent="0.15">
      <c r="A98" s="931"/>
      <c r="B98" s="389" t="str">
        <f>IF(C97&lt;&gt;"",C97,"")</f>
        <v>19:20</v>
      </c>
      <c r="C98" s="13" t="str">
        <f>TEXT($U$1+SUM($F$76:F98)/60/24,"[h]:mm")</f>
        <v>19:55</v>
      </c>
      <c r="D98" s="28" t="s">
        <v>161</v>
      </c>
      <c r="E98" s="9" t="s">
        <v>40</v>
      </c>
      <c r="F98" s="6">
        <v>35</v>
      </c>
      <c r="G98" s="6">
        <v>35</v>
      </c>
      <c r="H98" s="6">
        <f>N98*O98</f>
        <v>107550</v>
      </c>
      <c r="I98" s="2">
        <f>H98/F98</f>
        <v>3072.8571428571427</v>
      </c>
      <c r="J98" s="13"/>
      <c r="K98" s="39">
        <v>216714</v>
      </c>
      <c r="L98" s="40" t="s">
        <v>164</v>
      </c>
      <c r="M98" s="41" t="s">
        <v>11</v>
      </c>
      <c r="N98" s="75">
        <v>239</v>
      </c>
      <c r="O98" s="75" t="s">
        <v>165</v>
      </c>
      <c r="P98" s="75">
        <v>600</v>
      </c>
      <c r="Q98" s="87" t="s">
        <v>163</v>
      </c>
      <c r="R98" s="602" t="s">
        <v>559</v>
      </c>
      <c r="S98" s="116" t="s">
        <v>563</v>
      </c>
      <c r="T98" s="117"/>
      <c r="W98" s="659"/>
    </row>
    <row r="99" spans="1:23" ht="21.75" customHeight="1" x14ac:dyDescent="0.15">
      <c r="A99" s="931"/>
      <c r="E99" s="18"/>
      <c r="F99" s="18"/>
      <c r="G99" s="18"/>
      <c r="H99" s="18"/>
      <c r="K99" s="18"/>
      <c r="L99" s="18"/>
      <c r="M99" s="18"/>
      <c r="N99" s="18"/>
      <c r="O99" s="18"/>
      <c r="P99" s="18"/>
      <c r="Q99" s="18"/>
      <c r="R99" s="18"/>
      <c r="S99" s="273"/>
      <c r="T99" s="60"/>
    </row>
    <row r="100" spans="1:23" s="381" customFormat="1" ht="21.75" customHeight="1" x14ac:dyDescent="0.15">
      <c r="A100" s="931"/>
      <c r="B100" s="392" t="str">
        <f>IF(C98&lt;&gt;"",C98,"")</f>
        <v>19:55</v>
      </c>
      <c r="C100" s="72" t="str">
        <f>TEXT($U$1+SUM($F$76:F100)/60/24,"[h]:mm")</f>
        <v>20:45</v>
      </c>
      <c r="D100" s="5" t="s">
        <v>87</v>
      </c>
      <c r="E100" s="5" t="s">
        <v>53</v>
      </c>
      <c r="F100" s="6">
        <v>50</v>
      </c>
      <c r="G100" s="6">
        <v>50</v>
      </c>
      <c r="H100" s="6">
        <f>N100*O100</f>
        <v>703840</v>
      </c>
      <c r="I100" s="2">
        <f>H100/F100</f>
        <v>14076.8</v>
      </c>
      <c r="J100" s="13" t="s">
        <v>185</v>
      </c>
      <c r="K100" s="479" t="s">
        <v>534</v>
      </c>
      <c r="L100" s="475" t="s">
        <v>186</v>
      </c>
      <c r="M100" s="6" t="s">
        <v>7</v>
      </c>
      <c r="N100" s="70" t="s">
        <v>187</v>
      </c>
      <c r="O100" s="70">
        <v>160</v>
      </c>
      <c r="P100" s="70">
        <v>300</v>
      </c>
      <c r="Q100" s="70" t="s">
        <v>171</v>
      </c>
      <c r="R100" s="598" t="s">
        <v>570</v>
      </c>
      <c r="S100" s="452" t="s">
        <v>571</v>
      </c>
      <c r="T100" s="93"/>
      <c r="W100" s="659"/>
    </row>
    <row r="101" spans="1:23" s="381" customFormat="1" ht="21.75" customHeight="1" x14ac:dyDescent="0.15">
      <c r="A101" s="931"/>
      <c r="B101" s="392"/>
      <c r="C101" s="571"/>
      <c r="D101" s="543"/>
      <c r="E101" s="5"/>
      <c r="F101" s="6"/>
      <c r="G101" s="6"/>
      <c r="H101" s="6"/>
      <c r="I101" s="2"/>
      <c r="J101" s="13" t="s">
        <v>59</v>
      </c>
      <c r="K101" s="447">
        <v>222139</v>
      </c>
      <c r="L101" s="475" t="s">
        <v>188</v>
      </c>
      <c r="M101" s="6" t="s">
        <v>7</v>
      </c>
      <c r="N101" s="70" t="s">
        <v>129</v>
      </c>
      <c r="O101" s="70" t="s">
        <v>189</v>
      </c>
      <c r="P101" s="70">
        <v>300</v>
      </c>
      <c r="Q101" s="70" t="s">
        <v>171</v>
      </c>
      <c r="R101" s="598" t="s">
        <v>570</v>
      </c>
      <c r="S101" s="452" t="s">
        <v>571</v>
      </c>
      <c r="T101" s="93"/>
      <c r="W101" s="659"/>
    </row>
    <row r="102" spans="1:23" s="381" customFormat="1" ht="21.75" customHeight="1" x14ac:dyDescent="0.15">
      <c r="A102" s="931"/>
      <c r="B102" s="392" t="str">
        <f>IF(C100&lt;&gt;"",C100,"")</f>
        <v>20:45</v>
      </c>
      <c r="C102" s="72" t="str">
        <f>TEXT($U$1+SUM($F$76:F102)/60/24,"[h]:mm")</f>
        <v>21:30</v>
      </c>
      <c r="D102" s="5" t="s">
        <v>87</v>
      </c>
      <c r="E102" s="5" t="s">
        <v>53</v>
      </c>
      <c r="F102" s="6">
        <v>45</v>
      </c>
      <c r="G102" s="6">
        <v>45</v>
      </c>
      <c r="H102" s="6">
        <f>N102*O102</f>
        <v>398400</v>
      </c>
      <c r="I102" s="2">
        <f>H102/F102</f>
        <v>8853.3333333333339</v>
      </c>
      <c r="J102" s="13"/>
      <c r="K102" s="572">
        <v>211135</v>
      </c>
      <c r="L102" s="1" t="s">
        <v>88</v>
      </c>
      <c r="M102" s="6" t="s">
        <v>7</v>
      </c>
      <c r="N102" s="30">
        <v>498</v>
      </c>
      <c r="O102" s="30">
        <v>800</v>
      </c>
      <c r="P102" s="30">
        <v>1500</v>
      </c>
      <c r="Q102" s="31" t="s">
        <v>55</v>
      </c>
      <c r="R102" s="598" t="s">
        <v>570</v>
      </c>
      <c r="S102" s="452" t="s">
        <v>571</v>
      </c>
      <c r="T102" s="86"/>
      <c r="W102" s="659"/>
    </row>
    <row r="103" spans="1:23" ht="21.75" customHeight="1" x14ac:dyDescent="0.15">
      <c r="A103" s="931"/>
      <c r="E103" s="18"/>
      <c r="F103" s="18"/>
      <c r="G103" s="18"/>
      <c r="H103" s="18"/>
      <c r="K103" s="18"/>
      <c r="L103" s="18"/>
      <c r="M103" s="18"/>
      <c r="N103" s="18"/>
      <c r="O103" s="18"/>
      <c r="P103" s="18"/>
      <c r="Q103" s="18"/>
      <c r="R103" s="18"/>
      <c r="S103" s="273"/>
      <c r="T103" s="60"/>
    </row>
    <row r="104" spans="1:23" s="381" customFormat="1" ht="21.75" customHeight="1" x14ac:dyDescent="0.15">
      <c r="A104" s="931"/>
      <c r="B104" s="392" t="str">
        <f>IF(C102&lt;&gt;"",C102,"")</f>
        <v>21:30</v>
      </c>
      <c r="C104" s="72" t="str">
        <f>TEXT($U$1+SUM($F$76:F104)/60/24,"[h]:mm")</f>
        <v>22:20</v>
      </c>
      <c r="D104" s="5" t="s">
        <v>57</v>
      </c>
      <c r="E104" s="5" t="s">
        <v>72</v>
      </c>
      <c r="F104" s="6">
        <v>50</v>
      </c>
      <c r="G104" s="6">
        <v>50</v>
      </c>
      <c r="H104" s="6">
        <f>N104*O104</f>
        <v>599970</v>
      </c>
      <c r="I104" s="2">
        <f>H104/F104</f>
        <v>11999.4</v>
      </c>
      <c r="J104" s="37"/>
      <c r="K104" s="29">
        <v>212578</v>
      </c>
      <c r="L104" s="34" t="s">
        <v>190</v>
      </c>
      <c r="M104" s="35" t="s">
        <v>15</v>
      </c>
      <c r="N104" s="8">
        <v>19999</v>
      </c>
      <c r="O104" s="8">
        <v>30</v>
      </c>
      <c r="P104" s="8">
        <v>100</v>
      </c>
      <c r="Q104" s="36" t="s">
        <v>74</v>
      </c>
      <c r="R104" s="575" t="s">
        <v>547</v>
      </c>
      <c r="S104" s="606" t="s">
        <v>548</v>
      </c>
      <c r="T104" s="60" t="s">
        <v>35</v>
      </c>
      <c r="W104" s="659"/>
    </row>
    <row r="105" spans="1:23" ht="21.75" customHeight="1" x14ac:dyDescent="0.15">
      <c r="A105" s="931"/>
      <c r="E105" s="18"/>
      <c r="F105" s="18"/>
      <c r="G105" s="18"/>
      <c r="H105" s="18"/>
      <c r="K105" s="18"/>
      <c r="L105" s="18"/>
      <c r="M105" s="18"/>
      <c r="N105" s="18"/>
      <c r="O105" s="18"/>
      <c r="P105" s="18"/>
      <c r="Q105" s="18"/>
      <c r="R105" s="18"/>
      <c r="S105" s="273"/>
      <c r="T105" s="60"/>
    </row>
    <row r="106" spans="1:23" s="381" customFormat="1" ht="21.75" customHeight="1" x14ac:dyDescent="0.15">
      <c r="A106" s="931"/>
      <c r="B106" s="389" t="str">
        <f>IF(C104&lt;&gt;"",C104,"")</f>
        <v>22:20</v>
      </c>
      <c r="C106" s="13" t="str">
        <f>TEXT($U$1+SUM($F$76:F106)/60/24,"[h]:mm")</f>
        <v>23:10</v>
      </c>
      <c r="D106" s="9" t="s">
        <v>191</v>
      </c>
      <c r="E106" s="5" t="s">
        <v>13</v>
      </c>
      <c r="F106" s="6">
        <v>50</v>
      </c>
      <c r="G106" s="6">
        <v>40</v>
      </c>
      <c r="H106" s="6">
        <f>N106*O106</f>
        <v>594000</v>
      </c>
      <c r="I106" s="2">
        <f>H106/F106</f>
        <v>11880</v>
      </c>
      <c r="J106" s="3" t="s">
        <v>109</v>
      </c>
      <c r="K106" s="497">
        <v>223530</v>
      </c>
      <c r="L106" s="19" t="s">
        <v>192</v>
      </c>
      <c r="M106" s="20" t="s">
        <v>13</v>
      </c>
      <c r="N106" s="8">
        <v>19800</v>
      </c>
      <c r="O106" s="8">
        <v>30</v>
      </c>
      <c r="P106" s="8">
        <v>100</v>
      </c>
      <c r="Q106" s="33" t="s">
        <v>193</v>
      </c>
      <c r="R106" s="575" t="s">
        <v>564</v>
      </c>
      <c r="S106" s="608" t="s">
        <v>565</v>
      </c>
      <c r="T106" s="60"/>
      <c r="W106" s="659"/>
    </row>
    <row r="107" spans="1:23" ht="21.75" customHeight="1" x14ac:dyDescent="0.15">
      <c r="A107" s="931"/>
    </row>
    <row r="108" spans="1:23" s="381" customFormat="1" ht="21.75" customHeight="1" x14ac:dyDescent="0.15">
      <c r="A108" s="931"/>
      <c r="B108" s="389" t="str">
        <f>IF(C106&lt;&gt;"",C106,"")</f>
        <v>23:10</v>
      </c>
      <c r="C108" s="13" t="str">
        <f>TEXT($U$1+SUM($F$76:F108)/60/24,"[h]:mm")</f>
        <v>24:00</v>
      </c>
      <c r="D108" s="5" t="s">
        <v>87</v>
      </c>
      <c r="E108" s="5" t="s">
        <v>53</v>
      </c>
      <c r="F108" s="6">
        <v>50</v>
      </c>
      <c r="G108" s="6" t="s">
        <v>501</v>
      </c>
      <c r="H108" s="6">
        <f>N108*O108</f>
        <v>439900</v>
      </c>
      <c r="I108" s="24">
        <f>H108/F108</f>
        <v>8798</v>
      </c>
      <c r="J108" s="13" t="s">
        <v>185</v>
      </c>
      <c r="K108" s="479">
        <v>217464</v>
      </c>
      <c r="L108" s="475" t="s">
        <v>186</v>
      </c>
      <c r="M108" s="6" t="s">
        <v>7</v>
      </c>
      <c r="N108" s="70" t="s">
        <v>187</v>
      </c>
      <c r="O108" s="70">
        <v>100</v>
      </c>
      <c r="P108" s="70">
        <v>300</v>
      </c>
      <c r="Q108" s="70" t="s">
        <v>171</v>
      </c>
      <c r="R108" s="598" t="s">
        <v>568</v>
      </c>
      <c r="S108" s="452" t="s">
        <v>577</v>
      </c>
      <c r="T108" s="93"/>
      <c r="W108" s="659"/>
    </row>
    <row r="109" spans="1:23" ht="21.75" customHeight="1" x14ac:dyDescent="0.15">
      <c r="A109" s="931"/>
      <c r="B109" s="393"/>
      <c r="C109" s="393"/>
      <c r="D109" s="5"/>
      <c r="E109" s="5"/>
      <c r="F109" s="6"/>
      <c r="G109" s="6"/>
      <c r="H109" s="6"/>
      <c r="I109" s="24"/>
      <c r="J109" s="13" t="s">
        <v>59</v>
      </c>
      <c r="K109" s="447">
        <v>222139</v>
      </c>
      <c r="L109" s="475" t="s">
        <v>188</v>
      </c>
      <c r="M109" s="6" t="s">
        <v>7</v>
      </c>
      <c r="N109" s="70" t="s">
        <v>129</v>
      </c>
      <c r="O109" s="70" t="s">
        <v>189</v>
      </c>
      <c r="P109" s="70">
        <v>300</v>
      </c>
      <c r="Q109" s="70" t="s">
        <v>171</v>
      </c>
      <c r="R109" s="598" t="s">
        <v>568</v>
      </c>
      <c r="S109" s="452" t="s">
        <v>577</v>
      </c>
      <c r="T109" s="93"/>
    </row>
    <row r="110" spans="1:23" ht="21.75" customHeight="1" x14ac:dyDescent="0.15">
      <c r="A110" s="931"/>
      <c r="K110" s="18"/>
      <c r="L110" s="18"/>
    </row>
    <row r="111" spans="1:23" s="381" customFormat="1" ht="21.75" customHeight="1" x14ac:dyDescent="0.15">
      <c r="A111" s="932"/>
      <c r="B111" s="394"/>
      <c r="C111" s="394"/>
      <c r="D111" s="265"/>
      <c r="E111" s="265"/>
      <c r="F111" s="156">
        <f>SUM(F76:F108)</f>
        <v>900</v>
      </c>
      <c r="G111" s="156"/>
      <c r="H111" s="156">
        <f>SUM(H76:H108)</f>
        <v>5127660</v>
      </c>
      <c r="I111" s="156"/>
      <c r="J111" s="156"/>
      <c r="K111" s="156"/>
      <c r="L111" s="156"/>
      <c r="M111" s="424"/>
      <c r="N111" s="156"/>
      <c r="O111" s="156"/>
      <c r="P111" s="156"/>
      <c r="Q111" s="444"/>
      <c r="R111" s="445"/>
      <c r="S111" s="444"/>
      <c r="T111" s="446"/>
      <c r="W111" s="659"/>
    </row>
    <row r="112" spans="1:23" s="381" customFormat="1" ht="21.75" customHeight="1" x14ac:dyDescent="0.15">
      <c r="A112" s="395"/>
      <c r="B112" s="394"/>
      <c r="C112" s="394"/>
      <c r="D112" s="265"/>
      <c r="E112" s="265"/>
      <c r="F112" s="156"/>
      <c r="G112" s="156"/>
      <c r="H112" s="265"/>
      <c r="I112" s="265"/>
      <c r="J112" s="265"/>
      <c r="K112" s="265"/>
      <c r="L112" s="156" t="s">
        <v>513</v>
      </c>
      <c r="M112" s="424"/>
      <c r="N112" s="156"/>
      <c r="O112" s="156"/>
      <c r="P112" s="156"/>
      <c r="Q112" s="444"/>
      <c r="R112" s="445"/>
      <c r="S112" s="444"/>
      <c r="T112" s="446"/>
      <c r="W112" s="659"/>
    </row>
    <row r="113" spans="1:23" s="381" customFormat="1" ht="21.75" customHeight="1" x14ac:dyDescent="0.15">
      <c r="A113" s="930" t="s">
        <v>203</v>
      </c>
      <c r="B113" s="388">
        <f>$U$1</f>
        <v>0.375</v>
      </c>
      <c r="C113" s="13" t="str">
        <f>TEXT($U$1+SUM($F$113:F113)/60/24,"[h]:mm")</f>
        <v>9:40</v>
      </c>
      <c r="D113" s="28" t="s">
        <v>204</v>
      </c>
      <c r="E113" s="5" t="s">
        <v>44</v>
      </c>
      <c r="F113" s="6">
        <v>40</v>
      </c>
      <c r="G113" s="6"/>
      <c r="H113" s="6">
        <f>N113*O113</f>
        <v>119000</v>
      </c>
      <c r="I113" s="2">
        <f>H113/F113</f>
        <v>2975</v>
      </c>
      <c r="J113" s="107"/>
      <c r="K113" s="403">
        <v>219119</v>
      </c>
      <c r="L113" s="48" t="s">
        <v>45</v>
      </c>
      <c r="M113" s="49" t="s">
        <v>10</v>
      </c>
      <c r="N113" s="108">
        <v>238</v>
      </c>
      <c r="O113" s="109" t="s">
        <v>81</v>
      </c>
      <c r="P113" s="109" t="s">
        <v>47</v>
      </c>
      <c r="Q113" s="115" t="s">
        <v>48</v>
      </c>
      <c r="R113" s="590" t="s">
        <v>566</v>
      </c>
      <c r="S113" s="85" t="s">
        <v>567</v>
      </c>
      <c r="T113" s="86"/>
      <c r="W113" s="658" t="s">
        <v>728</v>
      </c>
    </row>
    <row r="114" spans="1:23" s="381" customFormat="1" ht="21.75" customHeight="1" x14ac:dyDescent="0.15">
      <c r="A114" s="931"/>
      <c r="B114" s="389" t="str">
        <f>IF(C113&lt;&gt;"",C113,"")</f>
        <v>9:40</v>
      </c>
      <c r="C114" s="13" t="str">
        <f>TEXT($U$1+SUM($F$113:F114)/60/24,"[h]:mm")</f>
        <v>10:20</v>
      </c>
      <c r="D114" s="28" t="s">
        <v>204</v>
      </c>
      <c r="E114" s="5" t="s">
        <v>44</v>
      </c>
      <c r="F114" s="6">
        <v>40</v>
      </c>
      <c r="G114" s="6"/>
      <c r="H114" s="6">
        <f>N114*O114</f>
        <v>149500</v>
      </c>
      <c r="I114" s="2">
        <f>H114/F114</f>
        <v>3737.5</v>
      </c>
      <c r="J114" s="72"/>
      <c r="K114" s="403">
        <v>217329</v>
      </c>
      <c r="L114" s="48" t="s">
        <v>536</v>
      </c>
      <c r="M114" s="49" t="s">
        <v>10</v>
      </c>
      <c r="N114" s="108">
        <v>299</v>
      </c>
      <c r="O114" s="109" t="s">
        <v>81</v>
      </c>
      <c r="P114" s="109" t="s">
        <v>47</v>
      </c>
      <c r="Q114" s="115" t="s">
        <v>535</v>
      </c>
      <c r="R114" s="590" t="s">
        <v>566</v>
      </c>
      <c r="S114" s="85" t="s">
        <v>567</v>
      </c>
      <c r="T114" s="453" t="s">
        <v>35</v>
      </c>
      <c r="W114" s="658" t="s">
        <v>724</v>
      </c>
    </row>
    <row r="115" spans="1:23" ht="21.75" customHeight="1" x14ac:dyDescent="0.15">
      <c r="A115" s="931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601"/>
      <c r="S115" s="601"/>
      <c r="T115" s="393"/>
    </row>
    <row r="116" spans="1:23" s="381" customFormat="1" ht="42" customHeight="1" x14ac:dyDescent="0.15">
      <c r="A116" s="931"/>
      <c r="B116" s="389" t="str">
        <f>C114</f>
        <v>10:20</v>
      </c>
      <c r="C116" s="13" t="str">
        <f>TEXT($U$1+SUM($F$113:F116)/60/24,"[h]:mm")</f>
        <v>11:05</v>
      </c>
      <c r="D116" s="5" t="s">
        <v>665</v>
      </c>
      <c r="E116" s="5" t="s">
        <v>205</v>
      </c>
      <c r="F116" s="6">
        <v>45</v>
      </c>
      <c r="G116" s="6"/>
      <c r="H116" s="6">
        <f>N116*O116</f>
        <v>419400</v>
      </c>
      <c r="I116" s="2">
        <f>H116/F116</f>
        <v>9320</v>
      </c>
      <c r="J116" s="13"/>
      <c r="K116" s="639">
        <v>218201</v>
      </c>
      <c r="L116" s="421" t="s">
        <v>640</v>
      </c>
      <c r="M116" s="6" t="s">
        <v>653</v>
      </c>
      <c r="N116" s="6">
        <v>1398</v>
      </c>
      <c r="O116" s="8">
        <v>300</v>
      </c>
      <c r="P116" s="8">
        <v>500</v>
      </c>
      <c r="Q116" s="33" t="s">
        <v>729</v>
      </c>
      <c r="R116" s="643" t="s">
        <v>658</v>
      </c>
      <c r="S116" s="638" t="s">
        <v>659</v>
      </c>
      <c r="T116" s="60"/>
      <c r="V116" s="635" t="s">
        <v>641</v>
      </c>
      <c r="W116" s="658" t="s">
        <v>730</v>
      </c>
    </row>
    <row r="117" spans="1:23" s="381" customFormat="1" ht="21.75" customHeight="1" x14ac:dyDescent="0.15">
      <c r="A117" s="931"/>
      <c r="B117" s="389" t="str">
        <f>C116</f>
        <v>11:05</v>
      </c>
      <c r="C117" s="13" t="str">
        <f>TEXT($U$1+SUM($F$113:F117)/60/24,"[h]:mm")</f>
        <v>11:45</v>
      </c>
      <c r="D117" s="5" t="s">
        <v>71</v>
      </c>
      <c r="E117" s="9" t="s">
        <v>6</v>
      </c>
      <c r="F117" s="6">
        <v>40</v>
      </c>
      <c r="G117" s="6"/>
      <c r="H117" s="6">
        <f>N117*O117</f>
        <v>149500</v>
      </c>
      <c r="I117" s="2">
        <f>H117/F117</f>
        <v>3737.5</v>
      </c>
      <c r="J117" s="3" t="s">
        <v>109</v>
      </c>
      <c r="K117" s="415">
        <v>212228</v>
      </c>
      <c r="L117" s="421" t="s">
        <v>208</v>
      </c>
      <c r="M117" s="6" t="s">
        <v>8</v>
      </c>
      <c r="N117" s="6">
        <v>299</v>
      </c>
      <c r="O117" s="8">
        <v>500</v>
      </c>
      <c r="P117" s="8">
        <v>800</v>
      </c>
      <c r="Q117" s="33" t="s">
        <v>118</v>
      </c>
      <c r="R117" s="590" t="s">
        <v>582</v>
      </c>
      <c r="S117" s="85" t="s">
        <v>601</v>
      </c>
      <c r="T117" s="60"/>
      <c r="W117" s="659" t="s">
        <v>731</v>
      </c>
    </row>
    <row r="118" spans="1:23" ht="21.75" customHeight="1" x14ac:dyDescent="0.15">
      <c r="A118" s="931"/>
      <c r="J118" s="273"/>
      <c r="K118" s="273"/>
      <c r="L118" s="273"/>
      <c r="M118" s="273"/>
      <c r="N118" s="273"/>
      <c r="O118" s="273"/>
      <c r="P118" s="273"/>
      <c r="Q118" s="273"/>
      <c r="R118" s="590"/>
      <c r="S118" s="85"/>
      <c r="T118" s="438"/>
    </row>
    <row r="119" spans="1:23" s="381" customFormat="1" ht="21.75" customHeight="1" x14ac:dyDescent="0.15">
      <c r="A119" s="931"/>
      <c r="B119" s="389" t="str">
        <f>C117</f>
        <v>11:45</v>
      </c>
      <c r="C119" s="13" t="str">
        <f>TEXT($U$1+SUM($F$113:F119)/60/24,"[h]:mm")</f>
        <v>12:25</v>
      </c>
      <c r="D119" s="482" t="s">
        <v>209</v>
      </c>
      <c r="E119" s="5" t="s">
        <v>80</v>
      </c>
      <c r="F119" s="6">
        <v>40</v>
      </c>
      <c r="G119" s="483"/>
      <c r="H119" s="483">
        <f>N119*O119</f>
        <v>256000</v>
      </c>
      <c r="I119" s="24">
        <f>H119/F119</f>
        <v>6400</v>
      </c>
      <c r="J119" s="3" t="s">
        <v>109</v>
      </c>
      <c r="K119" s="425">
        <v>223692</v>
      </c>
      <c r="L119" s="467" t="s">
        <v>210</v>
      </c>
      <c r="M119" s="6" t="s">
        <v>9</v>
      </c>
      <c r="N119" s="4">
        <v>1280</v>
      </c>
      <c r="O119" s="4">
        <v>200</v>
      </c>
      <c r="P119" s="32" t="s">
        <v>90</v>
      </c>
      <c r="Q119" s="33" t="s">
        <v>34</v>
      </c>
      <c r="R119" s="590" t="s">
        <v>578</v>
      </c>
      <c r="S119" s="85" t="s">
        <v>602</v>
      </c>
      <c r="T119" s="60"/>
      <c r="W119" s="663" t="s">
        <v>732</v>
      </c>
    </row>
    <row r="120" spans="1:23" s="381" customFormat="1" ht="21.75" customHeight="1" x14ac:dyDescent="0.15">
      <c r="A120" s="931"/>
      <c r="B120" s="389" t="str">
        <f>C119</f>
        <v>12:25</v>
      </c>
      <c r="C120" s="13" t="str">
        <f>TEXT($U$1+SUM($F$113:F120)/60/24,"[h]:mm")</f>
        <v>13:10</v>
      </c>
      <c r="D120" s="482" t="s">
        <v>209</v>
      </c>
      <c r="E120" s="5" t="s">
        <v>80</v>
      </c>
      <c r="F120" s="6">
        <v>45</v>
      </c>
      <c r="G120" s="483"/>
      <c r="H120" s="483">
        <f>N120*O120</f>
        <v>349965</v>
      </c>
      <c r="I120" s="24">
        <f>H120/F120</f>
        <v>7777</v>
      </c>
      <c r="J120" s="97"/>
      <c r="K120" s="425">
        <v>221316</v>
      </c>
      <c r="L120" s="467" t="s">
        <v>211</v>
      </c>
      <c r="M120" s="20" t="s">
        <v>9</v>
      </c>
      <c r="N120" s="6">
        <v>9999</v>
      </c>
      <c r="O120" s="8">
        <v>35</v>
      </c>
      <c r="P120" s="32">
        <v>100</v>
      </c>
      <c r="Q120" s="33" t="s">
        <v>34</v>
      </c>
      <c r="R120" s="590" t="s">
        <v>578</v>
      </c>
      <c r="S120" s="85" t="s">
        <v>602</v>
      </c>
      <c r="T120" s="93"/>
      <c r="W120" s="663" t="s">
        <v>732</v>
      </c>
    </row>
    <row r="121" spans="1:23" ht="21.75" customHeight="1" x14ac:dyDescent="0.15">
      <c r="A121" s="931"/>
      <c r="R121" s="590"/>
      <c r="S121" s="85"/>
      <c r="T121" s="438"/>
    </row>
    <row r="122" spans="1:23" s="381" customFormat="1" ht="21.75" customHeight="1" x14ac:dyDescent="0.15">
      <c r="A122" s="931"/>
      <c r="B122" s="389" t="str">
        <f>C120</f>
        <v>13:10</v>
      </c>
      <c r="C122" s="13" t="str">
        <f>TEXT($U$1+SUM($F$113:F122)/60/24,"[h]:mm")</f>
        <v>13:50</v>
      </c>
      <c r="D122" s="9" t="s">
        <v>666</v>
      </c>
      <c r="E122" s="9" t="s">
        <v>40</v>
      </c>
      <c r="F122" s="6">
        <v>40</v>
      </c>
      <c r="G122" s="6"/>
      <c r="H122" s="6">
        <f>N122*O122</f>
        <v>119200</v>
      </c>
      <c r="I122" s="2">
        <f>H122/F122</f>
        <v>2980</v>
      </c>
      <c r="J122" s="13"/>
      <c r="K122" s="413" t="s">
        <v>702</v>
      </c>
      <c r="L122" s="426" t="s">
        <v>212</v>
      </c>
      <c r="M122" s="47" t="s">
        <v>11</v>
      </c>
      <c r="N122" s="6">
        <v>298</v>
      </c>
      <c r="O122" s="6" t="s">
        <v>46</v>
      </c>
      <c r="P122" s="6">
        <v>600</v>
      </c>
      <c r="Q122" s="33" t="s">
        <v>176</v>
      </c>
      <c r="R122" s="590" t="s">
        <v>559</v>
      </c>
      <c r="S122" s="85" t="s">
        <v>632</v>
      </c>
      <c r="T122" s="653" t="s">
        <v>694</v>
      </c>
      <c r="W122" s="659" t="s">
        <v>738</v>
      </c>
    </row>
    <row r="123" spans="1:23" s="381" customFormat="1" ht="22.5" customHeight="1" x14ac:dyDescent="0.15">
      <c r="A123" s="931"/>
      <c r="B123" s="389" t="str">
        <f>C122</f>
        <v>13:50</v>
      </c>
      <c r="C123" s="13" t="str">
        <f>TEXT($U$1+SUM($F$113:F123)/60/24,"[h]:mm")</f>
        <v>14:30</v>
      </c>
      <c r="D123" s="9" t="s">
        <v>39</v>
      </c>
      <c r="E123" s="9" t="s">
        <v>40</v>
      </c>
      <c r="F123" s="6">
        <v>40</v>
      </c>
      <c r="G123" s="6"/>
      <c r="H123" s="6">
        <f>N123*O123</f>
        <v>119700</v>
      </c>
      <c r="I123" s="2">
        <f>H123/F123</f>
        <v>2992.5</v>
      </c>
      <c r="J123" s="3" t="s">
        <v>109</v>
      </c>
      <c r="K123" s="32">
        <v>223271</v>
      </c>
      <c r="L123" s="15" t="s">
        <v>515</v>
      </c>
      <c r="M123" s="17" t="s">
        <v>11</v>
      </c>
      <c r="N123" s="16">
        <v>399</v>
      </c>
      <c r="O123" s="8">
        <v>300</v>
      </c>
      <c r="P123" s="32">
        <v>500</v>
      </c>
      <c r="Q123" s="33" t="s">
        <v>176</v>
      </c>
      <c r="R123" s="590" t="s">
        <v>559</v>
      </c>
      <c r="S123" s="85" t="s">
        <v>632</v>
      </c>
      <c r="T123" s="117"/>
      <c r="W123" s="658" t="s">
        <v>739</v>
      </c>
    </row>
    <row r="124" spans="1:23" ht="21.75" customHeight="1" x14ac:dyDescent="0.15">
      <c r="A124" s="931"/>
      <c r="T124" s="438"/>
    </row>
    <row r="125" spans="1:23" s="381" customFormat="1" ht="21.75" customHeight="1" x14ac:dyDescent="0.15">
      <c r="A125" s="931"/>
      <c r="B125" s="390" t="str">
        <f>C123</f>
        <v>14:30</v>
      </c>
      <c r="C125" s="113" t="str">
        <f>TEXT($U$1+SUM($F$113:F125)/60/24,"[h]:mm")</f>
        <v>15:10</v>
      </c>
      <c r="D125" s="10" t="s">
        <v>75</v>
      </c>
      <c r="E125" s="10" t="s">
        <v>106</v>
      </c>
      <c r="F125" s="11">
        <v>40</v>
      </c>
      <c r="G125" s="11"/>
      <c r="H125" s="11">
        <f>N125*O125</f>
        <v>149000</v>
      </c>
      <c r="I125" s="12">
        <f>H125/F125</f>
        <v>3725</v>
      </c>
      <c r="J125" s="52"/>
      <c r="K125" s="718">
        <v>212258</v>
      </c>
      <c r="L125" s="719" t="s">
        <v>517</v>
      </c>
      <c r="M125" s="720" t="s">
        <v>531</v>
      </c>
      <c r="N125" s="718">
        <v>298</v>
      </c>
      <c r="O125" s="718">
        <v>500</v>
      </c>
      <c r="P125" s="718">
        <v>500</v>
      </c>
      <c r="Q125" s="718" t="s">
        <v>518</v>
      </c>
      <c r="R125" s="720"/>
      <c r="S125" s="720"/>
      <c r="T125" s="721" t="s">
        <v>79</v>
      </c>
      <c r="W125" s="658" t="s">
        <v>724</v>
      </c>
    </row>
    <row r="126" spans="1:23" s="381" customFormat="1" ht="21.75" customHeight="1" x14ac:dyDescent="0.15">
      <c r="A126" s="931"/>
      <c r="B126" s="390" t="str">
        <f>C125</f>
        <v>15:10</v>
      </c>
      <c r="C126" s="113" t="str">
        <f>TEXT($U$1+SUM($F$113:F126)/60/24,"[h]:mm")</f>
        <v>15:50</v>
      </c>
      <c r="D126" s="10" t="s">
        <v>75</v>
      </c>
      <c r="E126" s="10" t="s">
        <v>76</v>
      </c>
      <c r="F126" s="11">
        <v>40</v>
      </c>
      <c r="G126" s="11"/>
      <c r="H126" s="11">
        <f>N126*O126</f>
        <v>149000</v>
      </c>
      <c r="I126" s="12">
        <f>H126/F126</f>
        <v>3725</v>
      </c>
      <c r="J126" s="51"/>
      <c r="K126" s="718">
        <v>207951</v>
      </c>
      <c r="L126" s="719" t="s">
        <v>77</v>
      </c>
      <c r="M126" s="720" t="s">
        <v>12</v>
      </c>
      <c r="N126" s="718">
        <v>298</v>
      </c>
      <c r="O126" s="718">
        <v>500</v>
      </c>
      <c r="P126" s="718">
        <v>1000</v>
      </c>
      <c r="Q126" s="718" t="s">
        <v>78</v>
      </c>
      <c r="R126" s="718"/>
      <c r="S126" s="719"/>
      <c r="T126" s="721" t="s">
        <v>79</v>
      </c>
      <c r="W126" s="659" t="s">
        <v>731</v>
      </c>
    </row>
    <row r="127" spans="1:23" s="381" customFormat="1" ht="21.75" customHeight="1" x14ac:dyDescent="0.15">
      <c r="A127" s="931"/>
      <c r="B127" s="390" t="str">
        <f>IF(C126&lt;&gt;"",C126,"")</f>
        <v>15:50</v>
      </c>
      <c r="C127" s="113" t="str">
        <f>TEXT($U$1+SUM($F$113:F127)/60/24,"[h]:mm")</f>
        <v>16:35</v>
      </c>
      <c r="D127" s="10" t="s">
        <v>75</v>
      </c>
      <c r="E127" s="10" t="s">
        <v>44</v>
      </c>
      <c r="F127" s="11">
        <v>45</v>
      </c>
      <c r="G127" s="11"/>
      <c r="H127" s="11">
        <f>N127*O127</f>
        <v>149400</v>
      </c>
      <c r="I127" s="12">
        <f>H127/F127</f>
        <v>3320</v>
      </c>
      <c r="J127" s="51"/>
      <c r="K127" s="718">
        <v>215646</v>
      </c>
      <c r="L127" s="719" t="s">
        <v>213</v>
      </c>
      <c r="M127" s="720" t="s">
        <v>10</v>
      </c>
      <c r="N127" s="718">
        <v>498</v>
      </c>
      <c r="O127" s="718">
        <v>300</v>
      </c>
      <c r="P127" s="718">
        <v>100</v>
      </c>
      <c r="Q127" s="718" t="s">
        <v>141</v>
      </c>
      <c r="R127" s="718"/>
      <c r="S127" s="719"/>
      <c r="T127" s="721" t="s">
        <v>79</v>
      </c>
      <c r="W127" s="658" t="s">
        <v>724</v>
      </c>
    </row>
    <row r="128" spans="1:23" s="381" customFormat="1" ht="21.75" customHeight="1" x14ac:dyDescent="0.15">
      <c r="A128" s="931"/>
      <c r="B128" s="390" t="str">
        <f>IF(C127&lt;&gt;"",C127,"")</f>
        <v>16:35</v>
      </c>
      <c r="C128" s="113" t="str">
        <f>TEXT($U$1+SUM($F$113:F128)/60/24,"[h]:mm")</f>
        <v>17:20</v>
      </c>
      <c r="D128" s="10" t="s">
        <v>75</v>
      </c>
      <c r="E128" s="515" t="s">
        <v>53</v>
      </c>
      <c r="F128" s="516">
        <v>45</v>
      </c>
      <c r="G128" s="516"/>
      <c r="H128" s="516">
        <f>N128*O128</f>
        <v>149400</v>
      </c>
      <c r="I128" s="517">
        <f>H128/F128</f>
        <v>3320</v>
      </c>
      <c r="J128" s="570"/>
      <c r="K128" s="722">
        <v>211135</v>
      </c>
      <c r="L128" s="723" t="s">
        <v>88</v>
      </c>
      <c r="M128" s="724" t="s">
        <v>7</v>
      </c>
      <c r="N128" s="725">
        <v>498</v>
      </c>
      <c r="O128" s="726">
        <v>300</v>
      </c>
      <c r="P128" s="726">
        <v>600</v>
      </c>
      <c r="Q128" s="727" t="s">
        <v>55</v>
      </c>
      <c r="R128" s="728"/>
      <c r="S128" s="729"/>
      <c r="T128" s="721" t="s">
        <v>79</v>
      </c>
      <c r="W128" s="658" t="s">
        <v>724</v>
      </c>
    </row>
    <row r="129" spans="1:23" ht="21.75" customHeight="1" x14ac:dyDescent="0.15">
      <c r="A129" s="931"/>
      <c r="K129" s="730"/>
      <c r="L129" s="731"/>
      <c r="M129" s="732"/>
      <c r="N129" s="733"/>
      <c r="O129" s="733"/>
      <c r="P129" s="733"/>
      <c r="Q129" s="733"/>
      <c r="R129" s="734"/>
      <c r="S129" s="735"/>
      <c r="T129" s="736"/>
    </row>
    <row r="130" spans="1:23" s="381" customFormat="1" ht="21.75" customHeight="1" x14ac:dyDescent="0.15">
      <c r="A130" s="931"/>
      <c r="B130" s="391" t="str">
        <f>IF(C128&lt;&gt;"",C128,"")</f>
        <v>17:20</v>
      </c>
      <c r="C130" s="650" t="str">
        <f>TEXT($U$1+SUM($F$113:F130)/60/24,"[h]:mm")</f>
        <v>18:00</v>
      </c>
      <c r="D130" s="28" t="s">
        <v>204</v>
      </c>
      <c r="E130" s="515" t="s">
        <v>53</v>
      </c>
      <c r="F130" s="6">
        <v>40</v>
      </c>
      <c r="G130" s="6"/>
      <c r="H130" s="6">
        <v>159200</v>
      </c>
      <c r="I130" s="2">
        <v>3980</v>
      </c>
      <c r="J130" s="431"/>
      <c r="K130" s="722">
        <v>215063</v>
      </c>
      <c r="L130" s="737" t="s">
        <v>139</v>
      </c>
      <c r="M130" s="724" t="s">
        <v>7</v>
      </c>
      <c r="N130" s="725">
        <v>398</v>
      </c>
      <c r="O130" s="726">
        <v>400</v>
      </c>
      <c r="P130" s="726">
        <v>600</v>
      </c>
      <c r="Q130" s="727" t="s">
        <v>55</v>
      </c>
      <c r="R130" s="728" t="s">
        <v>654</v>
      </c>
      <c r="S130" s="729" t="s">
        <v>655</v>
      </c>
      <c r="T130" s="721"/>
      <c r="W130" s="658" t="s">
        <v>740</v>
      </c>
    </row>
    <row r="131" spans="1:23" s="383" customFormat="1" ht="21.75" customHeight="1" x14ac:dyDescent="0.15">
      <c r="A131" s="931"/>
      <c r="B131" s="391" t="str">
        <f>IF(C130&lt;&gt;"",C130,"")</f>
        <v>18:00</v>
      </c>
      <c r="C131" s="636" t="str">
        <f>TEXT($U$1+SUM($F$113:F131)/60/24,"[h]:mm")</f>
        <v>18:40</v>
      </c>
      <c r="D131" s="28" t="s">
        <v>204</v>
      </c>
      <c r="E131" s="5" t="s">
        <v>44</v>
      </c>
      <c r="F131" s="6">
        <v>40</v>
      </c>
      <c r="G131" s="6"/>
      <c r="H131" s="6" t="e">
        <f>N131*O131</f>
        <v>#VALUE!</v>
      </c>
      <c r="I131" s="2" t="e">
        <f>H131/F131</f>
        <v>#VALUE!</v>
      </c>
      <c r="J131" s="107"/>
      <c r="K131" s="576" t="s">
        <v>703</v>
      </c>
      <c r="L131" s="111" t="s">
        <v>540</v>
      </c>
      <c r="M131" s="6" t="s">
        <v>10</v>
      </c>
      <c r="N131" s="6">
        <v>199</v>
      </c>
      <c r="O131" s="8" t="s">
        <v>141</v>
      </c>
      <c r="P131" s="32" t="s">
        <v>47</v>
      </c>
      <c r="Q131" s="33" t="s">
        <v>48</v>
      </c>
      <c r="R131" s="598" t="s">
        <v>604</v>
      </c>
      <c r="S131" s="452" t="s">
        <v>605</v>
      </c>
      <c r="T131" s="117"/>
      <c r="U131" s="577" t="s">
        <v>542</v>
      </c>
      <c r="W131" s="661" t="s">
        <v>741</v>
      </c>
    </row>
    <row r="132" spans="1:23" s="381" customFormat="1" ht="21.75" customHeight="1" x14ac:dyDescent="0.15">
      <c r="A132" s="931"/>
      <c r="B132" s="391" t="str">
        <f>IF(C131&lt;&gt;"",C131,"")</f>
        <v>18:40</v>
      </c>
      <c r="C132" s="636" t="str">
        <f>TEXT($U$1+SUM($F$113:F132)/60/24,"[h]:mm")</f>
        <v>19:20</v>
      </c>
      <c r="D132" s="28" t="s">
        <v>664</v>
      </c>
      <c r="E132" s="5" t="s">
        <v>76</v>
      </c>
      <c r="F132" s="6">
        <v>40</v>
      </c>
      <c r="G132" s="6">
        <v>31</v>
      </c>
      <c r="H132" s="6">
        <f>N132*O132</f>
        <v>159200</v>
      </c>
      <c r="I132" s="2">
        <f>H132/F132</f>
        <v>3980</v>
      </c>
      <c r="J132" s="402" t="s">
        <v>59</v>
      </c>
      <c r="K132" s="27">
        <v>212282</v>
      </c>
      <c r="L132" s="48" t="s">
        <v>216</v>
      </c>
      <c r="M132" s="49" t="s">
        <v>12</v>
      </c>
      <c r="N132" s="468">
        <v>398</v>
      </c>
      <c r="O132" s="6">
        <v>400</v>
      </c>
      <c r="P132" s="6">
        <v>500</v>
      </c>
      <c r="Q132" s="83" t="s">
        <v>146</v>
      </c>
      <c r="R132" s="598" t="s">
        <v>604</v>
      </c>
      <c r="S132" s="452" t="s">
        <v>605</v>
      </c>
      <c r="T132" s="60"/>
      <c r="W132" s="658" t="s">
        <v>724</v>
      </c>
    </row>
    <row r="133" spans="1:23" ht="21.75" customHeight="1" x14ac:dyDescent="0.15">
      <c r="A133" s="931"/>
      <c r="E133" s="18"/>
      <c r="F133" s="18"/>
      <c r="G133" s="18"/>
      <c r="H133" s="18"/>
      <c r="K133" s="18"/>
      <c r="L133" s="18"/>
      <c r="M133" s="18"/>
      <c r="N133" s="18"/>
      <c r="O133" s="18"/>
      <c r="P133" s="18"/>
      <c r="Q133" s="18"/>
      <c r="R133" s="598"/>
      <c r="S133" s="452"/>
      <c r="T133" s="60"/>
    </row>
    <row r="134" spans="1:23" s="381" customFormat="1" ht="21.75" customHeight="1" x14ac:dyDescent="0.15">
      <c r="A134" s="931"/>
      <c r="B134" s="391" t="str">
        <f>IF(C132&lt;&gt;"",C132,"")</f>
        <v>19:20</v>
      </c>
      <c r="C134" s="85" t="str">
        <f>TEXT($U$1+SUM($F$113:F134)/60/24,"[h]:mm")</f>
        <v>20:00</v>
      </c>
      <c r="D134" s="482" t="s">
        <v>209</v>
      </c>
      <c r="E134" s="5" t="s">
        <v>80</v>
      </c>
      <c r="F134" s="6">
        <v>40</v>
      </c>
      <c r="G134" s="6">
        <v>40</v>
      </c>
      <c r="H134" s="483">
        <f>N134*O134</f>
        <v>256000</v>
      </c>
      <c r="I134" s="2">
        <f>H134/F134</f>
        <v>6400</v>
      </c>
      <c r="J134" s="3" t="s">
        <v>109</v>
      </c>
      <c r="K134" s="425">
        <v>223691</v>
      </c>
      <c r="L134" s="467" t="s">
        <v>217</v>
      </c>
      <c r="M134" s="20" t="s">
        <v>9</v>
      </c>
      <c r="N134" s="4">
        <v>1280</v>
      </c>
      <c r="O134" s="4">
        <v>200</v>
      </c>
      <c r="P134" s="32" t="s">
        <v>90</v>
      </c>
      <c r="Q134" s="33" t="s">
        <v>34</v>
      </c>
      <c r="R134" s="598" t="s">
        <v>629</v>
      </c>
      <c r="S134" s="452" t="s">
        <v>630</v>
      </c>
      <c r="T134" s="93"/>
      <c r="W134" s="663" t="s">
        <v>732</v>
      </c>
    </row>
    <row r="135" spans="1:23" s="381" customFormat="1" ht="21.75" customHeight="1" x14ac:dyDescent="0.15">
      <c r="A135" s="931"/>
      <c r="B135" s="13" t="str">
        <f>IF(C134&lt;&gt;"",C134,"")</f>
        <v>20:00</v>
      </c>
      <c r="C135" s="85" t="str">
        <f>TEXT($U$1+SUM($F$113:F135)/60/24,"[h]:mm")</f>
        <v>20:40</v>
      </c>
      <c r="D135" s="482" t="s">
        <v>663</v>
      </c>
      <c r="E135" s="5" t="s">
        <v>80</v>
      </c>
      <c r="F135" s="6">
        <v>40</v>
      </c>
      <c r="G135" s="6">
        <v>45</v>
      </c>
      <c r="H135" s="483">
        <f>N135*O135</f>
        <v>279960</v>
      </c>
      <c r="I135" s="2">
        <f>H135/F135</f>
        <v>6999</v>
      </c>
      <c r="J135" s="13" t="s">
        <v>37</v>
      </c>
      <c r="K135" s="504">
        <v>222184</v>
      </c>
      <c r="L135" s="26" t="s">
        <v>200</v>
      </c>
      <c r="M135" s="47" t="s">
        <v>9</v>
      </c>
      <c r="N135" s="6" t="s">
        <v>201</v>
      </c>
      <c r="O135" s="6">
        <v>40</v>
      </c>
      <c r="P135" s="6">
        <v>600</v>
      </c>
      <c r="Q135" s="84" t="s">
        <v>34</v>
      </c>
      <c r="R135" s="598" t="s">
        <v>629</v>
      </c>
      <c r="S135" s="452" t="s">
        <v>630</v>
      </c>
      <c r="T135" s="93"/>
      <c r="W135" s="663" t="s">
        <v>732</v>
      </c>
    </row>
    <row r="136" spans="1:23" ht="21.75" customHeight="1" x14ac:dyDescent="0.15">
      <c r="A136" s="931"/>
      <c r="E136" s="18"/>
      <c r="F136" s="18"/>
      <c r="G136" s="18"/>
      <c r="H136" s="18"/>
      <c r="K136" s="18"/>
      <c r="L136" s="18"/>
      <c r="M136" s="18"/>
      <c r="N136" s="18"/>
      <c r="O136" s="18"/>
      <c r="P136" s="18"/>
      <c r="Q136" s="18"/>
      <c r="R136" s="598"/>
      <c r="S136" s="452"/>
      <c r="T136" s="60"/>
    </row>
    <row r="137" spans="1:23" ht="26.25" customHeight="1" x14ac:dyDescent="0.15">
      <c r="A137" s="931"/>
      <c r="B137" s="640" t="str">
        <f>IF(C135&lt;&gt;"",C135,"")</f>
        <v>20:40</v>
      </c>
      <c r="C137" s="638" t="str">
        <f>TEXT($U$1+SUM($F$113:F137)/60/24,"[h]:mm")</f>
        <v>21:30</v>
      </c>
      <c r="D137" s="641" t="s">
        <v>661</v>
      </c>
      <c r="E137" s="5" t="s">
        <v>13</v>
      </c>
      <c r="F137" s="648">
        <v>50</v>
      </c>
      <c r="G137" s="6">
        <v>35</v>
      </c>
      <c r="H137" s="6">
        <f>N137*O137</f>
        <v>0</v>
      </c>
      <c r="I137" s="2">
        <f>H137/F137</f>
        <v>0</v>
      </c>
      <c r="J137" s="13"/>
      <c r="K137" s="642" t="s">
        <v>704</v>
      </c>
      <c r="L137" s="480" t="s">
        <v>656</v>
      </c>
      <c r="M137" s="35" t="s">
        <v>642</v>
      </c>
      <c r="N137" s="8">
        <v>19999</v>
      </c>
      <c r="O137" s="8"/>
      <c r="P137" s="8"/>
      <c r="Q137" s="33" t="s">
        <v>643</v>
      </c>
      <c r="R137" s="643" t="s">
        <v>595</v>
      </c>
      <c r="S137" s="638" t="s">
        <v>596</v>
      </c>
      <c r="T137" s="60" t="s">
        <v>644</v>
      </c>
      <c r="U137" s="381"/>
      <c r="V137" s="635" t="s">
        <v>647</v>
      </c>
      <c r="W137" s="663" t="s">
        <v>741</v>
      </c>
    </row>
    <row r="138" spans="1:23" s="381" customFormat="1" ht="21.75" customHeight="1" x14ac:dyDescent="0.15">
      <c r="A138" s="931"/>
      <c r="B138" s="640" t="str">
        <f>IF(C137&lt;&gt;"",C137,"")</f>
        <v>21:30</v>
      </c>
      <c r="C138" s="638" t="str">
        <f>TEXT($U$1+SUM($F$113:F138)/60/24,"[h]:mm")</f>
        <v>22:20</v>
      </c>
      <c r="D138" s="641" t="s">
        <v>645</v>
      </c>
      <c r="E138" s="5" t="s">
        <v>58</v>
      </c>
      <c r="F138" s="6">
        <v>50</v>
      </c>
      <c r="G138" s="6">
        <v>45</v>
      </c>
      <c r="H138" s="6">
        <f>N138*O138</f>
        <v>209950</v>
      </c>
      <c r="I138" s="2">
        <f>H138/F138</f>
        <v>4199</v>
      </c>
      <c r="J138" s="13" t="s">
        <v>501</v>
      </c>
      <c r="K138" s="628">
        <v>196919</v>
      </c>
      <c r="L138" s="404" t="s">
        <v>60</v>
      </c>
      <c r="M138" s="75" t="s">
        <v>5</v>
      </c>
      <c r="N138" s="405" t="s">
        <v>61</v>
      </c>
      <c r="O138" s="75" t="s">
        <v>499</v>
      </c>
      <c r="P138" s="75">
        <v>600</v>
      </c>
      <c r="Q138" s="83" t="s">
        <v>63</v>
      </c>
      <c r="R138" s="598" t="s">
        <v>595</v>
      </c>
      <c r="S138" s="452" t="s">
        <v>596</v>
      </c>
      <c r="T138" s="60"/>
      <c r="V138" s="635" t="s">
        <v>646</v>
      </c>
      <c r="W138" s="663" t="s">
        <v>727</v>
      </c>
    </row>
    <row r="139" spans="1:23" s="381" customFormat="1" ht="21.75" customHeight="1" x14ac:dyDescent="0.15">
      <c r="A139" s="931"/>
      <c r="B139" s="389"/>
      <c r="C139" s="542"/>
      <c r="D139" s="543"/>
      <c r="E139" s="543"/>
      <c r="F139" s="544"/>
      <c r="G139" s="544"/>
      <c r="H139" s="544"/>
      <c r="I139" s="2"/>
      <c r="J139" s="542"/>
      <c r="K139" s="628">
        <v>196920</v>
      </c>
      <c r="L139" s="404" t="s">
        <v>64</v>
      </c>
      <c r="M139" s="75" t="s">
        <v>5</v>
      </c>
      <c r="N139" s="405" t="s">
        <v>65</v>
      </c>
      <c r="O139" s="75" t="s">
        <v>66</v>
      </c>
      <c r="P139" s="75">
        <v>600</v>
      </c>
      <c r="Q139" s="83" t="s">
        <v>63</v>
      </c>
      <c r="R139" s="598" t="s">
        <v>595</v>
      </c>
      <c r="S139" s="452" t="s">
        <v>596</v>
      </c>
      <c r="T139" s="525"/>
      <c r="W139" s="663" t="s">
        <v>727</v>
      </c>
    </row>
    <row r="140" spans="1:23" s="381" customFormat="1" ht="21.75" customHeight="1" x14ac:dyDescent="0.15">
      <c r="A140" s="931"/>
      <c r="B140" s="389"/>
      <c r="C140" s="542"/>
      <c r="D140" s="543"/>
      <c r="E140" s="543"/>
      <c r="F140" s="544"/>
      <c r="G140" s="544"/>
      <c r="H140" s="544"/>
      <c r="I140" s="2"/>
      <c r="J140" s="542"/>
      <c r="K140" s="628">
        <v>214703</v>
      </c>
      <c r="L140" s="404" t="s">
        <v>67</v>
      </c>
      <c r="M140" s="75" t="s">
        <v>5</v>
      </c>
      <c r="N140" s="405" t="s">
        <v>68</v>
      </c>
      <c r="O140" s="75" t="s">
        <v>66</v>
      </c>
      <c r="P140" s="75">
        <v>600</v>
      </c>
      <c r="Q140" s="83" t="s">
        <v>63</v>
      </c>
      <c r="R140" s="598" t="s">
        <v>595</v>
      </c>
      <c r="S140" s="452" t="s">
        <v>596</v>
      </c>
      <c r="T140" s="525"/>
      <c r="W140" s="663" t="s">
        <v>727</v>
      </c>
    </row>
    <row r="141" spans="1:23" s="381" customFormat="1" ht="21.75" customHeight="1" x14ac:dyDescent="0.15">
      <c r="A141" s="931"/>
      <c r="B141" s="389"/>
      <c r="C141" s="542"/>
      <c r="D141" s="543"/>
      <c r="E141" s="543"/>
      <c r="F141" s="544"/>
      <c r="G141" s="544"/>
      <c r="H141" s="544"/>
      <c r="I141" s="2"/>
      <c r="J141" s="542"/>
      <c r="K141" s="628">
        <v>214708</v>
      </c>
      <c r="L141" s="404" t="s">
        <v>69</v>
      </c>
      <c r="M141" s="75" t="s">
        <v>5</v>
      </c>
      <c r="N141" s="405" t="s">
        <v>70</v>
      </c>
      <c r="O141" s="75"/>
      <c r="P141" s="75">
        <v>600</v>
      </c>
      <c r="Q141" s="83" t="s">
        <v>63</v>
      </c>
      <c r="R141" s="598" t="s">
        <v>595</v>
      </c>
      <c r="S141" s="452" t="s">
        <v>596</v>
      </c>
      <c r="T141" s="525"/>
      <c r="W141" s="663" t="s">
        <v>727</v>
      </c>
    </row>
    <row r="142" spans="1:23" s="381" customFormat="1" ht="21.75" customHeight="1" x14ac:dyDescent="0.15">
      <c r="A142" s="931"/>
      <c r="B142" s="640" t="str">
        <f>IF(C138&lt;&gt;"",C138,"")</f>
        <v>22:20</v>
      </c>
      <c r="C142" s="640" t="str">
        <f>TEXT($U$1+SUM($F$113:F142)/60/24,"[h]:mm")</f>
        <v>23:05</v>
      </c>
      <c r="D142" s="641" t="s">
        <v>645</v>
      </c>
      <c r="E142" s="9" t="s">
        <v>220</v>
      </c>
      <c r="F142" s="6">
        <v>45</v>
      </c>
      <c r="G142" s="6">
        <v>44</v>
      </c>
      <c r="H142" s="6">
        <f>N142*O142</f>
        <v>449700</v>
      </c>
      <c r="I142" s="2">
        <f>H142/F142</f>
        <v>9993.3333333333339</v>
      </c>
      <c r="J142" s="13"/>
      <c r="K142" s="110">
        <v>223495</v>
      </c>
      <c r="L142" s="421" t="s">
        <v>221</v>
      </c>
      <c r="M142" s="35" t="s">
        <v>5</v>
      </c>
      <c r="N142" s="422">
        <v>1499</v>
      </c>
      <c r="O142" s="8">
        <v>300</v>
      </c>
      <c r="P142" s="8">
        <v>500</v>
      </c>
      <c r="Q142" s="451" t="s">
        <v>114</v>
      </c>
      <c r="R142" s="598" t="s">
        <v>595</v>
      </c>
      <c r="S142" s="452" t="s">
        <v>596</v>
      </c>
      <c r="T142" s="60"/>
      <c r="W142" s="658" t="s">
        <v>733</v>
      </c>
    </row>
    <row r="143" spans="1:23" ht="21.75" customHeight="1" x14ac:dyDescent="0.15">
      <c r="A143" s="931"/>
      <c r="I143" s="122"/>
      <c r="J143" s="122"/>
    </row>
    <row r="144" spans="1:23" s="381" customFormat="1" ht="21.75" customHeight="1" x14ac:dyDescent="0.15">
      <c r="A144" s="931"/>
      <c r="B144" s="13" t="str">
        <f>IF(C142&lt;&gt;"",C142,"")</f>
        <v>23:05</v>
      </c>
      <c r="C144" s="85" t="str">
        <f>TEXT($U$1+SUM($F$113:F144)/60/24,"[h]:mm")</f>
        <v>24:00</v>
      </c>
      <c r="D144" s="5" t="s">
        <v>662</v>
      </c>
      <c r="E144" s="5" t="s">
        <v>13</v>
      </c>
      <c r="F144" s="6">
        <v>55</v>
      </c>
      <c r="G144" s="6"/>
      <c r="H144" s="6">
        <f>N144*O144</f>
        <v>294000</v>
      </c>
      <c r="I144" s="2">
        <f>H144/F144</f>
        <v>5345.454545454545</v>
      </c>
      <c r="J144" s="13"/>
      <c r="K144" s="484" t="s">
        <v>705</v>
      </c>
      <c r="L144" s="419" t="s">
        <v>223</v>
      </c>
      <c r="M144" s="6" t="s">
        <v>13</v>
      </c>
      <c r="N144" s="8">
        <v>9800</v>
      </c>
      <c r="O144" s="8">
        <v>30</v>
      </c>
      <c r="P144" s="8">
        <v>100</v>
      </c>
      <c r="Q144" s="33" t="s">
        <v>193</v>
      </c>
      <c r="R144" s="575"/>
      <c r="S144" s="608"/>
      <c r="T144" s="60" t="s">
        <v>681</v>
      </c>
      <c r="W144" s="659" t="s">
        <v>763</v>
      </c>
    </row>
    <row r="145" spans="1:23" ht="21.75" customHeight="1" x14ac:dyDescent="0.15">
      <c r="A145" s="931"/>
      <c r="I145" s="122"/>
      <c r="J145" s="122"/>
    </row>
    <row r="146" spans="1:23" s="381" customFormat="1" ht="21.75" customHeight="1" x14ac:dyDescent="0.15">
      <c r="A146" s="932"/>
      <c r="B146" s="394"/>
      <c r="C146" s="394"/>
      <c r="D146" s="265"/>
      <c r="E146" s="265"/>
      <c r="F146" s="156">
        <f>SUM(F113:F144)</f>
        <v>900</v>
      </c>
      <c r="G146" s="156"/>
      <c r="H146" s="156" t="e">
        <f>SUM(H113:H144)</f>
        <v>#VALUE!</v>
      </c>
      <c r="I146" s="265"/>
      <c r="J146" s="265"/>
      <c r="K146" s="423"/>
      <c r="L146" s="156"/>
      <c r="M146" s="424"/>
      <c r="N146" s="156"/>
      <c r="O146" s="156"/>
      <c r="P146" s="156"/>
      <c r="Q146" s="444"/>
      <c r="R146" s="445"/>
      <c r="S146" s="444"/>
      <c r="T146" s="446"/>
      <c r="W146" s="659"/>
    </row>
    <row r="147" spans="1:23" s="381" customFormat="1" ht="21.75" customHeight="1" x14ac:dyDescent="0.15">
      <c r="A147" s="930" t="s">
        <v>224</v>
      </c>
      <c r="B147" s="388">
        <f>$U$1</f>
        <v>0.375</v>
      </c>
      <c r="C147" s="13" t="str">
        <f>TEXT($U$1+SUM($F$147:F147)/60/24,"[h]:mm")</f>
        <v>9:40</v>
      </c>
      <c r="D147" s="5" t="s">
        <v>665</v>
      </c>
      <c r="E147" s="5" t="s">
        <v>6</v>
      </c>
      <c r="F147" s="6">
        <v>40</v>
      </c>
      <c r="G147" s="6"/>
      <c r="H147" s="6">
        <f>N147*O147</f>
        <v>149000</v>
      </c>
      <c r="I147" s="2">
        <f>H147/F147</f>
        <v>3725</v>
      </c>
      <c r="J147" s="13"/>
      <c r="K147" s="483">
        <v>217615</v>
      </c>
      <c r="L147" s="487" t="s">
        <v>225</v>
      </c>
      <c r="M147" s="5" t="s">
        <v>8</v>
      </c>
      <c r="N147" s="6">
        <v>298</v>
      </c>
      <c r="O147" s="69">
        <v>500</v>
      </c>
      <c r="P147" s="69">
        <v>800</v>
      </c>
      <c r="Q147" s="33" t="s">
        <v>118</v>
      </c>
      <c r="R147" s="575" t="s">
        <v>625</v>
      </c>
      <c r="S147" s="608" t="s">
        <v>626</v>
      </c>
      <c r="T147" s="93"/>
      <c r="W147" s="658" t="s">
        <v>740</v>
      </c>
    </row>
    <row r="148" spans="1:23" s="381" customFormat="1" ht="21.75" customHeight="1" x14ac:dyDescent="0.15">
      <c r="A148" s="931"/>
      <c r="B148" s="644" t="str">
        <f>IF(C147&lt;&gt;"",C147,"")</f>
        <v>9:40</v>
      </c>
      <c r="C148" s="640" t="str">
        <f>TEXT($U$1+SUM($F$147:F148)/60/24,"[h]:mm")</f>
        <v>10:25</v>
      </c>
      <c r="D148" s="641" t="s">
        <v>71</v>
      </c>
      <c r="E148" s="5" t="s">
        <v>112</v>
      </c>
      <c r="F148" s="6">
        <v>45</v>
      </c>
      <c r="G148" s="6"/>
      <c r="H148" s="6" t="e">
        <f>#REF!*#REF!</f>
        <v>#REF!</v>
      </c>
      <c r="I148" s="2" t="e">
        <f>H148/F148</f>
        <v>#REF!</v>
      </c>
      <c r="J148" s="3" t="s">
        <v>109</v>
      </c>
      <c r="K148" s="628">
        <v>223842</v>
      </c>
      <c r="L148" s="62" t="s">
        <v>511</v>
      </c>
      <c r="M148" s="49" t="s">
        <v>5</v>
      </c>
      <c r="N148" s="50">
        <v>399</v>
      </c>
      <c r="O148" s="8">
        <v>500</v>
      </c>
      <c r="P148" s="493">
        <v>1000</v>
      </c>
      <c r="Q148" s="87" t="s">
        <v>114</v>
      </c>
      <c r="R148" s="575" t="s">
        <v>599</v>
      </c>
      <c r="S148" s="575" t="s">
        <v>600</v>
      </c>
      <c r="T148" s="86"/>
      <c r="W148" s="658" t="s">
        <v>733</v>
      </c>
    </row>
    <row r="149" spans="1:23" s="381" customFormat="1" ht="21.75" customHeight="1" x14ac:dyDescent="0.15">
      <c r="A149" s="931"/>
      <c r="B149" s="644" t="str">
        <f>IF(C148&lt;&gt;"",C148,"")</f>
        <v>10:25</v>
      </c>
      <c r="C149" s="640" t="str">
        <f>TEXT($U$1+SUM($F$147:F149)/60/24,"[h]:mm")</f>
        <v>11:10</v>
      </c>
      <c r="D149" s="641" t="s">
        <v>71</v>
      </c>
      <c r="E149" s="5" t="s">
        <v>112</v>
      </c>
      <c r="F149" s="6">
        <v>45</v>
      </c>
      <c r="G149" s="6"/>
      <c r="H149" s="6">
        <f>N149*O149</f>
        <v>153780</v>
      </c>
      <c r="I149" s="24">
        <f>H149/F149</f>
        <v>3417.3333333333335</v>
      </c>
      <c r="J149" s="13"/>
      <c r="K149" s="628">
        <v>213657</v>
      </c>
      <c r="L149" s="62" t="s">
        <v>228</v>
      </c>
      <c r="M149" s="49" t="s">
        <v>5</v>
      </c>
      <c r="N149" s="50">
        <v>699</v>
      </c>
      <c r="O149" s="8">
        <v>220</v>
      </c>
      <c r="P149" s="8">
        <v>500</v>
      </c>
      <c r="Q149" s="83" t="s">
        <v>114</v>
      </c>
      <c r="R149" s="575" t="s">
        <v>599</v>
      </c>
      <c r="S149" s="575" t="s">
        <v>600</v>
      </c>
      <c r="T149" s="60"/>
      <c r="W149" s="664" t="s">
        <v>736</v>
      </c>
    </row>
    <row r="150" spans="1:23" ht="21.75" customHeight="1" x14ac:dyDescent="0.15">
      <c r="A150" s="931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 s="575"/>
      <c r="S150" s="575"/>
      <c r="T150" s="393"/>
    </row>
    <row r="151" spans="1:23" s="381" customFormat="1" ht="21.75" customHeight="1" x14ac:dyDescent="0.15">
      <c r="A151" s="931"/>
      <c r="B151" s="644" t="str">
        <f>IF(C149&lt;&gt;"",C149,"")</f>
        <v>11:10</v>
      </c>
      <c r="C151" s="640" t="str">
        <f>TEXT($U$1+SUM($F$147:F151)/60/24,"[h]:mm")</f>
        <v>11:50</v>
      </c>
      <c r="D151" s="28" t="s">
        <v>204</v>
      </c>
      <c r="E151" s="9" t="s">
        <v>44</v>
      </c>
      <c r="F151" s="6">
        <v>40</v>
      </c>
      <c r="G151" s="6"/>
      <c r="H151" s="6">
        <f>N151*O151</f>
        <v>178800</v>
      </c>
      <c r="I151" s="2">
        <f>H151/F151</f>
        <v>4470</v>
      </c>
      <c r="J151" s="13"/>
      <c r="K151" s="415">
        <v>218816</v>
      </c>
      <c r="L151" s="414" t="s">
        <v>657</v>
      </c>
      <c r="M151" s="6" t="s">
        <v>10</v>
      </c>
      <c r="N151" s="6">
        <v>298</v>
      </c>
      <c r="O151" s="8">
        <v>600</v>
      </c>
      <c r="P151" s="32">
        <v>800</v>
      </c>
      <c r="Q151" s="33" t="s">
        <v>48</v>
      </c>
      <c r="R151" s="645" t="s">
        <v>566</v>
      </c>
      <c r="S151" s="646" t="s">
        <v>567</v>
      </c>
      <c r="T151" s="86" t="s">
        <v>231</v>
      </c>
      <c r="W151" s="663" t="s">
        <v>742</v>
      </c>
    </row>
    <row r="152" spans="1:23" s="381" customFormat="1" ht="21.75" customHeight="1" x14ac:dyDescent="0.15">
      <c r="A152" s="931"/>
      <c r="B152" s="644" t="str">
        <f>IF(C151&lt;&gt;"",C151,"")</f>
        <v>11:50</v>
      </c>
      <c r="C152" s="640" t="str">
        <f>TEXT($U$1+SUM($F$147:F152)/60/24,"[h]:mm")</f>
        <v>12:30</v>
      </c>
      <c r="D152" s="28" t="s">
        <v>204</v>
      </c>
      <c r="E152" s="5" t="s">
        <v>512</v>
      </c>
      <c r="F152" s="6">
        <v>40</v>
      </c>
      <c r="G152" s="6"/>
      <c r="H152" s="6">
        <f>N152*O152</f>
        <v>199500</v>
      </c>
      <c r="I152" s="2">
        <f>H152/F152</f>
        <v>4987.5</v>
      </c>
      <c r="J152" s="107"/>
      <c r="K152" s="500">
        <v>222433</v>
      </c>
      <c r="L152" s="1" t="s">
        <v>244</v>
      </c>
      <c r="M152" s="6" t="s">
        <v>7</v>
      </c>
      <c r="N152" s="4">
        <v>399</v>
      </c>
      <c r="O152" s="97">
        <v>500</v>
      </c>
      <c r="P152" s="97">
        <v>800</v>
      </c>
      <c r="Q152" s="457" t="s">
        <v>55</v>
      </c>
      <c r="R152" s="645" t="s">
        <v>570</v>
      </c>
      <c r="S152" s="646" t="s">
        <v>571</v>
      </c>
      <c r="T152" s="60"/>
      <c r="W152" s="658" t="s">
        <v>743</v>
      </c>
    </row>
    <row r="153" spans="1:23" s="381" customFormat="1" ht="21.75" customHeight="1" x14ac:dyDescent="0.15">
      <c r="A153" s="931"/>
      <c r="B153" s="644" t="str">
        <f>IF(C152&lt;&gt;"",C152,"")</f>
        <v>12:30</v>
      </c>
      <c r="C153" s="640" t="str">
        <f>TEXT($U$1+SUM($F$147:F153)/60/24,"[h]:mm")</f>
        <v>13:10</v>
      </c>
      <c r="D153" s="28" t="s">
        <v>204</v>
      </c>
      <c r="E153" s="5" t="s">
        <v>512</v>
      </c>
      <c r="F153" s="6">
        <v>40</v>
      </c>
      <c r="G153" s="6"/>
      <c r="H153" s="6">
        <f>N153*O153</f>
        <v>299500</v>
      </c>
      <c r="I153" s="2">
        <f>H153/F153</f>
        <v>7487.5</v>
      </c>
      <c r="J153" s="107"/>
      <c r="K153" s="647">
        <v>220901</v>
      </c>
      <c r="L153" s="1" t="s">
        <v>637</v>
      </c>
      <c r="M153" s="6" t="s">
        <v>7</v>
      </c>
      <c r="N153" s="4">
        <v>599</v>
      </c>
      <c r="O153" s="97">
        <v>500</v>
      </c>
      <c r="P153" s="97">
        <v>800</v>
      </c>
      <c r="Q153" s="457" t="s">
        <v>55</v>
      </c>
      <c r="R153" s="645" t="s">
        <v>570</v>
      </c>
      <c r="S153" s="646" t="s">
        <v>571</v>
      </c>
      <c r="T153" s="60"/>
      <c r="V153" s="635" t="s">
        <v>638</v>
      </c>
      <c r="W153" s="658" t="s">
        <v>744</v>
      </c>
    </row>
    <row r="154" spans="1:23" ht="21.75" customHeight="1" x14ac:dyDescent="0.15">
      <c r="A154" s="931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 s="601"/>
      <c r="S154" s="575"/>
      <c r="T154" s="393"/>
    </row>
    <row r="155" spans="1:23" s="381" customFormat="1" ht="21.75" customHeight="1" x14ac:dyDescent="0.15">
      <c r="A155" s="931"/>
      <c r="B155" s="389" t="str">
        <f>IF(C153&lt;&gt;"",C153,"")</f>
        <v>13:10</v>
      </c>
      <c r="C155" s="13" t="str">
        <f>TEXT($U$1+SUM($F$147:F155)/60/24,"[h]:mm")</f>
        <v>13:50</v>
      </c>
      <c r="D155" s="9" t="s">
        <v>670</v>
      </c>
      <c r="E155" s="9" t="s">
        <v>137</v>
      </c>
      <c r="F155" s="6">
        <v>40</v>
      </c>
      <c r="G155" s="6"/>
      <c r="H155" s="6">
        <f>N155*O155</f>
        <v>119200</v>
      </c>
      <c r="I155" s="2">
        <f>H155/F155</f>
        <v>2980</v>
      </c>
      <c r="J155" s="13"/>
      <c r="K155" s="628">
        <v>212258</v>
      </c>
      <c r="L155" s="43" t="s">
        <v>660</v>
      </c>
      <c r="M155" s="44" t="s">
        <v>9</v>
      </c>
      <c r="N155" s="45">
        <v>298</v>
      </c>
      <c r="O155" s="8">
        <v>400</v>
      </c>
      <c r="P155" s="8">
        <v>1000</v>
      </c>
      <c r="Q155" s="83" t="s">
        <v>34</v>
      </c>
      <c r="R155" s="575" t="s">
        <v>606</v>
      </c>
      <c r="S155" s="608" t="s">
        <v>607</v>
      </c>
      <c r="T155" s="6"/>
      <c r="V155" s="635" t="s">
        <v>639</v>
      </c>
      <c r="W155" s="658" t="s">
        <v>724</v>
      </c>
    </row>
    <row r="156" spans="1:23" s="381" customFormat="1" ht="21.75" customHeight="1" x14ac:dyDescent="0.15">
      <c r="A156" s="931"/>
      <c r="B156" s="389" t="str">
        <f>IF(C155&lt;&gt;"",C155,"")</f>
        <v>13:50</v>
      </c>
      <c r="C156" s="13" t="str">
        <f>TEXT($U$1+SUM($F$147:F156)/60/24,"[h]:mm")</f>
        <v>14:30</v>
      </c>
      <c r="D156" s="9" t="s">
        <v>147</v>
      </c>
      <c r="E156" s="5" t="s">
        <v>106</v>
      </c>
      <c r="F156" s="6">
        <v>40</v>
      </c>
      <c r="G156" s="6"/>
      <c r="H156" s="6">
        <f>N156*O156</f>
        <v>154080</v>
      </c>
      <c r="I156" s="2">
        <f>H156/F156</f>
        <v>3852</v>
      </c>
      <c r="J156" s="490" t="s">
        <v>109</v>
      </c>
      <c r="K156" s="425">
        <v>214957</v>
      </c>
      <c r="L156" s="419" t="s">
        <v>510</v>
      </c>
      <c r="M156" s="49" t="s">
        <v>14</v>
      </c>
      <c r="N156" s="50">
        <v>1926</v>
      </c>
      <c r="O156" s="8">
        <v>80</v>
      </c>
      <c r="P156" s="493">
        <v>1000</v>
      </c>
      <c r="Q156" s="87" t="s">
        <v>108</v>
      </c>
      <c r="R156" s="575" t="s">
        <v>627</v>
      </c>
      <c r="S156" s="575" t="s">
        <v>628</v>
      </c>
      <c r="T156" s="60"/>
      <c r="W156" s="659" t="s">
        <v>727</v>
      </c>
    </row>
    <row r="157" spans="1:23" ht="21.75" customHeight="1" x14ac:dyDescent="0.15">
      <c r="A157" s="931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 s="601"/>
      <c r="S157" s="611"/>
      <c r="T157" s="393"/>
    </row>
    <row r="158" spans="1:23" s="381" customFormat="1" ht="21.75" customHeight="1" x14ac:dyDescent="0.15">
      <c r="A158" s="931"/>
      <c r="B158" s="390" t="str">
        <f>IF(C156&lt;&gt;"",C156,"")</f>
        <v>14:30</v>
      </c>
      <c r="C158" s="113" t="str">
        <f>TEXT($U$1+SUM($F$147:F158)/60/24,"[h]:mm")</f>
        <v>15:15</v>
      </c>
      <c r="D158" s="10" t="s">
        <v>75</v>
      </c>
      <c r="E158" s="10" t="s">
        <v>44</v>
      </c>
      <c r="F158" s="11">
        <v>45</v>
      </c>
      <c r="G158" s="11"/>
      <c r="H158" s="11">
        <f>N158*O158</f>
        <v>134550</v>
      </c>
      <c r="I158" s="12">
        <f>H158/F158</f>
        <v>2990</v>
      </c>
      <c r="J158" s="550"/>
      <c r="K158" s="551">
        <v>202005</v>
      </c>
      <c r="L158" s="552" t="s">
        <v>180</v>
      </c>
      <c r="M158" s="553" t="s">
        <v>11</v>
      </c>
      <c r="N158" s="553" t="s">
        <v>181</v>
      </c>
      <c r="O158" s="553" t="s">
        <v>165</v>
      </c>
      <c r="P158" s="553">
        <v>600</v>
      </c>
      <c r="Q158" s="554" t="s">
        <v>163</v>
      </c>
      <c r="R158" s="603"/>
      <c r="S158" s="507"/>
      <c r="T158" s="91" t="s">
        <v>79</v>
      </c>
      <c r="W158" s="658" t="s">
        <v>724</v>
      </c>
    </row>
    <row r="159" spans="1:23" s="381" customFormat="1" ht="21.75" customHeight="1" x14ac:dyDescent="0.15">
      <c r="A159" s="931"/>
      <c r="B159" s="113" t="str">
        <f>IF(C158&lt;&gt;"",C158,"")</f>
        <v>15:15</v>
      </c>
      <c r="C159" s="113" t="str">
        <f>TEXT($U$1+SUM($F$147:F159)/60/24,"[h]:mm")</f>
        <v>16:00</v>
      </c>
      <c r="D159" s="10" t="s">
        <v>75</v>
      </c>
      <c r="E159" s="10" t="s">
        <v>53</v>
      </c>
      <c r="F159" s="11">
        <v>45</v>
      </c>
      <c r="G159" s="11"/>
      <c r="H159" s="11">
        <f>N159*O159</f>
        <v>134100</v>
      </c>
      <c r="I159" s="12">
        <f>H159/F159</f>
        <v>2980</v>
      </c>
      <c r="J159" s="550" t="s">
        <v>37</v>
      </c>
      <c r="K159" s="98">
        <v>222799</v>
      </c>
      <c r="L159" s="555" t="s">
        <v>519</v>
      </c>
      <c r="M159" s="556" t="s">
        <v>9</v>
      </c>
      <c r="N159" s="557">
        <v>298</v>
      </c>
      <c r="O159" s="558">
        <v>450</v>
      </c>
      <c r="P159" s="558">
        <v>600</v>
      </c>
      <c r="Q159" s="559" t="s">
        <v>34</v>
      </c>
      <c r="R159" s="527"/>
      <c r="S159" s="528"/>
      <c r="T159" s="91" t="s">
        <v>79</v>
      </c>
      <c r="W159" s="658" t="s">
        <v>724</v>
      </c>
    </row>
    <row r="160" spans="1:23" s="381" customFormat="1" ht="21.75" customHeight="1" x14ac:dyDescent="0.15">
      <c r="A160" s="931"/>
      <c r="B160" s="390" t="str">
        <f>IF(C159&lt;&gt;"",C159,"")</f>
        <v>16:00</v>
      </c>
      <c r="C160" s="113" t="str">
        <f>TEXT($U$1+SUM($F$147:F160)/60/24,"[h]:mm")</f>
        <v>16:45</v>
      </c>
      <c r="D160" s="10" t="s">
        <v>75</v>
      </c>
      <c r="E160" s="10" t="s">
        <v>44</v>
      </c>
      <c r="F160" s="11">
        <v>45</v>
      </c>
      <c r="G160" s="11"/>
      <c r="H160" s="11">
        <f>N160*O160</f>
        <v>104300</v>
      </c>
      <c r="I160" s="12">
        <f>H160/F160</f>
        <v>2317.7777777777778</v>
      </c>
      <c r="J160" s="528"/>
      <c r="K160" s="98">
        <v>219750</v>
      </c>
      <c r="L160" s="557" t="s">
        <v>49</v>
      </c>
      <c r="M160" s="556" t="s">
        <v>10</v>
      </c>
      <c r="N160" s="560" t="s">
        <v>50</v>
      </c>
      <c r="O160" s="560" t="s">
        <v>51</v>
      </c>
      <c r="P160" s="560" t="s">
        <v>52</v>
      </c>
      <c r="Q160" s="491" t="s">
        <v>48</v>
      </c>
      <c r="R160" s="597"/>
      <c r="S160" s="90"/>
      <c r="T160" s="91" t="s">
        <v>79</v>
      </c>
      <c r="W160" s="663" t="s">
        <v>731</v>
      </c>
    </row>
    <row r="161" spans="1:46" s="381" customFormat="1" ht="21.75" customHeight="1" x14ac:dyDescent="0.15">
      <c r="A161" s="931"/>
      <c r="B161" s="113" t="str">
        <f>IF(C160&lt;&gt;"",C160,"")</f>
        <v>16:45</v>
      </c>
      <c r="C161" s="113" t="str">
        <f>TEXT($U$1+SUM($F$147:F161)/60/24,"[h]:mm")</f>
        <v>17:30</v>
      </c>
      <c r="D161" s="10" t="s">
        <v>75</v>
      </c>
      <c r="E161" s="515" t="s">
        <v>15</v>
      </c>
      <c r="F161" s="516">
        <v>45</v>
      </c>
      <c r="G161" s="516"/>
      <c r="H161" s="516" t="e">
        <f>N161*O161</f>
        <v>#VALUE!</v>
      </c>
      <c r="I161" s="517" t="e">
        <f>H161/F161</f>
        <v>#VALUE!</v>
      </c>
      <c r="J161" s="550"/>
      <c r="K161" s="523" t="s">
        <v>706</v>
      </c>
      <c r="L161" s="561" t="s">
        <v>540</v>
      </c>
      <c r="M161" s="562" t="s">
        <v>10</v>
      </c>
      <c r="N161" s="563">
        <v>199</v>
      </c>
      <c r="O161" s="564" t="s">
        <v>141</v>
      </c>
      <c r="P161" s="564" t="s">
        <v>47</v>
      </c>
      <c r="Q161" s="491" t="s">
        <v>48</v>
      </c>
      <c r="R161" s="592"/>
      <c r="S161" s="614"/>
      <c r="T161" s="527" t="s">
        <v>79</v>
      </c>
      <c r="W161" s="661" t="s">
        <v>727</v>
      </c>
    </row>
    <row r="162" spans="1:46" ht="21.75" customHeight="1" x14ac:dyDescent="0.15">
      <c r="A162" s="931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273"/>
      <c r="T162" s="616"/>
      <c r="W162" s="659"/>
      <c r="X162" s="381"/>
      <c r="Y162" s="381"/>
      <c r="Z162" s="381"/>
      <c r="AA162" s="381"/>
      <c r="AB162" s="381"/>
      <c r="AC162" s="381"/>
      <c r="AD162" s="381"/>
      <c r="AE162" s="381"/>
      <c r="AF162" s="381"/>
      <c r="AG162" s="381"/>
      <c r="AH162" s="381"/>
      <c r="AI162" s="381"/>
      <c r="AJ162" s="381"/>
      <c r="AK162" s="381"/>
      <c r="AL162" s="381"/>
      <c r="AM162" s="381"/>
    </row>
    <row r="163" spans="1:46" s="381" customFormat="1" ht="21.75" customHeight="1" x14ac:dyDescent="0.15">
      <c r="A163" s="931"/>
      <c r="B163" s="644" t="str">
        <f>IF(C161&lt;&gt;"",C161,"")</f>
        <v>17:30</v>
      </c>
      <c r="C163" s="640" t="str">
        <f>TEXT($U$1+SUM($F$147:F163)/60/24,"[h]:mm")</f>
        <v>18:10</v>
      </c>
      <c r="D163" s="28" t="s">
        <v>204</v>
      </c>
      <c r="E163" s="5" t="s">
        <v>44</v>
      </c>
      <c r="F163" s="6">
        <v>40</v>
      </c>
      <c r="G163" s="6"/>
      <c r="H163" s="6">
        <f>N163*O163</f>
        <v>238400</v>
      </c>
      <c r="I163" s="2">
        <f>H163/F163</f>
        <v>5960</v>
      </c>
      <c r="J163" s="488" t="s">
        <v>37</v>
      </c>
      <c r="K163" s="514">
        <v>221382</v>
      </c>
      <c r="L163" s="111" t="s">
        <v>140</v>
      </c>
      <c r="M163" s="6" t="s">
        <v>10</v>
      </c>
      <c r="N163" s="514">
        <v>298</v>
      </c>
      <c r="O163" s="8">
        <v>800</v>
      </c>
      <c r="P163" s="32">
        <v>800</v>
      </c>
      <c r="Q163" s="33" t="s">
        <v>141</v>
      </c>
      <c r="R163" s="645" t="s">
        <v>604</v>
      </c>
      <c r="S163" s="645" t="s">
        <v>605</v>
      </c>
      <c r="T163" s="580"/>
      <c r="W163" s="658" t="s">
        <v>745</v>
      </c>
    </row>
    <row r="164" spans="1:46" s="381" customFormat="1" ht="21.75" customHeight="1" x14ac:dyDescent="0.15">
      <c r="A164" s="931"/>
      <c r="B164" s="644" t="str">
        <f>IF(C163&lt;&gt;"",C163,"")</f>
        <v>18:10</v>
      </c>
      <c r="C164" s="640" t="str">
        <f>TEXT($U$1+SUM($F$147:F164)/60/24,"[h]:mm")</f>
        <v>18:50</v>
      </c>
      <c r="D164" s="28" t="s">
        <v>204</v>
      </c>
      <c r="E164" s="5" t="s">
        <v>44</v>
      </c>
      <c r="F164" s="6">
        <v>40</v>
      </c>
      <c r="G164" s="6"/>
      <c r="H164" s="6">
        <f>N164*O164</f>
        <v>134100</v>
      </c>
      <c r="I164" s="2">
        <f>H164/F164</f>
        <v>3352.5</v>
      </c>
      <c r="J164" s="3" t="s">
        <v>109</v>
      </c>
      <c r="K164" s="413" t="s">
        <v>707</v>
      </c>
      <c r="L164" s="111" t="s">
        <v>230</v>
      </c>
      <c r="M164" s="6" t="s">
        <v>10</v>
      </c>
      <c r="N164" s="6">
        <v>298</v>
      </c>
      <c r="O164" s="8">
        <v>450</v>
      </c>
      <c r="P164" s="32">
        <v>800</v>
      </c>
      <c r="Q164" s="33" t="s">
        <v>48</v>
      </c>
      <c r="R164" s="645" t="s">
        <v>604</v>
      </c>
      <c r="S164" s="645" t="s">
        <v>605</v>
      </c>
      <c r="T164" s="525"/>
      <c r="W164" s="663" t="s">
        <v>746</v>
      </c>
    </row>
    <row r="165" spans="1:46" ht="21.75" customHeight="1" x14ac:dyDescent="0.15">
      <c r="A165" s="931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575"/>
      <c r="S165" s="633"/>
      <c r="T165" s="525"/>
    </row>
    <row r="166" spans="1:46" s="381" customFormat="1" ht="21.75" customHeight="1" x14ac:dyDescent="0.15">
      <c r="A166" s="931"/>
      <c r="B166" s="389" t="str">
        <f>IF(C164&lt;&gt;"",C164,"")</f>
        <v>18:50</v>
      </c>
      <c r="C166" s="13" t="str">
        <f>TEXT($U$1+SUM($F$147:F166)/60/24,"[h]:mm")</f>
        <v>19:30</v>
      </c>
      <c r="D166" s="5" t="s">
        <v>43</v>
      </c>
      <c r="E166" s="9" t="s">
        <v>142</v>
      </c>
      <c r="F166" s="6">
        <v>40</v>
      </c>
      <c r="G166" s="6">
        <v>30</v>
      </c>
      <c r="H166" s="6">
        <f>N166*O166</f>
        <v>178800</v>
      </c>
      <c r="I166" s="2">
        <f>H166/F166</f>
        <v>4470</v>
      </c>
      <c r="J166" s="402" t="s">
        <v>59</v>
      </c>
      <c r="K166" s="27">
        <v>215595</v>
      </c>
      <c r="L166" s="48" t="s">
        <v>173</v>
      </c>
      <c r="M166" s="49" t="s">
        <v>12</v>
      </c>
      <c r="N166" s="45">
        <v>298</v>
      </c>
      <c r="O166" s="30">
        <v>600</v>
      </c>
      <c r="P166" s="436">
        <v>800</v>
      </c>
      <c r="Q166" s="83" t="s">
        <v>146</v>
      </c>
      <c r="R166" s="575" t="s">
        <v>566</v>
      </c>
      <c r="S166" s="633" t="s">
        <v>567</v>
      </c>
      <c r="T166" s="525"/>
      <c r="W166" s="658" t="s">
        <v>724</v>
      </c>
    </row>
    <row r="167" spans="1:46" ht="21.75" customHeight="1" x14ac:dyDescent="0.15">
      <c r="A167" s="931"/>
      <c r="E167" s="18"/>
      <c r="F167" s="18"/>
      <c r="G167" s="18"/>
      <c r="H167" s="18"/>
      <c r="K167" s="18"/>
      <c r="L167" s="18"/>
      <c r="M167" s="18"/>
      <c r="N167" s="18"/>
      <c r="O167" s="18"/>
      <c r="P167" s="18"/>
      <c r="Q167" s="18"/>
      <c r="R167" s="575"/>
      <c r="S167" s="633"/>
      <c r="T167" s="545"/>
    </row>
    <row r="168" spans="1:46" s="381" customFormat="1" ht="21.75" customHeight="1" x14ac:dyDescent="0.15">
      <c r="A168" s="931"/>
      <c r="B168" s="389" t="str">
        <f>IF(C166&lt;&gt;"",C166,"")</f>
        <v>19:30</v>
      </c>
      <c r="C168" s="13" t="str">
        <f>TEXT($U$1+SUM($F$147:F168)/60/24,"[h]:mm")</f>
        <v>20:15</v>
      </c>
      <c r="D168" s="28" t="s">
        <v>204</v>
      </c>
      <c r="E168" s="5" t="s">
        <v>53</v>
      </c>
      <c r="F168" s="6">
        <v>45</v>
      </c>
      <c r="G168" s="6">
        <v>30</v>
      </c>
      <c r="H168" s="6">
        <f>N168*O168</f>
        <v>79920</v>
      </c>
      <c r="I168" s="24">
        <f>H168/F168</f>
        <v>1776</v>
      </c>
      <c r="J168" s="13" t="s">
        <v>59</v>
      </c>
      <c r="K168" s="583" t="s">
        <v>708</v>
      </c>
      <c r="L168" s="1" t="s">
        <v>232</v>
      </c>
      <c r="M168" s="6" t="s">
        <v>7</v>
      </c>
      <c r="N168" s="8">
        <v>1998</v>
      </c>
      <c r="O168" s="8">
        <v>40</v>
      </c>
      <c r="P168" s="8">
        <v>200</v>
      </c>
      <c r="Q168" s="69" t="s">
        <v>543</v>
      </c>
      <c r="R168" s="575" t="s">
        <v>570</v>
      </c>
      <c r="S168" s="633" t="s">
        <v>571</v>
      </c>
      <c r="T168" s="525" t="s">
        <v>507</v>
      </c>
      <c r="W168" s="658" t="s">
        <v>747</v>
      </c>
    </row>
    <row r="169" spans="1:46" ht="21.75" customHeight="1" x14ac:dyDescent="0.15">
      <c r="A169" s="931"/>
      <c r="B169" s="389" t="str">
        <f>IF(C168&lt;&gt;"",C168,"")</f>
        <v>20:15</v>
      </c>
      <c r="C169" s="13" t="str">
        <f>TEXT($U$1+SUM($F$147:F169)/60/24,"[h]:mm")</f>
        <v>21:05</v>
      </c>
      <c r="D169" s="28" t="s">
        <v>669</v>
      </c>
      <c r="E169" s="5" t="s">
        <v>53</v>
      </c>
      <c r="F169" s="6">
        <v>50</v>
      </c>
      <c r="G169" s="6">
        <v>45</v>
      </c>
      <c r="H169" s="6">
        <f>N169*O169</f>
        <v>337740</v>
      </c>
      <c r="I169" s="2">
        <f>H169/F169</f>
        <v>6754.8</v>
      </c>
      <c r="J169" s="488" t="s">
        <v>501</v>
      </c>
      <c r="K169" s="532">
        <v>218832</v>
      </c>
      <c r="L169" s="533" t="s">
        <v>498</v>
      </c>
      <c r="M169" s="534" t="s">
        <v>7</v>
      </c>
      <c r="N169" s="535">
        <v>2598</v>
      </c>
      <c r="O169" s="417" t="s">
        <v>533</v>
      </c>
      <c r="P169" s="32">
        <v>800</v>
      </c>
      <c r="Q169" s="620" t="s">
        <v>171</v>
      </c>
      <c r="R169" s="575" t="s">
        <v>570</v>
      </c>
      <c r="S169" s="633" t="s">
        <v>571</v>
      </c>
      <c r="T169" s="525" t="s">
        <v>507</v>
      </c>
      <c r="W169" s="658" t="s">
        <v>748</v>
      </c>
      <c r="AO169" s="381"/>
      <c r="AP169" s="381"/>
    </row>
    <row r="170" spans="1:46" ht="21.75" customHeight="1" x14ac:dyDescent="0.15">
      <c r="A170" s="931"/>
      <c r="F170" s="273"/>
      <c r="G170" s="273"/>
      <c r="H170" s="273"/>
      <c r="I170" s="273"/>
      <c r="J170" s="273"/>
      <c r="K170" s="273"/>
      <c r="L170" s="273"/>
      <c r="M170" s="273"/>
      <c r="N170" s="273"/>
      <c r="O170" s="273"/>
      <c r="P170" s="273"/>
      <c r="Q170" s="273"/>
      <c r="R170" s="575"/>
      <c r="S170" s="633"/>
      <c r="T170" s="616"/>
      <c r="AO170" s="381"/>
      <c r="AP170" s="381"/>
    </row>
    <row r="171" spans="1:46" s="381" customFormat="1" ht="21.75" customHeight="1" x14ac:dyDescent="0.15">
      <c r="A171" s="931"/>
      <c r="B171" s="389" t="str">
        <f>IF(C169&lt;&gt;"",C169,"")</f>
        <v>21:05</v>
      </c>
      <c r="C171" s="13" t="str">
        <f>TEXT($U$1+SUM($F$147:F171)/60/24,"[h]:mm")</f>
        <v>21:50</v>
      </c>
      <c r="D171" s="96" t="s">
        <v>218</v>
      </c>
      <c r="E171" s="5" t="s">
        <v>112</v>
      </c>
      <c r="F171" s="6">
        <v>45</v>
      </c>
      <c r="G171" s="6">
        <v>45</v>
      </c>
      <c r="H171" s="6">
        <f>N171*O171</f>
        <v>399600</v>
      </c>
      <c r="I171" s="2">
        <f>H171/F171</f>
        <v>8880</v>
      </c>
      <c r="J171" s="13"/>
      <c r="K171" s="403">
        <v>208495</v>
      </c>
      <c r="L171" s="62" t="s">
        <v>233</v>
      </c>
      <c r="M171" s="49" t="s">
        <v>5</v>
      </c>
      <c r="N171" s="50">
        <v>999</v>
      </c>
      <c r="O171" s="8">
        <v>400</v>
      </c>
      <c r="P171" s="493">
        <v>1000</v>
      </c>
      <c r="Q171" s="87" t="s">
        <v>114</v>
      </c>
      <c r="R171" s="575" t="s">
        <v>544</v>
      </c>
      <c r="S171" s="633" t="s">
        <v>545</v>
      </c>
      <c r="T171" s="525"/>
      <c r="W171" s="658" t="s">
        <v>737</v>
      </c>
      <c r="AR171" s="437" t="str">
        <f>IFERROR(VLOOKUP(AG171,[1]Sheet1!$1:$1048576,7,0)," ")</f>
        <v xml:space="preserve"> </v>
      </c>
      <c r="AS171" s="437" t="str">
        <f>IFERROR(VLOOKUP(AG171,[1]Sheet1!$1:$1048576,13,0)," ")</f>
        <v xml:space="preserve"> </v>
      </c>
      <c r="AT171" s="437" t="str">
        <f>IFERROR(VLOOKUP(AG171,[1]Sheet1!$1:$1048576,8,0)," ")</f>
        <v xml:space="preserve"> </v>
      </c>
    </row>
    <row r="172" spans="1:46" s="381" customFormat="1" ht="21.75" customHeight="1" x14ac:dyDescent="0.15">
      <c r="A172" s="931"/>
      <c r="B172" s="389" t="str">
        <f>IF(C171&lt;&gt;"",C171,"")</f>
        <v>21:50</v>
      </c>
      <c r="C172" s="13" t="str">
        <f>TEXT($U$1+SUM($F$147:F172)/60/24,"[h]:mm")</f>
        <v>22:35</v>
      </c>
      <c r="D172" s="96" t="s">
        <v>668</v>
      </c>
      <c r="E172" s="5" t="s">
        <v>112</v>
      </c>
      <c r="F172" s="6">
        <v>45</v>
      </c>
      <c r="G172" s="6">
        <v>45</v>
      </c>
      <c r="H172" s="6">
        <f>N172*O172</f>
        <v>349500</v>
      </c>
      <c r="I172" s="2">
        <f>H172/F172</f>
        <v>7766.666666666667</v>
      </c>
      <c r="J172" s="13"/>
      <c r="K172" s="403">
        <v>213931</v>
      </c>
      <c r="L172" s="62" t="s">
        <v>234</v>
      </c>
      <c r="M172" s="49" t="s">
        <v>5</v>
      </c>
      <c r="N172" s="50">
        <v>699</v>
      </c>
      <c r="O172" s="8">
        <v>500</v>
      </c>
      <c r="P172" s="493">
        <v>1000</v>
      </c>
      <c r="Q172" s="87" t="s">
        <v>114</v>
      </c>
      <c r="R172" s="575" t="s">
        <v>544</v>
      </c>
      <c r="S172" s="633" t="s">
        <v>545</v>
      </c>
      <c r="T172" s="525"/>
      <c r="W172" s="664" t="s">
        <v>734</v>
      </c>
      <c r="AR172" s="437" t="str">
        <f>IFERROR(VLOOKUP(AG172,[1]Sheet1!$1:$1048576,7,0)," ")</f>
        <v xml:space="preserve"> </v>
      </c>
      <c r="AS172" s="437" t="str">
        <f>IFERROR(VLOOKUP(AG172,[1]Sheet1!$1:$1048576,13,0)," ")</f>
        <v xml:space="preserve"> </v>
      </c>
      <c r="AT172" s="437" t="str">
        <f>IFERROR(VLOOKUP(AG172,[1]Sheet1!$1:$1048576,8,0)," ")</f>
        <v xml:space="preserve"> </v>
      </c>
    </row>
    <row r="173" spans="1:46" ht="21.75" customHeight="1" x14ac:dyDescent="0.15">
      <c r="A173" s="931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575"/>
      <c r="S173" s="633"/>
      <c r="T173" s="525"/>
      <c r="U173" s="381"/>
      <c r="AO173" s="381"/>
      <c r="AP173" s="381"/>
    </row>
    <row r="174" spans="1:46" s="381" customFormat="1" ht="21.75" customHeight="1" x14ac:dyDescent="0.15">
      <c r="A174" s="931"/>
      <c r="B174" s="389" t="str">
        <f>IF(C172&lt;&gt;"",C172,"")</f>
        <v>22:35</v>
      </c>
      <c r="C174" s="13" t="str">
        <f>TEXT($U$1+SUM($F$147:F174)/60/24,"[h]:mm")</f>
        <v>23:20</v>
      </c>
      <c r="D174" s="5" t="s">
        <v>667</v>
      </c>
      <c r="E174" s="5" t="s">
        <v>144</v>
      </c>
      <c r="F174" s="6">
        <v>45</v>
      </c>
      <c r="G174" s="6">
        <v>25</v>
      </c>
      <c r="H174" s="6">
        <f>N174*O174</f>
        <v>419300</v>
      </c>
      <c r="I174" s="2">
        <f>H174/F174</f>
        <v>9317.7777777777774</v>
      </c>
      <c r="J174" s="13"/>
      <c r="K174" s="420" t="s">
        <v>709</v>
      </c>
      <c r="L174" s="476" t="s">
        <v>635</v>
      </c>
      <c r="M174" s="35" t="s">
        <v>12</v>
      </c>
      <c r="N174" s="8">
        <v>5990</v>
      </c>
      <c r="O174" s="8">
        <v>70</v>
      </c>
      <c r="P174" s="8">
        <v>200</v>
      </c>
      <c r="Q174" s="33" t="s">
        <v>146</v>
      </c>
      <c r="R174" s="575" t="s">
        <v>568</v>
      </c>
      <c r="S174" s="575" t="s">
        <v>571</v>
      </c>
      <c r="T174" s="508"/>
      <c r="W174" s="658" t="s">
        <v>724</v>
      </c>
    </row>
    <row r="175" spans="1:46" s="381" customFormat="1" ht="21.75" customHeight="1" x14ac:dyDescent="0.15">
      <c r="A175" s="931"/>
      <c r="B175" s="389" t="str">
        <f>IF(C174&lt;&gt;"",C174,"")</f>
        <v>23:20</v>
      </c>
      <c r="C175" s="13" t="str">
        <f>TEXT($U$1+SUM($F$147:F175)/60/24,"[h]:mm")</f>
        <v>24:00</v>
      </c>
      <c r="D175" s="5" t="s">
        <v>43</v>
      </c>
      <c r="E175" s="5" t="s">
        <v>142</v>
      </c>
      <c r="F175" s="6">
        <v>40</v>
      </c>
      <c r="G175" s="6"/>
      <c r="H175" s="6">
        <f>N175*O175</f>
        <v>179400</v>
      </c>
      <c r="I175" s="2">
        <f>H175/F175</f>
        <v>4485</v>
      </c>
      <c r="J175" s="13"/>
      <c r="K175" s="497">
        <v>215133</v>
      </c>
      <c r="L175" s="111" t="s">
        <v>636</v>
      </c>
      <c r="M175" s="6" t="s">
        <v>12</v>
      </c>
      <c r="N175" s="8">
        <v>598</v>
      </c>
      <c r="O175" s="32">
        <v>300</v>
      </c>
      <c r="P175" s="32">
        <v>400</v>
      </c>
      <c r="Q175" s="71" t="s">
        <v>229</v>
      </c>
      <c r="R175" s="575" t="s">
        <v>568</v>
      </c>
      <c r="S175" s="575" t="s">
        <v>571</v>
      </c>
      <c r="T175" s="525"/>
      <c r="W175" s="658" t="s">
        <v>724</v>
      </c>
    </row>
    <row r="176" spans="1:46" ht="21.75" customHeight="1" x14ac:dyDescent="0.15">
      <c r="A176" s="931"/>
    </row>
    <row r="177" spans="1:23" s="381" customFormat="1" ht="21.75" customHeight="1" x14ac:dyDescent="0.15">
      <c r="A177" s="932"/>
      <c r="B177" s="394"/>
      <c r="C177" s="394"/>
      <c r="D177" s="265"/>
      <c r="E177" s="265"/>
      <c r="F177" s="156">
        <f>SUM(F147:F175)</f>
        <v>900</v>
      </c>
      <c r="G177" s="156"/>
      <c r="H177" s="156" t="e">
        <f>SUM(H147:H175)</f>
        <v>#REF!</v>
      </c>
      <c r="I177" s="265"/>
      <c r="J177" s="265"/>
      <c r="K177" s="423"/>
      <c r="L177" s="156"/>
      <c r="M177" s="424"/>
      <c r="N177" s="156"/>
      <c r="O177" s="156"/>
      <c r="P177" s="156"/>
      <c r="Q177" s="444"/>
      <c r="R177" s="445"/>
      <c r="S177" s="444"/>
      <c r="T177" s="446"/>
      <c r="W177" s="659"/>
    </row>
    <row r="178" spans="1:23" s="381" customFormat="1" ht="21.75" customHeight="1" x14ac:dyDescent="0.15">
      <c r="A178" s="930" t="s">
        <v>697</v>
      </c>
      <c r="B178" s="388">
        <f>$U$1</f>
        <v>0.375</v>
      </c>
      <c r="C178" s="13" t="str">
        <f>TEXT($U$1+SUM($F$178:F178)/60/24,"[h]:mm")</f>
        <v>9:40</v>
      </c>
      <c r="D178" s="9" t="s">
        <v>667</v>
      </c>
      <c r="E178" s="9" t="s">
        <v>142</v>
      </c>
      <c r="F178" s="47">
        <v>40</v>
      </c>
      <c r="G178" s="47"/>
      <c r="H178" s="6">
        <f>N178*O178</f>
        <v>139300</v>
      </c>
      <c r="I178" s="2">
        <f>H178/F178</f>
        <v>3482.5</v>
      </c>
      <c r="J178" s="3" t="s">
        <v>109</v>
      </c>
      <c r="K178" s="657">
        <v>223491</v>
      </c>
      <c r="L178" s="22" t="s">
        <v>235</v>
      </c>
      <c r="M178" s="5" t="s">
        <v>12</v>
      </c>
      <c r="N178" s="23">
        <v>199</v>
      </c>
      <c r="O178" s="69">
        <v>700</v>
      </c>
      <c r="P178" s="69">
        <v>800</v>
      </c>
      <c r="Q178" s="83" t="s">
        <v>146</v>
      </c>
      <c r="R178" s="575" t="s">
        <v>603</v>
      </c>
      <c r="S178" s="575" t="s">
        <v>576</v>
      </c>
      <c r="T178" s="86"/>
      <c r="W178" s="659" t="s">
        <v>727</v>
      </c>
    </row>
    <row r="179" spans="1:23" s="381" customFormat="1" ht="21.75" customHeight="1" x14ac:dyDescent="0.15">
      <c r="A179" s="931"/>
      <c r="B179" s="389" t="str">
        <f>IF(C178&lt;&gt;"",C178,"")</f>
        <v>9:40</v>
      </c>
      <c r="C179" s="13" t="str">
        <f>TEXT($U$1+SUM($F$178:F179)/60/24,"[h]:mm")</f>
        <v>10:20</v>
      </c>
      <c r="D179" s="5" t="s">
        <v>43</v>
      </c>
      <c r="E179" s="5" t="s">
        <v>236</v>
      </c>
      <c r="F179" s="6">
        <v>40</v>
      </c>
      <c r="G179" s="6"/>
      <c r="H179" s="6">
        <f>N179*O179</f>
        <v>149000</v>
      </c>
      <c r="I179" s="2">
        <f>H179/F179</f>
        <v>3725</v>
      </c>
      <c r="J179" s="13" t="s">
        <v>59</v>
      </c>
      <c r="K179" s="415">
        <v>218853</v>
      </c>
      <c r="L179" s="111" t="s">
        <v>237</v>
      </c>
      <c r="M179" s="6" t="s">
        <v>10</v>
      </c>
      <c r="N179" s="6">
        <v>298</v>
      </c>
      <c r="O179" s="32" t="s">
        <v>81</v>
      </c>
      <c r="P179" s="32" t="s">
        <v>47</v>
      </c>
      <c r="Q179" s="71" t="s">
        <v>229</v>
      </c>
      <c r="R179" s="575" t="s">
        <v>603</v>
      </c>
      <c r="S179" s="575" t="s">
        <v>576</v>
      </c>
      <c r="T179" s="60"/>
      <c r="W179" s="659" t="s">
        <v>764</v>
      </c>
    </row>
    <row r="180" spans="1:23" ht="21.75" customHeight="1" x14ac:dyDescent="0.15">
      <c r="A180" s="931"/>
      <c r="E180" s="18"/>
      <c r="F180" s="18"/>
      <c r="G180" s="18"/>
      <c r="H180" s="18"/>
      <c r="K180" s="18"/>
      <c r="L180" s="18"/>
      <c r="M180" s="18"/>
      <c r="N180" s="18"/>
      <c r="O180" s="18"/>
      <c r="P180" s="18"/>
      <c r="Q180" s="18"/>
      <c r="R180" s="575"/>
      <c r="S180" s="575"/>
      <c r="T180" s="37"/>
    </row>
    <row r="181" spans="1:23" s="381" customFormat="1" ht="21.75" customHeight="1" x14ac:dyDescent="0.15">
      <c r="A181" s="931"/>
      <c r="B181" s="389" t="str">
        <f>IF(C179&lt;&gt;"",C179,"")</f>
        <v>10:20</v>
      </c>
      <c r="C181" s="13" t="str">
        <f>TEXT($U$1+SUM($F$178:F181)/60/24,"[h]:mm")</f>
        <v>11:00</v>
      </c>
      <c r="D181" s="5" t="s">
        <v>39</v>
      </c>
      <c r="E181" s="5" t="s">
        <v>40</v>
      </c>
      <c r="F181" s="6">
        <v>40</v>
      </c>
      <c r="G181" s="6"/>
      <c r="H181" s="6">
        <f>N181*O181</f>
        <v>89400</v>
      </c>
      <c r="I181" s="2">
        <f>H181/F181</f>
        <v>2235</v>
      </c>
      <c r="J181" s="488"/>
      <c r="K181" s="637">
        <v>207425</v>
      </c>
      <c r="L181" s="38" t="s">
        <v>652</v>
      </c>
      <c r="M181" s="78" t="s">
        <v>11</v>
      </c>
      <c r="N181" s="35">
        <v>298</v>
      </c>
      <c r="O181" s="35">
        <v>300</v>
      </c>
      <c r="P181" s="35">
        <v>500</v>
      </c>
      <c r="Q181" s="71" t="s">
        <v>197</v>
      </c>
      <c r="R181" s="575" t="s">
        <v>557</v>
      </c>
      <c r="S181" s="575" t="s">
        <v>560</v>
      </c>
      <c r="T181" s="60" t="s">
        <v>650</v>
      </c>
      <c r="W181" s="658" t="s">
        <v>724</v>
      </c>
    </row>
    <row r="182" spans="1:23" s="381" customFormat="1" ht="21.75" customHeight="1" x14ac:dyDescent="0.15">
      <c r="A182" s="931"/>
      <c r="B182" s="389" t="str">
        <f>IF(C181&lt;&gt;"",C181,"")</f>
        <v>11:00</v>
      </c>
      <c r="C182" s="13" t="str">
        <f>TEXT($U$1+SUM($F$178:F182)/60/24,"[h]:mm")</f>
        <v>11:40</v>
      </c>
      <c r="D182" s="5" t="s">
        <v>666</v>
      </c>
      <c r="E182" s="5" t="s">
        <v>40</v>
      </c>
      <c r="F182" s="6">
        <v>40</v>
      </c>
      <c r="G182" s="6"/>
      <c r="H182" s="6">
        <f>N182*O182</f>
        <v>119700</v>
      </c>
      <c r="I182" s="2">
        <f>H182/F182</f>
        <v>2992.5</v>
      </c>
      <c r="J182" s="13"/>
      <c r="K182" s="415">
        <v>222940</v>
      </c>
      <c r="L182" s="426" t="s">
        <v>238</v>
      </c>
      <c r="M182" s="78" t="s">
        <v>11</v>
      </c>
      <c r="N182" s="35">
        <v>399</v>
      </c>
      <c r="O182" s="35">
        <v>300</v>
      </c>
      <c r="P182" s="35">
        <v>500</v>
      </c>
      <c r="Q182" s="61" t="s">
        <v>239</v>
      </c>
      <c r="R182" s="575" t="s">
        <v>557</v>
      </c>
      <c r="S182" s="575" t="s">
        <v>560</v>
      </c>
      <c r="T182" s="60"/>
      <c r="W182" s="658" t="s">
        <v>724</v>
      </c>
    </row>
    <row r="183" spans="1:23" ht="21.75" customHeight="1" x14ac:dyDescent="0.15">
      <c r="A183" s="931"/>
      <c r="C183" s="13"/>
      <c r="R183" s="575"/>
      <c r="S183" s="575"/>
      <c r="T183" s="438"/>
    </row>
    <row r="184" spans="1:23" s="381" customFormat="1" ht="21.75" customHeight="1" x14ac:dyDescent="0.15">
      <c r="A184" s="931"/>
      <c r="B184" s="389" t="str">
        <f>IF(C182&lt;&gt;"",C182,"")</f>
        <v>11:40</v>
      </c>
      <c r="C184" s="13" t="str">
        <f>TEXT($U$1+SUM($F$178:F184)/60/24,"[h]:mm")</f>
        <v>12:25</v>
      </c>
      <c r="D184" s="5" t="s">
        <v>218</v>
      </c>
      <c r="E184" s="5" t="s">
        <v>240</v>
      </c>
      <c r="F184" s="6">
        <v>45</v>
      </c>
      <c r="G184" s="6"/>
      <c r="H184" s="6">
        <f>N184*O184</f>
        <v>149500</v>
      </c>
      <c r="I184" s="2">
        <f>H184/F184</f>
        <v>3322.2222222222222</v>
      </c>
      <c r="J184" s="13"/>
      <c r="K184" s="42">
        <v>219335</v>
      </c>
      <c r="L184" s="62" t="s">
        <v>539</v>
      </c>
      <c r="M184" s="49" t="s">
        <v>5</v>
      </c>
      <c r="N184" s="50">
        <v>299</v>
      </c>
      <c r="O184" s="35">
        <v>500</v>
      </c>
      <c r="P184" s="35">
        <v>500</v>
      </c>
      <c r="Q184" s="87" t="s">
        <v>114</v>
      </c>
      <c r="R184" s="575" t="s">
        <v>587</v>
      </c>
      <c r="S184" s="575" t="s">
        <v>546</v>
      </c>
      <c r="T184" s="86" t="s">
        <v>514</v>
      </c>
      <c r="W184" s="658" t="s">
        <v>737</v>
      </c>
    </row>
    <row r="185" spans="1:23" s="381" customFormat="1" ht="21.75" customHeight="1" x14ac:dyDescent="0.15">
      <c r="A185" s="931"/>
      <c r="B185" s="389" t="str">
        <f>IF(C184&lt;&gt;"",C184,"")</f>
        <v>12:25</v>
      </c>
      <c r="C185" s="13" t="str">
        <f>TEXT($U$1+SUM($F$178:F185)/60/24,"[h]:mm")</f>
        <v>13:10</v>
      </c>
      <c r="D185" s="5" t="s">
        <v>218</v>
      </c>
      <c r="E185" s="9" t="s">
        <v>58</v>
      </c>
      <c r="F185" s="6">
        <v>45</v>
      </c>
      <c r="G185" s="6"/>
      <c r="H185" s="6">
        <f>N185*O185</f>
        <v>191880</v>
      </c>
      <c r="I185" s="2">
        <f>H185/F185</f>
        <v>4264</v>
      </c>
      <c r="J185" s="13"/>
      <c r="K185" s="63">
        <v>216617</v>
      </c>
      <c r="L185" s="62" t="s">
        <v>115</v>
      </c>
      <c r="M185" s="49" t="s">
        <v>5</v>
      </c>
      <c r="N185" s="64">
        <v>1599</v>
      </c>
      <c r="O185" s="35">
        <v>120</v>
      </c>
      <c r="P185" s="35">
        <v>130</v>
      </c>
      <c r="Q185" s="87" t="s">
        <v>114</v>
      </c>
      <c r="R185" s="575" t="s">
        <v>587</v>
      </c>
      <c r="S185" s="575" t="s">
        <v>546</v>
      </c>
      <c r="T185" s="86"/>
      <c r="W185" s="658" t="s">
        <v>735</v>
      </c>
    </row>
    <row r="186" spans="1:23" ht="21.75" customHeight="1" x14ac:dyDescent="0.15">
      <c r="A186" s="931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 s="575"/>
      <c r="S186" s="575"/>
      <c r="T186" s="86"/>
    </row>
    <row r="187" spans="1:23" s="381" customFormat="1" ht="21.75" customHeight="1" x14ac:dyDescent="0.15">
      <c r="A187" s="931"/>
      <c r="B187" s="389" t="str">
        <f>IF(C185&lt;&gt;"",C185,"")</f>
        <v>13:10</v>
      </c>
      <c r="C187" s="13" t="str">
        <f>TEXT($U$1+SUM($F$178:F187)/60/24,"[h]:mm")</f>
        <v>13:50</v>
      </c>
      <c r="D187" s="28" t="s">
        <v>204</v>
      </c>
      <c r="E187" s="5" t="s">
        <v>76</v>
      </c>
      <c r="F187" s="6">
        <v>40</v>
      </c>
      <c r="G187" s="6"/>
      <c r="H187" s="6">
        <f>N187*O187</f>
        <v>149000</v>
      </c>
      <c r="I187" s="2">
        <f>H187/F187</f>
        <v>3725</v>
      </c>
      <c r="J187" s="79" t="s">
        <v>109</v>
      </c>
      <c r="K187" s="80">
        <v>222671</v>
      </c>
      <c r="L187" s="48" t="s">
        <v>241</v>
      </c>
      <c r="M187" s="49" t="s">
        <v>10</v>
      </c>
      <c r="N187" s="81">
        <v>298</v>
      </c>
      <c r="O187" s="6">
        <v>500</v>
      </c>
      <c r="P187" s="6">
        <v>500</v>
      </c>
      <c r="Q187" s="83" t="s">
        <v>726</v>
      </c>
      <c r="R187" s="575" t="s">
        <v>603</v>
      </c>
      <c r="S187" s="608" t="s">
        <v>609</v>
      </c>
      <c r="T187" s="86"/>
      <c r="W187" s="658" t="s">
        <v>724</v>
      </c>
    </row>
    <row r="188" spans="1:23" s="381" customFormat="1" ht="21.75" customHeight="1" x14ac:dyDescent="0.15">
      <c r="A188" s="931"/>
      <c r="B188" s="389" t="str">
        <f>IF(C187&lt;&gt;"",C187,"")</f>
        <v>13:50</v>
      </c>
      <c r="C188" s="13" t="str">
        <f>TEXT($U$1+SUM($F$178:F188)/60/24,"[h]:mm")</f>
        <v>14:30</v>
      </c>
      <c r="D188" s="28" t="s">
        <v>204</v>
      </c>
      <c r="E188" s="5" t="s">
        <v>76</v>
      </c>
      <c r="F188" s="6">
        <v>40</v>
      </c>
      <c r="G188" s="6"/>
      <c r="H188" s="6">
        <f>N188*O188</f>
        <v>119200</v>
      </c>
      <c r="I188" s="2">
        <f>H188/F188</f>
        <v>2980</v>
      </c>
      <c r="J188" s="3" t="s">
        <v>109</v>
      </c>
      <c r="K188" s="415">
        <v>223379</v>
      </c>
      <c r="L188" s="111" t="s">
        <v>242</v>
      </c>
      <c r="M188" s="6" t="s">
        <v>12</v>
      </c>
      <c r="N188" s="6">
        <v>298</v>
      </c>
      <c r="O188" s="32">
        <v>400</v>
      </c>
      <c r="P188" s="32">
        <v>500</v>
      </c>
      <c r="Q188" s="71" t="s">
        <v>229</v>
      </c>
      <c r="R188" s="575" t="s">
        <v>603</v>
      </c>
      <c r="S188" s="608" t="s">
        <v>609</v>
      </c>
      <c r="T188" s="60"/>
      <c r="W188" s="659" t="s">
        <v>749</v>
      </c>
    </row>
    <row r="189" spans="1:23" ht="21.75" customHeight="1" x14ac:dyDescent="0.15">
      <c r="A189" s="931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s="601"/>
      <c r="S189" s="611"/>
      <c r="T189" s="86"/>
    </row>
    <row r="190" spans="1:23" s="381" customFormat="1" ht="21.75" customHeight="1" x14ac:dyDescent="0.15">
      <c r="A190" s="931"/>
      <c r="B190" s="390" t="str">
        <f>IF(C188&lt;&gt;"",C188,"")</f>
        <v>14:30</v>
      </c>
      <c r="C190" s="113" t="str">
        <f>TEXT($U$1+SUM($F$178:F190)/60/24,"[h]:mm")</f>
        <v>15:15</v>
      </c>
      <c r="D190" s="10" t="s">
        <v>87</v>
      </c>
      <c r="E190" s="10" t="s">
        <v>53</v>
      </c>
      <c r="F190" s="11">
        <v>45</v>
      </c>
      <c r="G190" s="11"/>
      <c r="H190" s="11">
        <v>120600</v>
      </c>
      <c r="I190" s="12">
        <v>3015</v>
      </c>
      <c r="J190" s="51"/>
      <c r="K190" s="114" t="s">
        <v>710</v>
      </c>
      <c r="L190" s="103" t="s">
        <v>243</v>
      </c>
      <c r="M190" s="409" t="s">
        <v>7</v>
      </c>
      <c r="N190" s="440">
        <v>268</v>
      </c>
      <c r="O190" s="56">
        <v>450</v>
      </c>
      <c r="P190" s="56">
        <v>500</v>
      </c>
      <c r="Q190" s="89" t="s">
        <v>171</v>
      </c>
      <c r="R190" s="597"/>
      <c r="S190" s="90"/>
      <c r="T190" s="91" t="s">
        <v>79</v>
      </c>
      <c r="W190" s="663" t="s">
        <v>731</v>
      </c>
    </row>
    <row r="191" spans="1:23" s="381" customFormat="1" ht="21.75" customHeight="1" x14ac:dyDescent="0.15">
      <c r="A191" s="931"/>
      <c r="B191" s="390" t="str">
        <f>IF(C190&lt;&gt;"",C190,"")</f>
        <v>15:15</v>
      </c>
      <c r="C191" s="113" t="str">
        <f>TEXT($U$1+SUM($F$178:F191)/60/24,"[h]:mm")</f>
        <v>16:00</v>
      </c>
      <c r="D191" s="10" t="s">
        <v>75</v>
      </c>
      <c r="E191" s="10" t="s">
        <v>40</v>
      </c>
      <c r="F191" s="11">
        <v>45</v>
      </c>
      <c r="G191" s="11"/>
      <c r="H191" s="11">
        <f>N191*O191</f>
        <v>95600</v>
      </c>
      <c r="I191" s="12">
        <f>H191/F191</f>
        <v>2124.4444444444443</v>
      </c>
      <c r="J191" s="51"/>
      <c r="K191" s="499" t="s">
        <v>711</v>
      </c>
      <c r="L191" s="103" t="s">
        <v>162</v>
      </c>
      <c r="M191" s="409" t="s">
        <v>11</v>
      </c>
      <c r="N191" s="409">
        <v>239</v>
      </c>
      <c r="O191" s="56" t="s">
        <v>46</v>
      </c>
      <c r="P191" s="56">
        <v>600</v>
      </c>
      <c r="Q191" s="89" t="s">
        <v>163</v>
      </c>
      <c r="R191" s="597"/>
      <c r="S191" s="90"/>
      <c r="T191" s="91" t="s">
        <v>79</v>
      </c>
      <c r="W191" s="658" t="s">
        <v>733</v>
      </c>
    </row>
    <row r="192" spans="1:23" s="381" customFormat="1" ht="21.75" customHeight="1" x14ac:dyDescent="0.15">
      <c r="A192" s="931"/>
      <c r="B192" s="390" t="str">
        <f>IF(C191&lt;&gt;"",C191,"")</f>
        <v>16:00</v>
      </c>
      <c r="C192" s="113" t="str">
        <f>TEXT($U$1+SUM($F$178:F192)/60/24,"[h]:mm")</f>
        <v>16:45</v>
      </c>
      <c r="D192" s="10" t="s">
        <v>75</v>
      </c>
      <c r="E192" s="10" t="s">
        <v>6</v>
      </c>
      <c r="F192" s="11">
        <v>45</v>
      </c>
      <c r="G192" s="11"/>
      <c r="H192" s="11">
        <v>179100</v>
      </c>
      <c r="I192" s="12">
        <v>4477.5</v>
      </c>
      <c r="J192" s="51"/>
      <c r="K192" s="52">
        <v>220400</v>
      </c>
      <c r="L192" s="53" t="s">
        <v>194</v>
      </c>
      <c r="M192" s="54" t="s">
        <v>8</v>
      </c>
      <c r="N192" s="55">
        <v>199</v>
      </c>
      <c r="O192" s="56">
        <v>900</v>
      </c>
      <c r="P192" s="56">
        <v>1000</v>
      </c>
      <c r="Q192" s="88" t="s">
        <v>118</v>
      </c>
      <c r="R192" s="597"/>
      <c r="S192" s="90"/>
      <c r="T192" s="527" t="s">
        <v>79</v>
      </c>
      <c r="W192" s="659" t="s">
        <v>727</v>
      </c>
    </row>
    <row r="193" spans="1:25" s="381" customFormat="1" ht="21.75" customHeight="1" x14ac:dyDescent="0.15">
      <c r="A193" s="931"/>
      <c r="B193" s="390" t="str">
        <f>IF(C192&lt;&gt;"",C192,"")</f>
        <v>16:45</v>
      </c>
      <c r="C193" s="113" t="str">
        <f>TEXT($U$1+SUM($F$178:F193)/60/24,"[h]:mm")</f>
        <v>17:30</v>
      </c>
      <c r="D193" s="10" t="s">
        <v>75</v>
      </c>
      <c r="E193" s="10" t="s">
        <v>44</v>
      </c>
      <c r="F193" s="11">
        <v>45</v>
      </c>
      <c r="G193" s="11"/>
      <c r="H193" s="11">
        <v>160800</v>
      </c>
      <c r="I193" s="12">
        <v>4020</v>
      </c>
      <c r="J193" s="51"/>
      <c r="K193" s="540">
        <v>215048</v>
      </c>
      <c r="L193" s="548" t="s">
        <v>214</v>
      </c>
      <c r="M193" s="539" t="s">
        <v>7</v>
      </c>
      <c r="N193" s="537" t="s">
        <v>215</v>
      </c>
      <c r="O193" s="549">
        <v>160</v>
      </c>
      <c r="P193" s="549">
        <v>600</v>
      </c>
      <c r="Q193" s="538" t="s">
        <v>171</v>
      </c>
      <c r="R193" s="597"/>
      <c r="S193" s="90"/>
      <c r="T193" s="527" t="s">
        <v>79</v>
      </c>
      <c r="W193" s="658" t="s">
        <v>733</v>
      </c>
    </row>
    <row r="194" spans="1:25" ht="21.75" customHeight="1" x14ac:dyDescent="0.15">
      <c r="A194" s="931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T194" s="438"/>
    </row>
    <row r="195" spans="1:25" s="381" customFormat="1" ht="21.75" customHeight="1" x14ac:dyDescent="0.15">
      <c r="A195" s="931"/>
      <c r="B195" s="391" t="str">
        <f>IF(C193&lt;&gt;"",C193,"")</f>
        <v>17:30</v>
      </c>
      <c r="C195" s="72" t="str">
        <f>TEXT($U$1+SUM($F$178:F195)/60/24,"[h]:mm")</f>
        <v>18:10</v>
      </c>
      <c r="D195" s="28" t="s">
        <v>204</v>
      </c>
      <c r="E195" s="5" t="s">
        <v>53</v>
      </c>
      <c r="F195" s="6">
        <v>40</v>
      </c>
      <c r="G195" s="6"/>
      <c r="H195" s="6">
        <f>N195*O195</f>
        <v>124000</v>
      </c>
      <c r="I195" s="2">
        <f>H195/F195</f>
        <v>3100</v>
      </c>
      <c r="J195" s="545"/>
      <c r="K195" s="573">
        <v>219449</v>
      </c>
      <c r="L195" s="569" t="s">
        <v>84</v>
      </c>
      <c r="M195" s="35" t="s">
        <v>7</v>
      </c>
      <c r="N195" s="498">
        <v>248</v>
      </c>
      <c r="O195" s="6">
        <v>500</v>
      </c>
      <c r="P195" s="6">
        <v>1000</v>
      </c>
      <c r="Q195" s="69" t="s">
        <v>55</v>
      </c>
      <c r="R195" s="575" t="s">
        <v>570</v>
      </c>
      <c r="S195" s="575" t="s">
        <v>610</v>
      </c>
      <c r="T195" s="438"/>
      <c r="W195" s="658" t="s">
        <v>724</v>
      </c>
    </row>
    <row r="196" spans="1:25" s="381" customFormat="1" ht="21.75" customHeight="1" x14ac:dyDescent="0.15">
      <c r="A196" s="931"/>
      <c r="B196" s="644" t="str">
        <f>IF(C195&lt;&gt;"",C195,"")</f>
        <v>18:10</v>
      </c>
      <c r="C196" s="640" t="str">
        <f>TEXT($U$1+SUM($F$178:F196)/60/24,"[h]:mm")</f>
        <v>18:50</v>
      </c>
      <c r="D196" s="28" t="s">
        <v>204</v>
      </c>
      <c r="E196" s="5" t="s">
        <v>44</v>
      </c>
      <c r="F196" s="6">
        <v>40</v>
      </c>
      <c r="G196" s="6"/>
      <c r="H196" s="6">
        <v>149400</v>
      </c>
      <c r="I196" s="2">
        <v>3735</v>
      </c>
      <c r="J196" s="431"/>
      <c r="K196" s="399">
        <v>217777</v>
      </c>
      <c r="L196" s="400" t="s">
        <v>85</v>
      </c>
      <c r="M196" s="75" t="s">
        <v>10</v>
      </c>
      <c r="N196" s="401">
        <v>298</v>
      </c>
      <c r="O196" s="401">
        <v>500</v>
      </c>
      <c r="P196" s="401">
        <v>1000</v>
      </c>
      <c r="Q196" s="439" t="s">
        <v>86</v>
      </c>
      <c r="R196" s="575" t="s">
        <v>603</v>
      </c>
      <c r="S196" s="575" t="s">
        <v>567</v>
      </c>
      <c r="T196" s="453"/>
      <c r="V196" s="381" t="s">
        <v>685</v>
      </c>
      <c r="W196" s="659" t="s">
        <v>731</v>
      </c>
    </row>
    <row r="197" spans="1:25" s="381" customFormat="1" ht="21.75" customHeight="1" x14ac:dyDescent="0.15">
      <c r="A197" s="931"/>
      <c r="B197" s="644" t="str">
        <f>IF(C196&lt;&gt;"",C196,"")</f>
        <v>18:50</v>
      </c>
      <c r="C197" s="640" t="str">
        <f>TEXT($U$1+SUM($F$178:F197)/60/24,"[h]:mm")</f>
        <v>19:31</v>
      </c>
      <c r="D197" s="28" t="s">
        <v>669</v>
      </c>
      <c r="E197" s="5" t="s">
        <v>76</v>
      </c>
      <c r="F197" s="6">
        <v>41</v>
      </c>
      <c r="G197" s="6">
        <v>31</v>
      </c>
      <c r="H197" s="6">
        <f>N197*O197</f>
        <v>139860</v>
      </c>
      <c r="I197" s="2">
        <f>H197/F197</f>
        <v>3411.2195121951218</v>
      </c>
      <c r="J197" s="107"/>
      <c r="K197" s="403">
        <v>221808</v>
      </c>
      <c r="L197" s="400" t="s">
        <v>245</v>
      </c>
      <c r="M197" s="75" t="s">
        <v>12</v>
      </c>
      <c r="N197" s="470">
        <v>999</v>
      </c>
      <c r="O197" s="470" t="s">
        <v>246</v>
      </c>
      <c r="P197" s="470" t="s">
        <v>47</v>
      </c>
      <c r="Q197" s="83" t="s">
        <v>229</v>
      </c>
      <c r="R197" s="575" t="s">
        <v>603</v>
      </c>
      <c r="S197" s="575" t="s">
        <v>567</v>
      </c>
      <c r="T197" s="86"/>
      <c r="W197" s="659" t="s">
        <v>731</v>
      </c>
    </row>
    <row r="198" spans="1:25" ht="21.75" customHeight="1" x14ac:dyDescent="0.15">
      <c r="A198" s="931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T198" s="438"/>
    </row>
    <row r="199" spans="1:25" s="381" customFormat="1" ht="21.75" customHeight="1" x14ac:dyDescent="0.15">
      <c r="A199" s="931"/>
      <c r="B199" s="644" t="str">
        <f>IF(C197&lt;&gt;"",C197,"")</f>
        <v>19:31</v>
      </c>
      <c r="C199" s="640" t="str">
        <f>TEXT($U$1+SUM($F$178:F199)/60/24,"[h]:mm")</f>
        <v>20:11</v>
      </c>
      <c r="D199" s="28" t="s">
        <v>669</v>
      </c>
      <c r="E199" s="5" t="s">
        <v>44</v>
      </c>
      <c r="F199" s="6">
        <v>40</v>
      </c>
      <c r="G199" s="6">
        <v>44</v>
      </c>
      <c r="H199" s="6">
        <f>N199*O199</f>
        <v>159600</v>
      </c>
      <c r="I199" s="2">
        <f>H199/F199</f>
        <v>3990</v>
      </c>
      <c r="J199" s="13" t="s">
        <v>41</v>
      </c>
      <c r="K199" s="25" t="s">
        <v>712</v>
      </c>
      <c r="L199" s="414" t="s">
        <v>247</v>
      </c>
      <c r="M199" s="6" t="s">
        <v>10</v>
      </c>
      <c r="N199" s="6">
        <v>798</v>
      </c>
      <c r="O199" s="6">
        <v>200</v>
      </c>
      <c r="P199" s="6">
        <v>600</v>
      </c>
      <c r="Q199" s="6" t="s">
        <v>86</v>
      </c>
      <c r="R199" s="575" t="s">
        <v>570</v>
      </c>
      <c r="S199" s="575" t="s">
        <v>576</v>
      </c>
      <c r="T199" s="60"/>
      <c r="W199" s="659" t="s">
        <v>749</v>
      </c>
    </row>
    <row r="200" spans="1:25" ht="21.75" customHeight="1" x14ac:dyDescent="0.15">
      <c r="A200" s="931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 s="575"/>
      <c r="S200" s="608"/>
      <c r="T200" s="86"/>
    </row>
    <row r="201" spans="1:25" s="381" customFormat="1" ht="21.75" customHeight="1" x14ac:dyDescent="0.15">
      <c r="A201" s="931"/>
      <c r="B201" s="644" t="str">
        <f>IF(C199&lt;&gt;"",C199,"")</f>
        <v>20:11</v>
      </c>
      <c r="C201" s="640" t="str">
        <f>TEXT($U$1+SUM($F$178:F201)/60/24,"[h]:mm")</f>
        <v>20:56</v>
      </c>
      <c r="D201" s="5" t="s">
        <v>57</v>
      </c>
      <c r="E201" s="5" t="s">
        <v>15</v>
      </c>
      <c r="F201" s="6">
        <v>45</v>
      </c>
      <c r="G201" s="6">
        <v>50</v>
      </c>
      <c r="H201" s="6">
        <f>N201*O201</f>
        <v>333600</v>
      </c>
      <c r="I201" s="24">
        <f>H201/F201</f>
        <v>7413.333333333333</v>
      </c>
      <c r="J201" s="13"/>
      <c r="K201" s="501" t="s">
        <v>713</v>
      </c>
      <c r="L201" s="649" t="s">
        <v>248</v>
      </c>
      <c r="M201" s="20" t="s">
        <v>15</v>
      </c>
      <c r="N201" s="4">
        <v>2780</v>
      </c>
      <c r="O201" s="6">
        <v>120</v>
      </c>
      <c r="P201" s="6">
        <v>600</v>
      </c>
      <c r="Q201" s="33" t="s">
        <v>74</v>
      </c>
      <c r="R201" s="575" t="s">
        <v>595</v>
      </c>
      <c r="S201" s="575" t="s">
        <v>596</v>
      </c>
      <c r="T201" s="60"/>
      <c r="W201" s="663" t="s">
        <v>701</v>
      </c>
    </row>
    <row r="202" spans="1:25" s="381" customFormat="1" ht="21.75" customHeight="1" x14ac:dyDescent="0.15">
      <c r="A202" s="931"/>
      <c r="B202" s="393"/>
      <c r="C202" s="393"/>
      <c r="D202" s="37"/>
      <c r="E202" s="96"/>
      <c r="F202" s="97"/>
      <c r="G202" s="97"/>
      <c r="H202" s="6">
        <f>N202*O202</f>
        <v>129000</v>
      </c>
      <c r="I202" s="24">
        <f>H202/F201</f>
        <v>2866.6666666666665</v>
      </c>
      <c r="J202" s="13"/>
      <c r="K202" s="501" t="s">
        <v>714</v>
      </c>
      <c r="L202" s="480" t="s">
        <v>249</v>
      </c>
      <c r="M202" s="20" t="s">
        <v>15</v>
      </c>
      <c r="N202" s="4">
        <v>2580</v>
      </c>
      <c r="O202" s="6">
        <v>50</v>
      </c>
      <c r="P202" s="6">
        <v>600</v>
      </c>
      <c r="Q202" s="33" t="s">
        <v>74</v>
      </c>
      <c r="R202" s="575" t="s">
        <v>595</v>
      </c>
      <c r="S202" s="575" t="s">
        <v>596</v>
      </c>
      <c r="T202" s="60"/>
      <c r="W202" s="663" t="s">
        <v>701</v>
      </c>
    </row>
    <row r="203" spans="1:25" s="381" customFormat="1" ht="21.75" customHeight="1" x14ac:dyDescent="0.15">
      <c r="A203" s="931"/>
      <c r="B203" s="644" t="str">
        <f>IF(C201&lt;&gt;"",C201,"")</f>
        <v>20:56</v>
      </c>
      <c r="C203" s="640" t="str">
        <f>TEXT($U$1+SUM($F$178:F203)/60/24,"[h]:mm")</f>
        <v>21:46</v>
      </c>
      <c r="D203" s="5" t="s">
        <v>672</v>
      </c>
      <c r="E203" s="5" t="s">
        <v>72</v>
      </c>
      <c r="F203" s="6">
        <v>50</v>
      </c>
      <c r="G203" s="6">
        <v>60</v>
      </c>
      <c r="H203" s="6">
        <f>N203*O203</f>
        <v>959880</v>
      </c>
      <c r="I203" s="24">
        <f>H203/F203</f>
        <v>19197.599999999999</v>
      </c>
      <c r="J203" s="13" t="s">
        <v>59</v>
      </c>
      <c r="K203" s="502">
        <v>217428</v>
      </c>
      <c r="L203" s="503" t="s">
        <v>250</v>
      </c>
      <c r="M203" s="75" t="s">
        <v>15</v>
      </c>
      <c r="N203" s="470">
        <v>15998</v>
      </c>
      <c r="O203" s="509" t="s">
        <v>506</v>
      </c>
      <c r="P203" s="470" t="s">
        <v>62</v>
      </c>
      <c r="Q203" s="604" t="s">
        <v>159</v>
      </c>
      <c r="R203" s="575" t="s">
        <v>595</v>
      </c>
      <c r="S203" s="575" t="s">
        <v>596</v>
      </c>
      <c r="T203" s="525"/>
      <c r="W203" s="658" t="s">
        <v>750</v>
      </c>
    </row>
    <row r="204" spans="1:25" ht="21.75" customHeight="1" x14ac:dyDescent="0.15">
      <c r="A204" s="931"/>
      <c r="J204"/>
      <c r="K204"/>
      <c r="L204"/>
      <c r="M204"/>
      <c r="N204"/>
      <c r="O204"/>
      <c r="P204"/>
      <c r="Q204"/>
      <c r="R204" s="590"/>
      <c r="S204" s="85"/>
      <c r="T204" s="581"/>
    </row>
    <row r="205" spans="1:25" s="381" customFormat="1" ht="21.75" customHeight="1" x14ac:dyDescent="0.15">
      <c r="A205" s="931"/>
      <c r="B205" s="391" t="str">
        <f>IF(C203&lt;&gt;"",C203,"")</f>
        <v>21:46</v>
      </c>
      <c r="C205" s="650" t="str">
        <f>TEXT($U$1+SUM($F$178:F205)/60/24,"[h]:mm")</f>
        <v>22:26</v>
      </c>
      <c r="D205" s="488" t="s">
        <v>693</v>
      </c>
      <c r="E205" s="5" t="s">
        <v>44</v>
      </c>
      <c r="F205" s="6">
        <v>40</v>
      </c>
      <c r="G205" s="6">
        <v>44</v>
      </c>
      <c r="H205" s="6">
        <f>N205*O205</f>
        <v>179100</v>
      </c>
      <c r="I205" s="2">
        <f>H205/F205</f>
        <v>4477.5</v>
      </c>
      <c r="J205" s="13" t="s">
        <v>685</v>
      </c>
      <c r="K205" s="654">
        <v>220400</v>
      </c>
      <c r="L205" s="65" t="s">
        <v>194</v>
      </c>
      <c r="M205" s="6" t="s">
        <v>8</v>
      </c>
      <c r="N205" s="66">
        <v>199</v>
      </c>
      <c r="O205" s="67">
        <v>900</v>
      </c>
      <c r="P205" s="66">
        <v>1000</v>
      </c>
      <c r="Q205" s="33" t="s">
        <v>118</v>
      </c>
      <c r="R205" s="645" t="s">
        <v>691</v>
      </c>
      <c r="S205" s="652" t="s">
        <v>692</v>
      </c>
      <c r="T205" s="60"/>
      <c r="V205" s="381" t="s">
        <v>699</v>
      </c>
      <c r="W205" s="658" t="s">
        <v>751</v>
      </c>
      <c r="X205"/>
      <c r="Y205"/>
    </row>
    <row r="206" spans="1:25" s="381" customFormat="1" ht="21.75" customHeight="1" x14ac:dyDescent="0.15">
      <c r="A206" s="931"/>
      <c r="B206" s="391" t="str">
        <f>IF(C205&lt;&gt;"",C205,"")</f>
        <v>22:26</v>
      </c>
      <c r="C206" s="650" t="str">
        <f>TEXT($U$1+SUM($F$178:F206)/60/24,"[h]:mm")</f>
        <v>23:10</v>
      </c>
      <c r="D206" s="488" t="s">
        <v>693</v>
      </c>
      <c r="E206" s="5" t="s">
        <v>44</v>
      </c>
      <c r="F206" s="6">
        <v>44</v>
      </c>
      <c r="G206" s="6">
        <v>44</v>
      </c>
      <c r="H206" s="6">
        <f>N206*O206</f>
        <v>0</v>
      </c>
      <c r="I206" s="2">
        <f>H206/F206</f>
        <v>0</v>
      </c>
      <c r="J206" s="393"/>
      <c r="K206" s="655" t="s">
        <v>715</v>
      </c>
      <c r="L206" s="505" t="s">
        <v>690</v>
      </c>
      <c r="M206" s="35" t="s">
        <v>7</v>
      </c>
      <c r="N206" s="6">
        <v>1688</v>
      </c>
      <c r="O206" s="6"/>
      <c r="P206" s="6"/>
      <c r="Q206" s="6" t="s">
        <v>684</v>
      </c>
      <c r="R206" s="645" t="s">
        <v>695</v>
      </c>
      <c r="S206" s="652" t="s">
        <v>696</v>
      </c>
      <c r="T206" s="60" t="s">
        <v>686</v>
      </c>
      <c r="W206" s="662" t="s">
        <v>701</v>
      </c>
      <c r="X206"/>
      <c r="Y206"/>
    </row>
    <row r="207" spans="1:25" ht="21.75" customHeight="1" x14ac:dyDescent="0.15">
      <c r="A207" s="931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 s="575"/>
      <c r="S207" s="608"/>
      <c r="T207" s="86"/>
    </row>
    <row r="208" spans="1:25" s="381" customFormat="1" ht="21.75" customHeight="1" x14ac:dyDescent="0.15">
      <c r="A208" s="931"/>
      <c r="B208" s="644" t="str">
        <f>IF(C206&lt;&gt;"",C206,"")</f>
        <v>23:10</v>
      </c>
      <c r="C208" s="13" t="str">
        <f>TEXT($U$1+SUM($F$178:F208)/60/24,"[h]:mm")</f>
        <v>24:00</v>
      </c>
      <c r="D208" s="5" t="s">
        <v>671</v>
      </c>
      <c r="E208" s="9" t="s">
        <v>58</v>
      </c>
      <c r="F208" s="6">
        <v>50</v>
      </c>
      <c r="G208" s="6"/>
      <c r="H208" s="6">
        <f>N208*O208</f>
        <v>489930</v>
      </c>
      <c r="I208" s="24">
        <f>H208/F208</f>
        <v>9798.6</v>
      </c>
      <c r="J208" s="402" t="s">
        <v>59</v>
      </c>
      <c r="K208" s="45">
        <v>222434</v>
      </c>
      <c r="L208" s="418" t="s">
        <v>97</v>
      </c>
      <c r="M208" s="49" t="s">
        <v>5</v>
      </c>
      <c r="N208" s="74">
        <v>6999</v>
      </c>
      <c r="O208" s="75" t="s">
        <v>98</v>
      </c>
      <c r="P208" s="401" t="s">
        <v>99</v>
      </c>
      <c r="Q208" s="94" t="s">
        <v>63</v>
      </c>
      <c r="R208" s="575" t="s">
        <v>595</v>
      </c>
      <c r="S208" s="575" t="s">
        <v>596</v>
      </c>
      <c r="T208" s="525"/>
      <c r="W208" s="663" t="s">
        <v>752</v>
      </c>
    </row>
    <row r="209" spans="1:23" s="381" customFormat="1" ht="21.75" customHeight="1" x14ac:dyDescent="0.15">
      <c r="A209" s="931"/>
      <c r="B209" s="13"/>
      <c r="C209" s="13"/>
      <c r="D209" s="37"/>
      <c r="E209" s="96"/>
      <c r="F209" s="97"/>
      <c r="G209" s="97"/>
      <c r="H209" s="6">
        <f>N209*O209</f>
        <v>0</v>
      </c>
      <c r="I209" s="24">
        <f>H209/F208</f>
        <v>0</v>
      </c>
      <c r="J209" s="130"/>
      <c r="K209" s="45">
        <v>222435</v>
      </c>
      <c r="L209" s="418" t="s">
        <v>100</v>
      </c>
      <c r="M209" s="49" t="s">
        <v>5</v>
      </c>
      <c r="N209" s="74">
        <v>4699</v>
      </c>
      <c r="O209" s="75"/>
      <c r="P209" s="401" t="s">
        <v>99</v>
      </c>
      <c r="Q209" s="94" t="s">
        <v>63</v>
      </c>
      <c r="R209" s="575" t="s">
        <v>547</v>
      </c>
      <c r="S209" s="575" t="s">
        <v>548</v>
      </c>
      <c r="T209" s="525"/>
      <c r="W209" s="663" t="s">
        <v>753</v>
      </c>
    </row>
    <row r="210" spans="1:23" s="381" customFormat="1" ht="21.75" customHeight="1" x14ac:dyDescent="0.15">
      <c r="A210" s="931"/>
      <c r="B210" s="13"/>
      <c r="C210" s="13"/>
      <c r="D210" s="37"/>
      <c r="E210" s="96"/>
      <c r="F210" s="97"/>
      <c r="G210" s="97"/>
      <c r="H210" s="6"/>
      <c r="I210" s="24"/>
      <c r="J210" s="130"/>
      <c r="K210" s="45">
        <v>215564</v>
      </c>
      <c r="L210" s="418" t="s">
        <v>101</v>
      </c>
      <c r="M210" s="49" t="s">
        <v>5</v>
      </c>
      <c r="N210" s="74" t="s">
        <v>102</v>
      </c>
      <c r="O210" s="75"/>
      <c r="P210" s="401" t="s">
        <v>99</v>
      </c>
      <c r="Q210" s="442" t="s">
        <v>63</v>
      </c>
      <c r="R210" s="575" t="s">
        <v>547</v>
      </c>
      <c r="S210" s="575" t="s">
        <v>548</v>
      </c>
      <c r="T210" s="525"/>
      <c r="W210" s="663" t="s">
        <v>754</v>
      </c>
    </row>
    <row r="211" spans="1:23" s="381" customFormat="1" ht="21.75" customHeight="1" x14ac:dyDescent="0.15">
      <c r="A211" s="931"/>
      <c r="B211" s="13"/>
      <c r="C211" s="13"/>
      <c r="D211" s="37"/>
      <c r="E211" s="96"/>
      <c r="F211" s="97"/>
      <c r="G211" s="97"/>
      <c r="H211" s="6"/>
      <c r="I211" s="24"/>
      <c r="J211" s="130"/>
      <c r="K211" s="45">
        <v>216948</v>
      </c>
      <c r="L211" s="418" t="s">
        <v>103</v>
      </c>
      <c r="M211" s="49" t="s">
        <v>5</v>
      </c>
      <c r="N211" s="74" t="s">
        <v>104</v>
      </c>
      <c r="O211" s="75"/>
      <c r="P211" s="401" t="s">
        <v>99</v>
      </c>
      <c r="Q211" s="442" t="s">
        <v>63</v>
      </c>
      <c r="R211" s="575" t="s">
        <v>547</v>
      </c>
      <c r="S211" s="575" t="s">
        <v>548</v>
      </c>
      <c r="T211" s="525"/>
      <c r="W211" s="663" t="s">
        <v>755</v>
      </c>
    </row>
    <row r="212" spans="1:23" ht="21.75" customHeight="1" x14ac:dyDescent="0.15">
      <c r="A212" s="931"/>
      <c r="E212" s="18"/>
      <c r="F212" s="18"/>
      <c r="G212" s="18"/>
      <c r="H212" s="18"/>
      <c r="K212" s="18"/>
      <c r="L212" s="18"/>
      <c r="M212" s="18"/>
      <c r="N212" s="18"/>
      <c r="O212" s="18"/>
      <c r="P212" s="18"/>
      <c r="Q212" s="18"/>
      <c r="R212" s="18"/>
      <c r="S212" s="273"/>
      <c r="T212" s="545"/>
    </row>
    <row r="213" spans="1:23" s="381" customFormat="1" ht="21.75" customHeight="1" x14ac:dyDescent="0.15">
      <c r="A213" s="932"/>
      <c r="B213" s="394"/>
      <c r="C213" s="394"/>
      <c r="D213" s="265"/>
      <c r="E213" s="265"/>
      <c r="F213" s="156">
        <f>SUM(F178:F211)</f>
        <v>900</v>
      </c>
      <c r="G213" s="156"/>
      <c r="H213" s="156">
        <f>SUM(H178:H210)</f>
        <v>4327450</v>
      </c>
      <c r="I213" s="265"/>
      <c r="J213" s="265"/>
      <c r="K213" s="423"/>
      <c r="L213" s="156"/>
      <c r="M213" s="424"/>
      <c r="N213" s="156"/>
      <c r="O213" s="156"/>
      <c r="P213" s="156"/>
      <c r="Q213" s="444"/>
      <c r="R213" s="445"/>
      <c r="S213" s="444"/>
      <c r="T213" s="510"/>
      <c r="W213" s="659"/>
    </row>
    <row r="214" spans="1:23" s="381" customFormat="1" ht="21.75" customHeight="1" x14ac:dyDescent="0.15">
      <c r="A214" s="930" t="s">
        <v>251</v>
      </c>
      <c r="B214" s="574">
        <f>$U$1</f>
        <v>0.375</v>
      </c>
      <c r="C214" s="72" t="str">
        <f>TEXT($U$1+SUM($F$214:F214)/60/24,"[h]:mm")</f>
        <v>9:40</v>
      </c>
      <c r="D214" s="18" t="s">
        <v>673</v>
      </c>
      <c r="E214" s="5" t="s">
        <v>53</v>
      </c>
      <c r="F214" s="6">
        <v>40</v>
      </c>
      <c r="G214" s="6"/>
      <c r="H214" s="6">
        <f>N214*O214</f>
        <v>135600</v>
      </c>
      <c r="I214" s="2">
        <f>H214/F214</f>
        <v>3390</v>
      </c>
      <c r="J214" s="13"/>
      <c r="K214" s="504">
        <v>217060</v>
      </c>
      <c r="L214" s="505" t="s">
        <v>54</v>
      </c>
      <c r="M214" s="35" t="s">
        <v>7</v>
      </c>
      <c r="N214" s="498">
        <v>339</v>
      </c>
      <c r="O214" s="6">
        <v>400</v>
      </c>
      <c r="P214" s="6">
        <v>1000</v>
      </c>
      <c r="Q214" s="69" t="s">
        <v>55</v>
      </c>
      <c r="R214" s="631" t="s">
        <v>618</v>
      </c>
      <c r="S214" s="631" t="s">
        <v>619</v>
      </c>
      <c r="T214" s="117"/>
      <c r="U214" s="511"/>
      <c r="W214" s="658" t="s">
        <v>724</v>
      </c>
    </row>
    <row r="215" spans="1:23" s="381" customFormat="1" ht="21.75" customHeight="1" x14ac:dyDescent="0.15">
      <c r="A215" s="931"/>
      <c r="B215" s="574"/>
      <c r="C215" s="571"/>
      <c r="D215" s="545"/>
      <c r="E215" s="566"/>
      <c r="F215" s="544"/>
      <c r="G215" s="6"/>
      <c r="H215" s="544"/>
      <c r="I215" s="2"/>
      <c r="J215" s="542"/>
      <c r="K215" s="504">
        <v>217061</v>
      </c>
      <c r="L215" s="505" t="s">
        <v>56</v>
      </c>
      <c r="M215" s="35" t="s">
        <v>7</v>
      </c>
      <c r="N215" s="498">
        <v>299</v>
      </c>
      <c r="O215" s="6">
        <v>200</v>
      </c>
      <c r="P215" s="6">
        <v>1000</v>
      </c>
      <c r="Q215" s="69" t="s">
        <v>55</v>
      </c>
      <c r="R215" s="631" t="s">
        <v>618</v>
      </c>
      <c r="S215" s="631" t="s">
        <v>619</v>
      </c>
      <c r="T215" s="567"/>
      <c r="U215" s="568"/>
      <c r="W215" s="658" t="s">
        <v>724</v>
      </c>
    </row>
    <row r="216" spans="1:23" s="381" customFormat="1" ht="21.75" customHeight="1" x14ac:dyDescent="0.15">
      <c r="A216" s="931"/>
      <c r="B216" s="392" t="str">
        <f>IF(C214&lt;&gt;"",C214,"")</f>
        <v>9:40</v>
      </c>
      <c r="C216" s="72" t="str">
        <f>TEXT($U$1+SUM($F$214:F216)/60/24,"[h]:mm")</f>
        <v>10:25</v>
      </c>
      <c r="D216" s="545" t="s">
        <v>680</v>
      </c>
      <c r="E216" s="543" t="s">
        <v>112</v>
      </c>
      <c r="F216" s="544">
        <v>45</v>
      </c>
      <c r="G216" s="6"/>
      <c r="H216" s="6">
        <f>N216*O216</f>
        <v>159800</v>
      </c>
      <c r="I216" s="2">
        <f>H216/F216</f>
        <v>3551.1111111111113</v>
      </c>
      <c r="J216" s="13" t="s">
        <v>59</v>
      </c>
      <c r="K216" s="420" t="s">
        <v>716</v>
      </c>
      <c r="L216" s="421" t="s">
        <v>537</v>
      </c>
      <c r="M216" s="35" t="s">
        <v>5</v>
      </c>
      <c r="N216" s="422">
        <v>799</v>
      </c>
      <c r="O216" s="32">
        <v>200</v>
      </c>
      <c r="P216" s="32">
        <v>800</v>
      </c>
      <c r="Q216" s="512" t="s">
        <v>114</v>
      </c>
      <c r="R216" s="631" t="s">
        <v>620</v>
      </c>
      <c r="S216" s="631" t="s">
        <v>621</v>
      </c>
      <c r="T216" s="86"/>
      <c r="U216" s="511"/>
      <c r="W216" s="664" t="s">
        <v>734</v>
      </c>
    </row>
    <row r="217" spans="1:23" ht="21.75" customHeight="1" x14ac:dyDescent="0.15">
      <c r="A217" s="931"/>
      <c r="I217" s="122"/>
      <c r="J217" s="122"/>
      <c r="K217" s="122"/>
      <c r="L217" s="122"/>
      <c r="M217" s="122"/>
      <c r="R217" s="631"/>
      <c r="S217" s="631"/>
      <c r="T217" s="438"/>
      <c r="U217" s="393"/>
    </row>
    <row r="218" spans="1:23" s="381" customFormat="1" ht="21.75" customHeight="1" x14ac:dyDescent="0.15">
      <c r="A218" s="931"/>
      <c r="B218" s="389" t="str">
        <f>IF(C216&lt;&gt;"",C216,"")</f>
        <v>10:25</v>
      </c>
      <c r="C218" s="13" t="str">
        <f>TEXT($U$1+SUM($F$214:F218)/60/24,"[h]:mm")</f>
        <v>11:05</v>
      </c>
      <c r="D218" s="28" t="s">
        <v>204</v>
      </c>
      <c r="E218" s="5" t="s">
        <v>44</v>
      </c>
      <c r="F218" s="6">
        <v>40</v>
      </c>
      <c r="G218" s="6"/>
      <c r="H218" s="6">
        <f>N218*O218</f>
        <v>149000</v>
      </c>
      <c r="I218" s="2">
        <f>H218/F218</f>
        <v>3725</v>
      </c>
      <c r="J218" s="79" t="s">
        <v>109</v>
      </c>
      <c r="K218" s="80">
        <v>222448</v>
      </c>
      <c r="L218" s="48" t="s">
        <v>252</v>
      </c>
      <c r="M218" s="49" t="s">
        <v>10</v>
      </c>
      <c r="N218" s="81">
        <v>298</v>
      </c>
      <c r="O218" s="6">
        <v>500</v>
      </c>
      <c r="P218" s="6">
        <v>800</v>
      </c>
      <c r="Q218" s="95" t="s">
        <v>141</v>
      </c>
      <c r="R218" s="631" t="s">
        <v>622</v>
      </c>
      <c r="S218" s="631" t="s">
        <v>623</v>
      </c>
      <c r="T218" s="86"/>
      <c r="U218" s="511" t="s">
        <v>35</v>
      </c>
      <c r="W218" s="663" t="s">
        <v>752</v>
      </c>
    </row>
    <row r="219" spans="1:23" s="381" customFormat="1" ht="21.75" customHeight="1" x14ac:dyDescent="0.15">
      <c r="A219" s="931"/>
      <c r="B219" s="389" t="str">
        <f>IF(C218&lt;&gt;"",C218,"")</f>
        <v>11:05</v>
      </c>
      <c r="C219" s="13" t="str">
        <f>TEXT($U$1+SUM($F$214:F219)/60/24,"[h]:mm")</f>
        <v>11:45</v>
      </c>
      <c r="D219" s="28" t="s">
        <v>669</v>
      </c>
      <c r="E219" s="5" t="s">
        <v>76</v>
      </c>
      <c r="F219" s="6">
        <v>40</v>
      </c>
      <c r="G219" s="6"/>
      <c r="H219" s="6">
        <f>N219*O219</f>
        <v>159200</v>
      </c>
      <c r="I219" s="2">
        <f>H219/F219</f>
        <v>3980</v>
      </c>
      <c r="J219" s="13" t="s">
        <v>59</v>
      </c>
      <c r="K219" s="656">
        <v>212282</v>
      </c>
      <c r="L219" s="48" t="s">
        <v>698</v>
      </c>
      <c r="M219" s="49" t="s">
        <v>12</v>
      </c>
      <c r="N219" s="468">
        <v>398</v>
      </c>
      <c r="O219" s="6">
        <v>400</v>
      </c>
      <c r="P219" s="6">
        <v>500</v>
      </c>
      <c r="Q219" s="83" t="s">
        <v>146</v>
      </c>
      <c r="R219" s="631" t="s">
        <v>622</v>
      </c>
      <c r="S219" s="631" t="s">
        <v>623</v>
      </c>
      <c r="T219" s="86"/>
      <c r="U219" s="511"/>
      <c r="V219" s="381" t="s">
        <v>700</v>
      </c>
      <c r="W219" s="658" t="s">
        <v>724</v>
      </c>
    </row>
    <row r="220" spans="1:23" ht="21.75" customHeight="1" x14ac:dyDescent="0.15">
      <c r="A220" s="931"/>
      <c r="I220" s="122"/>
      <c r="J220" s="122"/>
      <c r="K220" s="122"/>
      <c r="L220" s="122"/>
      <c r="M220" s="122"/>
      <c r="R220" s="631"/>
      <c r="S220" s="631"/>
      <c r="T220" s="438"/>
      <c r="U220" s="393"/>
    </row>
    <row r="221" spans="1:23" s="381" customFormat="1" ht="21.75" customHeight="1" x14ac:dyDescent="0.15">
      <c r="A221" s="931"/>
      <c r="B221" s="389" t="str">
        <f>IF(C219&lt;&gt;"",C219,"")</f>
        <v>11:45</v>
      </c>
      <c r="C221" s="13" t="str">
        <f>TEXT($U$1+SUM($F$214:F221)/60/24,"[h]:mm")</f>
        <v>12:25</v>
      </c>
      <c r="D221" s="9" t="s">
        <v>679</v>
      </c>
      <c r="E221" s="5" t="s">
        <v>53</v>
      </c>
      <c r="F221" s="6">
        <v>40</v>
      </c>
      <c r="G221" s="6"/>
      <c r="H221" s="6">
        <f>N221*O221</f>
        <v>149500</v>
      </c>
      <c r="I221" s="2">
        <f>H221/F221</f>
        <v>3737.5</v>
      </c>
      <c r="J221" s="3" t="s">
        <v>109</v>
      </c>
      <c r="K221" s="504">
        <v>223654</v>
      </c>
      <c r="L221" s="505" t="s">
        <v>253</v>
      </c>
      <c r="M221" s="35" t="s">
        <v>7</v>
      </c>
      <c r="N221" s="498">
        <v>299</v>
      </c>
      <c r="O221" s="6">
        <v>500</v>
      </c>
      <c r="P221" s="6">
        <v>800</v>
      </c>
      <c r="Q221" s="69" t="s">
        <v>55</v>
      </c>
      <c r="R221" s="631" t="s">
        <v>618</v>
      </c>
      <c r="S221" s="631" t="s">
        <v>624</v>
      </c>
      <c r="T221" s="86"/>
      <c r="U221" s="511"/>
      <c r="W221" s="658" t="s">
        <v>724</v>
      </c>
    </row>
    <row r="222" spans="1:23" s="381" customFormat="1" ht="21.75" customHeight="1" x14ac:dyDescent="0.15">
      <c r="A222" s="931"/>
      <c r="B222" s="389" t="str">
        <f>IF(C221&lt;&gt;"",C221,"")</f>
        <v>12:25</v>
      </c>
      <c r="C222" s="13" t="str">
        <f>TEXT($U$1+SUM($F$214:F222)/60/24,"[h]:mm")</f>
        <v>13:05</v>
      </c>
      <c r="D222" s="5" t="s">
        <v>87</v>
      </c>
      <c r="E222" s="5" t="s">
        <v>53</v>
      </c>
      <c r="F222" s="6">
        <v>40</v>
      </c>
      <c r="G222" s="6"/>
      <c r="H222" s="6">
        <f>N222*O222</f>
        <v>89700</v>
      </c>
      <c r="I222" s="2">
        <f>H222/F222</f>
        <v>2242.5</v>
      </c>
      <c r="J222" s="13"/>
      <c r="K222" s="42">
        <v>216975</v>
      </c>
      <c r="L222" s="352" t="s">
        <v>170</v>
      </c>
      <c r="M222" s="49" t="s">
        <v>7</v>
      </c>
      <c r="N222" s="50">
        <v>299</v>
      </c>
      <c r="O222" s="30">
        <v>300</v>
      </c>
      <c r="P222" s="30">
        <v>500</v>
      </c>
      <c r="Q222" s="82" t="s">
        <v>171</v>
      </c>
      <c r="R222" s="631" t="s">
        <v>618</v>
      </c>
      <c r="S222" s="631" t="s">
        <v>619</v>
      </c>
      <c r="T222" s="86"/>
      <c r="U222" s="511"/>
      <c r="W222" s="658" t="s">
        <v>724</v>
      </c>
    </row>
    <row r="223" spans="1:23" s="381" customFormat="1" ht="21.75" customHeight="1" x14ac:dyDescent="0.15">
      <c r="A223" s="931"/>
      <c r="B223" s="389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631"/>
      <c r="S223" s="631"/>
      <c r="T223" s="86"/>
      <c r="U223" s="393"/>
      <c r="W223" s="659"/>
    </row>
    <row r="224" spans="1:23" s="381" customFormat="1" ht="21.75" customHeight="1" x14ac:dyDescent="0.15">
      <c r="A224" s="931"/>
      <c r="B224" s="389" t="str">
        <f>IF(C222&lt;&gt;"",C222,"")</f>
        <v>13:05</v>
      </c>
      <c r="C224" s="13" t="str">
        <f>TEXT($U$1+SUM($F$214:F224)/60/24,"[h]:mm")</f>
        <v>13:45</v>
      </c>
      <c r="D224" s="9" t="s">
        <v>132</v>
      </c>
      <c r="E224" s="9" t="s">
        <v>106</v>
      </c>
      <c r="F224" s="6">
        <v>40</v>
      </c>
      <c r="G224" s="6"/>
      <c r="H224" s="6">
        <f>N224*O224</f>
        <v>149700</v>
      </c>
      <c r="I224" s="2">
        <f>H224/F224</f>
        <v>3742.5</v>
      </c>
      <c r="J224" s="13"/>
      <c r="K224" s="21">
        <v>222727</v>
      </c>
      <c r="L224" s="19" t="s">
        <v>532</v>
      </c>
      <c r="M224" s="20" t="s">
        <v>14</v>
      </c>
      <c r="N224" s="8">
        <v>998</v>
      </c>
      <c r="O224" s="8">
        <v>150</v>
      </c>
      <c r="P224" s="8">
        <v>500</v>
      </c>
      <c r="Q224" s="33" t="s">
        <v>136</v>
      </c>
      <c r="R224" s="631" t="s">
        <v>615</v>
      </c>
      <c r="S224" s="631" t="s">
        <v>616</v>
      </c>
      <c r="T224" s="86" t="s">
        <v>254</v>
      </c>
      <c r="U224" s="511"/>
      <c r="W224" s="658" t="s">
        <v>724</v>
      </c>
    </row>
    <row r="225" spans="1:23" s="381" customFormat="1" ht="21.75" customHeight="1" x14ac:dyDescent="0.15">
      <c r="A225" s="931"/>
      <c r="B225" s="389" t="str">
        <f>IF(C224&lt;&gt;"",C224,"")</f>
        <v>13:45</v>
      </c>
      <c r="C225" s="13" t="str">
        <f>TEXT($U$1+SUM($F$214:F225)/60/24,"[h]:mm")</f>
        <v>14:30</v>
      </c>
      <c r="D225" s="9" t="s">
        <v>678</v>
      </c>
      <c r="E225" s="5" t="s">
        <v>255</v>
      </c>
      <c r="F225" s="6">
        <v>45</v>
      </c>
      <c r="G225" s="6"/>
      <c r="H225" s="6">
        <f>N225*O225</f>
        <v>198000</v>
      </c>
      <c r="I225" s="2">
        <f>H225/F225</f>
        <v>4400</v>
      </c>
      <c r="J225" s="13" t="s">
        <v>41</v>
      </c>
      <c r="K225" s="21">
        <v>222601</v>
      </c>
      <c r="L225" s="419" t="s">
        <v>256</v>
      </c>
      <c r="M225" s="20" t="s">
        <v>14</v>
      </c>
      <c r="N225" s="8">
        <v>1980</v>
      </c>
      <c r="O225" s="8">
        <v>100</v>
      </c>
      <c r="P225" s="8">
        <v>500</v>
      </c>
      <c r="Q225" s="33" t="s">
        <v>111</v>
      </c>
      <c r="R225" s="631" t="s">
        <v>615</v>
      </c>
      <c r="S225" s="631" t="s">
        <v>616</v>
      </c>
      <c r="T225" s="86"/>
      <c r="U225" s="511"/>
      <c r="W225" s="663" t="s">
        <v>731</v>
      </c>
    </row>
    <row r="226" spans="1:23" ht="21.75" customHeight="1" x14ac:dyDescent="0.15">
      <c r="A226" s="931"/>
      <c r="E226" s="18"/>
      <c r="F226" s="18"/>
      <c r="G226" s="18"/>
      <c r="H226" s="18"/>
      <c r="K226" s="18"/>
      <c r="L226" s="18"/>
      <c r="M226" s="18"/>
      <c r="N226" s="18"/>
      <c r="O226" s="18"/>
      <c r="P226" s="18"/>
      <c r="Q226" s="18"/>
      <c r="R226" s="18"/>
      <c r="S226" s="273"/>
      <c r="T226" s="438"/>
      <c r="U226" s="393"/>
    </row>
    <row r="227" spans="1:23" s="381" customFormat="1" ht="21.75" customHeight="1" x14ac:dyDescent="0.15">
      <c r="A227" s="931"/>
      <c r="B227" s="390" t="str">
        <f>IF(C225&lt;&gt;"",C225,"")</f>
        <v>14:30</v>
      </c>
      <c r="C227" s="113" t="str">
        <f>TEXT($U$1+SUM($F$214:F227)/60/24,"[h]:mm")</f>
        <v>15:15</v>
      </c>
      <c r="D227" s="10" t="s">
        <v>75</v>
      </c>
      <c r="E227" s="10" t="s">
        <v>76</v>
      </c>
      <c r="F227" s="11">
        <v>45</v>
      </c>
      <c r="G227" s="11"/>
      <c r="H227" s="11">
        <f>N227*O227</f>
        <v>119200</v>
      </c>
      <c r="I227" s="12">
        <f>H227/F227</f>
        <v>2648.8888888888887</v>
      </c>
      <c r="J227" s="51"/>
      <c r="K227" s="52">
        <v>213315</v>
      </c>
      <c r="L227" s="53" t="s">
        <v>257</v>
      </c>
      <c r="M227" s="54" t="s">
        <v>11</v>
      </c>
      <c r="N227" s="55">
        <v>298</v>
      </c>
      <c r="O227" s="103">
        <v>400</v>
      </c>
      <c r="P227" s="103">
        <v>1000</v>
      </c>
      <c r="Q227" s="412" t="s">
        <v>176</v>
      </c>
      <c r="R227" s="597"/>
      <c r="S227" s="90"/>
      <c r="T227" s="91" t="s">
        <v>79</v>
      </c>
      <c r="U227" s="511"/>
      <c r="W227" s="658" t="s">
        <v>745</v>
      </c>
    </row>
    <row r="228" spans="1:23" s="381" customFormat="1" ht="21.75" customHeight="1" x14ac:dyDescent="0.15">
      <c r="A228" s="931"/>
      <c r="B228" s="390" t="str">
        <f>IF(C227&lt;&gt;"",C227,"")</f>
        <v>15:15</v>
      </c>
      <c r="C228" s="113" t="str">
        <f>TEXT($U$1+SUM($F$214:F228)/60/24,"[h]:mm")</f>
        <v>16:00</v>
      </c>
      <c r="D228" s="10" t="s">
        <v>75</v>
      </c>
      <c r="E228" s="10" t="s">
        <v>76</v>
      </c>
      <c r="F228" s="11">
        <v>45</v>
      </c>
      <c r="G228" s="11"/>
      <c r="H228" s="11">
        <v>238400</v>
      </c>
      <c r="I228" s="12">
        <v>5297.7777777777801</v>
      </c>
      <c r="J228" s="51"/>
      <c r="K228" s="546" t="s">
        <v>717</v>
      </c>
      <c r="L228" s="538" t="s">
        <v>516</v>
      </c>
      <c r="M228" s="539" t="s">
        <v>12</v>
      </c>
      <c r="N228" s="540">
        <v>298</v>
      </c>
      <c r="O228" s="547">
        <v>600</v>
      </c>
      <c r="P228" s="547">
        <v>800</v>
      </c>
      <c r="Q228" s="548" t="s">
        <v>146</v>
      </c>
      <c r="R228" s="597"/>
      <c r="S228" s="90"/>
      <c r="T228" s="527" t="s">
        <v>79</v>
      </c>
      <c r="U228" s="511"/>
      <c r="W228" s="664" t="s">
        <v>745</v>
      </c>
    </row>
    <row r="229" spans="1:23" s="381" customFormat="1" ht="21.75" customHeight="1" x14ac:dyDescent="0.15">
      <c r="A229" s="931"/>
      <c r="B229" s="390" t="str">
        <f>IF(C228&lt;&gt;"",C228,"")</f>
        <v>16:00</v>
      </c>
      <c r="C229" s="113" t="str">
        <f>TEXT($U$1+SUM($F$214:F229)/60/24,"[h]:mm")</f>
        <v>16:45</v>
      </c>
      <c r="D229" s="10" t="s">
        <v>75</v>
      </c>
      <c r="E229" s="10" t="s">
        <v>76</v>
      </c>
      <c r="F229" s="11">
        <v>45</v>
      </c>
      <c r="G229" s="11"/>
      <c r="H229" s="11">
        <f>N229*O229</f>
        <v>149000</v>
      </c>
      <c r="I229" s="12">
        <f>H229/F229</f>
        <v>3311.1111111111113</v>
      </c>
      <c r="J229" s="51"/>
      <c r="K229" s="114" t="s">
        <v>718</v>
      </c>
      <c r="L229" s="435" t="s">
        <v>77</v>
      </c>
      <c r="M229" s="57" t="s">
        <v>12</v>
      </c>
      <c r="N229" s="435">
        <v>298</v>
      </c>
      <c r="O229" s="59">
        <v>500</v>
      </c>
      <c r="P229" s="56">
        <v>1000</v>
      </c>
      <c r="Q229" s="435" t="s">
        <v>78</v>
      </c>
      <c r="R229" s="593"/>
      <c r="S229" s="455"/>
      <c r="T229" s="91" t="s">
        <v>79</v>
      </c>
      <c r="U229" s="511"/>
      <c r="W229" s="659" t="s">
        <v>746</v>
      </c>
    </row>
    <row r="230" spans="1:23" s="381" customFormat="1" ht="21.75" customHeight="1" x14ac:dyDescent="0.15">
      <c r="A230" s="931"/>
      <c r="B230" s="390" t="str">
        <f>IF(C229&lt;&gt;"",C229,"")</f>
        <v>16:45</v>
      </c>
      <c r="C230" s="113" t="str">
        <f>TEXT($U$1+SUM($F$214:F230)/60/24,"[h]:mm")</f>
        <v>17:30</v>
      </c>
      <c r="D230" s="10" t="s">
        <v>75</v>
      </c>
      <c r="E230" s="10" t="s">
        <v>53</v>
      </c>
      <c r="F230" s="11">
        <v>45</v>
      </c>
      <c r="G230" s="11"/>
      <c r="H230" s="11">
        <f>N230*O230</f>
        <v>199800</v>
      </c>
      <c r="I230" s="12">
        <f>H230/F230</f>
        <v>4440</v>
      </c>
      <c r="J230" s="113"/>
      <c r="K230" s="499" t="s">
        <v>719</v>
      </c>
      <c r="L230" s="103" t="s">
        <v>232</v>
      </c>
      <c r="M230" s="409" t="s">
        <v>7</v>
      </c>
      <c r="N230" s="409">
        <v>1998</v>
      </c>
      <c r="O230" s="58">
        <v>100</v>
      </c>
      <c r="P230" s="58">
        <v>300</v>
      </c>
      <c r="Q230" s="455" t="s">
        <v>171</v>
      </c>
      <c r="R230" s="594"/>
      <c r="S230" s="615"/>
      <c r="T230" s="91" t="s">
        <v>79</v>
      </c>
      <c r="U230" s="511"/>
      <c r="W230" s="658" t="s">
        <v>756</v>
      </c>
    </row>
    <row r="231" spans="1:23" ht="21.75" customHeight="1" x14ac:dyDescent="0.15">
      <c r="A231" s="931"/>
      <c r="E231" s="18"/>
      <c r="F231" s="18"/>
      <c r="G231" s="18"/>
      <c r="H231" s="18"/>
      <c r="K231" s="18"/>
      <c r="L231" s="18"/>
      <c r="M231" s="18"/>
      <c r="N231" s="18"/>
      <c r="O231" s="18"/>
      <c r="P231" s="18"/>
      <c r="Q231" s="18"/>
      <c r="R231" s="575"/>
      <c r="S231" s="606"/>
      <c r="T231" s="545"/>
      <c r="U231" s="18"/>
    </row>
    <row r="232" spans="1:23" s="381" customFormat="1" ht="21.75" customHeight="1" x14ac:dyDescent="0.15">
      <c r="A232" s="931"/>
      <c r="B232" s="391" t="str">
        <f>IF(C230&lt;&gt;"",C230,"")</f>
        <v>17:30</v>
      </c>
      <c r="C232" s="72" t="str">
        <f>TEXT($U$1+SUM($F$214:F232)/60/24,"[h]:mm")</f>
        <v>18:10</v>
      </c>
      <c r="D232" s="5" t="s">
        <v>677</v>
      </c>
      <c r="E232" s="5" t="s">
        <v>33</v>
      </c>
      <c r="F232" s="6">
        <v>40</v>
      </c>
      <c r="G232" s="6"/>
      <c r="H232" s="6">
        <f>N232*O232</f>
        <v>99500</v>
      </c>
      <c r="I232" s="2">
        <f>H232/F232</f>
        <v>2487.5</v>
      </c>
      <c r="J232" s="72"/>
      <c r="K232" s="27">
        <v>198309</v>
      </c>
      <c r="L232" s="73" t="s">
        <v>177</v>
      </c>
      <c r="M232" s="74" t="s">
        <v>9</v>
      </c>
      <c r="N232" s="75">
        <v>199</v>
      </c>
      <c r="O232" s="76" t="s">
        <v>81</v>
      </c>
      <c r="P232" s="76" t="s">
        <v>47</v>
      </c>
      <c r="Q232" s="94" t="s">
        <v>34</v>
      </c>
      <c r="R232" s="575" t="s">
        <v>611</v>
      </c>
      <c r="S232" s="606" t="s">
        <v>607</v>
      </c>
      <c r="T232" s="580"/>
      <c r="U232" s="578"/>
      <c r="W232" s="663" t="s">
        <v>757</v>
      </c>
    </row>
    <row r="233" spans="1:23" s="381" customFormat="1" ht="21.75" customHeight="1" x14ac:dyDescent="0.15">
      <c r="A233" s="931"/>
      <c r="B233" s="392" t="str">
        <f>IF(C232&lt;&gt;"",C232,"")</f>
        <v>18:10</v>
      </c>
      <c r="C233" s="72" t="str">
        <f>TEXT($U$1+SUM($F$214:F233)/60/24,"[h]:mm")</f>
        <v>18:50</v>
      </c>
      <c r="D233" s="5" t="s">
        <v>258</v>
      </c>
      <c r="E233" s="5" t="s">
        <v>195</v>
      </c>
      <c r="F233" s="6">
        <v>40</v>
      </c>
      <c r="G233" s="6"/>
      <c r="H233" s="6">
        <f>N233*O233</f>
        <v>119200</v>
      </c>
      <c r="I233" s="2">
        <f>H233/F233</f>
        <v>2980</v>
      </c>
      <c r="J233" s="13"/>
      <c r="K233" s="77" t="s">
        <v>720</v>
      </c>
      <c r="L233" s="38" t="s">
        <v>196</v>
      </c>
      <c r="M233" s="78" t="s">
        <v>11</v>
      </c>
      <c r="N233" s="35">
        <v>298</v>
      </c>
      <c r="O233" s="35">
        <v>400</v>
      </c>
      <c r="P233" s="35">
        <v>500</v>
      </c>
      <c r="Q233" s="33" t="s">
        <v>197</v>
      </c>
      <c r="R233" s="631" t="s">
        <v>613</v>
      </c>
      <c r="S233" s="575" t="s">
        <v>633</v>
      </c>
      <c r="T233" s="525"/>
      <c r="U233" s="578"/>
      <c r="W233" s="658" t="s">
        <v>745</v>
      </c>
    </row>
    <row r="234" spans="1:23" ht="21.75" customHeight="1" x14ac:dyDescent="0.15">
      <c r="A234" s="931"/>
      <c r="R234" s="575"/>
      <c r="S234" s="608"/>
      <c r="T234" s="581"/>
      <c r="U234" s="579"/>
    </row>
    <row r="235" spans="1:23" s="381" customFormat="1" ht="21.75" customHeight="1" x14ac:dyDescent="0.15">
      <c r="A235" s="931"/>
      <c r="B235" s="392" t="str">
        <f>IF(C233&lt;&gt;"",C233,"")</f>
        <v>18:50</v>
      </c>
      <c r="C235" s="72" t="str">
        <f>TEXT($U$1+SUM($F$214:F235)/60/24,"[h]:mm")</f>
        <v>19:30</v>
      </c>
      <c r="D235" s="9" t="s">
        <v>676</v>
      </c>
      <c r="E235" s="5" t="s">
        <v>72</v>
      </c>
      <c r="F235" s="6">
        <v>40</v>
      </c>
      <c r="G235" s="6">
        <v>30</v>
      </c>
      <c r="H235" s="6">
        <f>N235*O235</f>
        <v>159600</v>
      </c>
      <c r="I235" s="2">
        <f>H235/F235</f>
        <v>3990</v>
      </c>
      <c r="J235" s="13"/>
      <c r="K235" s="14" t="s">
        <v>721</v>
      </c>
      <c r="L235" s="7" t="s">
        <v>259</v>
      </c>
      <c r="M235" s="6" t="s">
        <v>15</v>
      </c>
      <c r="N235" s="6">
        <v>798</v>
      </c>
      <c r="O235" s="8">
        <v>200</v>
      </c>
      <c r="P235" s="8">
        <v>500</v>
      </c>
      <c r="Q235" s="605" t="s">
        <v>159</v>
      </c>
      <c r="R235" s="575" t="s">
        <v>597</v>
      </c>
      <c r="S235" s="575" t="s">
        <v>598</v>
      </c>
      <c r="T235" s="525" t="s">
        <v>509</v>
      </c>
      <c r="U235" s="578"/>
      <c r="W235" s="659" t="s">
        <v>762</v>
      </c>
    </row>
    <row r="236" spans="1:23" ht="21.75" customHeight="1" x14ac:dyDescent="0.15">
      <c r="A236" s="931"/>
      <c r="E236" s="18"/>
      <c r="F236" s="18"/>
      <c r="G236" s="18"/>
      <c r="H236" s="18"/>
      <c r="K236" s="18"/>
      <c r="L236" s="18"/>
      <c r="M236" s="18"/>
      <c r="N236" s="18"/>
      <c r="O236" s="18"/>
      <c r="P236" s="18"/>
      <c r="Q236" s="18"/>
      <c r="R236" s="575"/>
      <c r="S236" s="608"/>
      <c r="T236" s="582"/>
      <c r="U236" s="579"/>
    </row>
    <row r="237" spans="1:23" s="381" customFormat="1" ht="21.75" customHeight="1" x14ac:dyDescent="0.15">
      <c r="A237" s="931"/>
      <c r="B237" s="392" t="str">
        <f>IF(C235&lt;&gt;"",C235,"")</f>
        <v>19:30</v>
      </c>
      <c r="C237" s="72" t="str">
        <f>TEXT($U$1+SUM($F$214:F237)/60/24,"[h]:mm")</f>
        <v>20:15</v>
      </c>
      <c r="D237" s="9" t="s">
        <v>87</v>
      </c>
      <c r="E237" s="5" t="s">
        <v>53</v>
      </c>
      <c r="F237" s="6">
        <v>45</v>
      </c>
      <c r="G237" s="6">
        <v>45</v>
      </c>
      <c r="H237" s="6">
        <f>N237*O237</f>
        <v>454800</v>
      </c>
      <c r="I237" s="24">
        <f>H237/F237</f>
        <v>10106.666666666666</v>
      </c>
      <c r="J237" s="13" t="s">
        <v>37</v>
      </c>
      <c r="K237" s="420" t="s">
        <v>722</v>
      </c>
      <c r="L237" s="1" t="s">
        <v>260</v>
      </c>
      <c r="M237" s="6" t="s">
        <v>7</v>
      </c>
      <c r="N237" s="8">
        <v>7580</v>
      </c>
      <c r="O237" s="8">
        <v>60</v>
      </c>
      <c r="P237" s="8">
        <v>200</v>
      </c>
      <c r="Q237" s="69" t="s">
        <v>55</v>
      </c>
      <c r="R237" s="575" t="s">
        <v>612</v>
      </c>
      <c r="S237" s="575" t="s">
        <v>608</v>
      </c>
      <c r="T237" s="525"/>
      <c r="U237" s="578"/>
      <c r="W237" s="658" t="s">
        <v>758</v>
      </c>
    </row>
    <row r="238" spans="1:23" s="381" customFormat="1" ht="21.75" customHeight="1" x14ac:dyDescent="0.15">
      <c r="A238" s="931"/>
      <c r="B238" s="393"/>
      <c r="C238" s="393"/>
      <c r="D238" s="37"/>
      <c r="E238" s="5"/>
      <c r="F238" s="6"/>
      <c r="G238" s="6"/>
      <c r="H238" s="6"/>
      <c r="I238" s="24"/>
      <c r="J238" s="13"/>
      <c r="K238" s="420" t="s">
        <v>723</v>
      </c>
      <c r="L238" s="1" t="s">
        <v>261</v>
      </c>
      <c r="M238" s="6" t="s">
        <v>7</v>
      </c>
      <c r="N238" s="8">
        <v>5580</v>
      </c>
      <c r="O238" s="8"/>
      <c r="P238" s="8"/>
      <c r="Q238" s="69" t="s">
        <v>55</v>
      </c>
      <c r="R238" s="575" t="s">
        <v>612</v>
      </c>
      <c r="S238" s="575" t="s">
        <v>608</v>
      </c>
      <c r="T238" s="525"/>
      <c r="U238" s="578"/>
      <c r="W238" s="658" t="s">
        <v>756</v>
      </c>
    </row>
    <row r="239" spans="1:23" s="381" customFormat="1" ht="21.75" customHeight="1" x14ac:dyDescent="0.15">
      <c r="A239" s="931"/>
      <c r="B239" s="392" t="str">
        <f>IF(C237&lt;&gt;"",C237,"")</f>
        <v>20:15</v>
      </c>
      <c r="C239" s="72" t="str">
        <f>TEXT($U$1+SUM($F$214:F239)/60/24,"[h]:mm")</f>
        <v>21:00</v>
      </c>
      <c r="D239" s="9" t="s">
        <v>87</v>
      </c>
      <c r="E239" s="5" t="s">
        <v>53</v>
      </c>
      <c r="F239" s="6">
        <v>45</v>
      </c>
      <c r="G239" s="6">
        <v>45</v>
      </c>
      <c r="H239" s="6">
        <f>N239*O239</f>
        <v>369600</v>
      </c>
      <c r="I239" s="2">
        <f>H239/F239</f>
        <v>8213.3333333333339</v>
      </c>
      <c r="J239" s="13" t="s">
        <v>35</v>
      </c>
      <c r="K239" s="21">
        <v>210260</v>
      </c>
      <c r="L239" s="416" t="s">
        <v>502</v>
      </c>
      <c r="M239" s="75" t="s">
        <v>7</v>
      </c>
      <c r="N239" s="417" t="s">
        <v>503</v>
      </c>
      <c r="O239" s="417" t="s">
        <v>508</v>
      </c>
      <c r="P239" s="417" t="s">
        <v>504</v>
      </c>
      <c r="Q239" s="481" t="s">
        <v>505</v>
      </c>
      <c r="R239" s="575" t="s">
        <v>612</v>
      </c>
      <c r="S239" s="575" t="s">
        <v>608</v>
      </c>
      <c r="T239" s="582"/>
      <c r="U239" s="578"/>
      <c r="W239" s="658" t="s">
        <v>759</v>
      </c>
    </row>
    <row r="240" spans="1:23" ht="21.75" customHeight="1" x14ac:dyDescent="0.15">
      <c r="A240" s="931"/>
      <c r="K240" s="18"/>
      <c r="L240" s="18"/>
      <c r="M240" s="18"/>
      <c r="N240" s="18"/>
      <c r="O240" s="18"/>
      <c r="P240" s="18"/>
      <c r="Q240" s="18"/>
      <c r="R240" s="575"/>
      <c r="S240" s="608"/>
      <c r="T240" s="581"/>
      <c r="U240" s="579"/>
    </row>
    <row r="241" spans="1:23" s="381" customFormat="1" ht="21.75" customHeight="1" x14ac:dyDescent="0.15">
      <c r="A241" s="931"/>
      <c r="B241" s="392" t="str">
        <f>IF(C239&lt;&gt;"",C239,"")</f>
        <v>21:00</v>
      </c>
      <c r="C241" s="72" t="str">
        <f>TEXT($U$1+SUM($F$214:F241)/60/24,"[h]:mm")</f>
        <v>21:45</v>
      </c>
      <c r="D241" s="5" t="s">
        <v>105</v>
      </c>
      <c r="E241" s="9" t="s">
        <v>106</v>
      </c>
      <c r="F241" s="6">
        <v>45</v>
      </c>
      <c r="G241" s="6">
        <v>45</v>
      </c>
      <c r="H241" s="6">
        <f>N241*O241</f>
        <v>294000</v>
      </c>
      <c r="I241" s="2">
        <f>H241/F241</f>
        <v>6533.333333333333</v>
      </c>
      <c r="J241" s="3" t="s">
        <v>109</v>
      </c>
      <c r="K241" s="651">
        <v>222449</v>
      </c>
      <c r="L241" s="419" t="s">
        <v>765</v>
      </c>
      <c r="M241" s="20" t="s">
        <v>14</v>
      </c>
      <c r="N241" s="8">
        <v>9800</v>
      </c>
      <c r="O241" s="8">
        <v>30</v>
      </c>
      <c r="P241" s="8">
        <v>80</v>
      </c>
      <c r="Q241" s="36" t="s">
        <v>766</v>
      </c>
      <c r="R241" s="631" t="s">
        <v>614</v>
      </c>
      <c r="S241" s="631" t="s">
        <v>617</v>
      </c>
      <c r="T241" s="525"/>
      <c r="U241" s="578"/>
      <c r="W241" s="659" t="s">
        <v>760</v>
      </c>
    </row>
    <row r="242" spans="1:23" s="381" customFormat="1" ht="21.75" customHeight="1" x14ac:dyDescent="0.15">
      <c r="A242" s="931"/>
      <c r="B242" s="389" t="str">
        <f>IF(C241&lt;&gt;"",C241,"")</f>
        <v>21:45</v>
      </c>
      <c r="C242" s="13" t="str">
        <f>TEXT($U$1+SUM($F$214:F242)/60/24,"[h]:mm")</f>
        <v>22:30</v>
      </c>
      <c r="D242" s="5" t="s">
        <v>675</v>
      </c>
      <c r="E242" s="9" t="s">
        <v>106</v>
      </c>
      <c r="F242" s="6">
        <v>45</v>
      </c>
      <c r="G242" s="6">
        <v>45</v>
      </c>
      <c r="H242" s="6">
        <f>N242*O242</f>
        <v>496000</v>
      </c>
      <c r="I242" s="24">
        <f>H242/F242</f>
        <v>11022.222222222223</v>
      </c>
      <c r="J242" s="37"/>
      <c r="K242" s="68">
        <v>221798</v>
      </c>
      <c r="L242" s="19" t="s">
        <v>262</v>
      </c>
      <c r="M242" s="20" t="s">
        <v>14</v>
      </c>
      <c r="N242" s="8">
        <v>24800</v>
      </c>
      <c r="O242" s="8">
        <v>20</v>
      </c>
      <c r="P242" s="8">
        <v>80</v>
      </c>
      <c r="Q242" s="33" t="s">
        <v>108</v>
      </c>
      <c r="R242" s="631" t="s">
        <v>614</v>
      </c>
      <c r="S242" s="631" t="s">
        <v>617</v>
      </c>
      <c r="T242" s="525"/>
      <c r="U242" s="578"/>
      <c r="W242" s="659" t="s">
        <v>760</v>
      </c>
    </row>
    <row r="243" spans="1:23" ht="21.75" customHeight="1" x14ac:dyDescent="0.15">
      <c r="A243" s="931"/>
      <c r="K243" s="18"/>
      <c r="L243" s="18"/>
      <c r="M243" s="18"/>
      <c r="N243" s="18"/>
      <c r="O243" s="18"/>
      <c r="P243" s="18"/>
      <c r="Q243" s="18"/>
      <c r="R243" s="575"/>
      <c r="S243" s="608"/>
      <c r="T243" s="581"/>
      <c r="U243" s="579"/>
    </row>
    <row r="244" spans="1:23" s="381" customFormat="1" ht="21.75" customHeight="1" x14ac:dyDescent="0.15">
      <c r="A244" s="931"/>
      <c r="B244" s="13" t="str">
        <f>IF(C242&lt;&gt;"",C242,"")</f>
        <v>22:30</v>
      </c>
      <c r="C244" s="13" t="str">
        <f>TEXT($U$1+SUM($F$214:F244)/60/24,"[h]:mm")</f>
        <v>23:15</v>
      </c>
      <c r="D244" s="9" t="s">
        <v>87</v>
      </c>
      <c r="E244" s="5" t="s">
        <v>53</v>
      </c>
      <c r="F244" s="6">
        <v>45</v>
      </c>
      <c r="G244" s="6"/>
      <c r="H244" s="6">
        <f>N244*O244</f>
        <v>299800</v>
      </c>
      <c r="I244" s="24">
        <f>H244/F244</f>
        <v>6662.2222222222226</v>
      </c>
      <c r="J244" s="13" t="s">
        <v>59</v>
      </c>
      <c r="K244" s="627">
        <v>207182</v>
      </c>
      <c r="L244" s="416" t="s">
        <v>92</v>
      </c>
      <c r="M244" s="75" t="s">
        <v>7</v>
      </c>
      <c r="N244" s="417">
        <v>2998</v>
      </c>
      <c r="O244" s="417" t="s">
        <v>500</v>
      </c>
      <c r="P244" s="417">
        <v>400</v>
      </c>
      <c r="Q244" s="481" t="s">
        <v>94</v>
      </c>
      <c r="R244" s="575" t="s">
        <v>544</v>
      </c>
      <c r="S244" s="575" t="s">
        <v>573</v>
      </c>
      <c r="T244" s="525"/>
      <c r="U244" s="578"/>
      <c r="W244" s="658" t="s">
        <v>756</v>
      </c>
    </row>
    <row r="245" spans="1:23" ht="21.75" customHeight="1" x14ac:dyDescent="0.15">
      <c r="A245" s="931"/>
      <c r="D245" s="9"/>
      <c r="E245" s="5"/>
      <c r="F245" s="6"/>
      <c r="G245" s="6"/>
      <c r="H245" s="6"/>
      <c r="I245" s="24"/>
      <c r="J245" s="13"/>
      <c r="K245" s="627">
        <v>207181</v>
      </c>
      <c r="L245" s="416" t="s">
        <v>95</v>
      </c>
      <c r="M245" s="75" t="s">
        <v>7</v>
      </c>
      <c r="N245" s="417" t="s">
        <v>96</v>
      </c>
      <c r="O245" s="417" t="s">
        <v>93</v>
      </c>
      <c r="P245" s="417">
        <v>400</v>
      </c>
      <c r="Q245" s="481" t="s">
        <v>94</v>
      </c>
      <c r="R245" s="575" t="s">
        <v>544</v>
      </c>
      <c r="S245" s="575" t="s">
        <v>573</v>
      </c>
      <c r="T245" s="525"/>
      <c r="U245" s="579"/>
      <c r="W245" s="658" t="s">
        <v>756</v>
      </c>
    </row>
    <row r="246" spans="1:23" s="381" customFormat="1" ht="21.75" customHeight="1" x14ac:dyDescent="0.15">
      <c r="A246" s="931"/>
      <c r="B246" s="13" t="str">
        <f>IF(C244&lt;&gt;"",C244,"")</f>
        <v>23:15</v>
      </c>
      <c r="C246" s="13" t="str">
        <f>TEXT($U$1+SUM($F$214:F246)/60/24,"[h]:mm")</f>
        <v>24:00</v>
      </c>
      <c r="D246" s="9" t="s">
        <v>674</v>
      </c>
      <c r="E246" s="5" t="s">
        <v>53</v>
      </c>
      <c r="F246" s="6">
        <v>45</v>
      </c>
      <c r="G246" s="6"/>
      <c r="H246" s="6">
        <f>N246*O246</f>
        <v>303200</v>
      </c>
      <c r="I246" s="24">
        <f>H246/F246</f>
        <v>6737.7777777777774</v>
      </c>
      <c r="J246" s="13" t="s">
        <v>37</v>
      </c>
      <c r="K246" s="420" t="s">
        <v>722</v>
      </c>
      <c r="L246" s="1" t="s">
        <v>260</v>
      </c>
      <c r="M246" s="6" t="s">
        <v>7</v>
      </c>
      <c r="N246" s="8">
        <v>7580</v>
      </c>
      <c r="O246" s="8">
        <v>40</v>
      </c>
      <c r="P246" s="8">
        <v>200</v>
      </c>
      <c r="Q246" s="69" t="s">
        <v>55</v>
      </c>
      <c r="R246" s="575" t="s">
        <v>568</v>
      </c>
      <c r="S246" s="575" t="s">
        <v>577</v>
      </c>
      <c r="T246" s="525"/>
      <c r="U246" s="578"/>
      <c r="W246" s="658" t="s">
        <v>761</v>
      </c>
    </row>
    <row r="247" spans="1:23" ht="21.75" customHeight="1" x14ac:dyDescent="0.15">
      <c r="A247" s="931"/>
      <c r="B247" s="526"/>
      <c r="C247" s="526"/>
      <c r="D247" s="545"/>
      <c r="E247" s="616"/>
      <c r="F247" s="625"/>
      <c r="G247" s="625"/>
      <c r="H247" s="625"/>
      <c r="I247" s="545"/>
      <c r="J247" s="542"/>
      <c r="K247" s="626">
        <v>216956</v>
      </c>
      <c r="L247" s="1" t="s">
        <v>261</v>
      </c>
      <c r="M247" s="6" t="s">
        <v>7</v>
      </c>
      <c r="N247" s="8">
        <v>5580</v>
      </c>
      <c r="O247" s="8">
        <v>50</v>
      </c>
      <c r="P247" s="8">
        <v>200</v>
      </c>
      <c r="Q247" s="69" t="s">
        <v>55</v>
      </c>
      <c r="R247" s="575" t="s">
        <v>568</v>
      </c>
      <c r="S247" s="575" t="s">
        <v>577</v>
      </c>
      <c r="T247" s="525"/>
      <c r="U247" s="393"/>
      <c r="W247" s="658" t="s">
        <v>733</v>
      </c>
    </row>
    <row r="248" spans="1:23" ht="21.75" customHeight="1" x14ac:dyDescent="0.15">
      <c r="A248" s="931"/>
      <c r="E248" s="18"/>
      <c r="F248" s="18"/>
      <c r="G248" s="18"/>
      <c r="H248" s="18"/>
      <c r="K248" s="18"/>
      <c r="L248" s="18"/>
      <c r="M248" s="18"/>
      <c r="N248" s="18"/>
      <c r="O248" s="18"/>
      <c r="P248" s="18"/>
      <c r="Q248" s="621"/>
      <c r="R248" s="622"/>
      <c r="S248" s="623"/>
      <c r="T248" s="624"/>
      <c r="U248" s="526"/>
    </row>
    <row r="249" spans="1:23" s="381" customFormat="1" ht="21.75" customHeight="1" x14ac:dyDescent="0.15">
      <c r="A249" s="932"/>
      <c r="B249" s="394"/>
      <c r="C249" s="394"/>
      <c r="D249" s="265"/>
      <c r="E249" s="265"/>
      <c r="F249" s="156">
        <f>SUM(F214:F246)</f>
        <v>900</v>
      </c>
      <c r="G249" s="156"/>
      <c r="H249" s="156">
        <f>SUM(H214:H246)</f>
        <v>4492600</v>
      </c>
      <c r="I249" s="265"/>
      <c r="J249" s="265"/>
      <c r="K249" s="423"/>
      <c r="L249" s="156"/>
      <c r="M249" s="424"/>
      <c r="N249" s="156"/>
      <c r="O249" s="156"/>
      <c r="P249" s="156"/>
      <c r="Q249" s="444"/>
      <c r="R249" s="445"/>
      <c r="S249" s="444"/>
      <c r="T249" s="156"/>
      <c r="U249" s="511"/>
      <c r="W249" s="659"/>
    </row>
    <row r="251" spans="1:23" s="122" customFormat="1" ht="21.75" customHeight="1" x14ac:dyDescent="0.15">
      <c r="A251"/>
      <c r="B251"/>
      <c r="C251"/>
      <c r="D251" s="18"/>
      <c r="E251" s="273"/>
      <c r="I251" s="18"/>
      <c r="J251" s="273"/>
      <c r="K251" s="273"/>
      <c r="L251" s="273"/>
      <c r="M251" s="273"/>
      <c r="N251" s="273"/>
      <c r="O251" s="273"/>
      <c r="P251" s="273"/>
      <c r="Q251" s="273"/>
      <c r="R251" s="596"/>
      <c r="S251" s="607"/>
      <c r="T251" s="273"/>
      <c r="U251"/>
      <c r="W251" s="625"/>
    </row>
    <row r="252" spans="1:23" s="122" customFormat="1" ht="21.75" customHeight="1" x14ac:dyDescent="0.15">
      <c r="A252"/>
      <c r="B252"/>
      <c r="C252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/>
      <c r="W252" s="625"/>
    </row>
    <row r="253" spans="1:23" s="122" customFormat="1" ht="21.75" customHeight="1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 s="601"/>
      <c r="S253" s="601"/>
      <c r="T253"/>
      <c r="U253"/>
      <c r="W253" s="625"/>
    </row>
    <row r="254" spans="1:23" s="122" customFormat="1" ht="21.75" customHeight="1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 s="601"/>
      <c r="S254" s="611"/>
      <c r="T254"/>
      <c r="U254"/>
      <c r="W254" s="625"/>
    </row>
  </sheetData>
  <autoFilter ref="A1:W249"/>
  <mergeCells count="7">
    <mergeCell ref="A147:A177"/>
    <mergeCell ref="A178:A213"/>
    <mergeCell ref="A214:A249"/>
    <mergeCell ref="A2:A40"/>
    <mergeCell ref="A41:A75"/>
    <mergeCell ref="A76:A111"/>
    <mergeCell ref="A113:A146"/>
  </mergeCells>
  <phoneticPr fontId="14" type="noConversion"/>
  <pageMargins left="0.25" right="0.25" top="0.75" bottom="0.75" header="0.3" footer="0.3"/>
  <pageSetup paperSize="9" firstPageNumber="4294963191" orientation="landscape" useFirstPageNumber="1" r:id="rId1"/>
  <headerFooter alignWithMargins="0"/>
  <ignoredErrors>
    <ignoredError sqref="C125:C127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9"/>
  <sheetViews>
    <sheetView workbookViewId="0">
      <pane ySplit="1" topLeftCell="A2" activePane="bottomLeft" state="frozen"/>
      <selection pane="bottomLeft" activeCell="M3" sqref="M3:M8"/>
    </sheetView>
  </sheetViews>
  <sheetFormatPr defaultColWidth="9" defaultRowHeight="14.25" x14ac:dyDescent="0.15"/>
  <cols>
    <col min="1" max="1" width="11" customWidth="1"/>
    <col min="2" max="3" width="6.75" customWidth="1"/>
    <col min="4" max="4" width="6.125" hidden="1" customWidth="1"/>
    <col min="5" max="5" width="13.5" style="18" customWidth="1"/>
    <col min="6" max="6" width="5" style="273" customWidth="1"/>
    <col min="7" max="7" width="4.75" style="122" customWidth="1"/>
    <col min="8" max="8" width="7.75" style="122" hidden="1" customWidth="1"/>
    <col min="9" max="9" width="6.375" style="18" hidden="1" customWidth="1"/>
    <col min="10" max="10" width="4.625" style="18" hidden="1" customWidth="1"/>
    <col min="11" max="11" width="7.25" style="122" customWidth="1"/>
    <col min="12" max="12" width="31.875" style="273" customWidth="1"/>
    <col min="13" max="13" width="4.75" style="274" customWidth="1"/>
    <col min="14" max="14" width="6.75" style="122" customWidth="1"/>
    <col min="15" max="16" width="5.125" style="122" customWidth="1"/>
    <col min="17" max="17" width="9" style="122"/>
    <col min="18" max="19" width="7.125" style="123" customWidth="1"/>
    <col min="20" max="20" width="9" style="123"/>
    <col min="21" max="21" width="9.125" customWidth="1"/>
    <col min="22" max="22" width="5.75" customWidth="1"/>
    <col min="23" max="23" width="5.625" customWidth="1"/>
    <col min="24" max="24" width="4.5" customWidth="1"/>
  </cols>
  <sheetData>
    <row r="1" spans="1:22" ht="30.75" customHeight="1" x14ac:dyDescent="0.15">
      <c r="A1" s="940" t="s">
        <v>263</v>
      </c>
      <c r="B1" s="941"/>
      <c r="C1" s="941"/>
      <c r="D1" s="941"/>
      <c r="E1" s="941"/>
      <c r="F1" s="941"/>
      <c r="G1" s="941"/>
      <c r="H1" s="941"/>
      <c r="I1" s="941"/>
      <c r="J1" s="941"/>
      <c r="K1" s="941"/>
      <c r="L1" s="941"/>
      <c r="M1" s="941"/>
      <c r="N1" s="941"/>
      <c r="O1" s="941"/>
      <c r="P1" s="941"/>
      <c r="Q1" s="941"/>
      <c r="R1" s="941"/>
      <c r="S1" s="941"/>
      <c r="T1" s="942"/>
      <c r="U1" s="196">
        <v>0.375</v>
      </c>
      <c r="V1" s="196">
        <v>0.75</v>
      </c>
    </row>
    <row r="2" spans="1:22" s="118" customFormat="1" ht="36" customHeight="1" x14ac:dyDescent="0.15">
      <c r="A2" s="124" t="s">
        <v>16</v>
      </c>
      <c r="B2" s="125" t="s">
        <v>17</v>
      </c>
      <c r="C2" s="126" t="s">
        <v>18</v>
      </c>
      <c r="D2" s="127" t="s">
        <v>264</v>
      </c>
      <c r="E2" s="126" t="s">
        <v>19</v>
      </c>
      <c r="F2" s="126" t="s">
        <v>20</v>
      </c>
      <c r="G2" s="128" t="s">
        <v>0</v>
      </c>
      <c r="H2" s="128" t="s">
        <v>1</v>
      </c>
      <c r="I2" s="126" t="s">
        <v>2</v>
      </c>
      <c r="J2" s="126" t="s">
        <v>3</v>
      </c>
      <c r="K2" s="128" t="s">
        <v>21</v>
      </c>
      <c r="L2" s="126" t="s">
        <v>22</v>
      </c>
      <c r="M2" s="284" t="s">
        <v>4</v>
      </c>
      <c r="N2" s="128" t="s">
        <v>23</v>
      </c>
      <c r="O2" s="128" t="s">
        <v>24</v>
      </c>
      <c r="P2" s="128" t="s">
        <v>25</v>
      </c>
      <c r="Q2" s="128" t="s">
        <v>26</v>
      </c>
      <c r="R2" s="197" t="s">
        <v>27</v>
      </c>
      <c r="S2" s="197" t="s">
        <v>28</v>
      </c>
      <c r="T2" s="197" t="s">
        <v>29</v>
      </c>
    </row>
    <row r="3" spans="1:22" s="120" customFormat="1" ht="22.5" customHeight="1" x14ac:dyDescent="0.15">
      <c r="A3" s="939" t="s">
        <v>265</v>
      </c>
      <c r="B3" s="224">
        <f>$U$1</f>
        <v>0.375</v>
      </c>
      <c r="C3" s="130" t="str">
        <f>TEXT($U$1+SUM($G$3:G3)/60/24,"[h]:mm")</f>
        <v>9:40</v>
      </c>
      <c r="D3" s="262">
        <f>G3</f>
        <v>40</v>
      </c>
      <c r="E3" s="251" t="s">
        <v>266</v>
      </c>
      <c r="F3" s="170"/>
      <c r="G3" s="134">
        <v>40</v>
      </c>
      <c r="H3" s="134"/>
      <c r="I3" s="160"/>
      <c r="L3" s="285"/>
      <c r="M3" s="232"/>
      <c r="N3" s="134"/>
      <c r="O3" s="286"/>
      <c r="P3" s="286"/>
      <c r="Q3" s="33"/>
      <c r="R3" s="199"/>
      <c r="S3" s="199"/>
      <c r="T3" s="200"/>
    </row>
    <row r="4" spans="1:22" s="120" customFormat="1" ht="22.5" customHeight="1" x14ac:dyDescent="0.15">
      <c r="A4" s="939"/>
      <c r="B4" s="135" t="str">
        <f>IF(C3&lt;&gt;"",C3,"")</f>
        <v>9:40</v>
      </c>
      <c r="C4" s="130" t="str">
        <f>TEXT($U$1+SUM($G$3:G4)/60/24,"[h]:mm")</f>
        <v>10:20</v>
      </c>
      <c r="D4" s="248">
        <f>G4</f>
        <v>40</v>
      </c>
      <c r="E4" s="251" t="s">
        <v>266</v>
      </c>
      <c r="F4" s="170"/>
      <c r="G4" s="134">
        <v>40</v>
      </c>
      <c r="H4" s="134"/>
      <c r="I4" s="160"/>
      <c r="J4" s="130"/>
      <c r="K4" s="287"/>
      <c r="L4" s="285"/>
      <c r="M4" s="232"/>
      <c r="N4" s="288"/>
      <c r="O4" s="286"/>
      <c r="P4" s="286"/>
      <c r="Q4" s="33"/>
      <c r="R4" s="199"/>
      <c r="S4" s="199"/>
      <c r="T4" s="200"/>
    </row>
    <row r="5" spans="1:22" s="120" customFormat="1" ht="22.5" customHeight="1" x14ac:dyDescent="0.15">
      <c r="A5" s="939"/>
      <c r="B5" s="135" t="str">
        <f t="shared" ref="B5:B21" si="0">IF(C4&lt;&gt;"",C4,"")</f>
        <v>10:20</v>
      </c>
      <c r="C5" s="130" t="str">
        <f>TEXT($U$1+SUM($G$3:G5)/60/24,"[h]:mm")</f>
        <v>11:00</v>
      </c>
      <c r="D5" s="248">
        <f>G5</f>
        <v>40</v>
      </c>
      <c r="E5" s="251" t="s">
        <v>266</v>
      </c>
      <c r="F5" s="170"/>
      <c r="G5" s="134">
        <v>40</v>
      </c>
      <c r="H5" s="134"/>
      <c r="I5" s="160"/>
      <c r="J5" s="130"/>
      <c r="K5" s="287"/>
      <c r="L5" s="289"/>
      <c r="M5" s="232"/>
      <c r="N5" s="288"/>
      <c r="O5" s="286"/>
      <c r="P5" s="286"/>
      <c r="Q5" s="33"/>
      <c r="R5" s="199"/>
      <c r="S5" s="199"/>
      <c r="T5" s="200"/>
    </row>
    <row r="6" spans="1:22" s="120" customFormat="1" ht="22.5" customHeight="1" x14ac:dyDescent="0.15">
      <c r="A6" s="939"/>
      <c r="B6" s="135" t="str">
        <f t="shared" si="0"/>
        <v>11:00</v>
      </c>
      <c r="C6" s="130" t="str">
        <f>TEXT($U$1+SUM($G$3:G6)/60/24,"[h]:mm")</f>
        <v>11:40</v>
      </c>
      <c r="D6" s="248"/>
      <c r="E6" s="251" t="s">
        <v>266</v>
      </c>
      <c r="F6" s="170"/>
      <c r="G6" s="134">
        <v>40</v>
      </c>
      <c r="H6" s="134"/>
      <c r="I6" s="160"/>
      <c r="J6" s="130"/>
      <c r="K6" s="287"/>
      <c r="L6" s="289"/>
      <c r="M6" s="232"/>
      <c r="N6" s="288"/>
      <c r="O6" s="286"/>
      <c r="P6" s="290"/>
      <c r="Q6" s="87"/>
      <c r="R6" s="199"/>
      <c r="S6" s="199"/>
      <c r="T6" s="200"/>
    </row>
    <row r="7" spans="1:22" s="120" customFormat="1" ht="22.5" customHeight="1" x14ac:dyDescent="0.15">
      <c r="A7" s="939"/>
      <c r="B7" s="135" t="str">
        <f t="shared" si="0"/>
        <v>11:40</v>
      </c>
      <c r="C7" s="130" t="str">
        <f>TEXT($U$1+SUM($G$3:G7)/60/24,"[h]:mm")</f>
        <v>12:25</v>
      </c>
      <c r="D7" s="248">
        <f t="shared" ref="D7:D15" si="1">G7</f>
        <v>45</v>
      </c>
      <c r="E7" s="251" t="s">
        <v>266</v>
      </c>
      <c r="F7" s="170"/>
      <c r="G7" s="134">
        <v>45</v>
      </c>
      <c r="H7" s="134"/>
      <c r="I7" s="160"/>
      <c r="J7" s="130"/>
      <c r="K7" s="291"/>
      <c r="L7" s="95"/>
      <c r="M7" s="232"/>
      <c r="N7" s="134"/>
      <c r="O7" s="205"/>
      <c r="P7" s="213"/>
      <c r="Q7" s="165"/>
      <c r="R7" s="199"/>
      <c r="S7" s="199"/>
      <c r="T7" s="200"/>
    </row>
    <row r="8" spans="1:22" s="120" customFormat="1" ht="22.5" customHeight="1" x14ac:dyDescent="0.15">
      <c r="A8" s="939"/>
      <c r="B8" s="135" t="str">
        <f t="shared" si="0"/>
        <v>12:25</v>
      </c>
      <c r="C8" s="130" t="str">
        <f>TEXT($U$1+SUM($G$3:G8)/60/24,"[h]:mm")</f>
        <v>13:10</v>
      </c>
      <c r="D8" s="248">
        <f t="shared" si="1"/>
        <v>45</v>
      </c>
      <c r="E8" s="251" t="s">
        <v>266</v>
      </c>
      <c r="F8" s="170"/>
      <c r="G8" s="134">
        <v>45</v>
      </c>
      <c r="H8" s="134"/>
      <c r="I8" s="160"/>
      <c r="J8" s="130"/>
      <c r="K8" s="291"/>
      <c r="L8" s="95"/>
      <c r="M8" s="232"/>
      <c r="N8" s="134"/>
      <c r="O8" s="165"/>
      <c r="P8" s="290"/>
      <c r="Q8" s="290"/>
      <c r="R8" s="199"/>
      <c r="S8" s="199"/>
      <c r="T8" s="200"/>
    </row>
    <row r="9" spans="1:22" s="120" customFormat="1" ht="22.5" customHeight="1" x14ac:dyDescent="0.15">
      <c r="A9" s="939"/>
      <c r="B9" s="135" t="str">
        <f t="shared" si="0"/>
        <v>13:10</v>
      </c>
      <c r="C9" s="130" t="str">
        <f>TEXT($U$1+SUM($G$3:G9)/60/24,"[h]:mm")</f>
        <v>13:50</v>
      </c>
      <c r="D9" s="248">
        <f t="shared" si="1"/>
        <v>40</v>
      </c>
      <c r="E9" s="251" t="s">
        <v>266</v>
      </c>
      <c r="F9" s="170"/>
      <c r="G9" s="134">
        <v>40</v>
      </c>
      <c r="H9" s="134"/>
      <c r="I9" s="160"/>
      <c r="J9" s="130"/>
      <c r="K9" s="287"/>
      <c r="L9" s="289"/>
      <c r="M9" s="292"/>
      <c r="N9" s="293"/>
      <c r="O9" s="294"/>
      <c r="P9" s="293"/>
      <c r="Q9" s="293"/>
      <c r="R9" s="296"/>
      <c r="S9" s="296"/>
      <c r="T9" s="195"/>
    </row>
    <row r="10" spans="1:22" s="120" customFormat="1" ht="22.5" customHeight="1" x14ac:dyDescent="0.15">
      <c r="A10" s="939"/>
      <c r="B10" s="135" t="str">
        <f t="shared" si="0"/>
        <v>13:50</v>
      </c>
      <c r="C10" s="130" t="str">
        <f>TEXT($U$1+SUM($G$3:G10)/60/24,"[h]:mm")</f>
        <v>14:30</v>
      </c>
      <c r="D10" s="275">
        <f t="shared" si="1"/>
        <v>40</v>
      </c>
      <c r="E10" s="251" t="s">
        <v>266</v>
      </c>
      <c r="F10" s="170"/>
      <c r="G10" s="134">
        <v>40</v>
      </c>
      <c r="H10" s="134"/>
      <c r="I10" s="160"/>
      <c r="J10" s="130"/>
      <c r="K10" s="287"/>
      <c r="L10" s="289"/>
      <c r="M10" s="292"/>
      <c r="N10" s="295"/>
      <c r="O10" s="295"/>
      <c r="P10" s="296"/>
      <c r="Q10" s="195"/>
      <c r="R10" s="195"/>
      <c r="S10" s="195"/>
      <c r="T10" s="195"/>
    </row>
    <row r="11" spans="1:22" s="120" customFormat="1" ht="22.5" customHeight="1" x14ac:dyDescent="0.15">
      <c r="A11" s="939"/>
      <c r="B11" s="135" t="str">
        <f t="shared" si="0"/>
        <v>14:30</v>
      </c>
      <c r="C11" s="130" t="str">
        <f>TEXT($U$1+SUM($G$3:G11)/60/24,"[h]:mm")</f>
        <v>15:10</v>
      </c>
      <c r="D11" s="275">
        <f t="shared" si="1"/>
        <v>40</v>
      </c>
      <c r="E11" s="251" t="s">
        <v>266</v>
      </c>
      <c r="F11" s="170"/>
      <c r="G11" s="134">
        <v>40</v>
      </c>
      <c r="H11" s="134"/>
      <c r="I11" s="160"/>
      <c r="J11" s="130"/>
      <c r="K11" s="39"/>
      <c r="L11" s="297"/>
      <c r="M11" s="298"/>
      <c r="N11" s="195"/>
      <c r="O11" s="195"/>
      <c r="P11" s="195"/>
      <c r="Q11" s="195"/>
      <c r="R11" s="195"/>
      <c r="S11" s="195"/>
      <c r="T11" s="195"/>
    </row>
    <row r="12" spans="1:22" s="120" customFormat="1" ht="22.5" customHeight="1" x14ac:dyDescent="0.15">
      <c r="A12" s="939"/>
      <c r="B12" s="135" t="str">
        <f t="shared" si="0"/>
        <v>15:10</v>
      </c>
      <c r="C12" s="130" t="str">
        <f>TEXT($U$1+SUM($G$3:G12)/60/24,"[h]:mm")</f>
        <v>15:50</v>
      </c>
      <c r="D12" s="275">
        <f t="shared" si="1"/>
        <v>40</v>
      </c>
      <c r="E12" s="251" t="s">
        <v>266</v>
      </c>
      <c r="F12" s="170"/>
      <c r="G12" s="134">
        <v>40</v>
      </c>
      <c r="H12" s="134"/>
      <c r="I12" s="160"/>
      <c r="J12" s="130"/>
      <c r="K12" s="39"/>
      <c r="L12" s="297"/>
      <c r="M12" s="298"/>
      <c r="N12" s="195"/>
      <c r="O12" s="195"/>
      <c r="P12" s="195"/>
      <c r="Q12" s="195"/>
      <c r="R12" s="195"/>
      <c r="S12" s="195"/>
      <c r="T12" s="195"/>
    </row>
    <row r="13" spans="1:22" s="120" customFormat="1" ht="22.5" customHeight="1" x14ac:dyDescent="0.15">
      <c r="A13" s="939"/>
      <c r="B13" s="135" t="str">
        <f t="shared" si="0"/>
        <v>15:50</v>
      </c>
      <c r="C13" s="130" t="str">
        <f>TEXT($U$1+SUM($G$3:G13)/60/24,"[h]:mm")</f>
        <v>16:30</v>
      </c>
      <c r="D13" s="275">
        <f t="shared" si="1"/>
        <v>40</v>
      </c>
      <c r="E13" s="251" t="s">
        <v>266</v>
      </c>
      <c r="F13" s="170"/>
      <c r="G13" s="134">
        <v>40</v>
      </c>
      <c r="H13" s="134"/>
      <c r="I13" s="160"/>
      <c r="J13" s="130"/>
      <c r="K13" s="299"/>
      <c r="L13" s="300"/>
      <c r="M13" s="298"/>
      <c r="N13" s="195"/>
      <c r="O13" s="195"/>
      <c r="P13" s="195"/>
      <c r="Q13" s="195"/>
      <c r="R13" s="195"/>
      <c r="S13" s="195"/>
      <c r="T13" s="195"/>
    </row>
    <row r="14" spans="1:22" s="120" customFormat="1" ht="22.5" customHeight="1" x14ac:dyDescent="0.15">
      <c r="A14" s="939"/>
      <c r="B14" s="135" t="str">
        <f t="shared" si="0"/>
        <v>16:30</v>
      </c>
      <c r="C14" s="130" t="str">
        <f>TEXT($U$1+SUM($G$3:G14)/60/24,"[h]:mm")</f>
        <v>17:10</v>
      </c>
      <c r="D14" s="275">
        <f t="shared" si="1"/>
        <v>40</v>
      </c>
      <c r="E14" s="251" t="s">
        <v>266</v>
      </c>
      <c r="F14" s="170"/>
      <c r="G14" s="134">
        <v>40</v>
      </c>
      <c r="H14" s="134"/>
      <c r="I14" s="160"/>
      <c r="J14" s="130"/>
      <c r="K14" s="299"/>
      <c r="L14" s="300"/>
      <c r="M14" s="298"/>
      <c r="N14" s="195"/>
      <c r="O14" s="195"/>
      <c r="P14" s="195"/>
      <c r="Q14" s="195"/>
      <c r="R14" s="195"/>
      <c r="S14" s="195"/>
      <c r="T14" s="195"/>
    </row>
    <row r="15" spans="1:22" s="120" customFormat="1" ht="22.5" customHeight="1" x14ac:dyDescent="0.15">
      <c r="A15" s="939"/>
      <c r="B15" s="135" t="str">
        <f t="shared" si="0"/>
        <v>17:10</v>
      </c>
      <c r="C15" s="130" t="str">
        <f>TEXT($U$1+SUM($G$3:G15)/60/24,"[h]:mm")</f>
        <v>17:55</v>
      </c>
      <c r="D15" s="275">
        <f t="shared" si="1"/>
        <v>45</v>
      </c>
      <c r="E15" s="251" t="s">
        <v>266</v>
      </c>
      <c r="F15" s="170"/>
      <c r="G15" s="134">
        <v>45</v>
      </c>
      <c r="H15" s="134"/>
      <c r="I15" s="160"/>
      <c r="J15" s="130"/>
      <c r="K15" s="291"/>
      <c r="L15" s="95"/>
      <c r="M15" s="298"/>
      <c r="N15" s="195"/>
      <c r="O15" s="195"/>
      <c r="P15" s="195"/>
      <c r="Q15" s="195"/>
      <c r="R15" s="195"/>
      <c r="S15" s="195"/>
      <c r="T15" s="195"/>
    </row>
    <row r="16" spans="1:22" s="120" customFormat="1" ht="22.5" customHeight="1" x14ac:dyDescent="0.15">
      <c r="A16" s="939"/>
      <c r="B16" s="135" t="str">
        <f>C15</f>
        <v>17:55</v>
      </c>
      <c r="C16" s="130" t="str">
        <f>TEXT($U$1+SUM($G$3:G16)/60/24,"[h]:mm")</f>
        <v>18:40</v>
      </c>
      <c r="D16" s="248" t="e">
        <f>#REF!</f>
        <v>#REF!</v>
      </c>
      <c r="E16" s="251" t="s">
        <v>266</v>
      </c>
      <c r="F16" s="170"/>
      <c r="G16" s="134">
        <v>45</v>
      </c>
      <c r="H16" s="134"/>
      <c r="I16" s="160"/>
      <c r="J16" s="130"/>
      <c r="K16" s="291"/>
      <c r="L16" s="95"/>
      <c r="M16" s="298"/>
      <c r="N16" s="134"/>
      <c r="O16" s="205"/>
      <c r="P16" s="87"/>
      <c r="Q16" s="165"/>
      <c r="R16" s="199"/>
      <c r="S16" s="199"/>
      <c r="T16" s="200"/>
    </row>
    <row r="17" spans="1:24" s="120" customFormat="1" ht="22.5" customHeight="1" x14ac:dyDescent="0.15">
      <c r="A17" s="939"/>
      <c r="B17" s="135" t="str">
        <f t="shared" si="0"/>
        <v>18:40</v>
      </c>
      <c r="C17" s="130" t="str">
        <f>TEXT($U$1+SUM($G$3:G17)/60/24,"[h]:mm")</f>
        <v>19:20</v>
      </c>
      <c r="D17" s="248"/>
      <c r="E17" s="251" t="s">
        <v>266</v>
      </c>
      <c r="F17" s="170"/>
      <c r="G17" s="134">
        <v>40</v>
      </c>
      <c r="H17" s="134"/>
      <c r="I17" s="160"/>
      <c r="L17" s="285"/>
      <c r="M17" s="232"/>
      <c r="N17" s="288"/>
      <c r="O17" s="87"/>
      <c r="P17" s="87"/>
      <c r="Q17" s="87"/>
      <c r="R17" s="242"/>
      <c r="S17" s="242"/>
      <c r="T17" s="243"/>
    </row>
    <row r="18" spans="1:24" s="120" customFormat="1" ht="22.5" customHeight="1" x14ac:dyDescent="0.15">
      <c r="A18" s="939"/>
      <c r="B18" s="135" t="str">
        <f t="shared" si="0"/>
        <v>19:20</v>
      </c>
      <c r="C18" s="130" t="str">
        <f>TEXT($U$1+SUM($G$3:G18)/60/24,"[h]:mm")</f>
        <v>20:00</v>
      </c>
      <c r="D18" s="248"/>
      <c r="E18" s="251" t="s">
        <v>266</v>
      </c>
      <c r="F18" s="170"/>
      <c r="G18" s="134">
        <v>40</v>
      </c>
      <c r="H18" s="134"/>
      <c r="I18" s="160"/>
      <c r="J18" s="130"/>
      <c r="K18" s="287"/>
      <c r="L18" s="285"/>
      <c r="M18" s="232"/>
      <c r="N18" s="288"/>
      <c r="O18" s="83"/>
      <c r="P18" s="301"/>
      <c r="Q18" s="83"/>
      <c r="R18" s="324"/>
      <c r="S18" s="199"/>
      <c r="T18" s="200"/>
    </row>
    <row r="19" spans="1:24" s="120" customFormat="1" ht="22.5" customHeight="1" x14ac:dyDescent="0.15">
      <c r="A19" s="939"/>
      <c r="B19" s="135" t="str">
        <f t="shared" si="0"/>
        <v>20:00</v>
      </c>
      <c r="C19" s="130" t="str">
        <f>TEXT($U$1+SUM($G$3:G19)/60/24,"[h]:mm")</f>
        <v>20:45</v>
      </c>
      <c r="D19" s="248">
        <f>G16</f>
        <v>45</v>
      </c>
      <c r="E19" s="251" t="s">
        <v>266</v>
      </c>
      <c r="F19" s="170"/>
      <c r="G19" s="134">
        <v>45</v>
      </c>
      <c r="H19" s="134"/>
      <c r="I19" s="160"/>
      <c r="J19" s="130"/>
      <c r="K19" s="287"/>
      <c r="L19" s="289"/>
      <c r="M19" s="292"/>
      <c r="N19" s="288"/>
      <c r="O19" s="83"/>
      <c r="P19" s="301"/>
      <c r="Q19" s="83"/>
      <c r="R19" s="199"/>
      <c r="S19" s="199"/>
      <c r="T19" s="200"/>
    </row>
    <row r="20" spans="1:24" s="120" customFormat="1" ht="22.5" customHeight="1" x14ac:dyDescent="0.15">
      <c r="A20" s="939"/>
      <c r="B20" s="135" t="str">
        <f t="shared" si="0"/>
        <v>20:45</v>
      </c>
      <c r="C20" s="130" t="str">
        <f>TEXT($U$1+SUM($G$3:G20)/60/24,"[h]:mm")</f>
        <v>21:35</v>
      </c>
      <c r="D20" s="248" t="e">
        <f>#REF!</f>
        <v>#REF!</v>
      </c>
      <c r="E20" s="251" t="s">
        <v>266</v>
      </c>
      <c r="F20" s="170"/>
      <c r="G20" s="134">
        <v>50</v>
      </c>
      <c r="H20" s="134"/>
      <c r="I20" s="160"/>
      <c r="J20" s="130"/>
      <c r="K20" s="287"/>
      <c r="L20" s="289"/>
      <c r="M20" s="292"/>
      <c r="N20" s="142"/>
      <c r="O20" s="142"/>
      <c r="P20" s="142"/>
      <c r="Q20" s="142"/>
      <c r="R20" s="206"/>
      <c r="S20" s="206"/>
      <c r="T20" s="211"/>
    </row>
    <row r="21" spans="1:24" s="120" customFormat="1" ht="22.5" customHeight="1" x14ac:dyDescent="0.15">
      <c r="A21" s="939"/>
      <c r="B21" s="135" t="str">
        <f t="shared" si="0"/>
        <v>21:35</v>
      </c>
      <c r="C21" s="130" t="str">
        <f>TEXT($U$1+SUM($G$3:G21)/60/24,"[h]:mm")</f>
        <v>22:30</v>
      </c>
      <c r="D21" s="250"/>
      <c r="E21" s="251" t="s">
        <v>266</v>
      </c>
      <c r="F21" s="170"/>
      <c r="G21" s="134">
        <v>55</v>
      </c>
      <c r="H21" s="134"/>
      <c r="I21" s="160"/>
      <c r="J21" s="130"/>
      <c r="K21" s="287"/>
      <c r="L21" s="289"/>
      <c r="M21" s="292"/>
      <c r="N21" s="150"/>
      <c r="O21" s="150"/>
      <c r="P21" s="150"/>
      <c r="Q21" s="150"/>
      <c r="R21" s="204"/>
      <c r="S21" s="204"/>
      <c r="T21" s="272"/>
    </row>
    <row r="22" spans="1:24" s="120" customFormat="1" ht="22.5" customHeight="1" x14ac:dyDescent="0.15">
      <c r="A22" s="939"/>
      <c r="B22" s="135" t="str">
        <f>C21</f>
        <v>22:30</v>
      </c>
      <c r="C22" s="130" t="str">
        <f>TEXT($U$1+SUM($G$3:G22)/60/24,"[h]:mm")</f>
        <v>23:15</v>
      </c>
      <c r="D22" s="250"/>
      <c r="E22" s="251" t="s">
        <v>266</v>
      </c>
      <c r="F22" s="170"/>
      <c r="G22" s="134">
        <v>45</v>
      </c>
      <c r="H22" s="134"/>
      <c r="I22" s="160"/>
      <c r="J22" s="130"/>
      <c r="K22" s="291"/>
      <c r="L22" s="293"/>
      <c r="M22" s="292"/>
      <c r="N22" s="150"/>
      <c r="O22" s="150"/>
      <c r="P22" s="150"/>
      <c r="Q22" s="150"/>
      <c r="R22" s="204"/>
      <c r="S22" s="204"/>
      <c r="T22" s="272"/>
    </row>
    <row r="23" spans="1:24" s="121" customFormat="1" ht="22.5" customHeight="1" x14ac:dyDescent="0.15">
      <c r="A23" s="939"/>
      <c r="B23" s="135" t="str">
        <f>IF(C22&lt;&gt;"",C22,"")</f>
        <v>23:15</v>
      </c>
      <c r="C23" s="130" t="str">
        <f>TEXT($U$1+SUM($G$3:G23)/60/24,"[h]:mm")</f>
        <v>24:00</v>
      </c>
      <c r="D23" s="252"/>
      <c r="E23" s="251" t="s">
        <v>266</v>
      </c>
      <c r="F23" s="170"/>
      <c r="G23" s="134">
        <v>45</v>
      </c>
      <c r="H23" s="134"/>
      <c r="I23" s="160"/>
      <c r="J23" s="130"/>
      <c r="K23" s="291"/>
      <c r="L23" s="293"/>
      <c r="M23" s="292"/>
      <c r="N23" s="142"/>
      <c r="O23" s="142"/>
      <c r="P23" s="142"/>
      <c r="Q23" s="142"/>
      <c r="R23" s="206"/>
      <c r="S23" s="206"/>
      <c r="T23" s="211"/>
    </row>
    <row r="24" spans="1:24" s="121" customFormat="1" ht="22.5" customHeight="1" x14ac:dyDescent="0.15">
      <c r="A24" s="276"/>
      <c r="B24" s="146"/>
      <c r="C24" s="146"/>
      <c r="D24" s="277"/>
      <c r="E24" s="278"/>
      <c r="F24" s="264"/>
      <c r="G24" s="150"/>
      <c r="H24" s="264"/>
      <c r="I24" s="264"/>
      <c r="J24" s="264"/>
      <c r="K24" s="264"/>
      <c r="L24" s="264"/>
      <c r="M24" s="302"/>
      <c r="N24" s="150"/>
      <c r="O24" s="150"/>
      <c r="P24" s="150"/>
      <c r="Q24" s="150"/>
      <c r="R24" s="204"/>
      <c r="S24" s="204"/>
      <c r="T24" s="272"/>
    </row>
    <row r="25" spans="1:24" s="121" customFormat="1" ht="22.5" customHeight="1" x14ac:dyDescent="0.15">
      <c r="A25" s="220"/>
      <c r="B25" s="221"/>
      <c r="C25" s="220"/>
      <c r="D25" s="263"/>
      <c r="E25" s="222"/>
      <c r="F25" s="220"/>
      <c r="G25" s="223">
        <f>SUM(G3:G23)</f>
        <v>900</v>
      </c>
      <c r="H25" s="220"/>
      <c r="I25" s="220"/>
      <c r="J25" s="220"/>
      <c r="K25" s="220"/>
      <c r="L25" s="220"/>
      <c r="M25" s="303"/>
      <c r="N25" s="223"/>
      <c r="O25" s="223"/>
      <c r="P25" s="223"/>
      <c r="Q25" s="223"/>
      <c r="R25" s="223"/>
      <c r="S25" s="223"/>
      <c r="T25" s="244"/>
      <c r="U25" s="120"/>
    </row>
    <row r="26" spans="1:24" s="121" customFormat="1" ht="22.5" customHeight="1" x14ac:dyDescent="0.15">
      <c r="A26" s="939" t="s">
        <v>267</v>
      </c>
      <c r="B26" s="157">
        <f>$U$1</f>
        <v>0.375</v>
      </c>
      <c r="C26" s="130" t="str">
        <f>TEXT($U$1+SUM($G26:G$26)/60/24,"[h]:mm")</f>
        <v>9:40</v>
      </c>
      <c r="D26" s="248">
        <f>G26</f>
        <v>40</v>
      </c>
      <c r="E26" s="251" t="s">
        <v>266</v>
      </c>
      <c r="F26" s="170"/>
      <c r="G26" s="134">
        <v>40</v>
      </c>
      <c r="H26" s="134"/>
      <c r="I26" s="160"/>
      <c r="J26" s="130"/>
      <c r="K26" s="287"/>
      <c r="L26" s="289"/>
      <c r="M26" s="292"/>
      <c r="N26" s="134"/>
      <c r="O26" s="134"/>
      <c r="P26" s="174"/>
      <c r="Q26" s="210"/>
      <c r="R26" s="199"/>
      <c r="S26" s="199"/>
      <c r="T26" s="200"/>
      <c r="U26" s="201"/>
      <c r="V26" s="201"/>
      <c r="W26" s="216"/>
      <c r="X26" s="217"/>
    </row>
    <row r="27" spans="1:24" s="121" customFormat="1" ht="22.5" customHeight="1" x14ac:dyDescent="0.15">
      <c r="A27" s="939"/>
      <c r="B27" s="130" t="str">
        <f>IF(C26&lt;&gt;"",C26,"")</f>
        <v>9:40</v>
      </c>
      <c r="C27" s="130" t="str">
        <f>TEXT($U$1+SUM($G$26:G27)/60/24,"[h]:mm")</f>
        <v>10:20</v>
      </c>
      <c r="D27" s="248">
        <f>G27</f>
        <v>40</v>
      </c>
      <c r="E27" s="251" t="s">
        <v>266</v>
      </c>
      <c r="F27" s="170"/>
      <c r="G27" s="134">
        <v>40</v>
      </c>
      <c r="H27" s="134"/>
      <c r="I27" s="160"/>
      <c r="J27" s="130"/>
      <c r="K27" s="287"/>
      <c r="L27" s="289"/>
      <c r="M27" s="292"/>
      <c r="N27" s="134"/>
      <c r="O27" s="134"/>
      <c r="P27" s="134"/>
      <c r="Q27" s="210"/>
      <c r="R27" s="200"/>
      <c r="S27" s="199"/>
      <c r="T27" s="200"/>
      <c r="U27" s="201"/>
      <c r="V27" s="201"/>
      <c r="W27" s="216"/>
      <c r="X27" s="217"/>
    </row>
    <row r="28" spans="1:24" s="121" customFormat="1" ht="22.5" customHeight="1" x14ac:dyDescent="0.15">
      <c r="A28" s="939"/>
      <c r="B28" s="130" t="str">
        <f t="shared" ref="B28:B46" si="2">IF(C27&lt;&gt;"",C27,"")</f>
        <v>10:20</v>
      </c>
      <c r="C28" s="130" t="str">
        <f>TEXT($U$1+SUM($G$26:G28)/60/24,"[h]:mm")</f>
        <v>11:00</v>
      </c>
      <c r="D28" s="248">
        <f>G28</f>
        <v>40</v>
      </c>
      <c r="E28" s="251" t="s">
        <v>266</v>
      </c>
      <c r="F28" s="170"/>
      <c r="G28" s="134">
        <v>40</v>
      </c>
      <c r="H28" s="134"/>
      <c r="I28" s="160"/>
      <c r="J28" s="130"/>
      <c r="K28" s="287"/>
      <c r="L28" s="289"/>
      <c r="M28" s="292"/>
      <c r="N28" s="134"/>
      <c r="O28" s="134"/>
      <c r="P28" s="134"/>
      <c r="Q28" s="210"/>
      <c r="R28" s="200"/>
      <c r="S28" s="199"/>
      <c r="T28" s="200"/>
      <c r="U28" s="201"/>
      <c r="V28" s="201"/>
      <c r="W28" s="216"/>
      <c r="X28" s="217"/>
    </row>
    <row r="29" spans="1:24" s="121" customFormat="1" ht="22.5" customHeight="1" x14ac:dyDescent="0.15">
      <c r="A29" s="939"/>
      <c r="B29" s="130" t="str">
        <f t="shared" si="2"/>
        <v>11:00</v>
      </c>
      <c r="C29" s="130" t="str">
        <f>TEXT($U$1+SUM($G$26:G29)/60/24,"[h]:mm")</f>
        <v>11:45</v>
      </c>
      <c r="D29" s="248">
        <f>G29</f>
        <v>45</v>
      </c>
      <c r="E29" s="251" t="s">
        <v>266</v>
      </c>
      <c r="F29" s="170"/>
      <c r="G29" s="134">
        <v>45</v>
      </c>
      <c r="H29" s="134"/>
      <c r="I29" s="160"/>
      <c r="J29" s="130"/>
      <c r="K29" s="291"/>
      <c r="L29" s="95"/>
      <c r="M29" s="298"/>
      <c r="N29" s="304"/>
      <c r="O29" s="305"/>
      <c r="P29" s="305"/>
      <c r="Q29" s="305"/>
      <c r="R29" s="199"/>
      <c r="S29" s="199"/>
      <c r="T29" s="200"/>
      <c r="U29" s="201"/>
      <c r="V29" s="201"/>
      <c r="W29" s="216"/>
      <c r="X29" s="217"/>
    </row>
    <row r="30" spans="1:24" s="121" customFormat="1" ht="22.5" customHeight="1" x14ac:dyDescent="0.15">
      <c r="A30" s="939"/>
      <c r="B30" s="130" t="str">
        <f t="shared" si="2"/>
        <v>11:45</v>
      </c>
      <c r="C30" s="130" t="str">
        <f>TEXT($U$1+SUM($G$26:G30)/60/24,"[h]:mm")</f>
        <v>12:30</v>
      </c>
      <c r="D30" s="248">
        <f>G30</f>
        <v>45</v>
      </c>
      <c r="E30" s="251" t="s">
        <v>266</v>
      </c>
      <c r="F30" s="170"/>
      <c r="G30" s="134">
        <v>45</v>
      </c>
      <c r="H30" s="134"/>
      <c r="I30" s="160"/>
      <c r="J30" s="130"/>
      <c r="K30" s="291"/>
      <c r="L30" s="95"/>
      <c r="M30" s="298"/>
      <c r="N30" s="134"/>
      <c r="O30" s="134"/>
      <c r="P30" s="174"/>
      <c r="Q30" s="165"/>
      <c r="R30" s="199"/>
      <c r="S30" s="199"/>
      <c r="T30" s="200"/>
      <c r="U30" s="201"/>
      <c r="V30" s="201"/>
      <c r="W30" s="216"/>
      <c r="X30" s="217"/>
    </row>
    <row r="31" spans="1:24" s="121" customFormat="1" ht="22.5" customHeight="1" x14ac:dyDescent="0.15">
      <c r="A31" s="939"/>
      <c r="B31" s="130" t="str">
        <f t="shared" si="2"/>
        <v>12:30</v>
      </c>
      <c r="C31" s="130" t="str">
        <f>TEXT($U$1+SUM($G$26:G31)/60/24,"[h]:mm")</f>
        <v>13:10</v>
      </c>
      <c r="D31" s="248" t="e">
        <f>#REF!</f>
        <v>#REF!</v>
      </c>
      <c r="E31" s="251" t="s">
        <v>266</v>
      </c>
      <c r="F31" s="170"/>
      <c r="G31" s="134">
        <v>40</v>
      </c>
      <c r="H31" s="134"/>
      <c r="I31" s="160"/>
      <c r="J31" s="130"/>
      <c r="K31" s="287"/>
      <c r="L31" s="289"/>
      <c r="M31" s="292"/>
      <c r="N31" s="306"/>
      <c r="O31" s="134"/>
      <c r="P31" s="307"/>
      <c r="Q31" s="83"/>
      <c r="R31" s="199"/>
      <c r="S31" s="199"/>
      <c r="T31" s="200"/>
      <c r="U31" s="201"/>
      <c r="V31" s="201"/>
      <c r="W31" s="216"/>
      <c r="X31" s="217"/>
    </row>
    <row r="32" spans="1:24" s="121" customFormat="1" ht="22.5" customHeight="1" x14ac:dyDescent="0.15">
      <c r="A32" s="939"/>
      <c r="B32" s="130" t="str">
        <f t="shared" si="2"/>
        <v>13:10</v>
      </c>
      <c r="C32" s="130" t="str">
        <f>TEXT($U$1+SUM($G$26:G32)/60/24,"[h]:mm")</f>
        <v>13:50</v>
      </c>
      <c r="D32" s="248" t="e">
        <f>#REF!</f>
        <v>#REF!</v>
      </c>
      <c r="E32" s="251" t="s">
        <v>266</v>
      </c>
      <c r="F32" s="170"/>
      <c r="G32" s="134">
        <v>40</v>
      </c>
      <c r="H32" s="134"/>
      <c r="I32" s="160"/>
      <c r="J32" s="130"/>
      <c r="K32" s="287"/>
      <c r="L32" s="289"/>
      <c r="M32" s="292"/>
      <c r="N32" s="308"/>
      <c r="O32" s="134"/>
      <c r="P32" s="174"/>
      <c r="Q32" s="210"/>
      <c r="R32" s="199"/>
      <c r="S32" s="199"/>
      <c r="T32" s="200"/>
      <c r="U32" s="201"/>
      <c r="V32" s="201"/>
      <c r="W32" s="216"/>
      <c r="X32" s="217"/>
    </row>
    <row r="33" spans="1:24" s="121" customFormat="1" ht="22.5" customHeight="1" x14ac:dyDescent="0.15">
      <c r="A33" s="939"/>
      <c r="B33" s="130" t="str">
        <f t="shared" si="2"/>
        <v>13:50</v>
      </c>
      <c r="C33" s="130" t="str">
        <f>TEXT($U$1+SUM($G$26:G33)/60/24,"[h]:mm")</f>
        <v>14:30</v>
      </c>
      <c r="D33" s="248">
        <f>G31</f>
        <v>40</v>
      </c>
      <c r="E33" s="251" t="s">
        <v>266</v>
      </c>
      <c r="F33" s="170"/>
      <c r="G33" s="134">
        <v>40</v>
      </c>
      <c r="H33" s="134"/>
      <c r="I33" s="160"/>
      <c r="J33" s="130"/>
      <c r="K33" s="291"/>
      <c r="L33" s="293"/>
      <c r="M33" s="292"/>
      <c r="N33" s="285"/>
      <c r="O33" s="134"/>
      <c r="P33" s="174"/>
      <c r="Q33" s="210"/>
      <c r="R33" s="200"/>
      <c r="S33" s="199"/>
      <c r="T33" s="200"/>
      <c r="U33" s="201"/>
      <c r="V33" s="201"/>
      <c r="W33" s="216"/>
      <c r="X33" s="217"/>
    </row>
    <row r="34" spans="1:24" s="121" customFormat="1" ht="22.5" customHeight="1" x14ac:dyDescent="0.15">
      <c r="A34" s="939"/>
      <c r="B34" s="130" t="str">
        <f t="shared" si="2"/>
        <v>14:30</v>
      </c>
      <c r="C34" s="130" t="str">
        <f>TEXT($U$1+SUM($G$26:G34)/60/24,"[h]:mm")</f>
        <v>15:10</v>
      </c>
      <c r="D34" s="248">
        <f>G33</f>
        <v>40</v>
      </c>
      <c r="E34" s="251" t="s">
        <v>266</v>
      </c>
      <c r="F34" s="170"/>
      <c r="G34" s="134">
        <v>40</v>
      </c>
      <c r="H34" s="134"/>
      <c r="I34" s="160"/>
      <c r="J34" s="130"/>
      <c r="K34" s="291"/>
      <c r="L34" s="293"/>
      <c r="M34" s="292"/>
      <c r="N34" s="134"/>
      <c r="O34" s="134"/>
      <c r="P34" s="174"/>
      <c r="Q34" s="83"/>
      <c r="R34" s="199"/>
      <c r="S34" s="199"/>
      <c r="T34" s="200"/>
      <c r="U34" s="201"/>
      <c r="V34" s="201"/>
      <c r="W34" s="216"/>
      <c r="X34" s="217"/>
    </row>
    <row r="35" spans="1:24" s="121" customFormat="1" ht="22.5" customHeight="1" x14ac:dyDescent="0.15">
      <c r="A35" s="939"/>
      <c r="B35" s="130" t="str">
        <f t="shared" si="2"/>
        <v>15:10</v>
      </c>
      <c r="C35" s="130" t="str">
        <f>TEXT($U$1+SUM($G$26:G35)/60/24,"[h]:mm")</f>
        <v>15:50</v>
      </c>
      <c r="D35" s="248">
        <f>G34</f>
        <v>40</v>
      </c>
      <c r="E35" s="251" t="s">
        <v>266</v>
      </c>
      <c r="F35" s="170"/>
      <c r="G35" s="134">
        <v>40</v>
      </c>
      <c r="H35" s="134"/>
      <c r="I35" s="160"/>
      <c r="J35" s="130"/>
      <c r="K35" s="299"/>
      <c r="L35" s="300"/>
      <c r="M35" s="298"/>
      <c r="N35" s="134"/>
      <c r="O35" s="134"/>
      <c r="P35" s="174"/>
      <c r="Q35" s="83"/>
      <c r="R35" s="199"/>
      <c r="S35" s="199"/>
      <c r="T35" s="200"/>
      <c r="U35" s="201"/>
      <c r="V35" s="201"/>
      <c r="W35" s="216"/>
      <c r="X35" s="217"/>
    </row>
    <row r="36" spans="1:24" s="121" customFormat="1" ht="22.5" customHeight="1" x14ac:dyDescent="0.15">
      <c r="A36" s="939"/>
      <c r="B36" s="130" t="str">
        <f t="shared" si="2"/>
        <v>15:50</v>
      </c>
      <c r="C36" s="130" t="str">
        <f>TEXT($U$1+SUM($G$26:G36)/60/24,"[h]:mm")</f>
        <v>16:30</v>
      </c>
      <c r="D36" s="248">
        <f>G37</f>
        <v>40</v>
      </c>
      <c r="E36" s="251" t="s">
        <v>266</v>
      </c>
      <c r="F36" s="170"/>
      <c r="G36" s="134">
        <v>40</v>
      </c>
      <c r="H36" s="134"/>
      <c r="I36" s="160"/>
      <c r="J36" s="130"/>
      <c r="K36" s="299"/>
      <c r="L36" s="300"/>
      <c r="M36" s="298"/>
      <c r="N36" s="308"/>
      <c r="O36" s="134"/>
      <c r="P36" s="174"/>
      <c r="Q36" s="232"/>
      <c r="R36" s="199"/>
      <c r="S36" s="199"/>
      <c r="T36" s="200"/>
      <c r="U36" s="201"/>
      <c r="V36" s="201"/>
      <c r="W36" s="216"/>
      <c r="X36" s="217"/>
    </row>
    <row r="37" spans="1:24" s="121" customFormat="1" ht="22.5" customHeight="1" x14ac:dyDescent="0.15">
      <c r="A37" s="939"/>
      <c r="B37" s="130" t="str">
        <f t="shared" si="2"/>
        <v>16:30</v>
      </c>
      <c r="C37" s="130" t="str">
        <f>TEXT($U$1+SUM($G$26:G37)/60/24,"[h]:mm")</f>
        <v>17:10</v>
      </c>
      <c r="D37" s="248">
        <f>G38</f>
        <v>40</v>
      </c>
      <c r="E37" s="251" t="s">
        <v>266</v>
      </c>
      <c r="F37" s="170"/>
      <c r="G37" s="134">
        <v>40</v>
      </c>
      <c r="H37" s="134"/>
      <c r="I37" s="160"/>
      <c r="J37" s="130"/>
      <c r="K37" s="299"/>
      <c r="L37" s="285"/>
      <c r="M37" s="298"/>
      <c r="N37" s="285"/>
      <c r="O37" s="134"/>
      <c r="P37" s="174"/>
      <c r="Q37" s="232"/>
      <c r="R37" s="199"/>
      <c r="S37" s="199"/>
      <c r="T37" s="200"/>
    </row>
    <row r="38" spans="1:24" s="121" customFormat="1" ht="23.25" customHeight="1" x14ac:dyDescent="0.15">
      <c r="A38" s="939"/>
      <c r="B38" s="130" t="str">
        <f t="shared" si="2"/>
        <v>17:10</v>
      </c>
      <c r="C38" s="130" t="str">
        <f>TEXT($U$1+SUM($G$26:G38)/60/24,"[h]:mm")</f>
        <v>17:50</v>
      </c>
      <c r="D38" s="248">
        <f>G39</f>
        <v>40</v>
      </c>
      <c r="E38" s="251" t="s">
        <v>266</v>
      </c>
      <c r="F38" s="170"/>
      <c r="G38" s="134">
        <v>40</v>
      </c>
      <c r="H38" s="134"/>
      <c r="I38" s="160"/>
      <c r="J38" s="130"/>
      <c r="K38" s="299"/>
      <c r="L38" s="285"/>
      <c r="M38" s="309"/>
      <c r="N38" s="285"/>
      <c r="O38" s="134"/>
      <c r="P38" s="174"/>
      <c r="Q38" s="232"/>
      <c r="R38" s="199"/>
      <c r="S38" s="199"/>
      <c r="T38" s="200"/>
    </row>
    <row r="39" spans="1:24" s="121" customFormat="1" ht="22.5" customHeight="1" x14ac:dyDescent="0.15">
      <c r="A39" s="943"/>
      <c r="B39" s="130" t="str">
        <f t="shared" si="2"/>
        <v>17:50</v>
      </c>
      <c r="C39" s="130" t="str">
        <f>TEXT($U$1+SUM($G$26:G39)/60/24,"[h]:mm")</f>
        <v>18:30</v>
      </c>
      <c r="D39" s="252"/>
      <c r="E39" s="251" t="s">
        <v>266</v>
      </c>
      <c r="F39" s="170"/>
      <c r="G39" s="134">
        <v>40</v>
      </c>
      <c r="H39" s="134"/>
      <c r="I39" s="160"/>
      <c r="J39" s="130"/>
      <c r="K39" s="310"/>
      <c r="L39" s="285"/>
      <c r="M39" s="311"/>
      <c r="N39" s="134"/>
      <c r="O39" s="134"/>
      <c r="P39" s="134"/>
      <c r="Q39" s="134"/>
      <c r="R39" s="199"/>
      <c r="S39" s="199"/>
      <c r="T39" s="200"/>
    </row>
    <row r="40" spans="1:24" s="121" customFormat="1" ht="22.5" customHeight="1" x14ac:dyDescent="0.15">
      <c r="A40" s="218"/>
      <c r="B40" s="130" t="str">
        <f t="shared" si="2"/>
        <v>18:30</v>
      </c>
      <c r="C40" s="130" t="str">
        <f>TEXT($U$1+SUM($G$26:G40)/60/24,"[h]:mm")</f>
        <v>19:10</v>
      </c>
      <c r="D40" s="279"/>
      <c r="E40" s="251" t="s">
        <v>266</v>
      </c>
      <c r="F40" s="170"/>
      <c r="G40" s="134">
        <v>40</v>
      </c>
      <c r="H40" s="134"/>
      <c r="I40" s="160"/>
      <c r="J40" s="130"/>
      <c r="K40" s="39"/>
      <c r="L40" s="297"/>
      <c r="M40" s="309"/>
      <c r="N40" s="134"/>
      <c r="O40" s="134"/>
      <c r="P40" s="134"/>
      <c r="Q40" s="134"/>
      <c r="R40" s="199"/>
      <c r="S40" s="199"/>
      <c r="T40" s="200"/>
    </row>
    <row r="41" spans="1:24" s="121" customFormat="1" ht="22.5" customHeight="1" x14ac:dyDescent="0.15">
      <c r="A41" s="280"/>
      <c r="B41" s="130" t="str">
        <f t="shared" si="2"/>
        <v>19:10</v>
      </c>
      <c r="C41" s="130" t="str">
        <f>TEXT($U$1+SUM($G$26:G41)/60/24,"[h]:mm")</f>
        <v>19:50</v>
      </c>
      <c r="D41" s="279"/>
      <c r="E41" s="251" t="s">
        <v>266</v>
      </c>
      <c r="F41" s="170"/>
      <c r="G41" s="134">
        <v>40</v>
      </c>
      <c r="H41" s="134"/>
      <c r="I41" s="160"/>
      <c r="J41" s="130"/>
      <c r="K41" s="39"/>
      <c r="L41" s="297"/>
      <c r="M41" s="309"/>
      <c r="N41" s="134"/>
      <c r="O41" s="134"/>
      <c r="P41" s="134"/>
      <c r="Q41" s="134"/>
      <c r="R41" s="199"/>
      <c r="S41" s="199"/>
      <c r="T41" s="200"/>
    </row>
    <row r="42" spans="1:24" s="121" customFormat="1" ht="22.5" customHeight="1" x14ac:dyDescent="0.15">
      <c r="A42" s="280"/>
      <c r="B42" s="130" t="str">
        <f t="shared" si="2"/>
        <v>19:50</v>
      </c>
      <c r="C42" s="130" t="str">
        <f>TEXT($U$1+SUM($G$26:G42)/60/24,"[h]:mm")</f>
        <v>20:40</v>
      </c>
      <c r="D42" s="232"/>
      <c r="E42" s="251" t="s">
        <v>266</v>
      </c>
      <c r="F42" s="170"/>
      <c r="G42" s="134">
        <v>50</v>
      </c>
      <c r="H42" s="134"/>
      <c r="I42" s="160"/>
      <c r="J42" s="130"/>
      <c r="K42" s="287"/>
      <c r="L42" s="289"/>
      <c r="M42" s="292"/>
      <c r="N42" s="134"/>
      <c r="O42" s="134"/>
      <c r="P42" s="134"/>
      <c r="Q42" s="134"/>
      <c r="R42" s="199"/>
      <c r="S42" s="199"/>
      <c r="T42" s="200"/>
    </row>
    <row r="43" spans="1:24" s="121" customFormat="1" ht="22.5" customHeight="1" x14ac:dyDescent="0.15">
      <c r="A43" s="276"/>
      <c r="B43" s="130" t="str">
        <f t="shared" si="2"/>
        <v>20:40</v>
      </c>
      <c r="C43" s="130" t="str">
        <f>TEXT($U$1+SUM($G$26:G43)/60/24,"[h]:mm")</f>
        <v>21:30</v>
      </c>
      <c r="D43" s="232"/>
      <c r="E43" s="251" t="s">
        <v>266</v>
      </c>
      <c r="F43" s="170"/>
      <c r="G43" s="134">
        <v>50</v>
      </c>
      <c r="H43" s="134"/>
      <c r="I43" s="162"/>
      <c r="J43" s="130"/>
      <c r="K43" s="312"/>
      <c r="L43" s="95"/>
      <c r="M43" s="298"/>
      <c r="N43" s="134"/>
      <c r="O43" s="134"/>
      <c r="P43" s="134"/>
      <c r="Q43" s="134"/>
      <c r="R43" s="199"/>
      <c r="S43" s="199"/>
      <c r="T43" s="200"/>
    </row>
    <row r="44" spans="1:24" s="121" customFormat="1" ht="22.5" customHeight="1" x14ac:dyDescent="0.15">
      <c r="A44" s="280"/>
      <c r="B44" s="130" t="str">
        <f t="shared" si="2"/>
        <v>21:30</v>
      </c>
      <c r="C44" s="130" t="str">
        <f>TEXT($U$1+SUM($G$26:G44)/60/24,"[h]:mm")</f>
        <v>22:20</v>
      </c>
      <c r="D44" s="232"/>
      <c r="E44" s="251" t="s">
        <v>266</v>
      </c>
      <c r="F44" s="170"/>
      <c r="G44" s="134">
        <v>50</v>
      </c>
      <c r="H44" s="134"/>
      <c r="I44" s="162"/>
      <c r="J44" s="130"/>
      <c r="K44" s="313"/>
      <c r="L44" s="289"/>
      <c r="M44" s="292"/>
      <c r="N44" s="134"/>
      <c r="O44" s="134"/>
      <c r="P44" s="134"/>
      <c r="Q44" s="134"/>
      <c r="R44" s="199"/>
      <c r="S44" s="199"/>
      <c r="T44" s="200"/>
    </row>
    <row r="45" spans="1:24" s="121" customFormat="1" ht="22.5" customHeight="1" x14ac:dyDescent="0.15">
      <c r="A45" s="276"/>
      <c r="B45" s="130" t="str">
        <f t="shared" si="2"/>
        <v>22:20</v>
      </c>
      <c r="C45" s="130" t="str">
        <f>TEXT($U$1+SUM($G$26:G45)/60/24,"[h]:mm")</f>
        <v>23:10</v>
      </c>
      <c r="D45" s="232"/>
      <c r="E45" s="251" t="s">
        <v>266</v>
      </c>
      <c r="F45" s="170"/>
      <c r="G45" s="134">
        <v>50</v>
      </c>
      <c r="H45" s="134"/>
      <c r="I45" s="162"/>
      <c r="J45" s="130"/>
      <c r="K45" s="313"/>
      <c r="L45" s="289"/>
      <c r="M45" s="292"/>
      <c r="N45" s="134"/>
      <c r="O45" s="134"/>
      <c r="P45" s="134"/>
      <c r="Q45" s="134"/>
      <c r="R45" s="199"/>
      <c r="S45" s="199"/>
      <c r="T45" s="200"/>
    </row>
    <row r="46" spans="1:24" s="121" customFormat="1" ht="22.5" customHeight="1" x14ac:dyDescent="0.15">
      <c r="A46" s="280"/>
      <c r="B46" s="130" t="str">
        <f t="shared" si="2"/>
        <v>23:10</v>
      </c>
      <c r="C46" s="130" t="str">
        <f>TEXT($U$1+SUM($G$26:G46)/60/24,"[h]:mm")</f>
        <v>24:00</v>
      </c>
      <c r="D46" s="232"/>
      <c r="E46" s="251" t="s">
        <v>266</v>
      </c>
      <c r="F46" s="170"/>
      <c r="G46" s="134">
        <v>50</v>
      </c>
      <c r="H46" s="134"/>
      <c r="I46" s="162"/>
      <c r="J46" s="130"/>
      <c r="K46" s="312"/>
      <c r="L46" s="95"/>
      <c r="M46" s="298"/>
      <c r="N46" s="314"/>
      <c r="O46" s="314"/>
      <c r="P46" s="314"/>
      <c r="Q46" s="314"/>
      <c r="R46" s="199"/>
      <c r="S46" s="199"/>
      <c r="T46" s="200"/>
    </row>
    <row r="47" spans="1:24" s="120" customFormat="1" ht="24.75" customHeight="1" x14ac:dyDescent="0.15">
      <c r="A47" s="280"/>
      <c r="B47" s="281"/>
      <c r="C47" s="281"/>
      <c r="D47" s="282"/>
      <c r="E47" s="251"/>
      <c r="F47" s="282"/>
      <c r="G47" s="283"/>
      <c r="H47" s="283"/>
      <c r="I47" s="315"/>
      <c r="J47" s="281"/>
      <c r="K47" s="316"/>
      <c r="L47" s="316"/>
      <c r="M47" s="317"/>
      <c r="N47" s="283"/>
      <c r="O47" s="318"/>
      <c r="P47" s="318"/>
      <c r="Q47" s="318"/>
      <c r="R47" s="325"/>
      <c r="S47" s="325"/>
      <c r="T47" s="283"/>
    </row>
    <row r="48" spans="1:24" s="121" customFormat="1" ht="22.5" customHeight="1" x14ac:dyDescent="0.15">
      <c r="A48" s="219"/>
      <c r="B48" s="220"/>
      <c r="C48" s="221"/>
      <c r="D48" s="220"/>
      <c r="E48" s="222"/>
      <c r="F48" s="220"/>
      <c r="G48" s="220">
        <f>SUM(G26:J46)</f>
        <v>900</v>
      </c>
      <c r="H48" s="220"/>
      <c r="I48" s="220"/>
      <c r="J48" s="220"/>
      <c r="K48" s="220"/>
      <c r="L48" s="220"/>
      <c r="M48" s="303"/>
      <c r="N48" s="223"/>
      <c r="O48" s="223"/>
      <c r="P48" s="223"/>
      <c r="Q48" s="223"/>
      <c r="R48" s="223"/>
      <c r="S48" s="223"/>
      <c r="T48" s="244"/>
    </row>
    <row r="49" spans="1:24" s="120" customFormat="1" ht="22.5" customHeight="1" x14ac:dyDescent="0.15">
      <c r="A49" s="944" t="s">
        <v>268</v>
      </c>
      <c r="B49" s="157">
        <f>$U$1</f>
        <v>0.375</v>
      </c>
      <c r="C49" s="130" t="str">
        <f>TEXT($U$1+SUM($G49:G$49)/60/24,"[h]:mm")</f>
        <v>9:40</v>
      </c>
      <c r="D49" s="262">
        <f>G49</f>
        <v>40</v>
      </c>
      <c r="E49" s="251" t="s">
        <v>266</v>
      </c>
      <c r="F49" s="170"/>
      <c r="G49" s="134">
        <v>40</v>
      </c>
      <c r="H49" s="134"/>
      <c r="I49" s="160"/>
      <c r="J49" s="130"/>
      <c r="K49" s="287"/>
      <c r="L49" s="289"/>
      <c r="M49" s="292"/>
      <c r="N49" s="232"/>
      <c r="O49" s="304"/>
      <c r="P49" s="319"/>
      <c r="Q49" s="232"/>
      <c r="R49" s="199"/>
      <c r="S49" s="199"/>
      <c r="T49" s="200"/>
    </row>
    <row r="50" spans="1:24" s="120" customFormat="1" ht="22.5" customHeight="1" x14ac:dyDescent="0.15">
      <c r="A50" s="945"/>
      <c r="B50" s="130" t="str">
        <f>IF(C49&lt;&gt;"",C49,"")</f>
        <v>9:40</v>
      </c>
      <c r="C50" s="130" t="str">
        <f>TEXT($U$1+SUM($G$49:G50)/60/24,"[h]:mm")</f>
        <v>10:20</v>
      </c>
      <c r="D50" s="248">
        <f>G50</f>
        <v>40</v>
      </c>
      <c r="E50" s="251" t="s">
        <v>266</v>
      </c>
      <c r="F50" s="170"/>
      <c r="G50" s="134">
        <v>40</v>
      </c>
      <c r="H50" s="134"/>
      <c r="I50" s="160"/>
      <c r="J50" s="130"/>
      <c r="K50" s="287"/>
      <c r="L50" s="289"/>
      <c r="M50" s="292"/>
      <c r="N50" s="320"/>
      <c r="O50" s="304"/>
      <c r="P50" s="319"/>
      <c r="Q50" s="326"/>
      <c r="T50" s="327"/>
    </row>
    <row r="51" spans="1:24" s="120" customFormat="1" ht="21.75" customHeight="1" x14ac:dyDescent="0.15">
      <c r="A51" s="945"/>
      <c r="B51" s="130" t="str">
        <f>IF(C50&lt;&gt;"",C50,"")</f>
        <v>10:20</v>
      </c>
      <c r="C51" s="130" t="str">
        <f>TEXT($U$1+SUM($G$49:G51)/60/24,"[h]:mm")</f>
        <v>11:00</v>
      </c>
      <c r="D51" s="248" t="e">
        <f>#REF!</f>
        <v>#REF!</v>
      </c>
      <c r="E51" s="251" t="s">
        <v>266</v>
      </c>
      <c r="F51" s="170"/>
      <c r="G51" s="134">
        <v>40</v>
      </c>
      <c r="H51" s="134"/>
      <c r="I51" s="160"/>
      <c r="J51" s="130"/>
      <c r="K51" s="287"/>
      <c r="L51" s="289"/>
      <c r="M51" s="292"/>
      <c r="N51" s="285"/>
      <c r="O51" s="304"/>
      <c r="P51" s="319"/>
      <c r="Q51" s="232"/>
      <c r="R51" s="199"/>
      <c r="S51" s="199"/>
      <c r="T51" s="200"/>
    </row>
    <row r="52" spans="1:24" s="120" customFormat="1" ht="22.5" customHeight="1" x14ac:dyDescent="0.15">
      <c r="A52" s="945"/>
      <c r="B52" s="130" t="str">
        <f>IF(C51&lt;&gt;"",C51,"")</f>
        <v>11:00</v>
      </c>
      <c r="C52" s="130" t="str">
        <f>TEXT($U$1+SUM($G$49:G52)/60/24,"[h]:mm")</f>
        <v>11:40</v>
      </c>
      <c r="D52" s="248"/>
      <c r="E52" s="251" t="s">
        <v>266</v>
      </c>
      <c r="F52" s="170"/>
      <c r="G52" s="134">
        <v>40</v>
      </c>
      <c r="H52" s="134"/>
      <c r="I52" s="160"/>
      <c r="J52" s="130"/>
      <c r="K52" s="291"/>
      <c r="L52" s="95"/>
      <c r="M52" s="298"/>
      <c r="N52" s="115"/>
      <c r="O52" s="115"/>
      <c r="P52" s="115"/>
      <c r="Q52" s="328"/>
      <c r="R52" s="242"/>
      <c r="S52" s="242"/>
      <c r="T52" s="200"/>
      <c r="X52" s="329"/>
    </row>
    <row r="53" spans="1:24" s="120" customFormat="1" ht="22.5" customHeight="1" x14ac:dyDescent="0.15">
      <c r="A53" s="945"/>
      <c r="B53" s="130" t="str">
        <f>IF(C52&lt;&gt;"",C52,"")</f>
        <v>11:40</v>
      </c>
      <c r="C53" s="130" t="str">
        <f>TEXT($U$1+SUM($G$49:G53)/60/24,"[h]:mm")</f>
        <v>12:20</v>
      </c>
      <c r="D53" s="248" t="e">
        <f>#REF!</f>
        <v>#REF!</v>
      </c>
      <c r="E53" s="251" t="s">
        <v>266</v>
      </c>
      <c r="F53" s="170"/>
      <c r="G53" s="134">
        <v>40</v>
      </c>
      <c r="H53" s="134"/>
      <c r="I53" s="160"/>
      <c r="J53" s="130"/>
      <c r="K53" s="291"/>
      <c r="L53" s="95"/>
      <c r="M53" s="298"/>
      <c r="N53" s="178"/>
      <c r="O53" s="134"/>
      <c r="P53" s="134"/>
      <c r="Q53" s="165"/>
      <c r="R53" s="200"/>
      <c r="S53" s="199"/>
      <c r="T53" s="200"/>
    </row>
    <row r="54" spans="1:24" s="120" customFormat="1" ht="22.5" customHeight="1" x14ac:dyDescent="0.15">
      <c r="A54" s="945"/>
      <c r="B54" s="130" t="str">
        <f>IF(C53&lt;&gt;"",C53,"")</f>
        <v>12:20</v>
      </c>
      <c r="C54" s="130" t="str">
        <f>TEXT($U$1+SUM($G$49:G54)/60/24,"[h]:mm")</f>
        <v>13:00</v>
      </c>
      <c r="D54" s="248">
        <f>G52</f>
        <v>40</v>
      </c>
      <c r="E54" s="251" t="s">
        <v>266</v>
      </c>
      <c r="F54" s="170"/>
      <c r="G54" s="134">
        <v>40</v>
      </c>
      <c r="H54" s="134"/>
      <c r="I54" s="160"/>
      <c r="J54" s="130"/>
      <c r="K54" s="287"/>
      <c r="L54" s="289"/>
      <c r="M54" s="321"/>
      <c r="N54" s="322"/>
      <c r="O54" s="323"/>
      <c r="P54" s="323"/>
      <c r="Q54" s="330"/>
      <c r="R54" s="242"/>
      <c r="S54" s="242"/>
      <c r="T54" s="243"/>
    </row>
    <row r="55" spans="1:24" s="120" customFormat="1" ht="22.5" customHeight="1" x14ac:dyDescent="0.15">
      <c r="A55" s="945"/>
      <c r="B55" s="130" t="str">
        <f>C54</f>
        <v>13:00</v>
      </c>
      <c r="C55" s="130" t="str">
        <f>TEXT($U$1+SUM($G$49:G55)/60/24,"[h]:mm")</f>
        <v>13:45</v>
      </c>
      <c r="D55" s="248">
        <f>G55</f>
        <v>45</v>
      </c>
      <c r="E55" s="251" t="s">
        <v>266</v>
      </c>
      <c r="F55" s="170"/>
      <c r="G55" s="134">
        <v>45</v>
      </c>
      <c r="H55" s="134"/>
      <c r="I55" s="160"/>
      <c r="J55" s="130"/>
      <c r="K55" s="287"/>
      <c r="L55" s="289"/>
      <c r="M55" s="292"/>
      <c r="N55" s="285"/>
      <c r="O55" s="293"/>
      <c r="P55" s="293"/>
      <c r="Q55" s="293"/>
      <c r="R55" s="296"/>
      <c r="S55" s="296"/>
      <c r="T55" s="195"/>
    </row>
    <row r="56" spans="1:24" s="120" customFormat="1" ht="22.5" customHeight="1" x14ac:dyDescent="0.15">
      <c r="A56" s="945"/>
      <c r="B56" s="130" t="str">
        <f t="shared" ref="B56:B64" si="3">C55</f>
        <v>13:45</v>
      </c>
      <c r="C56" s="130" t="str">
        <f>TEXT($U$1+SUM($G$49:G56)/60/24,"[h]:mm")</f>
        <v>14:25</v>
      </c>
      <c r="D56" s="275">
        <f t="shared" ref="D56:D61" si="4">G56</f>
        <v>40</v>
      </c>
      <c r="E56" s="251" t="s">
        <v>266</v>
      </c>
      <c r="F56" s="170"/>
      <c r="G56" s="134">
        <v>40</v>
      </c>
      <c r="H56" s="134"/>
      <c r="I56" s="160"/>
      <c r="J56" s="130"/>
      <c r="K56" s="291"/>
      <c r="L56" s="293"/>
      <c r="M56" s="292"/>
      <c r="N56" s="295"/>
      <c r="O56" s="295"/>
      <c r="P56" s="296"/>
      <c r="Q56" s="195"/>
      <c r="R56" s="195"/>
      <c r="S56" s="195"/>
      <c r="T56" s="195"/>
    </row>
    <row r="57" spans="1:24" s="120" customFormat="1" ht="22.5" customHeight="1" x14ac:dyDescent="0.15">
      <c r="A57" s="945"/>
      <c r="B57" s="130" t="str">
        <f t="shared" si="3"/>
        <v>14:25</v>
      </c>
      <c r="C57" s="130" t="str">
        <f>TEXT($U$1+SUM($G$49:G57)/60/24,"[h]:mm")</f>
        <v>15:05</v>
      </c>
      <c r="D57" s="275">
        <f t="shared" si="4"/>
        <v>40</v>
      </c>
      <c r="E57" s="251" t="s">
        <v>266</v>
      </c>
      <c r="F57" s="170"/>
      <c r="G57" s="134">
        <v>40</v>
      </c>
      <c r="H57" s="134"/>
      <c r="I57" s="160"/>
      <c r="J57" s="130"/>
      <c r="K57" s="291"/>
      <c r="L57" s="293"/>
      <c r="M57" s="292"/>
      <c r="N57" s="195"/>
      <c r="O57" s="195"/>
      <c r="P57" s="195"/>
      <c r="Q57" s="195"/>
      <c r="R57" s="195"/>
      <c r="S57" s="195"/>
      <c r="T57" s="195"/>
    </row>
    <row r="58" spans="1:24" s="120" customFormat="1" ht="22.5" customHeight="1" x14ac:dyDescent="0.15">
      <c r="A58" s="945"/>
      <c r="B58" s="130" t="str">
        <f t="shared" si="3"/>
        <v>15:05</v>
      </c>
      <c r="C58" s="130" t="str">
        <f>TEXT($U$1+SUM($G$49:G58)/60/24,"[h]:mm")</f>
        <v>15:45</v>
      </c>
      <c r="D58" s="275">
        <f t="shared" si="4"/>
        <v>40</v>
      </c>
      <c r="E58" s="251" t="s">
        <v>266</v>
      </c>
      <c r="F58" s="170"/>
      <c r="G58" s="134">
        <v>40</v>
      </c>
      <c r="H58" s="134"/>
      <c r="I58" s="160"/>
      <c r="J58" s="130"/>
      <c r="K58" s="299"/>
      <c r="L58" s="300"/>
      <c r="M58" s="298"/>
      <c r="N58" s="195"/>
      <c r="O58" s="195"/>
      <c r="P58" s="195"/>
      <c r="Q58" s="195"/>
      <c r="R58" s="195"/>
      <c r="S58" s="195"/>
      <c r="T58" s="195"/>
    </row>
    <row r="59" spans="1:24" s="120" customFormat="1" ht="22.5" customHeight="1" x14ac:dyDescent="0.15">
      <c r="A59" s="945"/>
      <c r="B59" s="130" t="str">
        <f t="shared" si="3"/>
        <v>15:45</v>
      </c>
      <c r="C59" s="130" t="str">
        <f>TEXT($U$1+SUM($G$49:G59)/60/24,"[h]:mm")</f>
        <v>16:25</v>
      </c>
      <c r="D59" s="275">
        <f t="shared" si="4"/>
        <v>40</v>
      </c>
      <c r="E59" s="251" t="s">
        <v>266</v>
      </c>
      <c r="F59" s="170"/>
      <c r="G59" s="134">
        <v>40</v>
      </c>
      <c r="H59" s="134"/>
      <c r="I59" s="160"/>
      <c r="J59" s="130"/>
      <c r="K59" s="299"/>
      <c r="L59" s="300"/>
      <c r="M59" s="298"/>
      <c r="N59" s="195"/>
      <c r="O59" s="195"/>
      <c r="P59" s="195"/>
      <c r="Q59" s="195"/>
      <c r="R59" s="195"/>
      <c r="S59" s="195"/>
      <c r="T59" s="195"/>
    </row>
    <row r="60" spans="1:24" s="120" customFormat="1" ht="21.75" customHeight="1" x14ac:dyDescent="0.15">
      <c r="A60" s="945"/>
      <c r="B60" s="130" t="str">
        <f t="shared" si="3"/>
        <v>16:25</v>
      </c>
      <c r="C60" s="130" t="str">
        <f>TEXT($U$1+SUM($G$49:G60)/60/24,"[h]:mm")</f>
        <v>17:05</v>
      </c>
      <c r="D60" s="275">
        <f t="shared" si="4"/>
        <v>40</v>
      </c>
      <c r="E60" s="251" t="s">
        <v>266</v>
      </c>
      <c r="F60" s="170"/>
      <c r="G60" s="134">
        <v>40</v>
      </c>
      <c r="H60" s="134"/>
      <c r="I60" s="160"/>
      <c r="J60" s="130"/>
      <c r="K60" s="299"/>
      <c r="L60" s="285"/>
      <c r="M60" s="298"/>
      <c r="N60" s="195"/>
      <c r="O60" s="195"/>
      <c r="P60" s="195"/>
      <c r="Q60" s="195"/>
      <c r="R60" s="195"/>
      <c r="S60" s="195"/>
      <c r="T60" s="195"/>
    </row>
    <row r="61" spans="1:24" s="120" customFormat="1" ht="24.75" customHeight="1" x14ac:dyDescent="0.15">
      <c r="A61" s="945"/>
      <c r="B61" s="130" t="str">
        <f t="shared" si="3"/>
        <v>17:05</v>
      </c>
      <c r="C61" s="130" t="str">
        <f>TEXT($U$1+SUM($G$49:G61)/60/24,"[h]:mm")</f>
        <v>17:45</v>
      </c>
      <c r="D61" s="275">
        <f t="shared" si="4"/>
        <v>40</v>
      </c>
      <c r="E61" s="251" t="s">
        <v>266</v>
      </c>
      <c r="F61" s="170"/>
      <c r="G61" s="134">
        <v>40</v>
      </c>
      <c r="H61" s="134"/>
      <c r="I61" s="160"/>
      <c r="J61" s="130"/>
      <c r="K61" s="299"/>
      <c r="L61" s="285"/>
      <c r="M61" s="298"/>
      <c r="N61" s="195"/>
      <c r="O61" s="195"/>
      <c r="P61" s="195"/>
      <c r="Q61" s="195"/>
      <c r="R61" s="195"/>
      <c r="S61" s="195"/>
      <c r="T61" s="195"/>
    </row>
    <row r="62" spans="1:24" s="120" customFormat="1" ht="22.5" customHeight="1" x14ac:dyDescent="0.15">
      <c r="A62" s="945"/>
      <c r="B62" s="130" t="str">
        <f t="shared" si="3"/>
        <v>17:45</v>
      </c>
      <c r="C62" s="130" t="str">
        <f>TEXT($U$1+SUM($G$49:G62)/60/24,"[h]:mm")</f>
        <v>18:25</v>
      </c>
      <c r="E62" s="251" t="s">
        <v>266</v>
      </c>
      <c r="F62" s="170"/>
      <c r="G62" s="134">
        <v>40</v>
      </c>
      <c r="H62" s="134"/>
      <c r="I62" s="160"/>
      <c r="J62" s="130"/>
      <c r="K62" s="310"/>
      <c r="L62" s="285"/>
      <c r="M62" s="232"/>
      <c r="N62" s="195"/>
      <c r="O62" s="293"/>
      <c r="P62" s="293"/>
      <c r="Q62" s="293"/>
      <c r="R62" s="296"/>
      <c r="S62" s="296"/>
      <c r="T62" s="195"/>
    </row>
    <row r="63" spans="1:24" s="120" customFormat="1" ht="21.75" customHeight="1" x14ac:dyDescent="0.15">
      <c r="A63" s="945"/>
      <c r="B63" s="130" t="str">
        <f t="shared" si="3"/>
        <v>18:25</v>
      </c>
      <c r="C63" s="130" t="str">
        <f>TEXT($U$1+SUM($G$49:G63)/60/24,"[h]:mm")</f>
        <v>19:05</v>
      </c>
      <c r="E63" s="251" t="s">
        <v>266</v>
      </c>
      <c r="F63" s="170"/>
      <c r="G63" s="134">
        <v>40</v>
      </c>
      <c r="H63" s="134"/>
      <c r="I63" s="160"/>
      <c r="J63" s="130"/>
      <c r="K63" s="39"/>
      <c r="L63" s="297"/>
      <c r="M63" s="298"/>
      <c r="N63" s="195"/>
      <c r="O63" s="293"/>
      <c r="P63" s="293"/>
      <c r="Q63" s="293"/>
      <c r="R63" s="296"/>
      <c r="S63" s="296"/>
      <c r="T63" s="195"/>
    </row>
    <row r="64" spans="1:24" s="120" customFormat="1" ht="24.75" customHeight="1" x14ac:dyDescent="0.15">
      <c r="A64" s="945"/>
      <c r="B64" s="130" t="str">
        <f t="shared" si="3"/>
        <v>19:05</v>
      </c>
      <c r="C64" s="130" t="str">
        <f>TEXT($U$1+SUM($G$49:G64)/60/24,"[h]:mm")</f>
        <v>19:45</v>
      </c>
      <c r="D64" s="248">
        <f>G64</f>
        <v>40</v>
      </c>
      <c r="E64" s="251" t="s">
        <v>266</v>
      </c>
      <c r="F64" s="170"/>
      <c r="G64" s="134">
        <v>40</v>
      </c>
      <c r="H64" s="134"/>
      <c r="I64" s="160"/>
      <c r="J64" s="130"/>
      <c r="K64" s="39"/>
      <c r="L64" s="297"/>
      <c r="M64" s="309"/>
      <c r="N64" s="134"/>
      <c r="O64" s="83"/>
      <c r="P64" s="83"/>
      <c r="Q64" s="83"/>
      <c r="R64" s="199"/>
      <c r="S64" s="199"/>
      <c r="T64" s="200"/>
    </row>
    <row r="65" spans="1:23" s="120" customFormat="1" ht="24.75" customHeight="1" x14ac:dyDescent="0.15">
      <c r="A65" s="945"/>
      <c r="B65" s="130" t="str">
        <f>IF(C64&lt;&gt;"",C64,"")</f>
        <v>19:45</v>
      </c>
      <c r="C65" s="130" t="str">
        <f>TEXT($U$1+SUM($G$49:G65)/60/24,"[h]:mm")</f>
        <v>20:35</v>
      </c>
      <c r="D65" s="248">
        <f>G65</f>
        <v>50</v>
      </c>
      <c r="E65" s="251" t="s">
        <v>266</v>
      </c>
      <c r="F65" s="170"/>
      <c r="G65" s="134">
        <v>50</v>
      </c>
      <c r="H65" s="134"/>
      <c r="I65" s="160"/>
      <c r="J65" s="130"/>
      <c r="K65" s="287"/>
      <c r="L65" s="289"/>
      <c r="M65" s="292"/>
      <c r="N65" s="134"/>
      <c r="O65" s="83"/>
      <c r="P65" s="83"/>
      <c r="Q65" s="83"/>
      <c r="R65" s="199"/>
      <c r="S65" s="199"/>
      <c r="T65" s="200"/>
    </row>
    <row r="66" spans="1:23" s="120" customFormat="1" ht="22.5" customHeight="1" x14ac:dyDescent="0.15">
      <c r="A66" s="945"/>
      <c r="B66" s="130" t="str">
        <f>IF(C65&lt;&gt;"",C65,"")</f>
        <v>20:35</v>
      </c>
      <c r="C66" s="130" t="str">
        <f>TEXT($U$1+SUM($G$49:G66)/60/24,"[h]:mm")</f>
        <v>21:30</v>
      </c>
      <c r="E66" s="251" t="s">
        <v>266</v>
      </c>
      <c r="F66" s="170"/>
      <c r="G66" s="134">
        <v>55</v>
      </c>
      <c r="H66" s="134"/>
      <c r="I66" s="162"/>
      <c r="J66" s="130"/>
      <c r="K66" s="313"/>
      <c r="L66" s="289"/>
      <c r="M66" s="292"/>
      <c r="N66" s="134"/>
      <c r="O66" s="83"/>
      <c r="P66" s="115"/>
      <c r="Q66" s="83"/>
      <c r="R66" s="199"/>
      <c r="S66" s="199"/>
      <c r="T66" s="200"/>
    </row>
    <row r="67" spans="1:23" s="120" customFormat="1" ht="21.75" customHeight="1" x14ac:dyDescent="0.15">
      <c r="A67" s="945"/>
      <c r="B67" s="130" t="str">
        <f>IF(C66&lt;&gt;"",C66,"")</f>
        <v>21:30</v>
      </c>
      <c r="C67" s="130" t="str">
        <f>TEXT($U$1+SUM($G$49:G67)/60/24,"[h]:mm")</f>
        <v>22:25</v>
      </c>
      <c r="E67" s="251" t="s">
        <v>266</v>
      </c>
      <c r="F67" s="170"/>
      <c r="G67" s="134">
        <v>55</v>
      </c>
      <c r="H67" s="134"/>
      <c r="I67" s="162"/>
      <c r="J67" s="130"/>
      <c r="K67" s="313"/>
      <c r="L67" s="289"/>
      <c r="M67" s="292"/>
      <c r="N67" s="134"/>
      <c r="O67" s="83"/>
      <c r="P67" s="83"/>
      <c r="Q67" s="83"/>
      <c r="R67" s="199"/>
      <c r="S67" s="199"/>
      <c r="T67" s="200"/>
    </row>
    <row r="68" spans="1:23" s="120" customFormat="1" ht="21.75" customHeight="1" x14ac:dyDescent="0.15">
      <c r="A68" s="945"/>
      <c r="B68" s="130" t="str">
        <f>IF(C67&lt;&gt;"",C67,"")</f>
        <v>22:25</v>
      </c>
      <c r="C68" s="130" t="str">
        <f>TEXT($U$1+SUM($G$49:G68)/60/24,"[h]:mm")</f>
        <v>23:10</v>
      </c>
      <c r="E68" s="251" t="s">
        <v>266</v>
      </c>
      <c r="F68" s="170"/>
      <c r="G68" s="134">
        <v>45</v>
      </c>
      <c r="H68" s="134"/>
      <c r="I68" s="160"/>
      <c r="J68" s="130"/>
      <c r="K68" s="299"/>
      <c r="L68" s="293"/>
      <c r="M68" s="292"/>
      <c r="N68" s="134"/>
      <c r="O68" s="83"/>
      <c r="P68" s="83"/>
      <c r="Q68" s="83"/>
      <c r="R68" s="199"/>
      <c r="S68" s="199"/>
      <c r="T68" s="200"/>
    </row>
    <row r="69" spans="1:23" s="120" customFormat="1" ht="21.75" customHeight="1" x14ac:dyDescent="0.15">
      <c r="A69" s="945"/>
      <c r="B69" s="130" t="str">
        <f>IF(C68&lt;&gt;"",C68,"")</f>
        <v>23:10</v>
      </c>
      <c r="C69" s="130" t="str">
        <f>TEXT($U$1+SUM($G$49:G69)/60/24,"[h]:mm")</f>
        <v>24:00</v>
      </c>
      <c r="E69" s="251" t="s">
        <v>266</v>
      </c>
      <c r="F69" s="170"/>
      <c r="G69" s="134">
        <v>50</v>
      </c>
      <c r="H69" s="134"/>
      <c r="I69" s="160"/>
      <c r="J69" s="130"/>
      <c r="K69" s="299"/>
      <c r="L69" s="293"/>
      <c r="M69" s="292"/>
      <c r="N69" s="134"/>
      <c r="O69" s="83"/>
      <c r="P69" s="83"/>
      <c r="Q69" s="83"/>
      <c r="R69" s="199"/>
      <c r="S69" s="199"/>
      <c r="T69" s="200"/>
    </row>
    <row r="70" spans="1:23" s="121" customFormat="1" ht="22.5" customHeight="1" x14ac:dyDescent="0.15">
      <c r="A70" s="276"/>
      <c r="B70" s="158"/>
      <c r="C70" s="139"/>
      <c r="D70" s="252"/>
      <c r="E70" s="251"/>
      <c r="F70" s="253"/>
      <c r="G70" s="142"/>
      <c r="H70" s="253"/>
      <c r="I70" s="253"/>
      <c r="J70" s="253"/>
      <c r="K70" s="253"/>
      <c r="L70" s="253"/>
      <c r="M70" s="333"/>
      <c r="N70" s="142"/>
      <c r="O70" s="142"/>
      <c r="P70" s="142"/>
      <c r="Q70" s="142"/>
      <c r="R70" s="206"/>
      <c r="S70" s="206"/>
      <c r="T70" s="211"/>
    </row>
    <row r="71" spans="1:23" s="121" customFormat="1" ht="22.5" customHeight="1" x14ac:dyDescent="0.15">
      <c r="A71" s="220"/>
      <c r="B71" s="221"/>
      <c r="C71" s="220"/>
      <c r="D71" s="221"/>
      <c r="E71" s="220"/>
      <c r="F71" s="220"/>
      <c r="G71" s="223">
        <f>SUM(G49:G69)</f>
        <v>900</v>
      </c>
      <c r="H71" s="220">
        <f>SUM(H49:H61)</f>
        <v>0</v>
      </c>
      <c r="I71" s="220">
        <f>SUM(I49:I61)</f>
        <v>0</v>
      </c>
      <c r="J71" s="334"/>
      <c r="K71" s="220"/>
      <c r="L71" s="220"/>
      <c r="M71" s="303"/>
      <c r="N71" s="223"/>
      <c r="O71" s="223"/>
      <c r="P71" s="223"/>
      <c r="Q71" s="223"/>
      <c r="R71" s="223"/>
      <c r="S71" s="223"/>
      <c r="T71" s="244"/>
      <c r="U71" s="120"/>
    </row>
    <row r="72" spans="1:23" s="120" customFormat="1" ht="22.5" customHeight="1" x14ac:dyDescent="0.15">
      <c r="A72" s="939" t="s">
        <v>269</v>
      </c>
      <c r="B72" s="224">
        <f>$U$1</f>
        <v>0.375</v>
      </c>
      <c r="C72" s="130" t="str">
        <f>TEXT($U$1+SUM($G$72:G72)/60/24,"[h]:mm")</f>
        <v>9:35</v>
      </c>
      <c r="D72" s="130" t="str">
        <f>TEXT($U$1+SUM($G72:H$164)/60/24,"[h]:mm")</f>
        <v>126:10</v>
      </c>
      <c r="E72" s="5" t="s">
        <v>39</v>
      </c>
      <c r="F72" s="170" t="s">
        <v>40</v>
      </c>
      <c r="G72" s="134">
        <v>35</v>
      </c>
      <c r="H72" s="134"/>
      <c r="I72" s="160"/>
      <c r="J72" s="130"/>
      <c r="K72" s="39"/>
      <c r="L72" s="192"/>
      <c r="M72" s="309" t="s">
        <v>11</v>
      </c>
      <c r="N72" s="134"/>
      <c r="O72" s="83"/>
      <c r="P72" s="115"/>
      <c r="Q72" s="83"/>
      <c r="R72" s="200"/>
      <c r="S72" s="199"/>
      <c r="T72" s="200"/>
    </row>
    <row r="73" spans="1:23" s="120" customFormat="1" ht="22.5" customHeight="1" x14ac:dyDescent="0.15">
      <c r="A73" s="939"/>
      <c r="B73" s="135" t="str">
        <f t="shared" ref="B73:B79" si="5">IF(C72&lt;&gt;"",C72,"")</f>
        <v>9:35</v>
      </c>
      <c r="C73" s="130" t="str">
        <f>TEXT($U$1+SUM($G$72:G73)/60/24,"[h]:mm")</f>
        <v>10:10</v>
      </c>
      <c r="D73" s="248" t="e">
        <f>#REF!</f>
        <v>#REF!</v>
      </c>
      <c r="E73" s="5" t="s">
        <v>39</v>
      </c>
      <c r="F73" s="170" t="s">
        <v>40</v>
      </c>
      <c r="G73" s="134">
        <v>35</v>
      </c>
      <c r="H73" s="134"/>
      <c r="I73" s="160"/>
      <c r="J73" s="130"/>
      <c r="K73" s="39"/>
      <c r="L73" s="192"/>
      <c r="M73" s="309" t="s">
        <v>11</v>
      </c>
      <c r="N73" s="134"/>
      <c r="O73" s="83"/>
      <c r="P73" s="115"/>
      <c r="Q73" s="83"/>
      <c r="R73" s="199"/>
      <c r="S73" s="199"/>
      <c r="T73" s="200"/>
    </row>
    <row r="74" spans="1:23" s="120" customFormat="1" ht="22.5" customHeight="1" x14ac:dyDescent="0.15">
      <c r="A74" s="939"/>
      <c r="B74" s="135" t="str">
        <f t="shared" si="5"/>
        <v>10:10</v>
      </c>
      <c r="C74" s="130" t="str">
        <f>TEXT($U$1+SUM($G$72:G74)/60/24,"[h]:mm")</f>
        <v>10:45</v>
      </c>
      <c r="D74" s="248">
        <f>G72</f>
        <v>35</v>
      </c>
      <c r="E74" s="9" t="s">
        <v>43</v>
      </c>
      <c r="F74" s="170" t="s">
        <v>44</v>
      </c>
      <c r="G74" s="134">
        <v>35</v>
      </c>
      <c r="H74" s="134"/>
      <c r="I74" s="160"/>
      <c r="J74" s="130"/>
      <c r="K74" s="299"/>
      <c r="L74" s="335"/>
      <c r="M74" s="336" t="s">
        <v>10</v>
      </c>
      <c r="N74" s="134"/>
      <c r="O74" s="83"/>
      <c r="P74" s="115"/>
      <c r="Q74" s="83"/>
      <c r="R74" s="199"/>
      <c r="S74" s="202"/>
      <c r="T74" s="200"/>
    </row>
    <row r="75" spans="1:23" s="120" customFormat="1" ht="22.5" customHeight="1" x14ac:dyDescent="0.15">
      <c r="A75" s="939"/>
      <c r="B75" s="135" t="str">
        <f t="shared" si="5"/>
        <v>10:45</v>
      </c>
      <c r="C75" s="130" t="str">
        <f>TEXT($U$1+SUM($G$72:G75)/60/24,"[h]:mm")</f>
        <v>11:20</v>
      </c>
      <c r="D75" s="248">
        <f>G75</f>
        <v>35</v>
      </c>
      <c r="E75" s="9" t="s">
        <v>43</v>
      </c>
      <c r="F75" s="170" t="s">
        <v>44</v>
      </c>
      <c r="G75" s="134">
        <v>35</v>
      </c>
      <c r="H75" s="134"/>
      <c r="I75" s="160"/>
      <c r="J75" s="130"/>
      <c r="K75" s="299"/>
      <c r="L75" s="335"/>
      <c r="M75" s="336" t="s">
        <v>10</v>
      </c>
      <c r="N75" s="134"/>
      <c r="O75" s="115"/>
      <c r="P75" s="115"/>
      <c r="Q75" s="115"/>
      <c r="R75" s="199"/>
      <c r="S75" s="202"/>
      <c r="T75" s="200"/>
      <c r="U75" s="360"/>
      <c r="V75" s="360"/>
      <c r="W75" s="360"/>
    </row>
    <row r="76" spans="1:23" s="120" customFormat="1" ht="21.75" customHeight="1" x14ac:dyDescent="0.15">
      <c r="A76" s="939"/>
      <c r="B76" s="135" t="str">
        <f t="shared" si="5"/>
        <v>11:20</v>
      </c>
      <c r="C76" s="130" t="str">
        <f>TEXT($U$1+SUM($G$72:G76)/60/24,"[h]:mm")</f>
        <v>12:00</v>
      </c>
      <c r="D76" s="248" t="e">
        <f>#REF!</f>
        <v>#REF!</v>
      </c>
      <c r="E76" s="5" t="s">
        <v>199</v>
      </c>
      <c r="F76" s="170" t="s">
        <v>80</v>
      </c>
      <c r="G76" s="134">
        <v>40</v>
      </c>
      <c r="H76" s="134"/>
      <c r="I76" s="160"/>
      <c r="J76" s="130"/>
      <c r="K76" s="299"/>
      <c r="L76" s="337"/>
      <c r="M76" s="336" t="s">
        <v>9</v>
      </c>
      <c r="N76" s="134"/>
      <c r="O76" s="134"/>
      <c r="P76" s="134"/>
      <c r="Q76" s="232"/>
      <c r="R76" s="199"/>
      <c r="S76" s="202"/>
      <c r="T76" s="200"/>
      <c r="U76" s="360"/>
      <c r="V76" s="360"/>
      <c r="W76" s="360"/>
    </row>
    <row r="77" spans="1:23" s="120" customFormat="1" ht="22.5" customHeight="1" x14ac:dyDescent="0.15">
      <c r="A77" s="939"/>
      <c r="B77" s="135" t="str">
        <f t="shared" si="5"/>
        <v>12:00</v>
      </c>
      <c r="C77" s="130" t="str">
        <f>TEXT($U$1+SUM($G$72:G77)/60/24,"[h]:mm")</f>
        <v>12:40</v>
      </c>
      <c r="D77" s="248" t="e">
        <f>#REF!</f>
        <v>#REF!</v>
      </c>
      <c r="E77" s="5" t="s">
        <v>199</v>
      </c>
      <c r="F77" s="170" t="s">
        <v>80</v>
      </c>
      <c r="G77" s="134">
        <v>40</v>
      </c>
      <c r="H77" s="134"/>
      <c r="I77" s="160"/>
      <c r="J77" s="130"/>
      <c r="K77" s="299"/>
      <c r="L77" s="337"/>
      <c r="M77" s="336" t="s">
        <v>9</v>
      </c>
      <c r="N77" s="327"/>
      <c r="O77" s="327"/>
      <c r="P77" s="327"/>
      <c r="Q77" s="327"/>
      <c r="R77" s="327"/>
      <c r="S77" s="361"/>
      <c r="T77" s="285"/>
      <c r="U77" s="362"/>
      <c r="V77" s="282"/>
      <c r="W77" s="360"/>
    </row>
    <row r="78" spans="1:23" s="120" customFormat="1" ht="22.5" customHeight="1" x14ac:dyDescent="0.15">
      <c r="A78" s="939"/>
      <c r="B78" s="135" t="str">
        <f t="shared" si="5"/>
        <v>12:40</v>
      </c>
      <c r="C78" s="130" t="str">
        <f>TEXT($U$1+SUM($G$72:G78)/60/24,"[h]:mm")</f>
        <v>13:20</v>
      </c>
      <c r="D78" s="248" t="e">
        <f>#REF!</f>
        <v>#REF!</v>
      </c>
      <c r="E78" s="9" t="s">
        <v>71</v>
      </c>
      <c r="F78" s="170" t="s">
        <v>270</v>
      </c>
      <c r="G78" s="134">
        <v>40</v>
      </c>
      <c r="H78" s="134"/>
      <c r="I78" s="160"/>
      <c r="J78" s="130"/>
      <c r="K78" s="287"/>
      <c r="L78" s="338"/>
      <c r="M78" s="339" t="s">
        <v>5</v>
      </c>
      <c r="N78" s="327"/>
      <c r="O78" s="327"/>
      <c r="P78" s="327"/>
      <c r="Q78" s="327"/>
      <c r="R78" s="327"/>
      <c r="S78" s="361"/>
      <c r="T78" s="285"/>
      <c r="U78" s="362"/>
      <c r="V78" s="282"/>
      <c r="W78" s="360"/>
    </row>
    <row r="79" spans="1:23" s="120" customFormat="1" ht="22.5" customHeight="1" x14ac:dyDescent="0.15">
      <c r="A79" s="939"/>
      <c r="B79" s="135" t="str">
        <f t="shared" si="5"/>
        <v>13:20</v>
      </c>
      <c r="C79" s="130" t="str">
        <f>TEXT($U$1+SUM($G$72:G79)/60/24,"[h]:mm")</f>
        <v>14:00</v>
      </c>
      <c r="D79" s="248" t="e">
        <f>#REF!</f>
        <v>#REF!</v>
      </c>
      <c r="E79" s="9" t="s">
        <v>71</v>
      </c>
      <c r="F79" s="170" t="s">
        <v>270</v>
      </c>
      <c r="G79" s="134">
        <v>40</v>
      </c>
      <c r="H79" s="134"/>
      <c r="I79" s="160"/>
      <c r="J79" s="130"/>
      <c r="K79" s="287"/>
      <c r="L79" s="338"/>
      <c r="M79" s="339" t="s">
        <v>5</v>
      </c>
      <c r="N79" s="327"/>
      <c r="O79" s="340"/>
      <c r="P79" s="327"/>
      <c r="Q79" s="327"/>
      <c r="R79" s="327"/>
      <c r="S79" s="361"/>
      <c r="T79" s="285"/>
      <c r="U79" s="362"/>
      <c r="V79" s="282"/>
      <c r="W79" s="360"/>
    </row>
    <row r="80" spans="1:23" s="120" customFormat="1" ht="22.5" customHeight="1" x14ac:dyDescent="0.15">
      <c r="A80" s="939"/>
      <c r="B80" s="135" t="str">
        <f>C79</f>
        <v>14:00</v>
      </c>
      <c r="C80" s="130" t="str">
        <f>TEXT($U$1+SUM($G$72:G80)/60/24,"[h]:mm")</f>
        <v>14:40</v>
      </c>
      <c r="D80" s="275">
        <f t="shared" ref="D80:D87" si="6">G80</f>
        <v>40</v>
      </c>
      <c r="E80" s="275" t="s">
        <v>271</v>
      </c>
      <c r="F80" s="275"/>
      <c r="G80" s="331">
        <v>40</v>
      </c>
      <c r="H80" s="162"/>
      <c r="I80" s="341"/>
      <c r="J80" s="342"/>
      <c r="K80" s="343"/>
      <c r="L80" s="344"/>
      <c r="M80" s="345"/>
      <c r="N80" s="343"/>
      <c r="O80" s="346"/>
      <c r="P80" s="347"/>
      <c r="Q80" s="331"/>
      <c r="R80" s="331"/>
      <c r="S80" s="331"/>
      <c r="T80" s="331"/>
      <c r="U80" s="360"/>
      <c r="V80" s="360"/>
      <c r="W80" s="360"/>
    </row>
    <row r="81" spans="1:23" s="120" customFormat="1" ht="22.5" customHeight="1" x14ac:dyDescent="0.15">
      <c r="A81" s="939"/>
      <c r="B81" s="135" t="str">
        <f t="shared" ref="B81:B86" si="7">IF(C80&lt;&gt;"",C80,"")</f>
        <v>14:40</v>
      </c>
      <c r="C81" s="130" t="str">
        <f>TEXT($U$1+SUM($G$72:G81)/60/24,"[h]:mm")</f>
        <v>15:20</v>
      </c>
      <c r="D81" s="275">
        <f t="shared" si="6"/>
        <v>40</v>
      </c>
      <c r="E81" s="275" t="s">
        <v>271</v>
      </c>
      <c r="F81" s="275"/>
      <c r="G81" s="331">
        <v>40</v>
      </c>
      <c r="H81" s="162"/>
      <c r="I81" s="348"/>
      <c r="J81" s="342"/>
      <c r="K81" s="349"/>
      <c r="L81" s="350"/>
      <c r="M81" s="331"/>
      <c r="N81" s="331"/>
      <c r="O81" s="348"/>
      <c r="P81" s="348"/>
      <c r="Q81" s="112"/>
      <c r="R81" s="331"/>
      <c r="S81" s="331"/>
      <c r="T81" s="331"/>
      <c r="U81" s="360"/>
      <c r="V81" s="360"/>
      <c r="W81" s="360"/>
    </row>
    <row r="82" spans="1:23" s="120" customFormat="1" ht="22.5" customHeight="1" x14ac:dyDescent="0.15">
      <c r="A82" s="939"/>
      <c r="B82" s="135" t="str">
        <f t="shared" si="7"/>
        <v>15:20</v>
      </c>
      <c r="C82" s="130" t="str">
        <f>TEXT($U$1+SUM($G$72:G82)/60/24,"[h]:mm")</f>
        <v>16:00</v>
      </c>
      <c r="D82" s="275">
        <f t="shared" si="6"/>
        <v>40</v>
      </c>
      <c r="E82" s="275" t="s">
        <v>271</v>
      </c>
      <c r="F82" s="275"/>
      <c r="G82" s="331">
        <v>40</v>
      </c>
      <c r="H82" s="162"/>
      <c r="I82" s="348"/>
      <c r="J82" s="342"/>
      <c r="K82" s="349"/>
      <c r="L82" s="348" t="s">
        <v>272</v>
      </c>
      <c r="M82" s="331"/>
      <c r="N82" s="331"/>
      <c r="O82" s="348"/>
      <c r="P82" s="348"/>
      <c r="Q82" s="112"/>
      <c r="R82" s="331"/>
      <c r="S82" s="331"/>
      <c r="T82" s="331"/>
    </row>
    <row r="83" spans="1:23" s="120" customFormat="1" ht="22.5" customHeight="1" x14ac:dyDescent="0.15">
      <c r="A83" s="939"/>
      <c r="B83" s="135" t="str">
        <f t="shared" si="7"/>
        <v>16:00</v>
      </c>
      <c r="C83" s="130" t="str">
        <f>TEXT($U$1+SUM($G$72:G83)/60/24,"[h]:mm")</f>
        <v>16:40</v>
      </c>
      <c r="D83" s="275">
        <f t="shared" si="6"/>
        <v>40</v>
      </c>
      <c r="E83" s="275" t="s">
        <v>271</v>
      </c>
      <c r="F83" s="275"/>
      <c r="G83" s="331">
        <v>40</v>
      </c>
      <c r="H83" s="162"/>
      <c r="I83" s="348"/>
      <c r="J83" s="342"/>
      <c r="K83" s="349"/>
      <c r="L83" s="348" t="s">
        <v>273</v>
      </c>
      <c r="M83" s="331"/>
      <c r="N83" s="331"/>
      <c r="O83" s="348"/>
      <c r="P83" s="348"/>
      <c r="Q83" s="112"/>
      <c r="R83" s="331"/>
      <c r="S83" s="331"/>
      <c r="T83" s="331"/>
    </row>
    <row r="84" spans="1:23" s="120" customFormat="1" ht="22.5" customHeight="1" x14ac:dyDescent="0.15">
      <c r="A84" s="939"/>
      <c r="B84" s="135" t="str">
        <f t="shared" si="7"/>
        <v>16:40</v>
      </c>
      <c r="C84" s="130" t="str">
        <f>TEXT($U$1+SUM($G$72:G84)/60/24,"[h]:mm")</f>
        <v>17:20</v>
      </c>
      <c r="D84" s="275">
        <f t="shared" si="6"/>
        <v>40</v>
      </c>
      <c r="E84" s="275" t="s">
        <v>271</v>
      </c>
      <c r="F84" s="275"/>
      <c r="G84" s="331">
        <v>40</v>
      </c>
      <c r="H84" s="162"/>
      <c r="I84" s="348"/>
      <c r="J84" s="342"/>
      <c r="K84" s="351"/>
      <c r="L84" s="348"/>
      <c r="M84" s="331"/>
      <c r="N84" s="331"/>
      <c r="O84" s="348"/>
      <c r="P84" s="348"/>
      <c r="Q84" s="112"/>
      <c r="R84" s="331"/>
      <c r="S84" s="331"/>
      <c r="T84" s="331"/>
    </row>
    <row r="85" spans="1:23" s="120" customFormat="1" ht="22.5" customHeight="1" x14ac:dyDescent="0.15">
      <c r="A85" s="939"/>
      <c r="B85" s="135" t="str">
        <f t="shared" si="7"/>
        <v>17:20</v>
      </c>
      <c r="C85" s="130" t="str">
        <f>TEXT($U$1+SUM($G$72:G85)/60/24,"[h]:mm")</f>
        <v>18:00</v>
      </c>
      <c r="D85" s="275">
        <f t="shared" si="6"/>
        <v>40</v>
      </c>
      <c r="E85" s="275" t="s">
        <v>271</v>
      </c>
      <c r="F85" s="275"/>
      <c r="G85" s="331">
        <v>40</v>
      </c>
      <c r="H85" s="162"/>
      <c r="I85" s="348"/>
      <c r="J85" s="342"/>
      <c r="K85" s="351"/>
      <c r="L85" s="348"/>
      <c r="M85" s="331"/>
      <c r="N85" s="331"/>
      <c r="O85" s="348"/>
      <c r="P85" s="348"/>
      <c r="Q85" s="112"/>
      <c r="R85" s="331"/>
      <c r="S85" s="331"/>
      <c r="T85" s="331"/>
    </row>
    <row r="86" spans="1:23" s="120" customFormat="1" ht="22.5" customHeight="1" x14ac:dyDescent="0.15">
      <c r="A86" s="939"/>
      <c r="B86" s="135" t="str">
        <f t="shared" si="7"/>
        <v>18:00</v>
      </c>
      <c r="C86" s="130" t="str">
        <f>TEXT($U$1+SUM($G$72:G86)/60/24,"[h]:mm")</f>
        <v>18:40</v>
      </c>
      <c r="D86" s="248">
        <f t="shared" si="6"/>
        <v>40</v>
      </c>
      <c r="E86" s="278" t="s">
        <v>87</v>
      </c>
      <c r="F86" s="170" t="s">
        <v>53</v>
      </c>
      <c r="G86" s="134">
        <v>40</v>
      </c>
      <c r="H86" s="134"/>
      <c r="I86" s="160"/>
      <c r="J86" s="130"/>
      <c r="K86" s="291"/>
      <c r="L86" s="352"/>
      <c r="M86" s="336" t="s">
        <v>7</v>
      </c>
      <c r="N86" s="353"/>
      <c r="O86" s="353"/>
      <c r="P86" s="353"/>
      <c r="Q86" s="304"/>
      <c r="R86" s="199"/>
      <c r="S86" s="199"/>
      <c r="T86" s="200"/>
    </row>
    <row r="87" spans="1:23" s="120" customFormat="1" ht="22.5" customHeight="1" x14ac:dyDescent="0.15">
      <c r="A87" s="939"/>
      <c r="B87" s="135" t="str">
        <f t="shared" ref="B87:B93" si="8">IF(C86&lt;&gt;"",C86,"")</f>
        <v>18:40</v>
      </c>
      <c r="C87" s="130" t="str">
        <f>TEXT($U$1+SUM($G$72:G87)/60/24,"[h]:mm")</f>
        <v>19:20</v>
      </c>
      <c r="D87" s="248">
        <f t="shared" si="6"/>
        <v>40</v>
      </c>
      <c r="E87" s="278" t="s">
        <v>87</v>
      </c>
      <c r="F87" s="170" t="s">
        <v>53</v>
      </c>
      <c r="G87" s="134">
        <v>40</v>
      </c>
      <c r="H87" s="134"/>
      <c r="I87" s="160"/>
      <c r="J87" s="130"/>
      <c r="K87" s="291"/>
      <c r="L87" s="352"/>
      <c r="M87" s="336" t="s">
        <v>7</v>
      </c>
      <c r="N87" s="134"/>
      <c r="O87" s="354"/>
      <c r="P87" s="83"/>
      <c r="Q87" s="83"/>
      <c r="R87" s="199"/>
      <c r="S87" s="199"/>
      <c r="T87" s="272"/>
    </row>
    <row r="88" spans="1:23" s="120" customFormat="1" ht="22.5" customHeight="1" x14ac:dyDescent="0.15">
      <c r="A88" s="939"/>
      <c r="B88" s="135" t="str">
        <f t="shared" si="8"/>
        <v>19:20</v>
      </c>
      <c r="C88" s="130" t="str">
        <f>TEXT($U$1+SUM($G$72:G88)/60/24,"[h]:mm")</f>
        <v>20:00</v>
      </c>
      <c r="D88" s="249" t="e">
        <f>#REF!</f>
        <v>#REF!</v>
      </c>
      <c r="E88" s="5" t="s">
        <v>39</v>
      </c>
      <c r="F88" s="170" t="s">
        <v>40</v>
      </c>
      <c r="G88" s="134">
        <v>40</v>
      </c>
      <c r="H88" s="134"/>
      <c r="I88" s="160"/>
      <c r="J88" s="130"/>
      <c r="K88" s="39"/>
      <c r="L88" s="192"/>
      <c r="M88" s="309" t="s">
        <v>11</v>
      </c>
      <c r="N88" s="293"/>
      <c r="O88" s="354"/>
      <c r="P88" s="354"/>
      <c r="Q88" s="293"/>
      <c r="R88" s="242"/>
      <c r="S88" s="242"/>
      <c r="T88" s="200"/>
    </row>
    <row r="89" spans="1:23" s="120" customFormat="1" ht="22.5" customHeight="1" x14ac:dyDescent="0.15">
      <c r="A89" s="936"/>
      <c r="B89" s="135" t="str">
        <f t="shared" si="8"/>
        <v>20:00</v>
      </c>
      <c r="C89" s="130" t="str">
        <f>TEXT($U$1+SUM($G$72:G89)/60/24,"[h]:mm")</f>
        <v>20:40</v>
      </c>
      <c r="D89" s="249"/>
      <c r="E89" s="5" t="s">
        <v>39</v>
      </c>
      <c r="F89" s="170" t="s">
        <v>40</v>
      </c>
      <c r="G89" s="134">
        <v>40</v>
      </c>
      <c r="H89" s="134"/>
      <c r="I89" s="160"/>
      <c r="J89" s="130"/>
      <c r="K89" s="39"/>
      <c r="L89" s="192"/>
      <c r="M89" s="309" t="s">
        <v>11</v>
      </c>
      <c r="N89" s="83"/>
      <c r="O89" s="83"/>
      <c r="P89" s="83"/>
      <c r="Q89" s="83"/>
      <c r="R89" s="242"/>
      <c r="S89" s="242"/>
      <c r="T89" s="200"/>
    </row>
    <row r="90" spans="1:23" s="120" customFormat="1" ht="22.5" customHeight="1" x14ac:dyDescent="0.15">
      <c r="A90" s="936"/>
      <c r="B90" s="135" t="str">
        <f t="shared" si="8"/>
        <v>20:40</v>
      </c>
      <c r="C90" s="130" t="str">
        <f>TEXT($U$1+SUM($G$72:G90)/60/24,"[h]:mm")</f>
        <v>21:30</v>
      </c>
      <c r="D90" s="249"/>
      <c r="E90" s="278" t="s">
        <v>71</v>
      </c>
      <c r="F90" s="170" t="s">
        <v>112</v>
      </c>
      <c r="G90" s="134">
        <v>50</v>
      </c>
      <c r="H90" s="134"/>
      <c r="I90" s="160"/>
      <c r="J90" s="130"/>
      <c r="K90" s="287"/>
      <c r="L90" s="338"/>
      <c r="M90" s="339" t="s">
        <v>5</v>
      </c>
      <c r="N90" s="83"/>
      <c r="O90" s="83"/>
      <c r="P90" s="83"/>
      <c r="Q90" s="83"/>
      <c r="R90" s="199"/>
      <c r="S90" s="199"/>
      <c r="T90" s="200"/>
    </row>
    <row r="91" spans="1:23" s="120" customFormat="1" ht="22.5" customHeight="1" x14ac:dyDescent="0.15">
      <c r="A91" s="936"/>
      <c r="B91" s="135" t="str">
        <f t="shared" si="8"/>
        <v>21:30</v>
      </c>
      <c r="C91" s="130" t="str">
        <f>TEXT($U$1+SUM($G$72:G91)/60/24,"[h]:mm")</f>
        <v>22:20</v>
      </c>
      <c r="D91" s="332"/>
      <c r="E91" s="278" t="s">
        <v>71</v>
      </c>
      <c r="F91" s="170" t="s">
        <v>274</v>
      </c>
      <c r="G91" s="134">
        <v>50</v>
      </c>
      <c r="H91" s="134"/>
      <c r="I91" s="160"/>
      <c r="J91" s="130"/>
      <c r="K91" s="287"/>
      <c r="L91" s="338"/>
      <c r="M91" s="339" t="s">
        <v>8</v>
      </c>
      <c r="N91" s="83"/>
      <c r="O91" s="83"/>
      <c r="P91" s="83"/>
      <c r="Q91" s="83"/>
      <c r="R91" s="199"/>
      <c r="S91" s="199"/>
      <c r="T91" s="200"/>
    </row>
    <row r="92" spans="1:23" s="120" customFormat="1" ht="22.5" customHeight="1" x14ac:dyDescent="0.15">
      <c r="A92" s="936"/>
      <c r="B92" s="135" t="str">
        <f t="shared" si="8"/>
        <v>22:20</v>
      </c>
      <c r="C92" s="130" t="str">
        <f>TEXT($U$1+SUM($G$72:G92)/60/24,"[h]:mm")</f>
        <v>23:05</v>
      </c>
      <c r="D92" s="332"/>
      <c r="E92" s="5" t="s">
        <v>275</v>
      </c>
      <c r="F92" s="170" t="s">
        <v>13</v>
      </c>
      <c r="G92" s="134">
        <v>45</v>
      </c>
      <c r="H92" s="134"/>
      <c r="I92" s="160"/>
      <c r="J92" s="130"/>
      <c r="K92" s="299"/>
      <c r="L92" s="355"/>
      <c r="M92" s="292" t="s">
        <v>13</v>
      </c>
      <c r="N92" s="83"/>
      <c r="O92" s="83"/>
      <c r="P92" s="83"/>
      <c r="Q92" s="83"/>
      <c r="R92" s="199"/>
      <c r="S92" s="199"/>
      <c r="T92" s="200"/>
    </row>
    <row r="93" spans="1:23" s="120" customFormat="1" ht="22.5" customHeight="1" x14ac:dyDescent="0.15">
      <c r="A93" s="936"/>
      <c r="B93" s="135" t="str">
        <f t="shared" si="8"/>
        <v>23:05</v>
      </c>
      <c r="C93" s="130" t="str">
        <f>TEXT($U$1+SUM($G$72:G93)/60/24,"[h]:mm")</f>
        <v>23:55</v>
      </c>
      <c r="D93" s="332"/>
      <c r="E93" s="5" t="s">
        <v>275</v>
      </c>
      <c r="F93" s="170" t="s">
        <v>13</v>
      </c>
      <c r="G93" s="134">
        <v>50</v>
      </c>
      <c r="H93" s="134"/>
      <c r="I93" s="160"/>
      <c r="J93" s="130"/>
      <c r="K93" s="299"/>
      <c r="L93" s="355"/>
      <c r="M93" s="292" t="s">
        <v>13</v>
      </c>
      <c r="N93" s="83"/>
      <c r="O93" s="83"/>
      <c r="P93" s="83"/>
      <c r="Q93" s="83"/>
      <c r="R93" s="199"/>
      <c r="S93" s="199"/>
      <c r="T93" s="200"/>
    </row>
    <row r="94" spans="1:23" s="120" customFormat="1" ht="22.5" customHeight="1" x14ac:dyDescent="0.15">
      <c r="A94" s="936"/>
      <c r="B94" s="154"/>
      <c r="C94" s="154"/>
      <c r="D94" s="265"/>
      <c r="E94" s="265"/>
      <c r="F94" s="265"/>
      <c r="G94" s="156">
        <f>SUM(G72:G93)</f>
        <v>895</v>
      </c>
      <c r="H94" s="156">
        <f>SUM(H72:H89)</f>
        <v>0</v>
      </c>
      <c r="I94" s="156">
        <f>SUM(I72:I89)</f>
        <v>0</v>
      </c>
      <c r="J94" s="265"/>
      <c r="K94" s="265"/>
      <c r="L94" s="265"/>
      <c r="M94" s="356"/>
      <c r="N94" s="265"/>
      <c r="O94" s="185"/>
      <c r="P94" s="185"/>
      <c r="Q94" s="207"/>
      <c r="R94" s="208"/>
      <c r="S94" s="208"/>
      <c r="T94" s="209"/>
    </row>
    <row r="95" spans="1:23" s="121" customFormat="1" ht="22.5" customHeight="1" x14ac:dyDescent="0.15">
      <c r="A95" s="933" t="s">
        <v>276</v>
      </c>
      <c r="B95" s="129">
        <f>$U$1</f>
        <v>0.375</v>
      </c>
      <c r="C95" s="130" t="str">
        <f>TEXT($U$1+SUM($G$95:G95)/60/24,"[h]:mm")</f>
        <v>9:35</v>
      </c>
      <c r="D95" s="248">
        <f t="shared" ref="D95:D112" si="9">G95</f>
        <v>35</v>
      </c>
      <c r="E95" s="5" t="s">
        <v>199</v>
      </c>
      <c r="F95" s="170" t="s">
        <v>80</v>
      </c>
      <c r="G95" s="134">
        <v>35</v>
      </c>
      <c r="H95" s="134"/>
      <c r="I95" s="160"/>
      <c r="J95" s="130"/>
      <c r="K95" s="299"/>
      <c r="L95" s="337"/>
      <c r="M95" s="336" t="s">
        <v>9</v>
      </c>
      <c r="N95" s="313"/>
      <c r="O95" s="205"/>
      <c r="P95" s="134"/>
      <c r="Q95" s="165"/>
      <c r="R95" s="200"/>
      <c r="S95" s="199"/>
      <c r="T95" s="200"/>
    </row>
    <row r="96" spans="1:23" s="121" customFormat="1" ht="22.5" customHeight="1" x14ac:dyDescent="0.15">
      <c r="A96" s="934"/>
      <c r="B96" s="135" t="str">
        <f>IF(C95&lt;&gt;"",C95,"")</f>
        <v>9:35</v>
      </c>
      <c r="C96" s="130" t="str">
        <f>TEXT($U$1+SUM($G$95:G96)/60/24,"[h]:mm")</f>
        <v>10:10</v>
      </c>
      <c r="D96" s="248">
        <f t="shared" si="9"/>
        <v>35</v>
      </c>
      <c r="E96" s="5" t="s">
        <v>199</v>
      </c>
      <c r="F96" s="170" t="s">
        <v>80</v>
      </c>
      <c r="G96" s="134">
        <v>35</v>
      </c>
      <c r="H96" s="134"/>
      <c r="I96" s="160"/>
      <c r="J96" s="130"/>
      <c r="K96" s="299"/>
      <c r="L96" s="337"/>
      <c r="M96" s="336" t="s">
        <v>9</v>
      </c>
      <c r="N96" s="75"/>
      <c r="O96" s="205"/>
      <c r="P96" s="134"/>
      <c r="Q96" s="165"/>
      <c r="R96" s="200"/>
      <c r="S96" s="199"/>
      <c r="T96" s="200"/>
    </row>
    <row r="97" spans="1:20" s="121" customFormat="1" ht="22.5" customHeight="1" x14ac:dyDescent="0.15">
      <c r="A97" s="934"/>
      <c r="B97" s="135" t="str">
        <f t="shared" ref="B97:B116" si="10">IF(C96&lt;&gt;"",C96,"")</f>
        <v>10:10</v>
      </c>
      <c r="C97" s="130" t="str">
        <f>TEXT($U$1+SUM($G$95:G97)/60/24,"[h]:mm")</f>
        <v>10:50</v>
      </c>
      <c r="D97" s="248">
        <f t="shared" si="9"/>
        <v>40</v>
      </c>
      <c r="E97" s="9" t="s">
        <v>87</v>
      </c>
      <c r="F97" s="170" t="s">
        <v>53</v>
      </c>
      <c r="G97" s="134">
        <v>40</v>
      </c>
      <c r="H97" s="134"/>
      <c r="I97" s="160"/>
      <c r="J97" s="130"/>
      <c r="K97" s="291"/>
      <c r="L97" s="352"/>
      <c r="M97" s="170" t="s">
        <v>7</v>
      </c>
      <c r="N97" s="75"/>
      <c r="O97" s="134"/>
      <c r="P97" s="33"/>
      <c r="Q97" s="33"/>
      <c r="R97" s="199"/>
      <c r="S97" s="199"/>
      <c r="T97" s="200"/>
    </row>
    <row r="98" spans="1:20" s="121" customFormat="1" ht="22.5" customHeight="1" x14ac:dyDescent="0.15">
      <c r="A98" s="934"/>
      <c r="B98" s="135" t="str">
        <f t="shared" si="10"/>
        <v>10:50</v>
      </c>
      <c r="C98" s="130" t="str">
        <f>TEXT($U$1+SUM($G$95:G98)/60/24,"[h]:mm")</f>
        <v>11:30</v>
      </c>
      <c r="D98" s="248">
        <f>G99</f>
        <v>35</v>
      </c>
      <c r="E98" s="9" t="s">
        <v>87</v>
      </c>
      <c r="F98" s="170" t="s">
        <v>53</v>
      </c>
      <c r="G98" s="134">
        <v>40</v>
      </c>
      <c r="H98" s="134"/>
      <c r="I98" s="160"/>
      <c r="J98" s="130"/>
      <c r="K98" s="291"/>
      <c r="L98" s="352"/>
      <c r="M98" s="170" t="s">
        <v>7</v>
      </c>
      <c r="N98" s="75"/>
      <c r="O98" s="6"/>
      <c r="P98" s="33"/>
      <c r="Q98" s="33"/>
      <c r="R98" s="199"/>
      <c r="S98" s="199"/>
      <c r="T98" s="200"/>
    </row>
    <row r="99" spans="1:20" s="121" customFormat="1" ht="22.5" customHeight="1" x14ac:dyDescent="0.15">
      <c r="A99" s="934"/>
      <c r="B99" s="135" t="str">
        <f t="shared" si="10"/>
        <v>11:30</v>
      </c>
      <c r="C99" s="130" t="str">
        <f>TEXT($U$1+SUM($G$95:G99)/60/24,"[h]:mm")</f>
        <v>12:05</v>
      </c>
      <c r="D99" s="248" t="e">
        <f>#REF!</f>
        <v>#REF!</v>
      </c>
      <c r="E99" s="5" t="s">
        <v>39</v>
      </c>
      <c r="F99" s="170" t="s">
        <v>40</v>
      </c>
      <c r="G99" s="134">
        <v>35</v>
      </c>
      <c r="H99" s="134"/>
      <c r="I99" s="160"/>
      <c r="J99" s="130"/>
      <c r="K99" s="39"/>
      <c r="L99" s="192"/>
      <c r="M99" s="309" t="s">
        <v>11</v>
      </c>
      <c r="N99" s="75"/>
      <c r="O99" s="134"/>
      <c r="P99" s="357"/>
      <c r="Q99" s="33"/>
      <c r="R99" s="199"/>
      <c r="S99" s="199"/>
      <c r="T99" s="200"/>
    </row>
    <row r="100" spans="1:20" s="121" customFormat="1" ht="22.5" customHeight="1" x14ac:dyDescent="0.15">
      <c r="A100" s="934"/>
      <c r="B100" s="135" t="str">
        <f t="shared" si="10"/>
        <v>12:05</v>
      </c>
      <c r="C100" s="130" t="str">
        <f>TEXT($U$1+SUM($G$95:G100)/60/24,"[h]:mm")</f>
        <v>12:40</v>
      </c>
      <c r="D100" s="248">
        <f t="shared" si="9"/>
        <v>35</v>
      </c>
      <c r="E100" s="5" t="s">
        <v>39</v>
      </c>
      <c r="F100" s="170" t="s">
        <v>40</v>
      </c>
      <c r="G100" s="134">
        <v>35</v>
      </c>
      <c r="H100" s="134"/>
      <c r="I100" s="160"/>
      <c r="J100" s="130"/>
      <c r="K100" s="39"/>
      <c r="L100" s="192"/>
      <c r="M100" s="309" t="s">
        <v>11</v>
      </c>
      <c r="N100" s="134"/>
      <c r="O100" s="134"/>
      <c r="P100" s="134"/>
      <c r="Q100" s="165"/>
      <c r="R100" s="199"/>
      <c r="S100" s="199"/>
      <c r="T100" s="200"/>
    </row>
    <row r="101" spans="1:20" s="121" customFormat="1" ht="22.5" customHeight="1" x14ac:dyDescent="0.15">
      <c r="A101" s="934"/>
      <c r="B101" s="135" t="str">
        <f t="shared" si="10"/>
        <v>12:40</v>
      </c>
      <c r="C101" s="130" t="str">
        <f>TEXT($U$1+SUM($G$95:G101)/60/24,"[h]:mm")</f>
        <v>13:20</v>
      </c>
      <c r="D101" s="248">
        <f t="shared" si="9"/>
        <v>40</v>
      </c>
      <c r="E101" s="278" t="s">
        <v>71</v>
      </c>
      <c r="F101" s="170" t="s">
        <v>274</v>
      </c>
      <c r="G101" s="134">
        <v>40</v>
      </c>
      <c r="H101" s="134"/>
      <c r="I101" s="160"/>
      <c r="J101" s="130"/>
      <c r="K101" s="287"/>
      <c r="L101" s="338"/>
      <c r="M101" s="339" t="s">
        <v>8</v>
      </c>
      <c r="N101" s="134"/>
      <c r="O101" s="286"/>
      <c r="P101" s="286"/>
      <c r="Q101" s="326"/>
      <c r="R101" s="199"/>
      <c r="S101" s="199"/>
      <c r="T101" s="200"/>
    </row>
    <row r="102" spans="1:20" s="121" customFormat="1" ht="22.5" customHeight="1" x14ac:dyDescent="0.15">
      <c r="A102" s="934"/>
      <c r="B102" s="135" t="str">
        <f>IF(C101&lt;&gt;"",C101,"")</f>
        <v>13:20</v>
      </c>
      <c r="C102" s="130" t="str">
        <f>TEXT($U$1+SUM($G$95:G102)/60/24,"[h]:mm")</f>
        <v>14:00</v>
      </c>
      <c r="D102" s="248"/>
      <c r="E102" s="278" t="s">
        <v>71</v>
      </c>
      <c r="F102" s="170" t="s">
        <v>274</v>
      </c>
      <c r="G102" s="134">
        <v>40</v>
      </c>
      <c r="H102" s="134"/>
      <c r="I102" s="160"/>
      <c r="J102" s="130"/>
      <c r="K102" s="287"/>
      <c r="L102" s="338"/>
      <c r="M102" s="339" t="s">
        <v>8</v>
      </c>
      <c r="N102" s="134"/>
      <c r="O102" s="358"/>
      <c r="P102" s="286"/>
      <c r="Q102" s="326"/>
      <c r="R102" s="199"/>
      <c r="S102" s="199"/>
      <c r="T102" s="200"/>
    </row>
    <row r="103" spans="1:20" s="121" customFormat="1" ht="22.5" customHeight="1" x14ac:dyDescent="0.15">
      <c r="A103" s="934"/>
      <c r="B103" s="135" t="str">
        <f>IF(C102&lt;&gt;"",C102,"")</f>
        <v>14:00</v>
      </c>
      <c r="C103" s="130" t="str">
        <f>TEXT($U$1+SUM($G$95:G103)/60/24,"[h]:mm")</f>
        <v>14:40</v>
      </c>
      <c r="D103" s="275">
        <f t="shared" si="9"/>
        <v>40</v>
      </c>
      <c r="E103" s="275" t="s">
        <v>271</v>
      </c>
      <c r="F103" s="275"/>
      <c r="G103" s="331">
        <v>40</v>
      </c>
      <c r="H103" s="162"/>
      <c r="I103" s="341"/>
      <c r="J103" s="342"/>
      <c r="K103" s="343"/>
      <c r="L103" s="344"/>
      <c r="M103" s="345"/>
      <c r="N103" s="343"/>
      <c r="O103" s="346"/>
      <c r="P103" s="347"/>
      <c r="Q103" s="331"/>
      <c r="R103" s="331"/>
      <c r="S103" s="331"/>
      <c r="T103" s="331"/>
    </row>
    <row r="104" spans="1:20" s="121" customFormat="1" ht="22.5" customHeight="1" x14ac:dyDescent="0.15">
      <c r="A104" s="934"/>
      <c r="B104" s="135" t="str">
        <f t="shared" ref="B104:B111" si="11">IF(C103&lt;&gt;"",C103,"")</f>
        <v>14:40</v>
      </c>
      <c r="C104" s="130" t="str">
        <f>TEXT($U$1+SUM($G$95:G104)/60/24,"[h]:mm")</f>
        <v>15:20</v>
      </c>
      <c r="D104" s="275">
        <f t="shared" si="9"/>
        <v>40</v>
      </c>
      <c r="E104" s="275" t="s">
        <v>271</v>
      </c>
      <c r="F104" s="275"/>
      <c r="G104" s="331">
        <v>40</v>
      </c>
      <c r="H104" s="162"/>
      <c r="I104" s="348"/>
      <c r="J104" s="342"/>
      <c r="K104" s="349"/>
      <c r="L104" s="350"/>
      <c r="M104" s="331"/>
      <c r="N104" s="331"/>
      <c r="O104" s="348"/>
      <c r="P104" s="348"/>
      <c r="Q104" s="112"/>
      <c r="R104" s="331"/>
      <c r="S104" s="331"/>
      <c r="T104" s="331"/>
    </row>
    <row r="105" spans="1:20" s="121" customFormat="1" ht="22.5" customHeight="1" x14ac:dyDescent="0.15">
      <c r="A105" s="934"/>
      <c r="B105" s="135" t="str">
        <f t="shared" si="11"/>
        <v>15:20</v>
      </c>
      <c r="C105" s="130" t="str">
        <f>TEXT($U$1+SUM($G$95:G105)/60/24,"[h]:mm")</f>
        <v>16:00</v>
      </c>
      <c r="D105" s="275">
        <f t="shared" si="9"/>
        <v>40</v>
      </c>
      <c r="E105" s="275" t="s">
        <v>271</v>
      </c>
      <c r="F105" s="275"/>
      <c r="G105" s="331">
        <v>40</v>
      </c>
      <c r="H105" s="162"/>
      <c r="I105" s="348"/>
      <c r="J105" s="342"/>
      <c r="K105" s="349"/>
      <c r="L105" s="348" t="s">
        <v>272</v>
      </c>
      <c r="M105" s="331"/>
      <c r="N105" s="331"/>
      <c r="O105" s="348"/>
      <c r="P105" s="348"/>
      <c r="Q105" s="112"/>
      <c r="R105" s="331"/>
      <c r="S105" s="331"/>
      <c r="T105" s="331"/>
    </row>
    <row r="106" spans="1:20" s="121" customFormat="1" ht="22.5" customHeight="1" x14ac:dyDescent="0.15">
      <c r="A106" s="934"/>
      <c r="B106" s="135" t="str">
        <f t="shared" si="11"/>
        <v>16:00</v>
      </c>
      <c r="C106" s="130" t="str">
        <f>TEXT($U$1+SUM($G$95:G106)/60/24,"[h]:mm")</f>
        <v>16:40</v>
      </c>
      <c r="D106" s="275">
        <f t="shared" si="9"/>
        <v>40</v>
      </c>
      <c r="E106" s="275" t="s">
        <v>271</v>
      </c>
      <c r="F106" s="275"/>
      <c r="G106" s="331">
        <v>40</v>
      </c>
      <c r="H106" s="162"/>
      <c r="I106" s="348"/>
      <c r="J106" s="342"/>
      <c r="K106" s="349"/>
      <c r="L106" s="348" t="s">
        <v>273</v>
      </c>
      <c r="M106" s="331"/>
      <c r="N106" s="331"/>
      <c r="O106" s="348"/>
      <c r="P106" s="348"/>
      <c r="Q106" s="112"/>
      <c r="R106" s="331"/>
      <c r="S106" s="331"/>
      <c r="T106" s="331"/>
    </row>
    <row r="107" spans="1:20" s="121" customFormat="1" ht="22.5" customHeight="1" x14ac:dyDescent="0.15">
      <c r="A107" s="934"/>
      <c r="B107" s="135" t="str">
        <f t="shared" si="11"/>
        <v>16:40</v>
      </c>
      <c r="C107" s="130" t="str">
        <f>TEXT($U$1+SUM($G$95:G107)/60/24,"[h]:mm")</f>
        <v>17:20</v>
      </c>
      <c r="D107" s="275">
        <f t="shared" si="9"/>
        <v>40</v>
      </c>
      <c r="E107" s="275" t="s">
        <v>271</v>
      </c>
      <c r="F107" s="275"/>
      <c r="G107" s="331">
        <v>40</v>
      </c>
      <c r="H107" s="162"/>
      <c r="I107" s="348"/>
      <c r="J107" s="342"/>
      <c r="K107" s="351"/>
      <c r="L107" s="348"/>
      <c r="M107" s="331"/>
      <c r="N107" s="331"/>
      <c r="O107" s="348"/>
      <c r="P107" s="348"/>
      <c r="Q107" s="112"/>
      <c r="R107" s="331"/>
      <c r="S107" s="331"/>
      <c r="T107" s="331"/>
    </row>
    <row r="108" spans="1:20" s="121" customFormat="1" ht="22.5" customHeight="1" x14ac:dyDescent="0.15">
      <c r="A108" s="934"/>
      <c r="B108" s="135" t="str">
        <f t="shared" si="11"/>
        <v>17:20</v>
      </c>
      <c r="C108" s="130" t="str">
        <f>TEXT($U$1+SUM($G$95:G108)/60/24,"[h]:mm")</f>
        <v>18:00</v>
      </c>
      <c r="D108" s="275">
        <f t="shared" si="9"/>
        <v>40</v>
      </c>
      <c r="E108" s="275" t="s">
        <v>271</v>
      </c>
      <c r="F108" s="275"/>
      <c r="G108" s="331">
        <v>40</v>
      </c>
      <c r="H108" s="162"/>
      <c r="I108" s="348"/>
      <c r="J108" s="342"/>
      <c r="K108" s="351"/>
      <c r="L108" s="348"/>
      <c r="M108" s="331"/>
      <c r="N108" s="331"/>
      <c r="O108" s="348"/>
      <c r="P108" s="348"/>
      <c r="Q108" s="112"/>
      <c r="R108" s="331"/>
      <c r="S108" s="331"/>
      <c r="T108" s="331"/>
    </row>
    <row r="109" spans="1:20" s="121" customFormat="1" ht="22.5" customHeight="1" x14ac:dyDescent="0.15">
      <c r="A109" s="934"/>
      <c r="B109" s="135" t="str">
        <f t="shared" si="11"/>
        <v>18:00</v>
      </c>
      <c r="C109" s="130" t="str">
        <f>TEXT($U$1+SUM($G$95:G109)/60/24,"[h]:mm")</f>
        <v>18:40</v>
      </c>
      <c r="D109" s="248">
        <f t="shared" si="9"/>
        <v>40</v>
      </c>
      <c r="E109" s="9" t="s">
        <v>43</v>
      </c>
      <c r="F109" s="170" t="s">
        <v>76</v>
      </c>
      <c r="G109" s="134">
        <v>40</v>
      </c>
      <c r="H109" s="134"/>
      <c r="I109" s="160"/>
      <c r="J109" s="130"/>
      <c r="K109" s="310"/>
      <c r="L109" s="335"/>
      <c r="M109" s="170" t="s">
        <v>12</v>
      </c>
      <c r="N109" s="288"/>
      <c r="O109" s="205"/>
      <c r="P109" s="134"/>
      <c r="Q109" s="165"/>
      <c r="R109" s="200"/>
      <c r="S109" s="199"/>
      <c r="T109" s="200"/>
    </row>
    <row r="110" spans="1:20" s="121" customFormat="1" ht="22.5" customHeight="1" x14ac:dyDescent="0.15">
      <c r="A110" s="934"/>
      <c r="B110" s="135" t="str">
        <f t="shared" si="11"/>
        <v>18:40</v>
      </c>
      <c r="C110" s="130" t="str">
        <f>TEXT($U$1+SUM($G$95:G110)/60/24,"[h]:mm")</f>
        <v>19:20</v>
      </c>
      <c r="D110" s="248">
        <f t="shared" si="9"/>
        <v>40</v>
      </c>
      <c r="E110" s="9" t="s">
        <v>43</v>
      </c>
      <c r="F110" s="170" t="s">
        <v>144</v>
      </c>
      <c r="G110" s="134">
        <v>40</v>
      </c>
      <c r="H110" s="134"/>
      <c r="I110" s="160"/>
      <c r="J110" s="130"/>
      <c r="K110" s="310"/>
      <c r="L110" s="335"/>
      <c r="M110" s="170" t="s">
        <v>12</v>
      </c>
      <c r="N110" s="288"/>
      <c r="O110" s="286"/>
      <c r="P110" s="286"/>
      <c r="Q110" s="326"/>
      <c r="R110" s="199"/>
      <c r="S110" s="199"/>
      <c r="T110" s="200"/>
    </row>
    <row r="111" spans="1:20" s="121" customFormat="1" ht="22.5" customHeight="1" x14ac:dyDescent="0.15">
      <c r="A111" s="934"/>
      <c r="B111" s="135" t="str">
        <f t="shared" si="11"/>
        <v>19:20</v>
      </c>
      <c r="C111" s="130" t="str">
        <f>TEXT($U$1+SUM($G$95:G111)/60/24,"[h]:mm")</f>
        <v>20:00</v>
      </c>
      <c r="D111" s="248">
        <f t="shared" si="9"/>
        <v>40</v>
      </c>
      <c r="E111" s="5" t="s">
        <v>199</v>
      </c>
      <c r="F111" s="170" t="s">
        <v>80</v>
      </c>
      <c r="G111" s="134">
        <v>40</v>
      </c>
      <c r="H111" s="134"/>
      <c r="I111" s="160"/>
      <c r="J111" s="130"/>
      <c r="K111" s="299"/>
      <c r="L111" s="337"/>
      <c r="M111" s="336" t="s">
        <v>9</v>
      </c>
      <c r="N111" s="134"/>
      <c r="O111" s="205"/>
      <c r="P111" s="134"/>
      <c r="Q111" s="165"/>
      <c r="R111" s="200"/>
      <c r="S111" s="199"/>
      <c r="T111" s="200"/>
    </row>
    <row r="112" spans="1:20" s="121" customFormat="1" ht="22.5" customHeight="1" x14ac:dyDescent="0.15">
      <c r="A112" s="934"/>
      <c r="B112" s="135" t="str">
        <f t="shared" si="10"/>
        <v>20:00</v>
      </c>
      <c r="C112" s="130" t="str">
        <f>TEXT($U$1+SUM($G$95:G112)/60/24,"[h]:mm")</f>
        <v>20:40</v>
      </c>
      <c r="D112" s="248">
        <f t="shared" si="9"/>
        <v>40</v>
      </c>
      <c r="E112" s="5" t="s">
        <v>199</v>
      </c>
      <c r="F112" s="170" t="s">
        <v>80</v>
      </c>
      <c r="G112" s="134">
        <v>40</v>
      </c>
      <c r="H112" s="134"/>
      <c r="I112" s="160"/>
      <c r="J112" s="130"/>
      <c r="K112" s="299"/>
      <c r="L112" s="337"/>
      <c r="M112" s="336" t="s">
        <v>9</v>
      </c>
      <c r="N112" s="75"/>
      <c r="O112" s="286"/>
      <c r="P112" s="286"/>
      <c r="Q112" s="232"/>
      <c r="R112" s="162"/>
      <c r="S112" s="162"/>
      <c r="T112" s="200"/>
    </row>
    <row r="113" spans="1:24" s="121" customFormat="1" ht="22.5" customHeight="1" x14ac:dyDescent="0.15">
      <c r="A113" s="934"/>
      <c r="B113" s="135" t="str">
        <f t="shared" si="10"/>
        <v>20:40</v>
      </c>
      <c r="C113" s="130" t="str">
        <f>TEXT($U$1+SUM($G$95:G113)/60/24,"[h]:mm")</f>
        <v>21:20</v>
      </c>
      <c r="D113" s="252"/>
      <c r="E113" s="5" t="s">
        <v>39</v>
      </c>
      <c r="F113" s="170" t="s">
        <v>40</v>
      </c>
      <c r="G113" s="134">
        <v>40</v>
      </c>
      <c r="H113" s="134"/>
      <c r="I113" s="160"/>
      <c r="J113" s="130"/>
      <c r="K113" s="39"/>
      <c r="L113" s="192"/>
      <c r="M113" s="298" t="s">
        <v>11</v>
      </c>
      <c r="N113" s="75"/>
      <c r="O113" s="142"/>
      <c r="P113" s="142"/>
      <c r="Q113" s="142"/>
      <c r="R113" s="206"/>
      <c r="S113" s="206"/>
      <c r="T113" s="211"/>
    </row>
    <row r="114" spans="1:24" s="121" customFormat="1" ht="22.5" customHeight="1" x14ac:dyDescent="0.15">
      <c r="A114" s="934"/>
      <c r="B114" s="135" t="str">
        <f t="shared" si="10"/>
        <v>21:20</v>
      </c>
      <c r="C114" s="130" t="str">
        <f>TEXT($U$1+SUM($G$95:G115)/60/24,"[h]:mm")</f>
        <v>22:40</v>
      </c>
      <c r="D114" s="248">
        <f>G116</f>
        <v>45</v>
      </c>
      <c r="E114" s="5" t="s">
        <v>39</v>
      </c>
      <c r="F114" s="170" t="s">
        <v>40</v>
      </c>
      <c r="G114" s="134">
        <v>40</v>
      </c>
      <c r="H114" s="134"/>
      <c r="I114" s="160"/>
      <c r="J114" s="130"/>
      <c r="K114" s="39"/>
      <c r="L114" s="192"/>
      <c r="M114" s="298" t="s">
        <v>11</v>
      </c>
      <c r="N114" s="75"/>
      <c r="O114" s="205"/>
      <c r="P114" s="134"/>
      <c r="Q114" s="165"/>
      <c r="R114" s="200"/>
      <c r="S114" s="199"/>
      <c r="T114" s="200"/>
    </row>
    <row r="115" spans="1:24" s="121" customFormat="1" ht="22.5" customHeight="1" x14ac:dyDescent="0.15">
      <c r="A115" s="934"/>
      <c r="B115" s="135" t="str">
        <f t="shared" si="10"/>
        <v>22:40</v>
      </c>
      <c r="C115" s="130" t="str">
        <f>TEXT($U$1+SUM($G$95:G115)/60/24,"[h]:mm")</f>
        <v>22:40</v>
      </c>
      <c r="D115" s="248" t="e">
        <f>#REF!</f>
        <v>#REF!</v>
      </c>
      <c r="E115" s="9" t="s">
        <v>71</v>
      </c>
      <c r="F115" s="170" t="s">
        <v>15</v>
      </c>
      <c r="G115" s="134">
        <v>40</v>
      </c>
      <c r="H115" s="134"/>
      <c r="I115" s="160"/>
      <c r="J115" s="130"/>
      <c r="K115" s="287"/>
      <c r="L115" s="359"/>
      <c r="M115" s="339" t="s">
        <v>15</v>
      </c>
      <c r="N115" s="293"/>
      <c r="O115" s="354"/>
      <c r="P115" s="354"/>
      <c r="Q115" s="293"/>
      <c r="R115" s="200"/>
      <c r="S115" s="199"/>
      <c r="T115" s="200"/>
    </row>
    <row r="116" spans="1:24" s="121" customFormat="1" ht="22.5" customHeight="1" x14ac:dyDescent="0.15">
      <c r="A116" s="934"/>
      <c r="B116" s="135" t="str">
        <f t="shared" si="10"/>
        <v>22:40</v>
      </c>
      <c r="C116" s="130" t="str">
        <f>TEXT($U$1+SUM($G$95:G116)/60/24,"[h]:mm")</f>
        <v>23:25</v>
      </c>
      <c r="D116" s="248"/>
      <c r="E116" s="9" t="s">
        <v>71</v>
      </c>
      <c r="F116" s="170" t="s">
        <v>15</v>
      </c>
      <c r="G116" s="134">
        <v>45</v>
      </c>
      <c r="H116" s="134"/>
      <c r="I116" s="160"/>
      <c r="J116" s="130"/>
      <c r="K116" s="287"/>
      <c r="L116" s="359"/>
      <c r="M116" s="339" t="s">
        <v>15</v>
      </c>
      <c r="N116" s="83"/>
      <c r="O116" s="354"/>
      <c r="P116" s="354"/>
      <c r="Q116" s="293"/>
      <c r="R116" s="199"/>
      <c r="S116" s="199"/>
      <c r="T116" s="200"/>
    </row>
    <row r="117" spans="1:24" s="121" customFormat="1" ht="22.5" customHeight="1" x14ac:dyDescent="0.15">
      <c r="A117" s="934"/>
      <c r="B117" s="250"/>
      <c r="C117" s="250"/>
      <c r="D117" s="250"/>
      <c r="E117" s="250"/>
      <c r="F117" s="253"/>
      <c r="G117" s="142"/>
      <c r="H117" s="253"/>
      <c r="I117" s="253"/>
      <c r="J117" s="253"/>
      <c r="K117" s="253"/>
      <c r="L117" s="253"/>
      <c r="M117" s="333"/>
      <c r="N117" s="142"/>
      <c r="O117" s="142"/>
      <c r="P117" s="142"/>
      <c r="Q117" s="142"/>
      <c r="R117" s="206"/>
      <c r="S117" s="206"/>
      <c r="T117" s="211"/>
    </row>
    <row r="118" spans="1:24" s="121" customFormat="1" ht="22.5" customHeight="1" x14ac:dyDescent="0.15">
      <c r="A118" s="935"/>
      <c r="B118" s="222"/>
      <c r="C118" s="222"/>
      <c r="D118" s="222"/>
      <c r="E118" s="222"/>
      <c r="F118" s="220"/>
      <c r="G118" s="223">
        <f>SUM(G95:G116)</f>
        <v>865</v>
      </c>
      <c r="H118" s="220"/>
      <c r="I118" s="220"/>
      <c r="J118" s="220"/>
      <c r="K118" s="220"/>
      <c r="L118" s="220"/>
      <c r="M118" s="303"/>
      <c r="N118" s="223"/>
      <c r="O118" s="223"/>
      <c r="P118" s="223"/>
      <c r="Q118" s="223"/>
      <c r="R118" s="223"/>
      <c r="S118" s="223"/>
      <c r="T118" s="244"/>
    </row>
    <row r="119" spans="1:24" s="120" customFormat="1" ht="22.5" customHeight="1" x14ac:dyDescent="0.15">
      <c r="A119" s="936" t="s">
        <v>277</v>
      </c>
      <c r="B119" s="224">
        <f>$U$1</f>
        <v>0.375</v>
      </c>
      <c r="C119" s="130" t="str">
        <f>TEXT($U$1+SUM($G$119:G119)/60/24,"[h]:mm")</f>
        <v>9:35</v>
      </c>
      <c r="D119" s="262">
        <f>G119</f>
        <v>35</v>
      </c>
      <c r="E119" s="9" t="s">
        <v>39</v>
      </c>
      <c r="F119" s="170" t="s">
        <v>40</v>
      </c>
      <c r="G119" s="134">
        <v>35</v>
      </c>
      <c r="H119" s="134"/>
      <c r="I119" s="160"/>
      <c r="J119" s="130"/>
      <c r="K119" s="39"/>
      <c r="L119" s="192"/>
      <c r="M119" s="298" t="s">
        <v>11</v>
      </c>
      <c r="N119" s="134"/>
      <c r="O119" s="286"/>
      <c r="P119" s="286"/>
      <c r="Q119" s="33"/>
      <c r="R119" s="199"/>
      <c r="S119" s="199"/>
      <c r="T119" s="200"/>
    </row>
    <row r="120" spans="1:24" s="120" customFormat="1" ht="22.5" customHeight="1" x14ac:dyDescent="0.15">
      <c r="A120" s="937"/>
      <c r="B120" s="135" t="str">
        <f>IF(C119&lt;&gt;"",C119,"")</f>
        <v>9:35</v>
      </c>
      <c r="C120" s="130" t="str">
        <f>TEXT($U$1+SUM($G$119:G120)/60/24,"[h]:mm")</f>
        <v>10:10</v>
      </c>
      <c r="D120" s="248">
        <f>G120</f>
        <v>35</v>
      </c>
      <c r="E120" s="5" t="s">
        <v>39</v>
      </c>
      <c r="F120" s="170" t="s">
        <v>40</v>
      </c>
      <c r="G120" s="134">
        <v>35</v>
      </c>
      <c r="H120" s="134"/>
      <c r="I120" s="160"/>
      <c r="J120" s="130"/>
      <c r="K120" s="39"/>
      <c r="L120" s="192"/>
      <c r="M120" s="298" t="s">
        <v>11</v>
      </c>
      <c r="N120" s="288"/>
      <c r="O120" s="286"/>
      <c r="P120" s="286"/>
      <c r="Q120" s="33"/>
      <c r="R120" s="199"/>
      <c r="S120" s="199"/>
      <c r="T120" s="200"/>
    </row>
    <row r="121" spans="1:24" s="120" customFormat="1" ht="22.5" customHeight="1" x14ac:dyDescent="0.15">
      <c r="A121" s="937"/>
      <c r="B121" s="135" t="str">
        <f t="shared" ref="B121:B139" si="12">IF(C120&lt;&gt;"",C120,"")</f>
        <v>10:10</v>
      </c>
      <c r="C121" s="130" t="str">
        <f>TEXT($U$1+SUM($G$119:G121)/60/24,"[h]:mm")</f>
        <v>10:50</v>
      </c>
      <c r="D121" s="248">
        <f>G121</f>
        <v>40</v>
      </c>
      <c r="E121" s="5" t="s">
        <v>199</v>
      </c>
      <c r="F121" s="170" t="s">
        <v>80</v>
      </c>
      <c r="G121" s="134">
        <v>40</v>
      </c>
      <c r="H121" s="134"/>
      <c r="I121" s="160"/>
      <c r="J121" s="130"/>
      <c r="K121" s="299"/>
      <c r="L121" s="337"/>
      <c r="M121" s="336" t="s">
        <v>9</v>
      </c>
      <c r="N121" s="288"/>
      <c r="O121" s="286"/>
      <c r="P121" s="286"/>
      <c r="Q121" s="33"/>
      <c r="R121" s="199"/>
      <c r="S121" s="199"/>
      <c r="T121" s="200"/>
      <c r="U121" s="363"/>
      <c r="V121" s="363"/>
      <c r="W121" s="363"/>
      <c r="X121" s="363"/>
    </row>
    <row r="122" spans="1:24" s="120" customFormat="1" ht="22.5" customHeight="1" x14ac:dyDescent="0.15">
      <c r="A122" s="937"/>
      <c r="B122" s="135" t="str">
        <f t="shared" si="12"/>
        <v>10:50</v>
      </c>
      <c r="C122" s="130" t="str">
        <f>TEXT($U$1+SUM($G$119:G122)/60/24,"[h]:mm")</f>
        <v>11:30</v>
      </c>
      <c r="D122" s="248"/>
      <c r="E122" s="5" t="s">
        <v>199</v>
      </c>
      <c r="F122" s="170" t="s">
        <v>80</v>
      </c>
      <c r="G122" s="134">
        <v>40</v>
      </c>
      <c r="H122" s="134"/>
      <c r="I122" s="160"/>
      <c r="J122" s="130"/>
      <c r="K122" s="299"/>
      <c r="L122" s="337"/>
      <c r="M122" s="336" t="s">
        <v>9</v>
      </c>
      <c r="N122" s="288"/>
      <c r="O122" s="286"/>
      <c r="P122" s="290"/>
      <c r="Q122" s="87"/>
      <c r="R122" s="199"/>
      <c r="S122" s="199"/>
      <c r="T122" s="200"/>
      <c r="U122" s="360"/>
      <c r="V122" s="360"/>
      <c r="W122" s="360"/>
      <c r="X122" s="360"/>
    </row>
    <row r="123" spans="1:24" s="120" customFormat="1" ht="22.5" customHeight="1" x14ac:dyDescent="0.15">
      <c r="A123" s="937"/>
      <c r="B123" s="135" t="str">
        <f t="shared" si="12"/>
        <v>11:30</v>
      </c>
      <c r="C123" s="130" t="str">
        <f>TEXT($U$1+SUM($G$119:G123)/60/24,"[h]:mm")</f>
        <v>12:10</v>
      </c>
      <c r="D123" s="248">
        <f>G125</f>
        <v>40</v>
      </c>
      <c r="E123" s="9" t="s">
        <v>87</v>
      </c>
      <c r="F123" s="170" t="s">
        <v>53</v>
      </c>
      <c r="G123" s="134">
        <v>40</v>
      </c>
      <c r="H123" s="134"/>
      <c r="I123" s="160"/>
      <c r="J123" s="130"/>
      <c r="K123" s="291"/>
      <c r="L123" s="352"/>
      <c r="M123" s="170" t="s">
        <v>7</v>
      </c>
      <c r="N123" s="288"/>
      <c r="O123" s="286"/>
      <c r="P123" s="290"/>
      <c r="Q123" s="87"/>
      <c r="R123" s="199"/>
      <c r="S123" s="130"/>
      <c r="T123" s="134"/>
      <c r="U123" s="364"/>
      <c r="V123" s="317" t="s">
        <v>11</v>
      </c>
      <c r="W123" s="360"/>
      <c r="X123" s="360"/>
    </row>
    <row r="124" spans="1:24" s="120" customFormat="1" ht="22.5" customHeight="1" x14ac:dyDescent="0.15">
      <c r="A124" s="937"/>
      <c r="B124" s="135" t="str">
        <f>C123</f>
        <v>12:10</v>
      </c>
      <c r="C124" s="130" t="str">
        <f>TEXT($U$1+SUM($G$119:G124)/60/24,"[h]:mm")</f>
        <v>12:50</v>
      </c>
      <c r="D124" s="248">
        <f>G126</f>
        <v>40</v>
      </c>
      <c r="E124" s="9" t="s">
        <v>87</v>
      </c>
      <c r="F124" s="170" t="s">
        <v>53</v>
      </c>
      <c r="G124" s="134">
        <v>40</v>
      </c>
      <c r="H124" s="134"/>
      <c r="I124" s="160"/>
      <c r="J124" s="130"/>
      <c r="K124" s="291"/>
      <c r="L124" s="352"/>
      <c r="M124" s="170" t="s">
        <v>7</v>
      </c>
      <c r="N124" s="288"/>
      <c r="O124" s="286"/>
      <c r="P124" s="290"/>
      <c r="Q124" s="87"/>
      <c r="R124" s="199"/>
      <c r="S124" s="130"/>
      <c r="T124" s="134"/>
      <c r="U124" s="364"/>
      <c r="V124" s="317" t="s">
        <v>11</v>
      </c>
      <c r="W124" s="360"/>
      <c r="X124" s="360"/>
    </row>
    <row r="125" spans="1:24" s="120" customFormat="1" ht="22.5" customHeight="1" x14ac:dyDescent="0.15">
      <c r="A125" s="937"/>
      <c r="B125" s="135" t="str">
        <f t="shared" si="12"/>
        <v>12:50</v>
      </c>
      <c r="C125" s="130" t="str">
        <f>TEXT($U$1+SUM($G$119:G125)/60/24,"[h]:mm")</f>
        <v>13:30</v>
      </c>
      <c r="D125" s="248">
        <f>G123</f>
        <v>40</v>
      </c>
      <c r="E125" s="9" t="s">
        <v>132</v>
      </c>
      <c r="F125" s="170" t="s">
        <v>106</v>
      </c>
      <c r="G125" s="134">
        <v>40</v>
      </c>
      <c r="H125" s="134"/>
      <c r="I125" s="160"/>
      <c r="J125" s="130"/>
      <c r="K125" s="291"/>
      <c r="L125" s="355"/>
      <c r="M125" s="339" t="s">
        <v>14</v>
      </c>
      <c r="N125" s="288"/>
      <c r="O125" s="286"/>
      <c r="P125" s="290"/>
      <c r="Q125" s="87"/>
      <c r="R125" s="199"/>
      <c r="S125" s="199"/>
      <c r="T125" s="200"/>
      <c r="U125" s="360"/>
      <c r="V125" s="360"/>
      <c r="W125" s="360"/>
      <c r="X125" s="360"/>
    </row>
    <row r="126" spans="1:24" s="120" customFormat="1" ht="22.5" customHeight="1" x14ac:dyDescent="0.15">
      <c r="A126" s="937"/>
      <c r="B126" s="135" t="str">
        <f t="shared" si="12"/>
        <v>13:30</v>
      </c>
      <c r="C126" s="130" t="str">
        <f>TEXT($U$1+SUM($G$119:G126)/60/24,"[h]:mm")</f>
        <v>14:10</v>
      </c>
      <c r="D126" s="248">
        <f>G124</f>
        <v>40</v>
      </c>
      <c r="E126" s="9" t="s">
        <v>132</v>
      </c>
      <c r="F126" s="170" t="s">
        <v>106</v>
      </c>
      <c r="G126" s="134">
        <v>40</v>
      </c>
      <c r="H126" s="134"/>
      <c r="I126" s="160"/>
      <c r="J126" s="130"/>
      <c r="K126" s="291"/>
      <c r="L126" s="355"/>
      <c r="M126" s="339" t="s">
        <v>14</v>
      </c>
      <c r="N126" s="83"/>
      <c r="O126" s="290"/>
      <c r="P126" s="83"/>
      <c r="Q126" s="83"/>
      <c r="R126" s="199"/>
      <c r="S126" s="199"/>
      <c r="T126" s="200"/>
      <c r="U126" s="360"/>
      <c r="V126" s="360"/>
      <c r="W126" s="360"/>
      <c r="X126" s="360"/>
    </row>
    <row r="127" spans="1:24" s="120" customFormat="1" ht="22.5" customHeight="1" x14ac:dyDescent="0.15">
      <c r="A127" s="937"/>
      <c r="B127" s="135" t="str">
        <f t="shared" si="12"/>
        <v>14:10</v>
      </c>
      <c r="C127" s="130" t="str">
        <f>TEXT($U$1+SUM($G$119:G127)/60/24,"[h]:mm")</f>
        <v>14:50</v>
      </c>
      <c r="D127" s="275">
        <f t="shared" ref="D127:D132" si="13">G127</f>
        <v>40</v>
      </c>
      <c r="E127" s="275" t="s">
        <v>271</v>
      </c>
      <c r="F127" s="275"/>
      <c r="G127" s="331">
        <v>40</v>
      </c>
      <c r="H127" s="162"/>
      <c r="I127" s="341"/>
      <c r="J127" s="342"/>
      <c r="K127" s="343"/>
      <c r="L127" s="344"/>
      <c r="M127" s="345"/>
      <c r="N127" s="343"/>
      <c r="O127" s="346"/>
      <c r="P127" s="347"/>
      <c r="Q127" s="331"/>
      <c r="R127" s="348"/>
      <c r="S127" s="348"/>
      <c r="T127" s="112"/>
    </row>
    <row r="128" spans="1:24" s="120" customFormat="1" ht="22.5" customHeight="1" x14ac:dyDescent="0.15">
      <c r="A128" s="937"/>
      <c r="B128" s="135" t="str">
        <f t="shared" si="12"/>
        <v>14:50</v>
      </c>
      <c r="C128" s="130" t="str">
        <f>TEXT($U$1+SUM($G$119:G128)/60/24,"[h]:mm")</f>
        <v>15:30</v>
      </c>
      <c r="D128" s="275">
        <f t="shared" si="13"/>
        <v>40</v>
      </c>
      <c r="E128" s="275" t="s">
        <v>271</v>
      </c>
      <c r="F128" s="275"/>
      <c r="G128" s="331">
        <v>40</v>
      </c>
      <c r="H128" s="162"/>
      <c r="I128" s="348"/>
      <c r="J128" s="342"/>
      <c r="K128" s="349"/>
      <c r="L128" s="350"/>
      <c r="M128" s="331"/>
      <c r="N128" s="331"/>
      <c r="O128" s="348"/>
      <c r="P128" s="348"/>
      <c r="Q128" s="112"/>
      <c r="R128" s="348"/>
      <c r="S128" s="348"/>
      <c r="T128" s="112"/>
    </row>
    <row r="129" spans="1:21" s="120" customFormat="1" ht="22.5" customHeight="1" x14ac:dyDescent="0.15">
      <c r="A129" s="937"/>
      <c r="B129" s="135" t="str">
        <f t="shared" si="12"/>
        <v>15:30</v>
      </c>
      <c r="C129" s="130" t="str">
        <f>TEXT($U$1+SUM($G$119:G129)/60/24,"[h]:mm")</f>
        <v>16:10</v>
      </c>
      <c r="D129" s="275">
        <f t="shared" si="13"/>
        <v>40</v>
      </c>
      <c r="E129" s="275" t="s">
        <v>271</v>
      </c>
      <c r="F129" s="275"/>
      <c r="G129" s="331">
        <v>40</v>
      </c>
      <c r="H129" s="162"/>
      <c r="I129" s="348"/>
      <c r="J129" s="342"/>
      <c r="K129" s="349"/>
      <c r="L129" s="348" t="s">
        <v>272</v>
      </c>
      <c r="M129" s="331"/>
      <c r="N129" s="331"/>
      <c r="O129" s="348"/>
      <c r="P129" s="348"/>
      <c r="Q129" s="112"/>
      <c r="R129" s="348"/>
      <c r="S129" s="348"/>
      <c r="T129" s="112"/>
    </row>
    <row r="130" spans="1:21" s="120" customFormat="1" ht="22.5" customHeight="1" x14ac:dyDescent="0.15">
      <c r="A130" s="937"/>
      <c r="B130" s="135" t="str">
        <f t="shared" si="12"/>
        <v>16:10</v>
      </c>
      <c r="C130" s="130" t="str">
        <f>TEXT($U$1+SUM($G$119:G130)/60/24,"[h]:mm")</f>
        <v>16:50</v>
      </c>
      <c r="D130" s="275">
        <f t="shared" si="13"/>
        <v>40</v>
      </c>
      <c r="E130" s="275" t="s">
        <v>271</v>
      </c>
      <c r="F130" s="275"/>
      <c r="G130" s="331">
        <v>40</v>
      </c>
      <c r="H130" s="162"/>
      <c r="I130" s="348"/>
      <c r="J130" s="342"/>
      <c r="K130" s="349"/>
      <c r="L130" s="348" t="s">
        <v>273</v>
      </c>
      <c r="M130" s="331"/>
      <c r="N130" s="331"/>
      <c r="O130" s="348"/>
      <c r="P130" s="348"/>
      <c r="Q130" s="112"/>
      <c r="R130" s="348"/>
      <c r="S130" s="348"/>
      <c r="T130" s="112"/>
    </row>
    <row r="131" spans="1:21" s="120" customFormat="1" ht="22.5" customHeight="1" x14ac:dyDescent="0.15">
      <c r="A131" s="937"/>
      <c r="B131" s="135" t="str">
        <f t="shared" si="12"/>
        <v>16:50</v>
      </c>
      <c r="C131" s="130" t="str">
        <f>TEXT($U$1+SUM($G$119:G131)/60/24,"[h]:mm")</f>
        <v>17:30</v>
      </c>
      <c r="D131" s="275">
        <f t="shared" si="13"/>
        <v>40</v>
      </c>
      <c r="E131" s="275" t="s">
        <v>271</v>
      </c>
      <c r="F131" s="275"/>
      <c r="G131" s="331">
        <v>40</v>
      </c>
      <c r="H131" s="162"/>
      <c r="I131" s="348"/>
      <c r="J131" s="342"/>
      <c r="K131" s="351"/>
      <c r="L131" s="348"/>
      <c r="M131" s="331"/>
      <c r="N131" s="331"/>
      <c r="O131" s="348"/>
      <c r="P131" s="348"/>
      <c r="Q131" s="112"/>
      <c r="R131" s="348"/>
      <c r="S131" s="348"/>
      <c r="T131" s="112"/>
    </row>
    <row r="132" spans="1:21" s="120" customFormat="1" ht="22.5" customHeight="1" x14ac:dyDescent="0.15">
      <c r="A132" s="937"/>
      <c r="B132" s="135" t="str">
        <f t="shared" si="12"/>
        <v>17:30</v>
      </c>
      <c r="C132" s="130" t="str">
        <f>TEXT($U$1+SUM($G$119:G132)/60/24,"[h]:mm")</f>
        <v>18:10</v>
      </c>
      <c r="D132" s="275">
        <f t="shared" si="13"/>
        <v>40</v>
      </c>
      <c r="E132" s="275" t="s">
        <v>271</v>
      </c>
      <c r="F132" s="275"/>
      <c r="G132" s="331">
        <v>40</v>
      </c>
      <c r="H132" s="162"/>
      <c r="I132" s="348"/>
      <c r="J132" s="342"/>
      <c r="K132" s="351"/>
      <c r="L132" s="348"/>
      <c r="M132" s="331"/>
      <c r="N132" s="331"/>
      <c r="O132" s="348"/>
      <c r="P132" s="348"/>
      <c r="Q132" s="112"/>
      <c r="R132" s="348"/>
      <c r="S132" s="348"/>
      <c r="T132" s="112"/>
    </row>
    <row r="133" spans="1:21" s="120" customFormat="1" ht="22.5" customHeight="1" x14ac:dyDescent="0.15">
      <c r="A133" s="937"/>
      <c r="B133" s="135" t="str">
        <f t="shared" si="12"/>
        <v>18:10</v>
      </c>
      <c r="C133" s="130" t="str">
        <f>TEXT($U$1+SUM($G$119:G133)/60/24,"[h]:mm")</f>
        <v>18:50</v>
      </c>
      <c r="D133" s="248" t="e">
        <f>#REF!</f>
        <v>#REF!</v>
      </c>
      <c r="E133" s="9" t="s">
        <v>87</v>
      </c>
      <c r="F133" s="170" t="s">
        <v>53</v>
      </c>
      <c r="G133" s="134">
        <v>40</v>
      </c>
      <c r="H133" s="134"/>
      <c r="I133" s="160"/>
      <c r="J133" s="130"/>
      <c r="K133" s="291"/>
      <c r="L133" s="352"/>
      <c r="M133" s="170" t="s">
        <v>7</v>
      </c>
      <c r="N133" s="134"/>
      <c r="O133" s="286"/>
      <c r="P133" s="134"/>
      <c r="Q133" s="165"/>
      <c r="R133" s="199"/>
      <c r="S133" s="199"/>
      <c r="T133" s="200"/>
    </row>
    <row r="134" spans="1:21" s="120" customFormat="1" ht="22.5" customHeight="1" x14ac:dyDescent="0.15">
      <c r="A134" s="937"/>
      <c r="B134" s="135" t="str">
        <f t="shared" si="12"/>
        <v>18:50</v>
      </c>
      <c r="C134" s="130" t="str">
        <f>TEXT($U$1+SUM($G$119:G134)/60/24,"[h]:mm")</f>
        <v>19:30</v>
      </c>
      <c r="D134" s="248" t="e">
        <f>#REF!</f>
        <v>#REF!</v>
      </c>
      <c r="E134" s="9" t="s">
        <v>87</v>
      </c>
      <c r="F134" s="170" t="s">
        <v>53</v>
      </c>
      <c r="G134" s="134">
        <v>40</v>
      </c>
      <c r="H134" s="134"/>
      <c r="I134" s="160"/>
      <c r="J134" s="130"/>
      <c r="K134" s="291"/>
      <c r="L134" s="352"/>
      <c r="M134" s="170" t="s">
        <v>7</v>
      </c>
      <c r="N134" s="134"/>
      <c r="O134" s="205"/>
      <c r="P134" s="87"/>
      <c r="Q134" s="165"/>
      <c r="R134" s="199"/>
      <c r="S134" s="199"/>
      <c r="T134" s="200"/>
    </row>
    <row r="135" spans="1:21" s="120" customFormat="1" ht="22.5" customHeight="1" x14ac:dyDescent="0.15">
      <c r="A135" s="937"/>
      <c r="B135" s="135" t="str">
        <f t="shared" si="12"/>
        <v>19:30</v>
      </c>
      <c r="C135" s="130" t="str">
        <f>TEXT($U$1+SUM($G$119:G135)/60/24,"[h]:mm")</f>
        <v>20:10</v>
      </c>
      <c r="D135" s="248"/>
      <c r="E135" s="9" t="s">
        <v>71</v>
      </c>
      <c r="F135" s="170" t="s">
        <v>15</v>
      </c>
      <c r="G135" s="134">
        <v>40</v>
      </c>
      <c r="H135" s="134"/>
      <c r="I135" s="160"/>
      <c r="J135" s="130"/>
      <c r="K135" s="287"/>
      <c r="L135" s="359"/>
      <c r="M135" s="339" t="s">
        <v>15</v>
      </c>
      <c r="N135" s="288"/>
      <c r="O135" s="87"/>
      <c r="P135" s="87"/>
      <c r="Q135" s="87"/>
      <c r="R135" s="242"/>
      <c r="S135" s="242"/>
      <c r="T135" s="243"/>
    </row>
    <row r="136" spans="1:21" s="120" customFormat="1" ht="22.5" customHeight="1" x14ac:dyDescent="0.15">
      <c r="A136" s="937"/>
      <c r="B136" s="135" t="str">
        <f t="shared" si="12"/>
        <v>20:10</v>
      </c>
      <c r="C136" s="130" t="str">
        <f>TEXT($U$1+SUM($G$119:G136)/60/24,"[h]:mm")</f>
        <v>20:55</v>
      </c>
      <c r="D136" s="248">
        <f>G134</f>
        <v>40</v>
      </c>
      <c r="E136" s="9" t="s">
        <v>71</v>
      </c>
      <c r="F136" s="170" t="s">
        <v>15</v>
      </c>
      <c r="G136" s="134">
        <v>45</v>
      </c>
      <c r="H136" s="134"/>
      <c r="I136" s="160"/>
      <c r="J136" s="130"/>
      <c r="K136" s="287"/>
      <c r="L136" s="359"/>
      <c r="M136" s="339" t="s">
        <v>15</v>
      </c>
      <c r="N136" s="288"/>
      <c r="O136" s="83"/>
      <c r="P136" s="301"/>
      <c r="Q136" s="83"/>
      <c r="R136" s="324"/>
      <c r="S136" s="199"/>
      <c r="T136" s="200"/>
    </row>
    <row r="137" spans="1:21" s="120" customFormat="1" ht="22.5" customHeight="1" x14ac:dyDescent="0.15">
      <c r="A137" s="937"/>
      <c r="B137" s="135" t="str">
        <f t="shared" si="12"/>
        <v>20:55</v>
      </c>
      <c r="C137" s="130" t="str">
        <f>TEXT($U$1+SUM($G$119:G137)/60/24,"[h]:mm")</f>
        <v>21:35</v>
      </c>
      <c r="D137" s="248" t="e">
        <f>#REF!</f>
        <v>#REF!</v>
      </c>
      <c r="E137" s="9" t="s">
        <v>43</v>
      </c>
      <c r="F137" s="170" t="s">
        <v>44</v>
      </c>
      <c r="G137" s="134">
        <v>40</v>
      </c>
      <c r="H137" s="134"/>
      <c r="I137" s="160"/>
      <c r="J137" s="130"/>
      <c r="K137" s="291"/>
      <c r="L137" s="335"/>
      <c r="M137" s="170" t="s">
        <v>10</v>
      </c>
      <c r="N137" s="354"/>
      <c r="O137" s="354"/>
      <c r="P137" s="354"/>
      <c r="Q137" s="165"/>
      <c r="R137" s="199"/>
      <c r="S137" s="199"/>
      <c r="T137" s="200"/>
    </row>
    <row r="138" spans="1:21" s="120" customFormat="1" ht="22.5" customHeight="1" x14ac:dyDescent="0.15">
      <c r="A138" s="937"/>
      <c r="B138" s="135" t="str">
        <f t="shared" si="12"/>
        <v>21:35</v>
      </c>
      <c r="C138" s="130" t="str">
        <f>TEXT($U$1+SUM($G$119:G138)/60/24,"[h]:mm")</f>
        <v>22:15</v>
      </c>
      <c r="D138" s="248" t="e">
        <f>#REF!</f>
        <v>#REF!</v>
      </c>
      <c r="E138" s="9" t="s">
        <v>43</v>
      </c>
      <c r="F138" s="170" t="s">
        <v>44</v>
      </c>
      <c r="G138" s="134">
        <v>40</v>
      </c>
      <c r="H138" s="134"/>
      <c r="I138" s="160"/>
      <c r="J138" s="130"/>
      <c r="K138" s="291"/>
      <c r="L138" s="335"/>
      <c r="M138" s="170" t="s">
        <v>10</v>
      </c>
      <c r="N138" s="354"/>
      <c r="O138" s="354"/>
      <c r="P138" s="354"/>
      <c r="Q138" s="165"/>
      <c r="R138" s="199"/>
      <c r="S138" s="199"/>
      <c r="T138" s="200"/>
    </row>
    <row r="139" spans="1:21" s="120" customFormat="1" ht="22.5" customHeight="1" x14ac:dyDescent="0.15">
      <c r="A139" s="937"/>
      <c r="B139" s="135" t="str">
        <f t="shared" si="12"/>
        <v>22:15</v>
      </c>
      <c r="C139" s="130" t="str">
        <f>TEXT($U$1+SUM($G$119:G139)/60/24,"[h]:mm")</f>
        <v>22:55</v>
      </c>
      <c r="D139" s="365"/>
      <c r="E139" s="9" t="s">
        <v>132</v>
      </c>
      <c r="F139" s="170" t="s">
        <v>106</v>
      </c>
      <c r="G139" s="134">
        <v>40</v>
      </c>
      <c r="H139" s="134"/>
      <c r="I139" s="160"/>
      <c r="J139" s="130"/>
      <c r="K139" s="291"/>
      <c r="L139" s="355"/>
      <c r="M139" s="339" t="s">
        <v>14</v>
      </c>
      <c r="N139" s="368"/>
      <c r="O139" s="368"/>
      <c r="P139" s="368"/>
      <c r="Q139" s="376"/>
      <c r="R139" s="206"/>
      <c r="S139" s="206"/>
      <c r="T139" s="211"/>
    </row>
    <row r="140" spans="1:21" s="120" customFormat="1" ht="22.5" customHeight="1" x14ac:dyDescent="0.15">
      <c r="A140" s="938"/>
      <c r="B140" s="135" t="str">
        <f>IF(C139&lt;&gt;"",C139,"")</f>
        <v>22:55</v>
      </c>
      <c r="C140" s="130" t="str">
        <f>TEXT($U$1+SUM($G$119:G140)/60/24,"[h]:mm")</f>
        <v>23:35</v>
      </c>
      <c r="D140" s="250"/>
      <c r="E140" s="9" t="s">
        <v>132</v>
      </c>
      <c r="F140" s="170" t="s">
        <v>106</v>
      </c>
      <c r="G140" s="134">
        <v>40</v>
      </c>
      <c r="H140" s="134"/>
      <c r="I140" s="160"/>
      <c r="J140" s="130"/>
      <c r="K140" s="291"/>
      <c r="L140" s="355"/>
      <c r="M140" s="339" t="s">
        <v>14</v>
      </c>
      <c r="N140" s="142"/>
      <c r="O140" s="142"/>
      <c r="P140" s="142"/>
      <c r="Q140" s="142"/>
      <c r="R140" s="206"/>
      <c r="S140" s="206"/>
      <c r="T140" s="211"/>
    </row>
    <row r="141" spans="1:21" s="121" customFormat="1" ht="22.5" customHeight="1" x14ac:dyDescent="0.15">
      <c r="A141" s="276"/>
      <c r="B141" s="250"/>
      <c r="C141" s="250"/>
      <c r="D141" s="250"/>
      <c r="E141" s="250"/>
      <c r="F141" s="253"/>
      <c r="G141" s="142"/>
      <c r="H141" s="253"/>
      <c r="I141" s="253"/>
      <c r="J141" s="253"/>
      <c r="K141" s="253"/>
      <c r="L141" s="253"/>
      <c r="M141" s="333"/>
      <c r="N141" s="142"/>
      <c r="O141" s="142"/>
      <c r="P141" s="142"/>
      <c r="Q141" s="142"/>
      <c r="R141" s="206"/>
      <c r="S141" s="206"/>
      <c r="T141" s="211"/>
    </row>
    <row r="142" spans="1:21" s="121" customFormat="1" ht="22.5" customHeight="1" x14ac:dyDescent="0.15">
      <c r="A142" s="220"/>
      <c r="B142" s="221"/>
      <c r="C142" s="220"/>
      <c r="D142" s="263"/>
      <c r="E142" s="222"/>
      <c r="F142" s="220"/>
      <c r="G142" s="223">
        <f>SUM(G119:G139)</f>
        <v>835</v>
      </c>
      <c r="H142" s="220"/>
      <c r="I142" s="220"/>
      <c r="J142" s="220"/>
      <c r="K142" s="220"/>
      <c r="L142" s="220"/>
      <c r="M142" s="303"/>
      <c r="N142" s="223"/>
      <c r="O142" s="223"/>
      <c r="P142" s="223"/>
      <c r="Q142" s="223"/>
      <c r="R142" s="223"/>
      <c r="S142" s="223"/>
      <c r="T142" s="244"/>
      <c r="U142" s="120"/>
    </row>
    <row r="143" spans="1:21" s="120" customFormat="1" ht="22.5" customHeight="1" x14ac:dyDescent="0.15">
      <c r="A143" s="937" t="s">
        <v>278</v>
      </c>
      <c r="B143" s="135">
        <v>0.375</v>
      </c>
      <c r="C143" s="130" t="str">
        <f>TEXT($U$1+SUM($G$143:G143)/60/24,"[h]:mm")</f>
        <v>9:40</v>
      </c>
      <c r="D143" s="248"/>
      <c r="E143" s="9" t="s">
        <v>199</v>
      </c>
      <c r="F143" s="170" t="s">
        <v>80</v>
      </c>
      <c r="G143" s="134">
        <v>40</v>
      </c>
      <c r="H143" s="134"/>
      <c r="I143" s="160"/>
      <c r="J143" s="130"/>
      <c r="K143" s="299"/>
      <c r="L143" s="337"/>
      <c r="M143" s="336" t="s">
        <v>9</v>
      </c>
      <c r="N143" s="320"/>
      <c r="O143" s="304"/>
      <c r="P143" s="319"/>
      <c r="Q143" s="326"/>
      <c r="T143" s="327"/>
    </row>
    <row r="144" spans="1:21" s="120" customFormat="1" ht="21.75" customHeight="1" x14ac:dyDescent="0.15">
      <c r="A144" s="937"/>
      <c r="B144" s="135" t="str">
        <f>C143</f>
        <v>9:40</v>
      </c>
      <c r="C144" s="130" t="str">
        <f>TEXT($U$1+SUM($G$143:G144)/60/24,"[h]:mm")</f>
        <v>10:20</v>
      </c>
      <c r="D144" s="248" t="e">
        <f>#REF!</f>
        <v>#REF!</v>
      </c>
      <c r="E144" s="9" t="s">
        <v>199</v>
      </c>
      <c r="F144" s="170" t="s">
        <v>80</v>
      </c>
      <c r="G144" s="134">
        <v>40</v>
      </c>
      <c r="H144" s="134"/>
      <c r="I144" s="160"/>
      <c r="J144" s="130"/>
      <c r="K144" s="299"/>
      <c r="L144" s="337"/>
      <c r="M144" s="336" t="s">
        <v>9</v>
      </c>
      <c r="N144" s="285"/>
      <c r="O144" s="304"/>
      <c r="P144" s="319"/>
      <c r="Q144" s="232"/>
      <c r="R144" s="199"/>
      <c r="S144" s="199"/>
      <c r="T144" s="200"/>
    </row>
    <row r="145" spans="1:24" s="120" customFormat="1" ht="22.5" customHeight="1" x14ac:dyDescent="0.15">
      <c r="A145" s="937"/>
      <c r="B145" s="135" t="str">
        <f>IF(C144&lt;&gt;"",C144,"")</f>
        <v>10:20</v>
      </c>
      <c r="C145" s="130" t="str">
        <f>TEXT($U$1+SUM($G$143:G145)/60/24,"[h]:mm")</f>
        <v>11:00</v>
      </c>
      <c r="D145" s="248">
        <f>G143</f>
        <v>40</v>
      </c>
      <c r="E145" s="9" t="s">
        <v>199</v>
      </c>
      <c r="F145" s="170" t="s">
        <v>40</v>
      </c>
      <c r="G145" s="134">
        <v>40</v>
      </c>
      <c r="H145" s="134"/>
      <c r="I145" s="160"/>
      <c r="J145" s="130"/>
      <c r="K145" s="39"/>
      <c r="L145" s="192"/>
      <c r="M145" s="298" t="s">
        <v>11</v>
      </c>
      <c r="N145" s="115"/>
      <c r="O145" s="115"/>
      <c r="P145" s="115"/>
      <c r="Q145" s="328"/>
      <c r="R145" s="242"/>
      <c r="S145" s="242"/>
      <c r="T145" s="200"/>
      <c r="X145" s="329"/>
    </row>
    <row r="146" spans="1:24" s="120" customFormat="1" ht="22.5" customHeight="1" x14ac:dyDescent="0.15">
      <c r="A146" s="937"/>
      <c r="B146" s="135" t="str">
        <f>C145</f>
        <v>11:00</v>
      </c>
      <c r="C146" s="130" t="str">
        <f>TEXT($U$1+SUM($G$143:G146)/60/24,"[h]:mm")</f>
        <v>11:40</v>
      </c>
      <c r="D146" s="248"/>
      <c r="E146" s="251" t="s">
        <v>279</v>
      </c>
      <c r="F146" s="170" t="s">
        <v>44</v>
      </c>
      <c r="G146" s="134">
        <v>40</v>
      </c>
      <c r="H146" s="134"/>
      <c r="I146" s="160"/>
      <c r="J146" s="130"/>
      <c r="K146" s="291"/>
      <c r="L146" s="335"/>
      <c r="M146" s="133" t="s">
        <v>10</v>
      </c>
      <c r="N146" s="369"/>
      <c r="O146" s="115"/>
      <c r="P146" s="115"/>
      <c r="Q146" s="328"/>
      <c r="R146" s="242"/>
      <c r="S146" s="242"/>
      <c r="T146" s="200"/>
      <c r="X146" s="329"/>
    </row>
    <row r="147" spans="1:24" s="120" customFormat="1" ht="22.5" customHeight="1" x14ac:dyDescent="0.15">
      <c r="A147" s="937"/>
      <c r="B147" s="135" t="str">
        <f>C146</f>
        <v>11:40</v>
      </c>
      <c r="C147" s="130" t="str">
        <f>TEXT($U$1+SUM($G$143:G147)/60/24,"[h]:mm")</f>
        <v>12:20</v>
      </c>
      <c r="D147" s="248">
        <f>G146</f>
        <v>40</v>
      </c>
      <c r="E147" s="251" t="s">
        <v>279</v>
      </c>
      <c r="F147" s="170" t="s">
        <v>53</v>
      </c>
      <c r="G147" s="134">
        <v>40</v>
      </c>
      <c r="H147" s="134"/>
      <c r="I147" s="160"/>
      <c r="J147" s="130"/>
      <c r="K147" s="291"/>
      <c r="L147" s="352" t="s">
        <v>280</v>
      </c>
      <c r="M147" s="133" t="s">
        <v>7</v>
      </c>
      <c r="N147" s="178"/>
      <c r="O147" s="115"/>
      <c r="P147" s="115"/>
      <c r="Q147" s="328"/>
      <c r="R147" s="242"/>
      <c r="S147" s="242"/>
      <c r="T147" s="200"/>
    </row>
    <row r="148" spans="1:24" s="120" customFormat="1" ht="22.5" customHeight="1" x14ac:dyDescent="0.15">
      <c r="A148" s="937"/>
      <c r="B148" s="135" t="str">
        <f>C147</f>
        <v>12:20</v>
      </c>
      <c r="C148" s="130" t="str">
        <f>TEXT($U$1+SUM($G$143:G148)/60/24,"[h]:mm")</f>
        <v>13:05</v>
      </c>
      <c r="D148" s="248">
        <f>G145</f>
        <v>40</v>
      </c>
      <c r="E148" s="251" t="s">
        <v>71</v>
      </c>
      <c r="F148" s="170" t="s">
        <v>112</v>
      </c>
      <c r="G148" s="134">
        <v>45</v>
      </c>
      <c r="H148" s="134"/>
      <c r="I148" s="160"/>
      <c r="J148" s="130"/>
      <c r="K148" s="291"/>
      <c r="L148" s="338"/>
      <c r="M148" s="339" t="s">
        <v>5</v>
      </c>
      <c r="N148" s="134"/>
      <c r="O148" s="290"/>
      <c r="P148" s="290"/>
      <c r="Q148" s="290"/>
      <c r="R148" s="199"/>
      <c r="S148" s="199"/>
      <c r="T148" s="200"/>
      <c r="U148" s="118"/>
    </row>
    <row r="149" spans="1:24" s="120" customFormat="1" ht="22.5" customHeight="1" x14ac:dyDescent="0.15">
      <c r="A149" s="937"/>
      <c r="B149" s="135" t="str">
        <f>C148</f>
        <v>13:05</v>
      </c>
      <c r="C149" s="130" t="str">
        <f>TEXT($U$1+SUM($G$143:G149)/60/24,"[h]:mm")</f>
        <v>13:50</v>
      </c>
      <c r="D149" s="248">
        <f t="shared" ref="D149:D157" si="14">G149</f>
        <v>45</v>
      </c>
      <c r="E149" s="251" t="s">
        <v>71</v>
      </c>
      <c r="F149" s="170" t="s">
        <v>274</v>
      </c>
      <c r="G149" s="134">
        <v>45</v>
      </c>
      <c r="H149" s="134"/>
      <c r="I149" s="160"/>
      <c r="J149" s="130"/>
      <c r="K149" s="291"/>
      <c r="L149" s="338"/>
      <c r="M149" s="339" t="s">
        <v>8</v>
      </c>
      <c r="N149" s="306"/>
      <c r="O149" s="213"/>
      <c r="P149" s="213"/>
      <c r="Q149" s="165"/>
      <c r="R149" s="199"/>
      <c r="S149" s="199"/>
      <c r="T149" s="200"/>
    </row>
    <row r="150" spans="1:24" s="120" customFormat="1" ht="22.5" customHeight="1" x14ac:dyDescent="0.15">
      <c r="A150" s="937"/>
      <c r="B150" s="135" t="str">
        <f>C149</f>
        <v>13:50</v>
      </c>
      <c r="C150" s="130" t="str">
        <f>TEXT($U$1+SUM($G$143:G150)/60/24,"[h]:mm")</f>
        <v>14:30</v>
      </c>
      <c r="D150" s="275">
        <f t="shared" si="14"/>
        <v>40</v>
      </c>
      <c r="E150" s="251" t="s">
        <v>71</v>
      </c>
      <c r="F150" s="170" t="s">
        <v>274</v>
      </c>
      <c r="G150" s="134">
        <v>40</v>
      </c>
      <c r="H150" s="134"/>
      <c r="I150" s="160"/>
      <c r="J150" s="130"/>
      <c r="K150" s="287"/>
      <c r="L150" s="338"/>
      <c r="M150" s="339" t="s">
        <v>8</v>
      </c>
      <c r="N150" s="343"/>
      <c r="O150" s="346"/>
      <c r="P150" s="347"/>
      <c r="Q150" s="331"/>
      <c r="R150" s="348"/>
      <c r="S150" s="348"/>
      <c r="T150" s="112"/>
    </row>
    <row r="151" spans="1:24" s="120" customFormat="1" ht="22.5" customHeight="1" x14ac:dyDescent="0.15">
      <c r="A151" s="937"/>
      <c r="B151" s="135" t="str">
        <f t="shared" ref="B151:B156" si="15">IF(C150&lt;&gt;"",C150,"")</f>
        <v>14:30</v>
      </c>
      <c r="C151" s="130" t="str">
        <f>TEXT($U$1+SUM($G$143:G151)/60/24,"[h]:mm")</f>
        <v>15:10</v>
      </c>
      <c r="D151" s="275">
        <f t="shared" si="14"/>
        <v>40</v>
      </c>
      <c r="E151" s="275" t="s">
        <v>271</v>
      </c>
      <c r="F151" s="275"/>
      <c r="G151" s="331">
        <v>40</v>
      </c>
      <c r="H151" s="162"/>
      <c r="I151" s="348"/>
      <c r="J151" s="342"/>
      <c r="K151" s="349"/>
      <c r="L151" s="350"/>
      <c r="M151" s="331"/>
      <c r="N151" s="331"/>
      <c r="O151" s="348"/>
      <c r="P151" s="348"/>
      <c r="Q151" s="112"/>
      <c r="R151" s="348"/>
      <c r="S151" s="348"/>
      <c r="T151" s="112"/>
    </row>
    <row r="152" spans="1:24" s="120" customFormat="1" ht="22.5" customHeight="1" x14ac:dyDescent="0.15">
      <c r="A152" s="937"/>
      <c r="B152" s="135" t="str">
        <f t="shared" si="15"/>
        <v>15:10</v>
      </c>
      <c r="C152" s="130" t="str">
        <f>TEXT($U$1+SUM($G$143:G152)/60/24,"[h]:mm")</f>
        <v>15:50</v>
      </c>
      <c r="D152" s="275">
        <f t="shared" si="14"/>
        <v>40</v>
      </c>
      <c r="E152" s="275" t="s">
        <v>271</v>
      </c>
      <c r="F152" s="275"/>
      <c r="G152" s="331">
        <v>40</v>
      </c>
      <c r="H152" s="162"/>
      <c r="I152" s="348"/>
      <c r="J152" s="342"/>
      <c r="K152" s="349"/>
      <c r="L152" s="348"/>
      <c r="M152" s="331"/>
      <c r="N152" s="331"/>
      <c r="O152" s="348"/>
      <c r="P152" s="348"/>
      <c r="Q152" s="112"/>
      <c r="R152" s="348"/>
      <c r="S152" s="348"/>
      <c r="T152" s="112"/>
    </row>
    <row r="153" spans="1:24" s="120" customFormat="1" ht="22.5" customHeight="1" x14ac:dyDescent="0.15">
      <c r="A153" s="937"/>
      <c r="B153" s="135" t="str">
        <f t="shared" si="15"/>
        <v>15:50</v>
      </c>
      <c r="C153" s="130" t="str">
        <f>TEXT($U$1+SUM($G$143:G153)/60/24,"[h]:mm")</f>
        <v>16:30</v>
      </c>
      <c r="D153" s="275">
        <f t="shared" si="14"/>
        <v>40</v>
      </c>
      <c r="E153" s="275" t="s">
        <v>271</v>
      </c>
      <c r="F153" s="275"/>
      <c r="G153" s="331">
        <v>40</v>
      </c>
      <c r="H153" s="162"/>
      <c r="I153" s="348"/>
      <c r="J153" s="342"/>
      <c r="K153" s="349"/>
      <c r="L153" s="348"/>
      <c r="M153" s="331"/>
      <c r="N153" s="331"/>
      <c r="O153" s="348"/>
      <c r="P153" s="348"/>
      <c r="Q153" s="112"/>
      <c r="R153" s="348"/>
      <c r="S153" s="348"/>
      <c r="T153" s="112"/>
    </row>
    <row r="154" spans="1:24" s="120" customFormat="1" ht="22.5" customHeight="1" x14ac:dyDescent="0.15">
      <c r="A154" s="937"/>
      <c r="B154" s="135" t="str">
        <f t="shared" si="15"/>
        <v>16:30</v>
      </c>
      <c r="C154" s="130" t="str">
        <f>TEXT($U$1+SUM($G$143:G154)/60/24,"[h]:mm")</f>
        <v>17:10</v>
      </c>
      <c r="D154" s="275">
        <f t="shared" si="14"/>
        <v>40</v>
      </c>
      <c r="E154" s="275" t="s">
        <v>271</v>
      </c>
      <c r="F154" s="275"/>
      <c r="G154" s="331">
        <v>40</v>
      </c>
      <c r="H154" s="162"/>
      <c r="I154" s="348"/>
      <c r="J154" s="342"/>
      <c r="K154" s="351"/>
      <c r="L154" s="348"/>
      <c r="M154" s="331"/>
      <c r="N154" s="331"/>
      <c r="O154" s="348"/>
      <c r="P154" s="348"/>
      <c r="Q154" s="112"/>
      <c r="R154" s="348"/>
      <c r="S154" s="348"/>
      <c r="T154" s="112"/>
    </row>
    <row r="155" spans="1:24" s="120" customFormat="1" ht="22.5" customHeight="1" x14ac:dyDescent="0.15">
      <c r="A155" s="937"/>
      <c r="B155" s="135" t="str">
        <f t="shared" si="15"/>
        <v>17:10</v>
      </c>
      <c r="C155" s="130" t="str">
        <f>TEXT($U$1+SUM($G$143:G155)/60/24,"[h]:mm")</f>
        <v>17:50</v>
      </c>
      <c r="D155" s="275">
        <f t="shared" si="14"/>
        <v>40</v>
      </c>
      <c r="E155" s="275" t="s">
        <v>271</v>
      </c>
      <c r="F155" s="275"/>
      <c r="G155" s="331">
        <v>40</v>
      </c>
      <c r="H155" s="162"/>
      <c r="I155" s="348"/>
      <c r="J155" s="342"/>
      <c r="K155" s="351"/>
      <c r="L155" s="348"/>
      <c r="M155" s="331"/>
      <c r="N155" s="331"/>
      <c r="O155" s="348"/>
      <c r="P155" s="348"/>
      <c r="Q155" s="112"/>
      <c r="R155" s="348"/>
      <c r="S155" s="348"/>
      <c r="T155" s="112"/>
    </row>
    <row r="156" spans="1:24" s="120" customFormat="1" ht="22.5" customHeight="1" x14ac:dyDescent="0.15">
      <c r="A156" s="937"/>
      <c r="B156" s="135" t="str">
        <f t="shared" si="15"/>
        <v>17:50</v>
      </c>
      <c r="C156" s="130" t="str">
        <f>TEXT($U$1+SUM($G$143:G156)/60/24,"[h]:mm")</f>
        <v>18:30</v>
      </c>
      <c r="D156" s="275">
        <f t="shared" si="14"/>
        <v>40</v>
      </c>
      <c r="E156" s="275" t="s">
        <v>271</v>
      </c>
      <c r="F156" s="275"/>
      <c r="G156" s="331">
        <v>40</v>
      </c>
      <c r="H156" s="162"/>
      <c r="I156" s="348"/>
      <c r="J156" s="342"/>
      <c r="K156" s="351"/>
      <c r="L156" s="348"/>
      <c r="M156" s="331"/>
      <c r="N156" s="331"/>
      <c r="O156" s="348"/>
      <c r="P156" s="348"/>
      <c r="Q156" s="112"/>
      <c r="R156" s="348"/>
      <c r="S156" s="348"/>
      <c r="T156" s="112"/>
    </row>
    <row r="157" spans="1:24" s="120" customFormat="1" ht="22.5" customHeight="1" x14ac:dyDescent="0.15">
      <c r="A157" s="937"/>
      <c r="B157" s="135" t="str">
        <f>C156</f>
        <v>18:30</v>
      </c>
      <c r="C157" s="130" t="str">
        <f>TEXT($U$1+SUM($G$143:G157)/60/24,"[h]:mm")</f>
        <v>19:10</v>
      </c>
      <c r="D157" s="248">
        <f t="shared" si="14"/>
        <v>40</v>
      </c>
      <c r="E157" s="251" t="s">
        <v>87</v>
      </c>
      <c r="F157" s="170" t="s">
        <v>53</v>
      </c>
      <c r="G157" s="134">
        <v>40</v>
      </c>
      <c r="H157" s="134"/>
      <c r="I157" s="160"/>
      <c r="J157" s="130"/>
      <c r="K157" s="291"/>
      <c r="L157" s="352"/>
      <c r="M157" s="133" t="s">
        <v>7</v>
      </c>
      <c r="N157" s="134"/>
      <c r="O157" s="286"/>
      <c r="P157" s="134"/>
      <c r="Q157" s="165"/>
      <c r="R157" s="199"/>
      <c r="S157" s="199"/>
      <c r="T157" s="200"/>
    </row>
    <row r="158" spans="1:24" s="120" customFormat="1" ht="22.5" customHeight="1" x14ac:dyDescent="0.15">
      <c r="A158" s="937"/>
      <c r="B158" s="135" t="str">
        <f t="shared" ref="B158:B163" si="16">IF(C157&lt;&gt;"",C157,"")</f>
        <v>19:10</v>
      </c>
      <c r="C158" s="130" t="str">
        <f>TEXT($U$1+SUM($G$143:G158)/60/24,"[h]:mm")</f>
        <v>19:55</v>
      </c>
      <c r="D158" s="248"/>
      <c r="E158" s="251" t="s">
        <v>87</v>
      </c>
      <c r="F158" s="170" t="s">
        <v>53</v>
      </c>
      <c r="G158" s="134">
        <v>45</v>
      </c>
      <c r="H158" s="134"/>
      <c r="I158" s="160"/>
      <c r="J158" s="130"/>
      <c r="K158" s="291"/>
      <c r="L158" s="352"/>
      <c r="M158" s="133" t="s">
        <v>7</v>
      </c>
      <c r="N158" s="134"/>
      <c r="O158" s="370"/>
      <c r="P158" s="134"/>
      <c r="Q158" s="165"/>
      <c r="R158" s="199"/>
      <c r="S158" s="199"/>
      <c r="T158" s="200"/>
    </row>
    <row r="159" spans="1:24" s="120" customFormat="1" ht="22.5" customHeight="1" x14ac:dyDescent="0.15">
      <c r="A159" s="937"/>
      <c r="B159" s="135" t="str">
        <f t="shared" si="16"/>
        <v>19:55</v>
      </c>
      <c r="C159" s="130" t="str">
        <f>TEXT($U$1+SUM($G$143:G159)/60/24,"[h]:mm")</f>
        <v>20:50</v>
      </c>
      <c r="D159" s="248">
        <f>G160</f>
        <v>55</v>
      </c>
      <c r="E159" s="251" t="s">
        <v>71</v>
      </c>
      <c r="F159" s="170" t="s">
        <v>112</v>
      </c>
      <c r="G159" s="134">
        <v>55</v>
      </c>
      <c r="H159" s="134"/>
      <c r="I159" s="160"/>
      <c r="J159" s="130"/>
      <c r="K159" s="291"/>
      <c r="L159" s="338"/>
      <c r="M159" s="339" t="s">
        <v>5</v>
      </c>
      <c r="N159" s="134"/>
      <c r="O159" s="205"/>
      <c r="P159" s="87"/>
      <c r="Q159" s="165"/>
      <c r="R159" s="199"/>
      <c r="S159" s="199"/>
      <c r="T159" s="200"/>
    </row>
    <row r="160" spans="1:24" s="120" customFormat="1" ht="22.5" customHeight="1" x14ac:dyDescent="0.15">
      <c r="A160" s="937"/>
      <c r="B160" s="135" t="str">
        <f t="shared" si="16"/>
        <v>20:50</v>
      </c>
      <c r="C160" s="130" t="str">
        <f>TEXT($U$1+SUM($G$143:G160)/60/24,"[h]:mm")</f>
        <v>21:45</v>
      </c>
      <c r="D160" s="248"/>
      <c r="E160" s="251" t="s">
        <v>71</v>
      </c>
      <c r="F160" s="170" t="s">
        <v>58</v>
      </c>
      <c r="G160" s="134">
        <v>55</v>
      </c>
      <c r="H160" s="134"/>
      <c r="I160" s="160"/>
      <c r="J160" s="130"/>
      <c r="K160" s="291"/>
      <c r="L160" s="338"/>
      <c r="M160" s="339" t="s">
        <v>5</v>
      </c>
      <c r="N160" s="288"/>
      <c r="O160" s="87"/>
      <c r="P160" s="87"/>
      <c r="Q160" s="87"/>
      <c r="R160" s="242"/>
      <c r="S160" s="242"/>
      <c r="T160" s="243"/>
    </row>
    <row r="161" spans="1:24" s="120" customFormat="1" ht="22.5" customHeight="1" x14ac:dyDescent="0.15">
      <c r="A161" s="937"/>
      <c r="B161" s="135" t="str">
        <f t="shared" si="16"/>
        <v>21:45</v>
      </c>
      <c r="C161" s="130" t="str">
        <f>TEXT($U$1+SUM($G$143:G161)/60/24,"[h]:mm")</f>
        <v>22:40</v>
      </c>
      <c r="D161" s="248" t="e">
        <f>#REF!</f>
        <v>#REF!</v>
      </c>
      <c r="E161" s="251" t="s">
        <v>71</v>
      </c>
      <c r="F161" s="170" t="s">
        <v>58</v>
      </c>
      <c r="G161" s="134">
        <v>55</v>
      </c>
      <c r="H161" s="134"/>
      <c r="I161" s="160"/>
      <c r="J161" s="130"/>
      <c r="K161" s="291"/>
      <c r="L161" s="338"/>
      <c r="M161" s="339" t="s">
        <v>5</v>
      </c>
      <c r="N161" s="288"/>
      <c r="O161" s="83"/>
      <c r="P161" s="301"/>
      <c r="Q161" s="83"/>
      <c r="R161" s="324"/>
      <c r="S161" s="199"/>
      <c r="T161" s="200"/>
    </row>
    <row r="162" spans="1:24" s="120" customFormat="1" ht="21.75" customHeight="1" x14ac:dyDescent="0.15">
      <c r="A162" s="937"/>
      <c r="B162" s="135" t="str">
        <f t="shared" si="16"/>
        <v>22:40</v>
      </c>
      <c r="C162" s="130" t="str">
        <f>TEXT($U$1+SUM($G$143:G162)/60/24,"[h]:mm")</f>
        <v>23:20</v>
      </c>
      <c r="D162" s="248"/>
      <c r="E162" s="9" t="s">
        <v>43</v>
      </c>
      <c r="F162" s="170" t="s">
        <v>144</v>
      </c>
      <c r="G162" s="134">
        <v>40</v>
      </c>
      <c r="H162" s="134"/>
      <c r="I162" s="160"/>
      <c r="L162" s="335"/>
      <c r="M162" s="170" t="s">
        <v>12</v>
      </c>
      <c r="N162" s="288"/>
      <c r="O162" s="83"/>
      <c r="P162" s="301"/>
      <c r="Q162" s="83"/>
      <c r="R162" s="199"/>
      <c r="S162" s="199"/>
      <c r="T162" s="200"/>
    </row>
    <row r="163" spans="1:24" s="120" customFormat="1" ht="24.75" customHeight="1" x14ac:dyDescent="0.15">
      <c r="A163" s="937"/>
      <c r="B163" s="135" t="str">
        <f t="shared" si="16"/>
        <v>23:20</v>
      </c>
      <c r="C163" s="130" t="str">
        <f>TEXT($U$1+SUM($G$143:G163)/60/24,"[h]:mm")</f>
        <v>24:00</v>
      </c>
      <c r="D163" s="248">
        <f>G162</f>
        <v>40</v>
      </c>
      <c r="E163" s="9" t="s">
        <v>43</v>
      </c>
      <c r="F163" s="170" t="s">
        <v>76</v>
      </c>
      <c r="G163" s="134">
        <v>40</v>
      </c>
      <c r="H163" s="134"/>
      <c r="I163" s="160"/>
      <c r="J163" s="130"/>
      <c r="K163" s="287"/>
      <c r="L163" s="335"/>
      <c r="M163" s="170" t="s">
        <v>12</v>
      </c>
      <c r="N163" s="354"/>
      <c r="O163" s="354"/>
      <c r="P163" s="354"/>
      <c r="Q163" s="165"/>
      <c r="R163" s="199"/>
      <c r="S163" s="199"/>
      <c r="T163" s="200"/>
    </row>
    <row r="164" spans="1:24" s="121" customFormat="1" ht="22.5" customHeight="1" x14ac:dyDescent="0.15">
      <c r="A164" s="220"/>
      <c r="B164" s="221"/>
      <c r="C164" s="220"/>
      <c r="D164" s="263"/>
      <c r="E164" s="222"/>
      <c r="F164" s="220"/>
      <c r="G164" s="223">
        <f>SUM(G143:G163)</f>
        <v>900</v>
      </c>
      <c r="H164" s="220"/>
      <c r="I164" s="220"/>
      <c r="J164" s="334"/>
      <c r="K164" s="220"/>
      <c r="L164" s="220"/>
      <c r="M164" s="303"/>
      <c r="N164" s="223"/>
      <c r="O164" s="223"/>
      <c r="P164" s="223"/>
      <c r="Q164" s="223"/>
      <c r="R164" s="223"/>
      <c r="S164" s="223"/>
      <c r="T164" s="244"/>
      <c r="U164" s="120"/>
    </row>
    <row r="165" spans="1:24" s="121" customFormat="1" ht="22.5" customHeight="1" x14ac:dyDescent="0.15">
      <c r="A165" s="939" t="s">
        <v>281</v>
      </c>
      <c r="B165" s="157">
        <f>$U$1</f>
        <v>0.375</v>
      </c>
      <c r="C165" s="130" t="str">
        <f>TEXT($U$1+SUM($G$165:G165)/60/24,"[h]:mm")</f>
        <v>9:40</v>
      </c>
      <c r="D165" s="248">
        <f>G165</f>
        <v>40</v>
      </c>
      <c r="E165" s="9" t="s">
        <v>43</v>
      </c>
      <c r="F165" s="170" t="s">
        <v>44</v>
      </c>
      <c r="G165" s="134">
        <v>40</v>
      </c>
      <c r="H165" s="134"/>
      <c r="I165" s="160"/>
      <c r="J165" s="120"/>
      <c r="K165" s="120"/>
      <c r="L165" s="335"/>
      <c r="M165" s="170" t="s">
        <v>10</v>
      </c>
      <c r="N165" s="134"/>
      <c r="O165" s="134"/>
      <c r="P165" s="174"/>
      <c r="Q165" s="210"/>
      <c r="R165" s="199"/>
      <c r="S165" s="199"/>
      <c r="T165" s="200"/>
      <c r="U165" s="201"/>
      <c r="V165" s="201"/>
      <c r="W165" s="216"/>
      <c r="X165" s="217"/>
    </row>
    <row r="166" spans="1:24" s="121" customFormat="1" ht="22.5" customHeight="1" x14ac:dyDescent="0.15">
      <c r="A166" s="939"/>
      <c r="B166" s="130" t="str">
        <f>IF(C165&lt;&gt;"",C165,"")</f>
        <v>9:40</v>
      </c>
      <c r="C166" s="130" t="str">
        <f>TEXT($U$1+SUM($G$165:G166)/60/24,"[h]:mm")</f>
        <v>10:20</v>
      </c>
      <c r="D166" s="248">
        <f>G166</f>
        <v>40</v>
      </c>
      <c r="E166" s="9" t="s">
        <v>43</v>
      </c>
      <c r="F166" s="170" t="s">
        <v>44</v>
      </c>
      <c r="G166" s="134">
        <v>40</v>
      </c>
      <c r="H166" s="134"/>
      <c r="I166" s="160"/>
      <c r="J166" s="130"/>
      <c r="K166" s="287"/>
      <c r="L166" s="335"/>
      <c r="M166" s="170" t="s">
        <v>10</v>
      </c>
      <c r="N166" s="134"/>
      <c r="O166" s="134"/>
      <c r="P166" s="134"/>
      <c r="Q166" s="210"/>
      <c r="R166" s="200"/>
      <c r="S166" s="199"/>
      <c r="T166" s="200"/>
      <c r="U166" s="201"/>
      <c r="V166" s="201"/>
      <c r="W166" s="216"/>
      <c r="X166" s="217"/>
    </row>
    <row r="167" spans="1:24" s="121" customFormat="1" ht="22.5" customHeight="1" x14ac:dyDescent="0.15">
      <c r="A167" s="939"/>
      <c r="B167" s="130" t="str">
        <f t="shared" ref="B167:B185" si="17">IF(C166&lt;&gt;"",C166,"")</f>
        <v>10:20</v>
      </c>
      <c r="C167" s="130" t="str">
        <f>TEXT($U$1+SUM($G$165:G167)/60/24,"[h]:mm")</f>
        <v>11:00</v>
      </c>
      <c r="E167" s="278" t="s">
        <v>71</v>
      </c>
      <c r="F167" s="170" t="s">
        <v>6</v>
      </c>
      <c r="G167" s="134">
        <v>40</v>
      </c>
      <c r="H167" s="134"/>
      <c r="I167" s="160"/>
      <c r="J167" s="130"/>
      <c r="K167" s="287"/>
      <c r="L167" s="338"/>
      <c r="M167" s="339" t="s">
        <v>8</v>
      </c>
      <c r="N167" s="134"/>
      <c r="O167" s="134"/>
      <c r="P167" s="134"/>
      <c r="Q167" s="210"/>
      <c r="R167" s="200"/>
      <c r="S167" s="199"/>
      <c r="T167" s="200"/>
      <c r="U167" s="201"/>
      <c r="V167" s="201"/>
      <c r="W167" s="216"/>
      <c r="X167" s="217"/>
    </row>
    <row r="168" spans="1:24" s="121" customFormat="1" ht="22.5" customHeight="1" x14ac:dyDescent="0.15">
      <c r="A168" s="939"/>
      <c r="B168" s="130" t="str">
        <f t="shared" si="17"/>
        <v>11:00</v>
      </c>
      <c r="C168" s="130" t="str">
        <f>TEXT($U$1+SUM($G$165:G168)/60/24,"[h]:mm")</f>
        <v>11:40</v>
      </c>
      <c r="D168" s="248">
        <f>G168</f>
        <v>40</v>
      </c>
      <c r="E168" s="278" t="s">
        <v>71</v>
      </c>
      <c r="F168" s="170" t="s">
        <v>6</v>
      </c>
      <c r="G168" s="134">
        <v>40</v>
      </c>
      <c r="H168" s="134"/>
      <c r="I168" s="160"/>
      <c r="J168" s="130"/>
      <c r="K168" s="287"/>
      <c r="L168" s="338"/>
      <c r="M168" s="339" t="s">
        <v>8</v>
      </c>
      <c r="N168" s="304"/>
      <c r="O168" s="305"/>
      <c r="P168" s="305"/>
      <c r="Q168" s="305"/>
      <c r="R168" s="199"/>
      <c r="S168" s="199"/>
      <c r="T168" s="200"/>
      <c r="U168" s="201"/>
      <c r="V168" s="201"/>
      <c r="W168" s="216"/>
      <c r="X168" s="217"/>
    </row>
    <row r="169" spans="1:24" s="121" customFormat="1" ht="22.5" customHeight="1" x14ac:dyDescent="0.15">
      <c r="A169" s="939"/>
      <c r="B169" s="130" t="str">
        <f t="shared" si="17"/>
        <v>11:40</v>
      </c>
      <c r="C169" s="130" t="str">
        <f>TEXT($U$1+SUM($G$165:G169)/60/24,"[h]:mm")</f>
        <v>12:25</v>
      </c>
      <c r="D169" s="248">
        <f>G169</f>
        <v>45</v>
      </c>
      <c r="E169" s="278" t="s">
        <v>87</v>
      </c>
      <c r="F169" s="170" t="s">
        <v>53</v>
      </c>
      <c r="G169" s="134">
        <v>45</v>
      </c>
      <c r="H169" s="134"/>
      <c r="I169" s="160"/>
      <c r="J169" s="130"/>
      <c r="K169" s="291"/>
      <c r="L169" s="352"/>
      <c r="M169" s="336" t="s">
        <v>7</v>
      </c>
      <c r="N169" s="134"/>
      <c r="O169" s="134"/>
      <c r="P169" s="174"/>
      <c r="Q169" s="165"/>
      <c r="R169" s="199"/>
      <c r="S169" s="199"/>
      <c r="T169" s="200"/>
      <c r="U169" s="201"/>
      <c r="V169" s="201"/>
      <c r="W169" s="216"/>
      <c r="X169" s="217"/>
    </row>
    <row r="170" spans="1:24" s="121" customFormat="1" ht="22.5" customHeight="1" x14ac:dyDescent="0.15">
      <c r="A170" s="939"/>
      <c r="B170" s="130" t="str">
        <f t="shared" si="17"/>
        <v>12:25</v>
      </c>
      <c r="C170" s="130" t="str">
        <f>TEXT($U$1+SUM($G$165:G170)/60/24,"[h]:mm")</f>
        <v>13:10</v>
      </c>
      <c r="D170" s="248" t="e">
        <f>#REF!</f>
        <v>#REF!</v>
      </c>
      <c r="E170" s="278" t="s">
        <v>87</v>
      </c>
      <c r="F170" s="170" t="s">
        <v>53</v>
      </c>
      <c r="G170" s="134">
        <v>45</v>
      </c>
      <c r="H170" s="134"/>
      <c r="I170" s="160"/>
      <c r="J170" s="130"/>
      <c r="K170" s="291"/>
      <c r="L170" s="352"/>
      <c r="M170" s="336" t="s">
        <v>7</v>
      </c>
      <c r="N170" s="306"/>
      <c r="O170" s="134"/>
      <c r="P170" s="307"/>
      <c r="Q170" s="83"/>
      <c r="R170" s="199"/>
      <c r="S170" s="199"/>
      <c r="T170" s="200"/>
      <c r="U170" s="201"/>
      <c r="V170" s="201"/>
      <c r="W170" s="216"/>
      <c r="X170" s="217"/>
    </row>
    <row r="171" spans="1:24" s="121" customFormat="1" ht="22.5" customHeight="1" x14ac:dyDescent="0.15">
      <c r="A171" s="939"/>
      <c r="B171" s="130" t="str">
        <f t="shared" si="17"/>
        <v>13:10</v>
      </c>
      <c r="C171" s="130" t="str">
        <f>TEXT($U$1+SUM($G$165:G171)/60/24,"[h]:mm")</f>
        <v>13:50</v>
      </c>
      <c r="D171" s="248" t="e">
        <f>#REF!</f>
        <v>#REF!</v>
      </c>
      <c r="E171" s="9" t="s">
        <v>71</v>
      </c>
      <c r="F171" s="170" t="s">
        <v>15</v>
      </c>
      <c r="G171" s="134">
        <v>40</v>
      </c>
      <c r="H171" s="134"/>
      <c r="I171" s="160"/>
      <c r="J171" s="130"/>
      <c r="K171" s="287"/>
      <c r="L171" s="359"/>
      <c r="M171" s="339" t="s">
        <v>15</v>
      </c>
      <c r="N171" s="308"/>
      <c r="O171" s="134"/>
      <c r="P171" s="174"/>
      <c r="Q171" s="210"/>
      <c r="R171" s="199"/>
      <c r="S171" s="199"/>
      <c r="T171" s="200"/>
      <c r="U171" s="201"/>
      <c r="V171" s="201"/>
      <c r="W171" s="216"/>
      <c r="X171" s="217"/>
    </row>
    <row r="172" spans="1:24" s="121" customFormat="1" ht="22.5" customHeight="1" x14ac:dyDescent="0.15">
      <c r="A172" s="939"/>
      <c r="B172" s="130" t="str">
        <f t="shared" si="17"/>
        <v>13:50</v>
      </c>
      <c r="C172" s="130" t="str">
        <f>TEXT($U$1+SUM($G$165:G172)/60/24,"[h]:mm")</f>
        <v>14:35</v>
      </c>
      <c r="D172" s="248" t="e">
        <f>#REF!</f>
        <v>#REF!</v>
      </c>
      <c r="E172" s="9" t="s">
        <v>71</v>
      </c>
      <c r="F172" s="170" t="s">
        <v>15</v>
      </c>
      <c r="G172" s="134">
        <v>45</v>
      </c>
      <c r="H172" s="134"/>
      <c r="I172" s="160"/>
      <c r="J172" s="130"/>
      <c r="K172" s="287"/>
      <c r="L172" s="359"/>
      <c r="M172" s="339" t="s">
        <v>15</v>
      </c>
      <c r="N172" s="371"/>
      <c r="O172" s="142"/>
      <c r="P172" s="372"/>
      <c r="Q172" s="377"/>
      <c r="R172" s="206"/>
      <c r="S172" s="206"/>
      <c r="T172" s="211"/>
      <c r="U172" s="201"/>
      <c r="V172" s="201"/>
      <c r="W172" s="216"/>
      <c r="X172" s="217"/>
    </row>
    <row r="173" spans="1:24" s="120" customFormat="1" ht="22.5" customHeight="1" x14ac:dyDescent="0.15">
      <c r="A173" s="939"/>
      <c r="B173" s="130" t="str">
        <f t="shared" si="17"/>
        <v>14:35</v>
      </c>
      <c r="C173" s="130" t="str">
        <f>TEXT($U$1+SUM($G$165:G173)/60/24,"[h]:mm")</f>
        <v>15:15</v>
      </c>
      <c r="D173" s="275">
        <f t="shared" ref="D173:D185" si="18">G173</f>
        <v>40</v>
      </c>
      <c r="E173" s="5" t="s">
        <v>39</v>
      </c>
      <c r="F173" s="170" t="s">
        <v>40</v>
      </c>
      <c r="G173" s="134">
        <v>40</v>
      </c>
      <c r="H173" s="134"/>
      <c r="I173" s="160"/>
      <c r="J173" s="130"/>
      <c r="K173" s="39"/>
      <c r="L173" s="192"/>
      <c r="M173" s="298" t="s">
        <v>11</v>
      </c>
      <c r="N173" s="343"/>
      <c r="O173" s="346"/>
      <c r="P173" s="347"/>
      <c r="Q173" s="331"/>
      <c r="R173" s="348"/>
      <c r="S173" s="348"/>
      <c r="T173" s="112"/>
    </row>
    <row r="174" spans="1:24" s="120" customFormat="1" ht="22.5" customHeight="1" x14ac:dyDescent="0.15">
      <c r="A174" s="939"/>
      <c r="B174" s="130" t="str">
        <f t="shared" si="17"/>
        <v>15:15</v>
      </c>
      <c r="C174" s="130" t="str">
        <f>TEXT($U$1+SUM($G$165:G174)/60/24,"[h]:mm")</f>
        <v>15:55</v>
      </c>
      <c r="D174" s="275">
        <f t="shared" si="18"/>
        <v>40</v>
      </c>
      <c r="E174" s="5" t="s">
        <v>39</v>
      </c>
      <c r="F174" s="170" t="s">
        <v>40</v>
      </c>
      <c r="G174" s="134">
        <v>40</v>
      </c>
      <c r="H174" s="134"/>
      <c r="I174" s="160"/>
      <c r="J174" s="130"/>
      <c r="K174" s="39"/>
      <c r="L174" s="192"/>
      <c r="M174" s="298" t="s">
        <v>11</v>
      </c>
      <c r="N174" s="331"/>
      <c r="O174" s="348"/>
      <c r="P174" s="348"/>
      <c r="Q174" s="112"/>
      <c r="R174" s="348"/>
      <c r="S174" s="348"/>
      <c r="T174" s="112"/>
    </row>
    <row r="175" spans="1:24" s="120" customFormat="1" ht="22.5" customHeight="1" x14ac:dyDescent="0.15">
      <c r="A175" s="939"/>
      <c r="B175" s="130" t="str">
        <f t="shared" si="17"/>
        <v>15:55</v>
      </c>
      <c r="C175" s="130" t="str">
        <f>TEXT($U$1+SUM($G$165:G175)/60/24,"[h]:mm")</f>
        <v>16:35</v>
      </c>
      <c r="D175" s="275">
        <f t="shared" si="18"/>
        <v>40</v>
      </c>
      <c r="E175" s="5" t="s">
        <v>199</v>
      </c>
      <c r="F175" s="170" t="s">
        <v>80</v>
      </c>
      <c r="G175" s="134">
        <v>40</v>
      </c>
      <c r="H175" s="134"/>
      <c r="I175" s="160"/>
      <c r="J175" s="130"/>
      <c r="K175" s="299"/>
      <c r="L175" s="337"/>
      <c r="M175" s="336" t="s">
        <v>9</v>
      </c>
      <c r="N175" s="331"/>
      <c r="O175" s="348"/>
      <c r="P175" s="348"/>
      <c r="Q175" s="112"/>
      <c r="R175" s="348"/>
      <c r="S175" s="348"/>
      <c r="T175" s="112"/>
    </row>
    <row r="176" spans="1:24" s="120" customFormat="1" ht="22.5" customHeight="1" x14ac:dyDescent="0.15">
      <c r="A176" s="939"/>
      <c r="B176" s="130" t="str">
        <f t="shared" si="17"/>
        <v>16:35</v>
      </c>
      <c r="C176" s="130" t="str">
        <f>TEXT($U$1+SUM($G$165:G176)/60/24,"[h]:mm")</f>
        <v>17:15</v>
      </c>
      <c r="D176" s="275">
        <f t="shared" si="18"/>
        <v>40</v>
      </c>
      <c r="E176" s="5" t="s">
        <v>199</v>
      </c>
      <c r="F176" s="170" t="s">
        <v>80</v>
      </c>
      <c r="G176" s="134">
        <v>40</v>
      </c>
      <c r="H176" s="134"/>
      <c r="I176" s="160"/>
      <c r="J176" s="130"/>
      <c r="K176" s="299"/>
      <c r="L176" s="337"/>
      <c r="M176" s="336" t="s">
        <v>9</v>
      </c>
      <c r="N176" s="331"/>
      <c r="O176" s="348"/>
      <c r="P176" s="348"/>
      <c r="Q176" s="112"/>
      <c r="R176" s="348"/>
      <c r="S176" s="348"/>
      <c r="T176" s="112"/>
    </row>
    <row r="177" spans="1:24" s="120" customFormat="1" ht="22.5" customHeight="1" x14ac:dyDescent="0.15">
      <c r="A177" s="939"/>
      <c r="B177" s="130" t="str">
        <f t="shared" si="17"/>
        <v>17:15</v>
      </c>
      <c r="C177" s="130" t="str">
        <f>TEXT($U$1+SUM($G$165:G177)/60/24,"[h]:mm")</f>
        <v>18:00</v>
      </c>
      <c r="D177" s="275">
        <f t="shared" si="18"/>
        <v>45</v>
      </c>
      <c r="E177" s="278" t="s">
        <v>87</v>
      </c>
      <c r="F177" s="170" t="s">
        <v>53</v>
      </c>
      <c r="G177" s="134">
        <v>45</v>
      </c>
      <c r="H177" s="134"/>
      <c r="I177" s="160"/>
      <c r="J177" s="130"/>
      <c r="K177" s="291"/>
      <c r="L177" s="352"/>
      <c r="M177" s="336" t="s">
        <v>7</v>
      </c>
      <c r="N177" s="331"/>
      <c r="O177" s="348"/>
      <c r="P177" s="348"/>
      <c r="Q177" s="112"/>
      <c r="R177" s="348"/>
      <c r="S177" s="348"/>
      <c r="T177" s="112"/>
    </row>
    <row r="178" spans="1:24" s="120" customFormat="1" ht="22.5" customHeight="1" x14ac:dyDescent="0.15">
      <c r="A178" s="939"/>
      <c r="B178" s="130" t="str">
        <f t="shared" si="17"/>
        <v>18:00</v>
      </c>
      <c r="C178" s="130" t="str">
        <f>TEXT($U$1+SUM($G$165:G178)/60/24,"[h]:mm")</f>
        <v>18:45</v>
      </c>
      <c r="D178" s="275">
        <f t="shared" si="18"/>
        <v>45</v>
      </c>
      <c r="E178" s="278" t="s">
        <v>87</v>
      </c>
      <c r="F178" s="170" t="s">
        <v>53</v>
      </c>
      <c r="G178" s="134">
        <v>45</v>
      </c>
      <c r="H178" s="134"/>
      <c r="I178" s="160"/>
      <c r="J178" s="130"/>
      <c r="K178" s="291"/>
      <c r="L178" s="352"/>
      <c r="M178" s="336" t="s">
        <v>7</v>
      </c>
      <c r="N178" s="331"/>
      <c r="O178" s="348"/>
      <c r="P178" s="348"/>
      <c r="Q178" s="112"/>
      <c r="R178" s="348"/>
      <c r="S178" s="348"/>
      <c r="T178" s="112"/>
    </row>
    <row r="179" spans="1:24" s="121" customFormat="1" ht="22.5" customHeight="1" x14ac:dyDescent="0.15">
      <c r="A179" s="939"/>
      <c r="B179" s="130" t="str">
        <f t="shared" si="17"/>
        <v>18:45</v>
      </c>
      <c r="C179" s="130" t="str">
        <f>TEXT($U$1+SUM($G$165:G179)/60/24,"[h]:mm")</f>
        <v>19:25</v>
      </c>
      <c r="D179" s="248">
        <f t="shared" si="18"/>
        <v>40</v>
      </c>
      <c r="E179" s="9" t="s">
        <v>43</v>
      </c>
      <c r="F179" s="170" t="s">
        <v>76</v>
      </c>
      <c r="G179" s="134">
        <v>40</v>
      </c>
      <c r="H179" s="134"/>
      <c r="I179" s="160"/>
      <c r="J179" s="120"/>
      <c r="K179" s="120"/>
      <c r="L179" s="335"/>
      <c r="M179" s="170" t="s">
        <v>12</v>
      </c>
      <c r="N179" s="134"/>
      <c r="O179" s="134"/>
      <c r="P179" s="174"/>
      <c r="Q179" s="83"/>
      <c r="R179" s="199"/>
      <c r="S179" s="199"/>
      <c r="T179" s="200"/>
      <c r="U179" s="201"/>
      <c r="V179" s="201"/>
      <c r="W179" s="216"/>
      <c r="X179" s="217"/>
    </row>
    <row r="180" spans="1:24" s="121" customFormat="1" ht="22.5" customHeight="1" x14ac:dyDescent="0.15">
      <c r="A180" s="939"/>
      <c r="B180" s="130" t="str">
        <f t="shared" si="17"/>
        <v>19:25</v>
      </c>
      <c r="C180" s="130" t="str">
        <f>TEXT($U$1+SUM($G$165:G180)/60/24,"[h]:mm")</f>
        <v>20:05</v>
      </c>
      <c r="D180" s="248">
        <f t="shared" si="18"/>
        <v>40</v>
      </c>
      <c r="E180" s="9" t="s">
        <v>43</v>
      </c>
      <c r="F180" s="170" t="s">
        <v>144</v>
      </c>
      <c r="G180" s="134">
        <v>40</v>
      </c>
      <c r="H180" s="134"/>
      <c r="I180" s="160"/>
      <c r="J180" s="130"/>
      <c r="K180" s="287"/>
      <c r="L180" s="335"/>
      <c r="M180" s="170" t="s">
        <v>12</v>
      </c>
      <c r="N180" s="134"/>
      <c r="O180" s="134"/>
      <c r="P180" s="174"/>
      <c r="Q180" s="83"/>
      <c r="R180" s="199"/>
      <c r="S180" s="199"/>
      <c r="T180" s="200"/>
      <c r="U180" s="201"/>
      <c r="V180" s="201"/>
      <c r="W180" s="216"/>
      <c r="X180" s="217"/>
    </row>
    <row r="181" spans="1:24" s="121" customFormat="1" ht="22.5" customHeight="1" x14ac:dyDescent="0.15">
      <c r="A181" s="939"/>
      <c r="B181" s="130" t="str">
        <f t="shared" si="17"/>
        <v>20:05</v>
      </c>
      <c r="C181" s="130" t="str">
        <f>TEXT($U$1+SUM($G$165:G181)/60/24,"[h]:mm")</f>
        <v>20:50</v>
      </c>
      <c r="D181" s="248" t="e">
        <f>#REF!</f>
        <v>#REF!</v>
      </c>
      <c r="E181" s="278" t="s">
        <v>57</v>
      </c>
      <c r="F181" s="170" t="s">
        <v>112</v>
      </c>
      <c r="G181" s="134">
        <v>45</v>
      </c>
      <c r="H181" s="134"/>
      <c r="I181" s="160"/>
      <c r="J181" s="130"/>
      <c r="K181" s="287"/>
      <c r="L181" s="338"/>
      <c r="M181" s="339" t="s">
        <v>5</v>
      </c>
      <c r="N181" s="308"/>
      <c r="O181" s="134"/>
      <c r="P181" s="174"/>
      <c r="Q181" s="232"/>
      <c r="R181" s="199"/>
      <c r="S181" s="199"/>
      <c r="T181" s="200"/>
      <c r="U181" s="201"/>
      <c r="V181" s="201"/>
      <c r="W181" s="216"/>
      <c r="X181" s="217"/>
    </row>
    <row r="182" spans="1:24" s="121" customFormat="1" ht="22.5" customHeight="1" x14ac:dyDescent="0.15">
      <c r="A182" s="939"/>
      <c r="B182" s="130" t="str">
        <f t="shared" si="17"/>
        <v>20:50</v>
      </c>
      <c r="C182" s="130" t="str">
        <f>TEXT($U$1+SUM($G$165:G182)/60/24,"[h]:mm")</f>
        <v>21:40</v>
      </c>
      <c r="D182" s="248" t="e">
        <f>#REF!</f>
        <v>#REF!</v>
      </c>
      <c r="E182" s="278" t="s">
        <v>57</v>
      </c>
      <c r="F182" s="170" t="s">
        <v>58</v>
      </c>
      <c r="G182" s="134">
        <v>50</v>
      </c>
      <c r="H182" s="134"/>
      <c r="I182" s="160"/>
      <c r="J182" s="130"/>
      <c r="K182" s="287"/>
      <c r="L182" s="338"/>
      <c r="M182" s="339" t="s">
        <v>5</v>
      </c>
      <c r="N182" s="285"/>
      <c r="O182" s="134"/>
      <c r="P182" s="174"/>
      <c r="Q182" s="232"/>
      <c r="R182" s="199"/>
      <c r="S182" s="199"/>
      <c r="T182" s="200"/>
    </row>
    <row r="183" spans="1:24" s="121" customFormat="1" ht="23.25" customHeight="1" x14ac:dyDescent="0.15">
      <c r="A183" s="939"/>
      <c r="B183" s="130" t="str">
        <f t="shared" si="17"/>
        <v>21:40</v>
      </c>
      <c r="C183" s="130" t="str">
        <f>TEXT($U$1+SUM($G$165:G183)/60/24,"[h]:mm")</f>
        <v>22:35</v>
      </c>
      <c r="D183" s="248">
        <f>G181</f>
        <v>45</v>
      </c>
      <c r="E183" s="9" t="s">
        <v>71</v>
      </c>
      <c r="F183" s="170" t="s">
        <v>15</v>
      </c>
      <c r="G183" s="134">
        <v>55</v>
      </c>
      <c r="H183" s="134"/>
      <c r="I183" s="160"/>
      <c r="J183" s="130"/>
      <c r="K183" s="287"/>
      <c r="L183" s="359"/>
      <c r="M183" s="339" t="s">
        <v>15</v>
      </c>
      <c r="N183" s="285"/>
      <c r="O183" s="134"/>
      <c r="P183" s="174"/>
      <c r="Q183" s="232"/>
      <c r="R183" s="199"/>
      <c r="S183" s="199"/>
      <c r="T183" s="200"/>
    </row>
    <row r="184" spans="1:24" s="121" customFormat="1" ht="22.5" customHeight="1" x14ac:dyDescent="0.15">
      <c r="A184" s="939"/>
      <c r="B184" s="130" t="str">
        <f t="shared" si="17"/>
        <v>22:35</v>
      </c>
      <c r="C184" s="130" t="str">
        <f>TEXT($U$1+SUM($G$165:G184)/60/24,"[h]:mm")</f>
        <v>23:20</v>
      </c>
      <c r="D184" s="248">
        <f>G182</f>
        <v>50</v>
      </c>
      <c r="E184" s="9" t="s">
        <v>132</v>
      </c>
      <c r="F184" s="170" t="s">
        <v>106</v>
      </c>
      <c r="G184" s="134">
        <v>45</v>
      </c>
      <c r="H184" s="134"/>
      <c r="I184" s="160"/>
      <c r="J184" s="130"/>
      <c r="K184" s="291"/>
      <c r="L184" s="355"/>
      <c r="M184" s="339" t="s">
        <v>14</v>
      </c>
      <c r="N184" s="134"/>
      <c r="O184" s="134"/>
      <c r="P184" s="134"/>
      <c r="Q184" s="210"/>
      <c r="R184" s="199"/>
      <c r="S184" s="199"/>
      <c r="T184" s="200"/>
    </row>
    <row r="185" spans="1:24" s="121" customFormat="1" ht="22.5" customHeight="1" x14ac:dyDescent="0.15">
      <c r="A185" s="939"/>
      <c r="B185" s="130" t="str">
        <f t="shared" si="17"/>
        <v>23:20</v>
      </c>
      <c r="C185" s="130" t="str">
        <f>TEXT($U$1+SUM($G$165:G185)/60/24,"[h]:mm")</f>
        <v>24:05</v>
      </c>
      <c r="D185" s="248">
        <f t="shared" si="18"/>
        <v>45</v>
      </c>
      <c r="E185" s="9" t="s">
        <v>132</v>
      </c>
      <c r="F185" s="170" t="s">
        <v>106</v>
      </c>
      <c r="G185" s="134">
        <v>45</v>
      </c>
      <c r="H185" s="134"/>
      <c r="I185" s="160"/>
      <c r="J185" s="130"/>
      <c r="K185" s="291"/>
      <c r="L185" s="355"/>
      <c r="M185" s="339" t="s">
        <v>14</v>
      </c>
      <c r="N185" s="134"/>
      <c r="O185" s="134"/>
      <c r="P185" s="134"/>
      <c r="Q185" s="210"/>
      <c r="R185" s="199"/>
      <c r="S185" s="199"/>
      <c r="T185" s="200"/>
    </row>
    <row r="186" spans="1:24" s="121" customFormat="1" ht="22.5" customHeight="1" x14ac:dyDescent="0.15">
      <c r="A186" s="366"/>
      <c r="B186" s="146"/>
      <c r="C186" s="146"/>
      <c r="D186" s="367"/>
      <c r="E186" s="251"/>
      <c r="F186" s="264"/>
      <c r="G186" s="150"/>
      <c r="H186" s="150"/>
      <c r="I186" s="169"/>
      <c r="J186" s="146"/>
      <c r="K186" s="373"/>
      <c r="L186" s="374"/>
      <c r="M186" s="375"/>
      <c r="N186" s="150"/>
      <c r="O186" s="150"/>
      <c r="P186" s="150"/>
      <c r="Q186" s="378"/>
      <c r="R186" s="204"/>
      <c r="S186" s="204"/>
      <c r="T186" s="272"/>
    </row>
    <row r="187" spans="1:24" s="121" customFormat="1" ht="22.5" customHeight="1" x14ac:dyDescent="0.15">
      <c r="A187" s="219"/>
      <c r="B187" s="220"/>
      <c r="C187" s="221"/>
      <c r="D187" s="220"/>
      <c r="E187" s="222"/>
      <c r="F187" s="220"/>
      <c r="G187" s="223">
        <f>SUM(G165:G185)</f>
        <v>905</v>
      </c>
      <c r="H187" s="220">
        <f>SUM(H165:H185)</f>
        <v>0</v>
      </c>
      <c r="I187" s="220">
        <f>SUM(I165:I185)</f>
        <v>0</v>
      </c>
      <c r="J187" s="220"/>
      <c r="K187" s="220"/>
      <c r="L187" s="220"/>
      <c r="M187" s="303"/>
      <c r="N187" s="223"/>
      <c r="O187" s="223"/>
      <c r="P187" s="223"/>
      <c r="Q187" s="223"/>
      <c r="R187" s="223"/>
      <c r="S187" s="223"/>
      <c r="T187" s="244"/>
    </row>
    <row r="188" spans="1:24" ht="22.5" x14ac:dyDescent="0.15">
      <c r="A188" s="939" t="s">
        <v>282</v>
      </c>
      <c r="B188" s="157">
        <f>$U$1</f>
        <v>0.375</v>
      </c>
      <c r="C188" s="130" t="str">
        <f>TEXT($U$1+SUM($G$188:G188)/60/24,"[h]:mm")</f>
        <v>9:40</v>
      </c>
      <c r="D188" s="248">
        <f>G188</f>
        <v>40</v>
      </c>
      <c r="E188" s="251" t="s">
        <v>71</v>
      </c>
      <c r="F188" s="170" t="s">
        <v>270</v>
      </c>
      <c r="G188" s="134">
        <v>40</v>
      </c>
      <c r="H188" s="134"/>
      <c r="I188" s="160"/>
      <c r="J188" s="130"/>
      <c r="K188" s="287"/>
      <c r="L188" s="338"/>
      <c r="M188" s="339" t="s">
        <v>5</v>
      </c>
      <c r="N188" s="97"/>
      <c r="O188" s="97"/>
      <c r="P188" s="97"/>
      <c r="Q188" s="97"/>
      <c r="R188" s="247"/>
      <c r="S188" s="247"/>
      <c r="T188" s="247"/>
    </row>
    <row r="189" spans="1:24" ht="22.5" x14ac:dyDescent="0.15">
      <c r="A189" s="939"/>
      <c r="B189" s="130" t="str">
        <f>IF(C188&lt;&gt;"",C188,"")</f>
        <v>9:40</v>
      </c>
      <c r="C189" s="130" t="str">
        <f>TEXT($U$1+SUM($G$188:J189)/60/24,"[h]:mm")</f>
        <v>10:20</v>
      </c>
      <c r="D189" s="248">
        <f>G189</f>
        <v>40</v>
      </c>
      <c r="E189" s="251" t="s">
        <v>71</v>
      </c>
      <c r="F189" s="170" t="s">
        <v>6</v>
      </c>
      <c r="G189" s="134">
        <v>40</v>
      </c>
      <c r="H189" s="134"/>
      <c r="I189" s="160"/>
      <c r="J189" s="130"/>
      <c r="K189" s="287"/>
      <c r="L189" s="338"/>
      <c r="M189" s="339" t="s">
        <v>8</v>
      </c>
      <c r="N189" s="97"/>
      <c r="O189" s="97"/>
      <c r="P189" s="97"/>
      <c r="Q189" s="97"/>
      <c r="R189" s="247"/>
      <c r="S189" s="247"/>
      <c r="T189" s="247"/>
    </row>
    <row r="190" spans="1:24" ht="22.5" x14ac:dyDescent="0.15">
      <c r="A190" s="939"/>
      <c r="B190" s="130" t="str">
        <f t="shared" ref="B190:B208" si="19">IF(C189&lt;&gt;"",C189,"")</f>
        <v>10:20</v>
      </c>
      <c r="C190" s="130" t="str">
        <f>TEXT($U$1+SUM($G$188:J190)/60/24,"[h]:mm")</f>
        <v>11:00</v>
      </c>
      <c r="D190" s="121"/>
      <c r="E190" s="251" t="s">
        <v>71</v>
      </c>
      <c r="F190" s="170" t="s">
        <v>6</v>
      </c>
      <c r="G190" s="134">
        <v>40</v>
      </c>
      <c r="H190" s="134"/>
      <c r="I190" s="160"/>
      <c r="J190" s="130"/>
      <c r="K190" s="287"/>
      <c r="L190" s="338"/>
      <c r="M190" s="339" t="s">
        <v>8</v>
      </c>
      <c r="N190" s="97"/>
      <c r="O190" s="97"/>
      <c r="P190" s="97"/>
      <c r="Q190" s="97"/>
      <c r="R190" s="247"/>
      <c r="S190" s="247"/>
      <c r="T190" s="247"/>
    </row>
    <row r="191" spans="1:24" ht="22.5" x14ac:dyDescent="0.15">
      <c r="A191" s="939"/>
      <c r="B191" s="130" t="str">
        <f t="shared" si="19"/>
        <v>11:00</v>
      </c>
      <c r="C191" s="130" t="str">
        <f>TEXT($U$1+SUM($G$188:J191)/60/24,"[h]:mm")</f>
        <v>11:40</v>
      </c>
      <c r="D191" s="248">
        <f>G191</f>
        <v>40</v>
      </c>
      <c r="E191" s="278" t="s">
        <v>87</v>
      </c>
      <c r="F191" s="170" t="s">
        <v>53</v>
      </c>
      <c r="G191" s="134">
        <v>40</v>
      </c>
      <c r="H191" s="134"/>
      <c r="I191" s="160"/>
      <c r="J191" s="130"/>
      <c r="K191" s="291"/>
      <c r="L191" s="352"/>
      <c r="M191" s="336" t="s">
        <v>7</v>
      </c>
      <c r="N191" s="97"/>
      <c r="O191" s="97"/>
      <c r="P191" s="97"/>
      <c r="Q191" s="97"/>
      <c r="R191" s="247"/>
      <c r="S191" s="247"/>
      <c r="T191" s="247"/>
    </row>
    <row r="192" spans="1:24" ht="22.5" x14ac:dyDescent="0.15">
      <c r="A192" s="939"/>
      <c r="B192" s="130" t="str">
        <f t="shared" si="19"/>
        <v>11:40</v>
      </c>
      <c r="C192" s="130" t="str">
        <f>TEXT($U$1+SUM($G$188:J192)/60/24,"[h]:mm")</f>
        <v>12:20</v>
      </c>
      <c r="D192" s="248">
        <f>G192</f>
        <v>40</v>
      </c>
      <c r="E192" s="278" t="s">
        <v>87</v>
      </c>
      <c r="F192" s="170" t="s">
        <v>53</v>
      </c>
      <c r="G192" s="134">
        <v>40</v>
      </c>
      <c r="H192" s="134"/>
      <c r="I192" s="160"/>
      <c r="J192" s="130"/>
      <c r="K192" s="291"/>
      <c r="L192" s="352"/>
      <c r="M192" s="336" t="s">
        <v>7</v>
      </c>
      <c r="N192" s="97"/>
      <c r="O192" s="97"/>
      <c r="P192" s="97"/>
      <c r="Q192" s="97"/>
      <c r="R192" s="247"/>
      <c r="S192" s="247"/>
      <c r="T192" s="247"/>
    </row>
    <row r="193" spans="1:20" ht="22.5" x14ac:dyDescent="0.15">
      <c r="A193" s="939"/>
      <c r="B193" s="130" t="str">
        <f t="shared" si="19"/>
        <v>12:20</v>
      </c>
      <c r="C193" s="130" t="str">
        <f>TEXT($U$1+SUM($G$188:J193)/60/24,"[h]:mm")</f>
        <v>13:00</v>
      </c>
      <c r="D193" s="248" t="e">
        <f>#REF!</f>
        <v>#REF!</v>
      </c>
      <c r="E193" s="9" t="s">
        <v>71</v>
      </c>
      <c r="F193" s="170" t="s">
        <v>15</v>
      </c>
      <c r="G193" s="134">
        <v>40</v>
      </c>
      <c r="H193" s="134"/>
      <c r="I193" s="160"/>
      <c r="J193" s="130"/>
      <c r="K193" s="287"/>
      <c r="L193" s="359"/>
      <c r="M193" s="339" t="s">
        <v>15</v>
      </c>
      <c r="N193" s="97"/>
      <c r="O193" s="97"/>
      <c r="P193" s="97"/>
      <c r="Q193" s="97"/>
      <c r="R193" s="247"/>
      <c r="S193" s="247"/>
      <c r="T193" s="247"/>
    </row>
    <row r="194" spans="1:20" ht="22.5" x14ac:dyDescent="0.15">
      <c r="A194" s="939"/>
      <c r="B194" s="130" t="str">
        <f t="shared" si="19"/>
        <v>13:00</v>
      </c>
      <c r="C194" s="130" t="str">
        <f>TEXT($U$1+SUM($G$188:J194)/60/24,"[h]:mm")</f>
        <v>13:45</v>
      </c>
      <c r="D194" s="248" t="e">
        <f>#REF!</f>
        <v>#REF!</v>
      </c>
      <c r="E194" s="9" t="s">
        <v>71</v>
      </c>
      <c r="F194" s="170" t="s">
        <v>15</v>
      </c>
      <c r="G194" s="134">
        <v>45</v>
      </c>
      <c r="H194" s="134"/>
      <c r="I194" s="160"/>
      <c r="J194" s="130"/>
      <c r="K194" s="287"/>
      <c r="L194" s="359"/>
      <c r="M194" s="339" t="s">
        <v>15</v>
      </c>
      <c r="N194" s="97"/>
      <c r="O194" s="97"/>
      <c r="P194" s="97"/>
      <c r="Q194" s="97"/>
      <c r="R194" s="247"/>
      <c r="S194" s="247"/>
      <c r="T194" s="247"/>
    </row>
    <row r="195" spans="1:20" ht="22.5" x14ac:dyDescent="0.15">
      <c r="A195" s="939"/>
      <c r="B195" s="130" t="str">
        <f t="shared" si="19"/>
        <v>13:45</v>
      </c>
      <c r="C195" s="130" t="str">
        <f>TEXT($U$1+SUM($G$188:J195)/60/24,"[h]:mm")</f>
        <v>14:25</v>
      </c>
      <c r="D195" s="248" t="e">
        <f>#REF!</f>
        <v>#REF!</v>
      </c>
      <c r="E195" s="9" t="s">
        <v>132</v>
      </c>
      <c r="F195" s="170" t="s">
        <v>106</v>
      </c>
      <c r="G195" s="134">
        <v>40</v>
      </c>
      <c r="H195" s="134"/>
      <c r="I195" s="160"/>
      <c r="J195" s="130"/>
      <c r="K195" s="291"/>
      <c r="L195" s="355"/>
      <c r="M195" s="339" t="s">
        <v>14</v>
      </c>
      <c r="N195" s="97"/>
      <c r="O195" s="97"/>
      <c r="P195" s="97"/>
      <c r="Q195" s="97"/>
      <c r="R195" s="247"/>
      <c r="S195" s="247"/>
      <c r="T195" s="247"/>
    </row>
    <row r="196" spans="1:20" ht="22.5" x14ac:dyDescent="0.15">
      <c r="A196" s="939"/>
      <c r="B196" s="130" t="str">
        <f t="shared" si="19"/>
        <v>14:25</v>
      </c>
      <c r="C196" s="130" t="str">
        <f>TEXT($U$1+SUM($G$188:J196)/60/24,"[h]:mm")</f>
        <v>15:05</v>
      </c>
      <c r="D196" s="275">
        <f t="shared" ref="D196:D203" si="20">G196</f>
        <v>40</v>
      </c>
      <c r="E196" s="9" t="s">
        <v>132</v>
      </c>
      <c r="F196" s="170" t="s">
        <v>106</v>
      </c>
      <c r="G196" s="134">
        <v>40</v>
      </c>
      <c r="H196" s="134"/>
      <c r="I196" s="160"/>
      <c r="J196" s="130"/>
      <c r="K196" s="291"/>
      <c r="L196" s="355"/>
      <c r="M196" s="339" t="s">
        <v>14</v>
      </c>
      <c r="N196" s="97"/>
      <c r="O196" s="97"/>
      <c r="P196" s="97"/>
      <c r="Q196" s="97"/>
      <c r="R196" s="247"/>
      <c r="S196" s="247"/>
      <c r="T196" s="247"/>
    </row>
    <row r="197" spans="1:20" ht="22.5" x14ac:dyDescent="0.15">
      <c r="A197" s="939"/>
      <c r="B197" s="130" t="str">
        <f t="shared" si="19"/>
        <v>15:05</v>
      </c>
      <c r="C197" s="130" t="str">
        <f>TEXT($U$1+SUM($G$188:J197)/60/24,"[h]:mm")</f>
        <v>15:45</v>
      </c>
      <c r="D197" s="275">
        <f t="shared" si="20"/>
        <v>40</v>
      </c>
      <c r="E197" s="5" t="s">
        <v>199</v>
      </c>
      <c r="F197" s="170" t="s">
        <v>80</v>
      </c>
      <c r="G197" s="134">
        <v>40</v>
      </c>
      <c r="H197" s="134"/>
      <c r="I197" s="160"/>
      <c r="J197" s="130"/>
      <c r="K197" s="299"/>
      <c r="L197" s="337"/>
      <c r="M197" s="336" t="s">
        <v>9</v>
      </c>
      <c r="N197" s="97"/>
      <c r="O197" s="97"/>
      <c r="P197" s="97"/>
      <c r="Q197" s="97"/>
      <c r="R197" s="247"/>
      <c r="S197" s="247"/>
      <c r="T197" s="247"/>
    </row>
    <row r="198" spans="1:20" ht="22.5" x14ac:dyDescent="0.15">
      <c r="A198" s="939"/>
      <c r="B198" s="130" t="str">
        <f t="shared" si="19"/>
        <v>15:45</v>
      </c>
      <c r="C198" s="130" t="str">
        <f>TEXT($U$1+SUM($G$188:J198)/60/24,"[h]:mm")</f>
        <v>16:25</v>
      </c>
      <c r="D198" s="275">
        <f t="shared" si="20"/>
        <v>40</v>
      </c>
      <c r="E198" s="5" t="s">
        <v>199</v>
      </c>
      <c r="F198" s="170" t="s">
        <v>80</v>
      </c>
      <c r="G198" s="134">
        <v>40</v>
      </c>
      <c r="H198" s="134"/>
      <c r="I198" s="160"/>
      <c r="J198" s="130"/>
      <c r="K198" s="299"/>
      <c r="L198" s="337"/>
      <c r="M198" s="336" t="s">
        <v>9</v>
      </c>
      <c r="N198" s="97"/>
      <c r="O198" s="97"/>
      <c r="P198" s="97"/>
      <c r="Q198" s="97"/>
      <c r="R198" s="247"/>
      <c r="S198" s="247"/>
      <c r="T198" s="247"/>
    </row>
    <row r="199" spans="1:20" ht="22.5" x14ac:dyDescent="0.15">
      <c r="A199" s="939"/>
      <c r="B199" s="130" t="str">
        <f t="shared" si="19"/>
        <v>16:25</v>
      </c>
      <c r="C199" s="130" t="str">
        <f>TEXT($U$1+SUM($G$188:J199)/60/24,"[h]:mm")</f>
        <v>17:05</v>
      </c>
      <c r="D199" s="275">
        <f t="shared" si="20"/>
        <v>40</v>
      </c>
      <c r="E199" s="9" t="s">
        <v>43</v>
      </c>
      <c r="F199" s="170" t="s">
        <v>76</v>
      </c>
      <c r="G199" s="134">
        <v>40</v>
      </c>
      <c r="H199" s="134"/>
      <c r="I199" s="160"/>
      <c r="J199" s="130"/>
      <c r="K199" s="299"/>
      <c r="L199" s="335"/>
      <c r="M199" s="336" t="s">
        <v>12</v>
      </c>
      <c r="N199" s="97"/>
      <c r="O199" s="97"/>
      <c r="P199" s="97"/>
      <c r="Q199" s="97"/>
      <c r="R199" s="247"/>
      <c r="S199" s="247"/>
      <c r="T199" s="247"/>
    </row>
    <row r="200" spans="1:20" ht="22.5" x14ac:dyDescent="0.15">
      <c r="A200" s="939"/>
      <c r="B200" s="130" t="str">
        <f t="shared" si="19"/>
        <v>17:05</v>
      </c>
      <c r="C200" s="130" t="str">
        <f>TEXT($U$1+SUM($G$188:J200)/60/24,"[h]:mm")</f>
        <v>17:45</v>
      </c>
      <c r="D200" s="275">
        <f t="shared" si="20"/>
        <v>40</v>
      </c>
      <c r="E200" s="9" t="s">
        <v>43</v>
      </c>
      <c r="F200" s="170" t="s">
        <v>12</v>
      </c>
      <c r="G200" s="134">
        <v>40</v>
      </c>
      <c r="H200" s="134"/>
      <c r="I200" s="160"/>
      <c r="J200" s="130"/>
      <c r="K200" s="299"/>
      <c r="L200" s="335"/>
      <c r="M200" s="379" t="s">
        <v>12</v>
      </c>
      <c r="N200" s="97"/>
      <c r="O200" s="97"/>
      <c r="P200" s="97"/>
      <c r="Q200" s="97"/>
      <c r="R200" s="247"/>
      <c r="S200" s="247"/>
      <c r="T200" s="247"/>
    </row>
    <row r="201" spans="1:20" ht="22.5" x14ac:dyDescent="0.15">
      <c r="A201" s="939"/>
      <c r="B201" s="130" t="str">
        <f t="shared" si="19"/>
        <v>17:45</v>
      </c>
      <c r="C201" s="130" t="str">
        <f>TEXT($U$1+SUM($G$188:J201)/60/24,"[h]:mm")</f>
        <v>18:25</v>
      </c>
      <c r="D201" s="275">
        <f t="shared" si="20"/>
        <v>40</v>
      </c>
      <c r="E201" s="9" t="s">
        <v>43</v>
      </c>
      <c r="F201" s="170" t="s">
        <v>44</v>
      </c>
      <c r="G201" s="134">
        <v>40</v>
      </c>
      <c r="H201" s="134"/>
      <c r="I201" s="160"/>
      <c r="J201" s="130"/>
      <c r="K201" s="310"/>
      <c r="L201" s="335"/>
      <c r="M201" s="380" t="s">
        <v>10</v>
      </c>
      <c r="N201" s="97"/>
      <c r="O201" s="97"/>
      <c r="P201" s="97"/>
      <c r="Q201" s="97"/>
      <c r="R201" s="247"/>
      <c r="S201" s="247"/>
      <c r="T201" s="247"/>
    </row>
    <row r="202" spans="1:20" ht="22.5" x14ac:dyDescent="0.15">
      <c r="A202" s="939"/>
      <c r="B202" s="130" t="str">
        <f t="shared" si="19"/>
        <v>18:25</v>
      </c>
      <c r="C202" s="130" t="str">
        <f>TEXT($U$1+SUM($G$188:J202)/60/24,"[h]:mm")</f>
        <v>19:05</v>
      </c>
      <c r="D202" s="248">
        <f t="shared" si="20"/>
        <v>40</v>
      </c>
      <c r="E202" s="5" t="s">
        <v>39</v>
      </c>
      <c r="F202" s="170" t="s">
        <v>40</v>
      </c>
      <c r="G202" s="134">
        <v>40</v>
      </c>
      <c r="H202" s="134"/>
      <c r="I202" s="160"/>
      <c r="J202" s="130"/>
      <c r="K202" s="39"/>
      <c r="L202" s="192"/>
      <c r="M202" s="309" t="s">
        <v>11</v>
      </c>
      <c r="N202" s="97"/>
      <c r="O202" s="97"/>
      <c r="P202" s="97"/>
      <c r="Q202" s="97"/>
      <c r="R202" s="247"/>
      <c r="S202" s="247"/>
      <c r="T202" s="247"/>
    </row>
    <row r="203" spans="1:20" ht="22.5" x14ac:dyDescent="0.15">
      <c r="A203" s="939"/>
      <c r="B203" s="130" t="str">
        <f t="shared" si="19"/>
        <v>19:05</v>
      </c>
      <c r="C203" s="130" t="str">
        <f>TEXT($U$1+SUM($G$188:J203)/60/24,"[h]:mm")</f>
        <v>19:45</v>
      </c>
      <c r="D203" s="248">
        <f t="shared" si="20"/>
        <v>40</v>
      </c>
      <c r="E203" s="5" t="s">
        <v>39</v>
      </c>
      <c r="F203" s="170" t="s">
        <v>40</v>
      </c>
      <c r="G203" s="134">
        <v>40</v>
      </c>
      <c r="H203" s="134"/>
      <c r="I203" s="160"/>
      <c r="J203" s="130"/>
      <c r="K203" s="39"/>
      <c r="L203" s="192"/>
      <c r="M203" s="309" t="s">
        <v>11</v>
      </c>
      <c r="N203" s="97"/>
      <c r="O203" s="97"/>
      <c r="P203" s="97"/>
      <c r="Q203" s="97"/>
      <c r="R203" s="247"/>
      <c r="S203" s="247"/>
      <c r="T203" s="247"/>
    </row>
    <row r="204" spans="1:20" ht="22.5" x14ac:dyDescent="0.15">
      <c r="A204" s="939"/>
      <c r="B204" s="130" t="str">
        <f t="shared" si="19"/>
        <v>19:45</v>
      </c>
      <c r="C204" s="130" t="str">
        <f>TEXT($U$1+SUM($G$188:J204)/60/24,"[h]:mm")</f>
        <v>20:35</v>
      </c>
      <c r="D204" s="248" t="e">
        <f>#REF!</f>
        <v>#REF!</v>
      </c>
      <c r="E204" s="9" t="s">
        <v>71</v>
      </c>
      <c r="F204" s="170" t="s">
        <v>270</v>
      </c>
      <c r="G204" s="134">
        <v>50</v>
      </c>
      <c r="H204" s="134"/>
      <c r="I204" s="160"/>
      <c r="J204" s="130"/>
      <c r="K204" s="287"/>
      <c r="L204" s="338"/>
      <c r="M204" s="339" t="s">
        <v>5</v>
      </c>
      <c r="N204" s="97"/>
      <c r="O204" s="97"/>
      <c r="P204" s="97"/>
      <c r="Q204" s="97"/>
      <c r="R204" s="247"/>
      <c r="S204" s="247"/>
      <c r="T204" s="247"/>
    </row>
    <row r="205" spans="1:20" ht="22.5" x14ac:dyDescent="0.15">
      <c r="A205" s="939"/>
      <c r="B205" s="130" t="str">
        <f t="shared" si="19"/>
        <v>20:35</v>
      </c>
      <c r="C205" s="130" t="str">
        <f>TEXT($U$1+SUM($G$188:J205)/60/24,"[h]:mm")</f>
        <v>21:30</v>
      </c>
      <c r="D205" s="248" t="e">
        <f>#REF!</f>
        <v>#REF!</v>
      </c>
      <c r="E205" s="9" t="s">
        <v>71</v>
      </c>
      <c r="F205" s="170" t="s">
        <v>15</v>
      </c>
      <c r="G205" s="134">
        <v>55</v>
      </c>
      <c r="H205" s="134"/>
      <c r="I205" s="162"/>
      <c r="J205" s="130"/>
      <c r="K205" s="313"/>
      <c r="L205" s="359"/>
      <c r="M205" s="339" t="s">
        <v>15</v>
      </c>
      <c r="N205" s="97"/>
      <c r="O205" s="97"/>
      <c r="P205" s="97"/>
      <c r="Q205" s="97"/>
      <c r="R205" s="247"/>
      <c r="S205" s="247"/>
      <c r="T205" s="247"/>
    </row>
    <row r="206" spans="1:20" ht="22.5" x14ac:dyDescent="0.15">
      <c r="A206" s="939"/>
      <c r="B206" s="130" t="str">
        <f t="shared" si="19"/>
        <v>21:30</v>
      </c>
      <c r="C206" s="130" t="str">
        <f>TEXT($U$1+SUM($G$188:J206)/60/24,"[h]:mm")</f>
        <v>22:25</v>
      </c>
      <c r="D206" s="248">
        <f>G204</f>
        <v>50</v>
      </c>
      <c r="E206" s="9" t="s">
        <v>71</v>
      </c>
      <c r="F206" s="170" t="s">
        <v>283</v>
      </c>
      <c r="G206" s="134">
        <v>55</v>
      </c>
      <c r="H206" s="134"/>
      <c r="I206" s="162"/>
      <c r="J206" s="130"/>
      <c r="K206" s="313"/>
      <c r="L206" s="359"/>
      <c r="M206" s="339" t="s">
        <v>15</v>
      </c>
      <c r="N206" s="97"/>
      <c r="O206" s="97"/>
      <c r="P206" s="97"/>
      <c r="Q206" s="97"/>
      <c r="R206" s="247"/>
      <c r="S206" s="247"/>
      <c r="T206" s="247"/>
    </row>
    <row r="207" spans="1:20" ht="22.5" x14ac:dyDescent="0.15">
      <c r="A207" s="939"/>
      <c r="B207" s="130" t="str">
        <f t="shared" si="19"/>
        <v>22:25</v>
      </c>
      <c r="C207" s="130" t="str">
        <f>TEXT($U$1+SUM($G$188:J207)/60/24,"[h]:mm")</f>
        <v>23:10</v>
      </c>
      <c r="D207" s="248">
        <f>G205</f>
        <v>55</v>
      </c>
      <c r="E207" s="5" t="s">
        <v>275</v>
      </c>
      <c r="F207" s="170" t="s">
        <v>13</v>
      </c>
      <c r="G207" s="134">
        <v>45</v>
      </c>
      <c r="H207" s="134"/>
      <c r="I207" s="160"/>
      <c r="J207" s="130"/>
      <c r="K207" s="299"/>
      <c r="L207" s="355"/>
      <c r="M207" s="292" t="s">
        <v>13</v>
      </c>
      <c r="N207" s="97"/>
      <c r="O207" s="97"/>
      <c r="P207" s="97"/>
      <c r="Q207" s="97"/>
      <c r="R207" s="247"/>
      <c r="S207" s="247"/>
      <c r="T207" s="247"/>
    </row>
    <row r="208" spans="1:20" ht="22.5" x14ac:dyDescent="0.15">
      <c r="A208" s="939"/>
      <c r="B208" s="130" t="str">
        <f t="shared" si="19"/>
        <v>23:10</v>
      </c>
      <c r="C208" s="130" t="str">
        <f>TEXT($U$1+SUM($G$188:J208)/60/24,"[h]:mm")</f>
        <v>24:00</v>
      </c>
      <c r="D208" s="248">
        <f>G208</f>
        <v>50</v>
      </c>
      <c r="E208" s="5" t="s">
        <v>275</v>
      </c>
      <c r="F208" s="170" t="s">
        <v>13</v>
      </c>
      <c r="G208" s="134">
        <v>50</v>
      </c>
      <c r="H208" s="134"/>
      <c r="I208" s="160"/>
      <c r="J208" s="130"/>
      <c r="K208" s="299"/>
      <c r="L208" s="355"/>
      <c r="M208" s="292" t="s">
        <v>13</v>
      </c>
      <c r="N208" s="97"/>
      <c r="O208" s="97"/>
      <c r="P208" s="97"/>
      <c r="Q208" s="97"/>
      <c r="R208" s="247"/>
      <c r="S208" s="247"/>
      <c r="T208" s="247"/>
    </row>
    <row r="209" spans="1:20" s="121" customFormat="1" ht="22.5" customHeight="1" x14ac:dyDescent="0.15">
      <c r="A209" s="219"/>
      <c r="B209" s="220"/>
      <c r="C209" s="221"/>
      <c r="D209" s="220"/>
      <c r="E209" s="222"/>
      <c r="F209" s="220"/>
      <c r="G209" s="223">
        <f>SUM(G188:G208)</f>
        <v>900</v>
      </c>
      <c r="H209" s="220">
        <f>SUM(H187:H207)</f>
        <v>0</v>
      </c>
      <c r="I209" s="220">
        <f>SUM(I187:I207)</f>
        <v>0</v>
      </c>
      <c r="J209" s="220"/>
      <c r="K209" s="220"/>
      <c r="L209" s="220"/>
      <c r="M209" s="303"/>
      <c r="N209" s="223"/>
      <c r="O209" s="223"/>
      <c r="P209" s="223"/>
      <c r="Q209" s="223"/>
      <c r="R209" s="223"/>
      <c r="S209" s="223"/>
      <c r="T209" s="244"/>
    </row>
  </sheetData>
  <autoFilter ref="A2:X209"/>
  <mergeCells count="10">
    <mergeCell ref="A1:T1"/>
    <mergeCell ref="A3:A23"/>
    <mergeCell ref="A26:A39"/>
    <mergeCell ref="A49:A69"/>
    <mergeCell ref="A72:A94"/>
    <mergeCell ref="A95:A118"/>
    <mergeCell ref="A119:A140"/>
    <mergeCell ref="A143:A163"/>
    <mergeCell ref="A165:A185"/>
    <mergeCell ref="A188:A208"/>
  </mergeCells>
  <phoneticPr fontId="14" type="noConversion"/>
  <pageMargins left="0.69791666666666696" right="0.69791666666666696" top="0.75" bottom="0.75" header="0.3" footer="0.3"/>
  <pageSetup paperSize="9" firstPageNumber="4294963191" orientation="portrait" useFirstPageNumber="1"/>
  <headerFooter alignWithMargins="0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9"/>
  <sheetViews>
    <sheetView workbookViewId="0">
      <pane ySplit="1" topLeftCell="A2" activePane="bottomLeft" state="frozen"/>
      <selection pane="bottomLeft" activeCell="F12" sqref="F12"/>
    </sheetView>
  </sheetViews>
  <sheetFormatPr defaultColWidth="9" defaultRowHeight="14.25" x14ac:dyDescent="0.15"/>
  <cols>
    <col min="1" max="1" width="3.25" customWidth="1"/>
    <col min="2" max="3" width="6.75" customWidth="1"/>
    <col min="4" max="4" width="6.125" hidden="1" customWidth="1"/>
    <col min="5" max="5" width="9.875" style="18" customWidth="1"/>
    <col min="6" max="6" width="5.125" style="18" customWidth="1"/>
    <col min="7" max="7" width="4.75" style="122" customWidth="1"/>
    <col min="8" max="8" width="4" style="122" hidden="1" customWidth="1"/>
    <col min="9" max="9" width="7" style="122" hidden="1" customWidth="1"/>
    <col min="10" max="10" width="6.375" style="18" customWidth="1"/>
    <col min="11" max="11" width="6.625" style="18" customWidth="1"/>
    <col min="12" max="12" width="4.625" style="18" customWidth="1"/>
    <col min="13" max="13" width="7.25" style="122" customWidth="1"/>
    <col min="14" max="14" width="30.75" style="18" customWidth="1"/>
    <col min="15" max="15" width="4.875" style="18" customWidth="1"/>
    <col min="16" max="16" width="6.75" style="122" customWidth="1"/>
    <col min="17" max="18" width="5.125" style="122" customWidth="1"/>
    <col min="19" max="19" width="9" style="122"/>
    <col min="20" max="21" width="7.125" style="123" hidden="1" customWidth="1"/>
    <col min="22" max="22" width="9" style="123"/>
    <col min="23" max="23" width="7" customWidth="1"/>
    <col min="24" max="24" width="5.75" customWidth="1"/>
    <col min="25" max="25" width="5.625" customWidth="1"/>
    <col min="26" max="26" width="4.5" customWidth="1"/>
  </cols>
  <sheetData>
    <row r="1" spans="1:26" ht="30.75" customHeight="1" x14ac:dyDescent="0.15">
      <c r="A1" s="940" t="s">
        <v>284</v>
      </c>
      <c r="B1" s="941"/>
      <c r="C1" s="941"/>
      <c r="D1" s="941"/>
      <c r="E1" s="941"/>
      <c r="F1" s="941"/>
      <c r="G1" s="941"/>
      <c r="H1" s="941"/>
      <c r="I1" s="941"/>
      <c r="J1" s="941"/>
      <c r="K1" s="941"/>
      <c r="L1" s="941"/>
      <c r="M1" s="941"/>
      <c r="N1" s="941"/>
      <c r="O1" s="941"/>
      <c r="P1" s="941"/>
      <c r="Q1" s="941"/>
      <c r="R1" s="941"/>
      <c r="S1" s="941"/>
      <c r="T1" s="941"/>
      <c r="U1" s="941"/>
      <c r="V1" s="942"/>
      <c r="W1" s="196">
        <v>0.39583333333333298</v>
      </c>
    </row>
    <row r="2" spans="1:26" s="118" customFormat="1" ht="36" customHeight="1" x14ac:dyDescent="0.15">
      <c r="A2" s="124" t="s">
        <v>16</v>
      </c>
      <c r="B2" s="125" t="s">
        <v>17</v>
      </c>
      <c r="C2" s="126" t="s">
        <v>18</v>
      </c>
      <c r="D2" s="127" t="s">
        <v>264</v>
      </c>
      <c r="E2" s="126" t="s">
        <v>19</v>
      </c>
      <c r="F2" s="126" t="s">
        <v>20</v>
      </c>
      <c r="G2" s="128" t="s">
        <v>0</v>
      </c>
      <c r="H2" s="128" t="s">
        <v>285</v>
      </c>
      <c r="I2" s="128" t="s">
        <v>1</v>
      </c>
      <c r="J2" s="126" t="s">
        <v>2</v>
      </c>
      <c r="K2" s="126" t="s">
        <v>286</v>
      </c>
      <c r="L2" s="126" t="s">
        <v>3</v>
      </c>
      <c r="M2" s="128" t="s">
        <v>21</v>
      </c>
      <c r="N2" s="126" t="s">
        <v>22</v>
      </c>
      <c r="O2" s="126" t="s">
        <v>4</v>
      </c>
      <c r="P2" s="128" t="s">
        <v>23</v>
      </c>
      <c r="Q2" s="128" t="s">
        <v>24</v>
      </c>
      <c r="R2" s="128" t="s">
        <v>25</v>
      </c>
      <c r="S2" s="128" t="s">
        <v>26</v>
      </c>
      <c r="T2" s="197" t="s">
        <v>27</v>
      </c>
      <c r="U2" s="197" t="s">
        <v>28</v>
      </c>
      <c r="V2" s="197" t="s">
        <v>29</v>
      </c>
      <c r="W2" s="198" t="s">
        <v>287</v>
      </c>
      <c r="X2" s="198" t="s">
        <v>288</v>
      </c>
      <c r="Y2" s="214" t="s">
        <v>289</v>
      </c>
      <c r="Z2" s="215" t="s">
        <v>30</v>
      </c>
    </row>
    <row r="3" spans="1:26" ht="22.5" customHeight="1" x14ac:dyDescent="0.15">
      <c r="A3" s="939" t="s">
        <v>290</v>
      </c>
      <c r="B3" s="129">
        <f>$W$1</f>
        <v>0.39583333333333298</v>
      </c>
      <c r="C3" s="130" t="str">
        <f>TEXT($W$1+SUM($G$3:G3)/60/24,"[h]:mm")</f>
        <v>10:05</v>
      </c>
      <c r="D3" s="131">
        <f t="shared" ref="D3:D21" si="0">G3</f>
        <v>35</v>
      </c>
      <c r="E3" s="132" t="s">
        <v>43</v>
      </c>
      <c r="F3" s="133" t="s">
        <v>144</v>
      </c>
      <c r="G3" s="134">
        <v>35</v>
      </c>
      <c r="H3" s="134"/>
      <c r="I3" s="134">
        <f>P3*Q3</f>
        <v>99500</v>
      </c>
      <c r="J3" s="160">
        <f>I3/G3</f>
        <v>2842.8571428571427</v>
      </c>
      <c r="K3" s="161"/>
      <c r="L3" s="162"/>
      <c r="M3" s="163">
        <v>202156</v>
      </c>
      <c r="N3" s="164" t="s">
        <v>291</v>
      </c>
      <c r="O3" s="133" t="s">
        <v>292</v>
      </c>
      <c r="P3" s="134">
        <v>199</v>
      </c>
      <c r="Q3" s="134">
        <v>500</v>
      </c>
      <c r="R3" s="134">
        <v>600</v>
      </c>
      <c r="S3" s="165" t="s">
        <v>86</v>
      </c>
      <c r="T3" s="199"/>
      <c r="U3" s="199"/>
      <c r="V3" s="200" t="s">
        <v>293</v>
      </c>
      <c r="W3" s="201" t="e">
        <v>#N/A</v>
      </c>
      <c r="X3" s="201" t="e">
        <v>#N/A</v>
      </c>
      <c r="Y3" s="216" t="e">
        <v>#N/A</v>
      </c>
      <c r="Z3" s="217" t="e">
        <v>#N/A</v>
      </c>
    </row>
    <row r="4" spans="1:26" ht="22.5" customHeight="1" x14ac:dyDescent="0.15">
      <c r="A4" s="939"/>
      <c r="B4" s="135" t="str">
        <f>IF(C3&lt;&gt;"",C3,"")</f>
        <v>10:05</v>
      </c>
      <c r="C4" s="130" t="str">
        <f>TEXT($W$1+SUM($G$3:G4)/60/24,"[h]:mm")</f>
        <v>10:45</v>
      </c>
      <c r="D4" s="131">
        <f t="shared" si="0"/>
        <v>40</v>
      </c>
      <c r="E4" s="132" t="s">
        <v>43</v>
      </c>
      <c r="F4" s="133" t="s">
        <v>44</v>
      </c>
      <c r="G4" s="134">
        <v>40</v>
      </c>
      <c r="H4" s="134"/>
      <c r="I4" s="134">
        <f>P4*Q4</f>
        <v>149000</v>
      </c>
      <c r="J4" s="160">
        <f>I4/G4</f>
        <v>3725</v>
      </c>
      <c r="K4" s="161"/>
      <c r="L4" s="162"/>
      <c r="M4" s="165">
        <v>198308</v>
      </c>
      <c r="N4" s="164" t="s">
        <v>294</v>
      </c>
      <c r="O4" s="133" t="s">
        <v>292</v>
      </c>
      <c r="P4" s="134">
        <v>298</v>
      </c>
      <c r="Q4" s="134">
        <v>500</v>
      </c>
      <c r="R4" s="134">
        <v>700</v>
      </c>
      <c r="S4" s="165" t="s">
        <v>86</v>
      </c>
      <c r="T4" s="199"/>
      <c r="U4" s="199"/>
      <c r="V4" s="200"/>
      <c r="W4" s="201" t="s">
        <v>295</v>
      </c>
      <c r="X4" s="201" t="s">
        <v>296</v>
      </c>
      <c r="Y4" s="216">
        <v>3628.3856502242202</v>
      </c>
      <c r="Z4" s="217">
        <v>5.6353140124788599E-2</v>
      </c>
    </row>
    <row r="5" spans="1:26" ht="22.5" customHeight="1" x14ac:dyDescent="0.15">
      <c r="A5" s="939"/>
      <c r="B5" s="135" t="str">
        <f>IF(C4&lt;&gt;"",C4,"")</f>
        <v>10:45</v>
      </c>
      <c r="C5" s="130" t="str">
        <f>TEXT($W$1+SUM($G$3:G5)/60/24,"[h]:mm")</f>
        <v>11:20</v>
      </c>
      <c r="D5" s="131">
        <f t="shared" si="0"/>
        <v>35</v>
      </c>
      <c r="E5" s="132" t="s">
        <v>43</v>
      </c>
      <c r="F5" s="133" t="s">
        <v>44</v>
      </c>
      <c r="G5" s="134">
        <v>35</v>
      </c>
      <c r="H5" s="134"/>
      <c r="I5" s="134">
        <f>P5*Q5</f>
        <v>139300</v>
      </c>
      <c r="J5" s="160">
        <f>I5/G5</f>
        <v>3980</v>
      </c>
      <c r="K5" s="161"/>
      <c r="L5" s="162"/>
      <c r="M5" s="163">
        <v>200398</v>
      </c>
      <c r="N5" s="164" t="s">
        <v>297</v>
      </c>
      <c r="O5" s="133" t="s">
        <v>292</v>
      </c>
      <c r="P5" s="134">
        <v>199</v>
      </c>
      <c r="Q5" s="134">
        <v>700</v>
      </c>
      <c r="R5" s="134">
        <v>800</v>
      </c>
      <c r="S5" s="165" t="s">
        <v>86</v>
      </c>
      <c r="T5" s="199"/>
      <c r="U5" s="202"/>
      <c r="V5" s="200"/>
      <c r="W5" s="201" t="s">
        <v>298</v>
      </c>
      <c r="X5" s="201" t="s">
        <v>299</v>
      </c>
      <c r="Y5" s="216">
        <v>2771.60220994475</v>
      </c>
      <c r="Z5" s="217">
        <v>0.103794483350007</v>
      </c>
    </row>
    <row r="6" spans="1:26" ht="22.5" customHeight="1" x14ac:dyDescent="0.15">
      <c r="A6" s="939"/>
      <c r="B6" s="136"/>
      <c r="C6" s="136"/>
      <c r="D6" s="136"/>
      <c r="E6" s="136"/>
      <c r="F6" s="136"/>
      <c r="G6" s="137"/>
      <c r="H6" s="137"/>
      <c r="I6" s="137"/>
      <c r="J6" s="136"/>
      <c r="K6" s="136"/>
      <c r="L6" s="136"/>
      <c r="M6" s="137"/>
      <c r="N6" s="136"/>
      <c r="O6" s="136"/>
      <c r="P6" s="136"/>
      <c r="Q6" s="136"/>
      <c r="R6" s="136"/>
      <c r="S6" s="136"/>
      <c r="T6" s="136"/>
      <c r="U6" s="136"/>
      <c r="V6" s="132"/>
      <c r="W6" s="136"/>
      <c r="X6" s="136"/>
      <c r="Y6" s="136"/>
      <c r="Z6" s="136"/>
    </row>
    <row r="7" spans="1:26" ht="22.5" customHeight="1" x14ac:dyDescent="0.15">
      <c r="A7" s="939"/>
      <c r="B7" s="135" t="str">
        <f>IF(C5&lt;&gt;"",C5,"")</f>
        <v>11:20</v>
      </c>
      <c r="C7" s="130" t="str">
        <f>TEXT($W$1+SUM($G$3:G7)/60/24,"[h]:mm")</f>
        <v>12:05</v>
      </c>
      <c r="D7" s="131">
        <f t="shared" si="0"/>
        <v>45</v>
      </c>
      <c r="E7" s="138" t="s">
        <v>300</v>
      </c>
      <c r="F7" s="133" t="s">
        <v>53</v>
      </c>
      <c r="G7" s="134">
        <v>45</v>
      </c>
      <c r="H7" s="134"/>
      <c r="I7" s="134">
        <f>P7*Q7</f>
        <v>271600</v>
      </c>
      <c r="J7" s="160">
        <f>I7/G7</f>
        <v>6035.5555555555557</v>
      </c>
      <c r="K7" s="161"/>
      <c r="L7" s="166" t="s">
        <v>301</v>
      </c>
      <c r="M7" s="167">
        <v>201661</v>
      </c>
      <c r="N7" s="168" t="s">
        <v>302</v>
      </c>
      <c r="O7" s="133" t="s">
        <v>53</v>
      </c>
      <c r="P7" s="134">
        <v>3880</v>
      </c>
      <c r="Q7" s="134">
        <v>70</v>
      </c>
      <c r="R7" s="203">
        <v>180</v>
      </c>
      <c r="S7" s="165" t="s">
        <v>55</v>
      </c>
      <c r="T7" s="199"/>
      <c r="U7" s="202"/>
      <c r="V7" s="200"/>
      <c r="W7" s="201" t="s">
        <v>303</v>
      </c>
      <c r="X7" s="201" t="s">
        <v>304</v>
      </c>
      <c r="Y7" s="216">
        <v>2594.5606694560702</v>
      </c>
      <c r="Z7" s="217">
        <v>0.33135648048307098</v>
      </c>
    </row>
    <row r="8" spans="1:26" ht="22.5" customHeight="1" x14ac:dyDescent="0.15">
      <c r="A8" s="939"/>
      <c r="B8" s="139"/>
      <c r="C8" s="139"/>
      <c r="D8" s="140"/>
      <c r="E8" s="141"/>
      <c r="F8" s="141"/>
      <c r="G8" s="142"/>
      <c r="H8" s="142"/>
      <c r="I8" s="142"/>
      <c r="J8" s="141"/>
      <c r="K8" s="161"/>
      <c r="L8" s="169"/>
      <c r="M8" s="167">
        <v>201662</v>
      </c>
      <c r="N8" s="168" t="s">
        <v>305</v>
      </c>
      <c r="O8" s="133" t="s">
        <v>53</v>
      </c>
      <c r="P8" s="134">
        <v>5580</v>
      </c>
      <c r="Q8" s="134">
        <v>180</v>
      </c>
      <c r="R8" s="203">
        <v>180</v>
      </c>
      <c r="S8" s="165" t="s">
        <v>55</v>
      </c>
      <c r="T8" s="204"/>
      <c r="U8" s="204"/>
      <c r="V8" s="200"/>
      <c r="W8" s="201" t="s">
        <v>303</v>
      </c>
      <c r="X8" s="201" t="s">
        <v>304</v>
      </c>
      <c r="Y8" s="216">
        <v>13299.790794979101</v>
      </c>
      <c r="Z8" s="217">
        <v>0.39962602347741499</v>
      </c>
    </row>
    <row r="9" spans="1:26" ht="22.5" customHeight="1" x14ac:dyDescent="0.15">
      <c r="A9" s="939"/>
      <c r="B9" s="135" t="str">
        <f>IF(C7&lt;&gt;"",C7,"")</f>
        <v>12:05</v>
      </c>
      <c r="C9" s="130" t="str">
        <f>TEXT($W$1+SUM($G$3:G9)/60/24,"[h]:mm")</f>
        <v>12:45</v>
      </c>
      <c r="D9" s="131">
        <f t="shared" si="0"/>
        <v>40</v>
      </c>
      <c r="E9" s="138" t="s">
        <v>300</v>
      </c>
      <c r="F9" s="133" t="s">
        <v>15</v>
      </c>
      <c r="G9" s="134">
        <v>40</v>
      </c>
      <c r="H9" s="134"/>
      <c r="I9" s="134">
        <f>P9*Q9</f>
        <v>199800</v>
      </c>
      <c r="J9" s="160">
        <f>I9/G9</f>
        <v>4995</v>
      </c>
      <c r="K9" s="161"/>
      <c r="L9" s="162"/>
      <c r="M9" s="134">
        <v>197508</v>
      </c>
      <c r="N9" s="168" t="s">
        <v>306</v>
      </c>
      <c r="O9" s="170" t="s">
        <v>53</v>
      </c>
      <c r="P9" s="134">
        <v>999</v>
      </c>
      <c r="Q9" s="134">
        <v>200</v>
      </c>
      <c r="R9" s="134">
        <v>500</v>
      </c>
      <c r="S9" s="205" t="s">
        <v>55</v>
      </c>
      <c r="T9" s="199"/>
      <c r="U9" s="202"/>
      <c r="V9" s="200"/>
      <c r="W9" s="201" t="s">
        <v>307</v>
      </c>
      <c r="X9" s="201" t="s">
        <v>308</v>
      </c>
      <c r="Y9" s="216">
        <v>1530.5347593582901</v>
      </c>
      <c r="Z9" s="217">
        <v>9.4787779113163398E-2</v>
      </c>
    </row>
    <row r="10" spans="1:26" ht="22.5" customHeight="1" x14ac:dyDescent="0.15">
      <c r="A10" s="939"/>
      <c r="B10" s="139"/>
      <c r="C10" s="139"/>
      <c r="D10" s="140"/>
      <c r="E10" s="141"/>
      <c r="F10" s="141"/>
      <c r="G10" s="142"/>
      <c r="H10" s="142"/>
      <c r="I10" s="142"/>
      <c r="J10" s="141"/>
      <c r="K10" s="169"/>
      <c r="L10" s="162"/>
      <c r="M10" s="134">
        <v>197509</v>
      </c>
      <c r="N10" s="168" t="s">
        <v>309</v>
      </c>
      <c r="O10" s="170" t="s">
        <v>53</v>
      </c>
      <c r="P10" s="134">
        <v>1399</v>
      </c>
      <c r="Q10" s="134">
        <v>280</v>
      </c>
      <c r="R10" s="134">
        <v>500</v>
      </c>
      <c r="S10" s="205" t="s">
        <v>55</v>
      </c>
      <c r="T10" s="199"/>
      <c r="U10" s="202"/>
      <c r="V10" s="200"/>
      <c r="W10" s="201" t="s">
        <v>307</v>
      </c>
      <c r="X10" s="201" t="s">
        <v>308</v>
      </c>
      <c r="Y10" s="216">
        <v>4251.4973262032099</v>
      </c>
      <c r="Z10" s="217">
        <v>0.13662525520177199</v>
      </c>
    </row>
    <row r="11" spans="1:26" ht="22.5" customHeight="1" x14ac:dyDescent="0.15">
      <c r="A11" s="939"/>
      <c r="B11" s="135" t="str">
        <f>IF(C9&lt;&gt;"",C9,"")</f>
        <v>12:45</v>
      </c>
      <c r="C11" s="130" t="str">
        <f>TEXT($W$1+SUM($G$3:G11)/60/24,"[h]:mm")</f>
        <v>13:30</v>
      </c>
      <c r="D11" s="131" t="e">
        <f>#REF!</f>
        <v>#REF!</v>
      </c>
      <c r="E11" s="138" t="s">
        <v>300</v>
      </c>
      <c r="F11" s="133" t="s">
        <v>58</v>
      </c>
      <c r="G11" s="134">
        <v>45</v>
      </c>
      <c r="H11" s="134"/>
      <c r="I11" s="134">
        <f>P11*Q11</f>
        <v>254850</v>
      </c>
      <c r="J11" s="160">
        <f>I11/G11</f>
        <v>5663.333333333333</v>
      </c>
      <c r="K11" s="161"/>
      <c r="L11" s="171" t="s">
        <v>109</v>
      </c>
      <c r="M11" s="134">
        <v>202263</v>
      </c>
      <c r="N11" s="172" t="s">
        <v>310</v>
      </c>
      <c r="O11" s="133" t="s">
        <v>311</v>
      </c>
      <c r="P11" s="134">
        <v>1699</v>
      </c>
      <c r="Q11" s="134">
        <v>150</v>
      </c>
      <c r="R11" s="134">
        <v>800</v>
      </c>
      <c r="S11" s="165" t="s">
        <v>114</v>
      </c>
      <c r="T11" s="200"/>
      <c r="U11" s="199"/>
      <c r="V11" s="200" t="s">
        <v>83</v>
      </c>
      <c r="W11" s="201" t="e">
        <v>#N/A</v>
      </c>
      <c r="X11" s="201" t="e">
        <v>#N/A</v>
      </c>
      <c r="Y11" s="216" t="e">
        <v>#N/A</v>
      </c>
      <c r="Z11" s="217" t="e">
        <v>#N/A</v>
      </c>
    </row>
    <row r="12" spans="1:26" ht="22.5" customHeight="1" x14ac:dyDescent="0.15">
      <c r="A12" s="939"/>
      <c r="B12" s="139"/>
      <c r="C12" s="139"/>
      <c r="D12" s="139"/>
      <c r="E12" s="139"/>
      <c r="F12" s="139"/>
      <c r="G12" s="143"/>
      <c r="H12" s="143"/>
      <c r="I12" s="143"/>
      <c r="J12" s="139"/>
      <c r="K12" s="169"/>
      <c r="L12" s="162"/>
      <c r="M12" s="134">
        <v>202967</v>
      </c>
      <c r="N12" s="172" t="s">
        <v>312</v>
      </c>
      <c r="O12" s="133" t="s">
        <v>311</v>
      </c>
      <c r="P12" s="134">
        <v>2998</v>
      </c>
      <c r="Q12" s="134">
        <v>500</v>
      </c>
      <c r="R12" s="134">
        <v>800</v>
      </c>
      <c r="S12" s="165" t="s">
        <v>114</v>
      </c>
      <c r="T12" s="200"/>
      <c r="U12" s="206"/>
      <c r="V12" s="200" t="s">
        <v>313</v>
      </c>
      <c r="W12" s="201" t="e">
        <v>#N/A</v>
      </c>
      <c r="X12" s="201" t="e">
        <v>#N/A</v>
      </c>
      <c r="Y12" s="216" t="e">
        <v>#N/A</v>
      </c>
      <c r="Z12" s="217" t="e">
        <v>#N/A</v>
      </c>
    </row>
    <row r="13" spans="1:26" ht="22.5" customHeight="1" x14ac:dyDescent="0.15">
      <c r="A13" s="939"/>
      <c r="B13" s="135" t="str">
        <f>IF(C11&lt;&gt;"",C11,"")</f>
        <v>13:30</v>
      </c>
      <c r="C13" s="130" t="str">
        <f>TEXT($W$1+SUM($G$3:G11)/60/24,"[h]:mm")</f>
        <v>13:30</v>
      </c>
      <c r="D13" s="131">
        <f>G11</f>
        <v>45</v>
      </c>
      <c r="E13" s="138" t="s">
        <v>300</v>
      </c>
      <c r="F13" s="133" t="s">
        <v>6</v>
      </c>
      <c r="G13" s="134">
        <v>40</v>
      </c>
      <c r="H13" s="134"/>
      <c r="I13" s="134">
        <f>P13*Q13</f>
        <v>134100</v>
      </c>
      <c r="J13" s="160">
        <f>I13/G13</f>
        <v>3352.5</v>
      </c>
      <c r="K13" s="161"/>
      <c r="L13" s="162"/>
      <c r="M13" s="134">
        <v>199073</v>
      </c>
      <c r="N13" s="172" t="s">
        <v>314</v>
      </c>
      <c r="O13" s="133" t="s">
        <v>311</v>
      </c>
      <c r="P13" s="134">
        <v>298</v>
      </c>
      <c r="Q13" s="134">
        <v>450</v>
      </c>
      <c r="R13" s="134">
        <v>1000</v>
      </c>
      <c r="S13" s="205" t="s">
        <v>119</v>
      </c>
      <c r="T13" s="199"/>
      <c r="U13" s="202"/>
      <c r="V13" s="200"/>
      <c r="W13" s="201" t="s">
        <v>315</v>
      </c>
      <c r="X13" s="201" t="s">
        <v>316</v>
      </c>
      <c r="Y13" s="216">
        <v>4050.72972972973</v>
      </c>
      <c r="Z13" s="217">
        <v>0</v>
      </c>
    </row>
    <row r="14" spans="1:26" ht="22.5" customHeight="1" x14ac:dyDescent="0.15">
      <c r="A14" s="939"/>
      <c r="B14" s="139"/>
      <c r="C14" s="139"/>
      <c r="D14" s="139"/>
      <c r="E14" s="139"/>
      <c r="F14" s="139"/>
      <c r="G14" s="143"/>
      <c r="H14" s="143"/>
      <c r="I14" s="143"/>
      <c r="J14" s="139"/>
      <c r="K14" s="139"/>
      <c r="L14" s="139"/>
      <c r="M14" s="143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 spans="1:26" ht="22.5" customHeight="1" x14ac:dyDescent="0.15">
      <c r="A15" s="939"/>
      <c r="B15" s="135" t="str">
        <f>IF(C13&lt;&gt;"",C13,"")</f>
        <v>13:30</v>
      </c>
      <c r="C15" s="130" t="str">
        <f>TEXT($W$1+SUM($G$3:G15)/60/24,"[h]:mm")</f>
        <v>14:50</v>
      </c>
      <c r="D15" s="131">
        <f t="shared" si="0"/>
        <v>40</v>
      </c>
      <c r="E15" s="132" t="s">
        <v>71</v>
      </c>
      <c r="F15" s="133" t="s">
        <v>6</v>
      </c>
      <c r="G15" s="134">
        <v>40</v>
      </c>
      <c r="H15" s="134"/>
      <c r="I15" s="134">
        <f>P15*Q15</f>
        <v>124000</v>
      </c>
      <c r="J15" s="160">
        <f>I15/G15</f>
        <v>3100</v>
      </c>
      <c r="K15" s="161"/>
      <c r="L15" s="162"/>
      <c r="M15" s="134">
        <v>198969</v>
      </c>
      <c r="N15" s="172" t="s">
        <v>317</v>
      </c>
      <c r="O15" s="133" t="s">
        <v>311</v>
      </c>
      <c r="P15" s="134">
        <v>248</v>
      </c>
      <c r="Q15" s="134">
        <v>500</v>
      </c>
      <c r="R15" s="134">
        <v>1000</v>
      </c>
      <c r="S15" s="165" t="s">
        <v>34</v>
      </c>
      <c r="T15" s="199"/>
      <c r="U15" s="199"/>
      <c r="V15" s="200"/>
      <c r="W15" s="201" t="e">
        <v>#N/A</v>
      </c>
      <c r="X15" s="201" t="e">
        <v>#N/A</v>
      </c>
      <c r="Y15" s="216" t="e">
        <v>#N/A</v>
      </c>
      <c r="Z15" s="217" t="e">
        <v>#N/A</v>
      </c>
    </row>
    <row r="16" spans="1:26" ht="22.5" customHeight="1" x14ac:dyDescent="0.15">
      <c r="A16" s="939"/>
      <c r="B16" s="135" t="str">
        <f>IF(C15&lt;&gt;"",C15,"")</f>
        <v>14:50</v>
      </c>
      <c r="C16" s="130" t="str">
        <f>TEXT($W$1+SUM($G$3:G16)/60/24,"[h]:mm")</f>
        <v>15:25</v>
      </c>
      <c r="D16" s="131">
        <f>G16</f>
        <v>35</v>
      </c>
      <c r="E16" s="132" t="s">
        <v>71</v>
      </c>
      <c r="F16" s="133" t="s">
        <v>6</v>
      </c>
      <c r="G16" s="134">
        <v>35</v>
      </c>
      <c r="H16" s="134"/>
      <c r="I16" s="134">
        <f>P16*Q16</f>
        <v>99500</v>
      </c>
      <c r="J16" s="160">
        <f>I16/G16</f>
        <v>2842.8571428571427</v>
      </c>
      <c r="K16" s="161"/>
      <c r="L16" s="162"/>
      <c r="M16" s="134">
        <v>201512</v>
      </c>
      <c r="N16" s="173" t="s">
        <v>318</v>
      </c>
      <c r="O16" s="134" t="s">
        <v>311</v>
      </c>
      <c r="P16" s="174">
        <v>199</v>
      </c>
      <c r="Q16" s="174">
        <v>500</v>
      </c>
      <c r="R16" s="134">
        <v>1000</v>
      </c>
      <c r="S16" s="165" t="s">
        <v>34</v>
      </c>
      <c r="T16" s="199"/>
      <c r="U16" s="199"/>
      <c r="V16" s="200"/>
      <c r="W16" s="201" t="s">
        <v>315</v>
      </c>
      <c r="X16" s="201" t="s">
        <v>319</v>
      </c>
      <c r="Y16" s="216">
        <v>2668.96551724138</v>
      </c>
      <c r="Z16" s="217">
        <v>0</v>
      </c>
    </row>
    <row r="17" spans="1:27" ht="22.5" customHeight="1" x14ac:dyDescent="0.15">
      <c r="A17" s="939"/>
      <c r="B17" s="135" t="str">
        <f>IF(C15&lt;&gt;"",C15,"")</f>
        <v>14:50</v>
      </c>
      <c r="C17" s="130" t="str">
        <f>TEXT($W$1+SUM($G$3:G17)/60/24,"[h]:mm")</f>
        <v>16:05</v>
      </c>
      <c r="D17" s="131">
        <f t="shared" si="0"/>
        <v>40</v>
      </c>
      <c r="E17" s="132" t="s">
        <v>71</v>
      </c>
      <c r="F17" s="133" t="s">
        <v>144</v>
      </c>
      <c r="G17" s="134">
        <v>40</v>
      </c>
      <c r="H17" s="134"/>
      <c r="I17" s="134">
        <f>P17*Q17</f>
        <v>159200</v>
      </c>
      <c r="J17" s="160">
        <f>I17/G17</f>
        <v>3980</v>
      </c>
      <c r="K17" s="161"/>
      <c r="L17" s="171" t="s">
        <v>109</v>
      </c>
      <c r="M17" s="165">
        <v>201671</v>
      </c>
      <c r="N17" s="164" t="s">
        <v>320</v>
      </c>
      <c r="O17" s="133" t="s">
        <v>292</v>
      </c>
      <c r="P17" s="134">
        <v>398</v>
      </c>
      <c r="Q17" s="134">
        <v>400</v>
      </c>
      <c r="R17" s="134">
        <v>500</v>
      </c>
      <c r="S17" s="165" t="s">
        <v>86</v>
      </c>
      <c r="T17" s="199"/>
      <c r="U17" s="199"/>
      <c r="V17" s="200"/>
      <c r="W17" s="201" t="e">
        <v>#N/A</v>
      </c>
      <c r="X17" s="201" t="e">
        <v>#N/A</v>
      </c>
      <c r="Y17" s="216" t="e">
        <v>#N/A</v>
      </c>
      <c r="Z17" s="217" t="e">
        <v>#N/A</v>
      </c>
    </row>
    <row r="18" spans="1:27" ht="22.5" customHeight="1" x14ac:dyDescent="0.15">
      <c r="A18" s="939"/>
      <c r="B18" s="139"/>
      <c r="C18" s="139"/>
      <c r="D18" s="140"/>
      <c r="E18" s="141"/>
      <c r="F18" s="144"/>
      <c r="G18" s="142"/>
      <c r="H18" s="142"/>
      <c r="I18" s="142"/>
      <c r="W18" s="201" t="e">
        <v>#N/A</v>
      </c>
      <c r="X18" s="201" t="e">
        <v>#N/A</v>
      </c>
      <c r="Y18" s="216" t="e">
        <v>#N/A</v>
      </c>
      <c r="Z18" s="217" t="e">
        <v>#N/A</v>
      </c>
    </row>
    <row r="19" spans="1:27" ht="22.5" customHeight="1" x14ac:dyDescent="0.15">
      <c r="A19" s="939"/>
      <c r="B19" s="135" t="str">
        <f>IF(C17&lt;&gt;"",C17,"")</f>
        <v>16:05</v>
      </c>
      <c r="C19" s="130" t="str">
        <f>TEXT($W$1+SUM($G$3:G19)/60/24,"[h]:mm")</f>
        <v>16:45</v>
      </c>
      <c r="D19" s="131">
        <f t="shared" si="0"/>
        <v>40</v>
      </c>
      <c r="E19" s="132" t="s">
        <v>43</v>
      </c>
      <c r="F19" s="133" t="s">
        <v>44</v>
      </c>
      <c r="G19" s="134">
        <v>40</v>
      </c>
      <c r="H19" s="134"/>
      <c r="I19" s="134">
        <f>P19*Q19</f>
        <v>134000</v>
      </c>
      <c r="J19" s="160">
        <f>I19/G19</f>
        <v>3350</v>
      </c>
      <c r="K19" s="161"/>
      <c r="L19" s="37"/>
      <c r="M19" s="165">
        <v>202630</v>
      </c>
      <c r="N19" s="164" t="s">
        <v>321</v>
      </c>
      <c r="O19" s="133" t="s">
        <v>292</v>
      </c>
      <c r="P19" s="134">
        <v>268</v>
      </c>
      <c r="Q19" s="134">
        <v>500</v>
      </c>
      <c r="R19" s="134">
        <v>1000</v>
      </c>
      <c r="S19" s="165" t="s">
        <v>86</v>
      </c>
      <c r="T19" s="199"/>
      <c r="U19" s="199"/>
      <c r="V19" s="200"/>
      <c r="W19" s="201" t="e">
        <v>#N/A</v>
      </c>
      <c r="X19" s="201" t="e">
        <v>#N/A</v>
      </c>
      <c r="Y19" s="216" t="e">
        <v>#N/A</v>
      </c>
      <c r="Z19" s="217" t="e">
        <v>#N/A</v>
      </c>
    </row>
    <row r="20" spans="1:27" ht="22.5" customHeight="1" x14ac:dyDescent="0.15">
      <c r="A20" s="939"/>
      <c r="B20" s="135" t="str">
        <f>IF(C19&lt;&gt;"",C19,"")</f>
        <v>16:45</v>
      </c>
      <c r="C20" s="130" t="str">
        <f>TEXT($W$1+SUM($G$3:G20)/60/24,"[h]:mm")</f>
        <v>17:25</v>
      </c>
      <c r="D20" s="131">
        <f t="shared" si="0"/>
        <v>40</v>
      </c>
      <c r="E20" s="132" t="s">
        <v>43</v>
      </c>
      <c r="F20" s="133" t="s">
        <v>44</v>
      </c>
      <c r="G20" s="134">
        <v>40</v>
      </c>
      <c r="H20" s="134"/>
      <c r="I20" s="134">
        <f>P20*Q20</f>
        <v>149000</v>
      </c>
      <c r="J20" s="160">
        <f>I20/G20</f>
        <v>3725</v>
      </c>
      <c r="K20" s="161" t="s">
        <v>322</v>
      </c>
      <c r="L20" s="162"/>
      <c r="M20" s="175">
        <v>195090</v>
      </c>
      <c r="N20" s="164" t="s">
        <v>323</v>
      </c>
      <c r="O20" s="133" t="s">
        <v>292</v>
      </c>
      <c r="P20" s="75" t="s">
        <v>50</v>
      </c>
      <c r="Q20" s="134">
        <v>500</v>
      </c>
      <c r="R20" s="134">
        <v>600</v>
      </c>
      <c r="S20" s="165" t="s">
        <v>146</v>
      </c>
      <c r="T20" s="199"/>
      <c r="U20" s="199"/>
      <c r="V20" s="200" t="s">
        <v>324</v>
      </c>
      <c r="W20" s="201" t="s">
        <v>325</v>
      </c>
      <c r="X20" s="201" t="s">
        <v>326</v>
      </c>
      <c r="Y20" s="216">
        <v>1288.06072727273</v>
      </c>
      <c r="Z20" s="217">
        <v>0.113741931916471</v>
      </c>
    </row>
    <row r="21" spans="1:27" ht="22.5" customHeight="1" x14ac:dyDescent="0.15">
      <c r="A21" s="939"/>
      <c r="B21" s="135" t="str">
        <f>IF(C20&lt;&gt;"",C20,"")</f>
        <v>17:25</v>
      </c>
      <c r="C21" s="130" t="str">
        <f>TEXT($W$1+SUM($G$3:G21)/60/24,"[h]:mm")</f>
        <v>18:05</v>
      </c>
      <c r="D21" s="131">
        <f t="shared" si="0"/>
        <v>40</v>
      </c>
      <c r="E21" s="132" t="s">
        <v>43</v>
      </c>
      <c r="F21" s="133" t="s">
        <v>44</v>
      </c>
      <c r="G21" s="134">
        <v>40</v>
      </c>
      <c r="H21" s="134"/>
      <c r="I21" s="134">
        <f>P21*Q21</f>
        <v>149000</v>
      </c>
      <c r="J21" s="160">
        <f>I21/G21</f>
        <v>3725</v>
      </c>
      <c r="K21" s="161"/>
      <c r="L21" s="162"/>
      <c r="M21" s="165">
        <v>198308</v>
      </c>
      <c r="N21" s="164" t="s">
        <v>294</v>
      </c>
      <c r="O21" s="133" t="s">
        <v>292</v>
      </c>
      <c r="P21" s="134">
        <v>298</v>
      </c>
      <c r="Q21" s="134">
        <v>500</v>
      </c>
      <c r="R21" s="134">
        <v>700</v>
      </c>
      <c r="S21" s="165" t="s">
        <v>86</v>
      </c>
      <c r="T21" s="199"/>
      <c r="U21" s="199"/>
      <c r="V21" s="200"/>
      <c r="W21" s="201" t="s">
        <v>295</v>
      </c>
      <c r="X21" s="201" t="s">
        <v>296</v>
      </c>
      <c r="Y21" s="216">
        <v>3628.3856502242202</v>
      </c>
      <c r="Z21" s="217">
        <v>5.6353140124788599E-2</v>
      </c>
    </row>
    <row r="22" spans="1:27" ht="22.5" customHeight="1" x14ac:dyDescent="0.15">
      <c r="A22" s="939"/>
      <c r="B22" s="136"/>
      <c r="C22" s="136"/>
      <c r="D22" s="136"/>
      <c r="E22" s="136"/>
      <c r="F22" s="144"/>
      <c r="G22" s="142"/>
      <c r="H22" s="142"/>
      <c r="I22" s="142"/>
      <c r="J22" s="141"/>
      <c r="K22" s="141"/>
      <c r="L22" s="141"/>
      <c r="M22" s="142"/>
      <c r="N22" s="141"/>
      <c r="O22" s="141"/>
      <c r="P22" s="141"/>
      <c r="Q22" s="141"/>
      <c r="R22" s="141"/>
      <c r="S22" s="141"/>
      <c r="T22" s="162"/>
      <c r="U22" s="199"/>
      <c r="V22" s="200"/>
      <c r="W22" s="201" t="e">
        <v>#N/A</v>
      </c>
      <c r="X22" s="201" t="e">
        <v>#N/A</v>
      </c>
      <c r="Y22" s="216" t="e">
        <v>#N/A</v>
      </c>
      <c r="Z22" s="217" t="e">
        <v>#N/A</v>
      </c>
    </row>
    <row r="23" spans="1:27" ht="22.5" customHeight="1" x14ac:dyDescent="0.15">
      <c r="A23" s="939"/>
      <c r="B23" s="135" t="str">
        <f>IF(C21&lt;&gt;"",C21,"")</f>
        <v>18:05</v>
      </c>
      <c r="C23" s="130" t="str">
        <f>TEXT($W$1+SUM($G$3:G23)/60/24,"[h]:mm")</f>
        <v>18:45</v>
      </c>
      <c r="D23" s="131">
        <f t="shared" ref="D23:D32" si="1">G23</f>
        <v>40</v>
      </c>
      <c r="E23" s="145" t="s">
        <v>327</v>
      </c>
      <c r="F23" s="133" t="s">
        <v>6</v>
      </c>
      <c r="G23" s="134">
        <v>40</v>
      </c>
      <c r="H23" s="134"/>
      <c r="I23" s="134">
        <f>P23*Q23</f>
        <v>149500</v>
      </c>
      <c r="J23" s="160">
        <f>I23/G23</f>
        <v>3737.5</v>
      </c>
      <c r="K23" s="161"/>
      <c r="L23" s="162"/>
      <c r="M23" s="134">
        <v>202262</v>
      </c>
      <c r="N23" s="176" t="s">
        <v>328</v>
      </c>
      <c r="O23" s="177" t="s">
        <v>311</v>
      </c>
      <c r="P23" s="178">
        <v>299</v>
      </c>
      <c r="Q23" s="134">
        <v>500</v>
      </c>
      <c r="R23" s="134">
        <v>1000</v>
      </c>
      <c r="S23" s="165" t="s">
        <v>114</v>
      </c>
      <c r="T23" s="199"/>
      <c r="U23" s="199"/>
      <c r="V23" s="200"/>
      <c r="W23" s="201" t="e">
        <f>VLOOKUP(M23,[2]Sheet2!$1:$1048576,2,0)</f>
        <v>#N/A</v>
      </c>
      <c r="X23" s="201" t="e">
        <f>VLOOKUP(M23,[2]Sheet2!$1:$1048576,3,0)</f>
        <v>#N/A</v>
      </c>
      <c r="Y23" s="216" t="e">
        <f>VLOOKUP(M23,[2]Sheet2!$1:$1048576,15,0)</f>
        <v>#N/A</v>
      </c>
      <c r="Z23" s="217" t="e">
        <f>VLOOKUP(M23,[2]Sheet2!$1:$1048576,16,0)</f>
        <v>#N/A</v>
      </c>
      <c r="AA23" s="119"/>
    </row>
    <row r="24" spans="1:27" ht="22.5" customHeight="1" x14ac:dyDescent="0.15">
      <c r="A24" s="939"/>
      <c r="B24" s="135" t="str">
        <f>IF(C23&lt;&gt;"",C23,"")</f>
        <v>18:45</v>
      </c>
      <c r="C24" s="130" t="str">
        <f>TEXT($W$1+SUM($G$3:G24)/60/24,"[h]:mm")</f>
        <v>19:25</v>
      </c>
      <c r="D24" s="131">
        <f t="shared" si="1"/>
        <v>40</v>
      </c>
      <c r="E24" s="145" t="s">
        <v>327</v>
      </c>
      <c r="F24" s="133" t="s">
        <v>283</v>
      </c>
      <c r="G24" s="134">
        <v>40</v>
      </c>
      <c r="H24" s="134">
        <v>25</v>
      </c>
      <c r="I24" s="134">
        <f>P24*Q24</f>
        <v>224850</v>
      </c>
      <c r="J24" s="160">
        <f>I24/G24</f>
        <v>5621.25</v>
      </c>
      <c r="K24" s="161"/>
      <c r="L24" s="179" t="s">
        <v>301</v>
      </c>
      <c r="M24" s="134">
        <v>196574</v>
      </c>
      <c r="N24" s="176" t="s">
        <v>329</v>
      </c>
      <c r="O24" s="180" t="s">
        <v>311</v>
      </c>
      <c r="P24" s="174">
        <v>1499</v>
      </c>
      <c r="Q24" s="134">
        <v>150</v>
      </c>
      <c r="R24" s="134">
        <v>500</v>
      </c>
      <c r="S24" s="165" t="s">
        <v>159</v>
      </c>
      <c r="T24" s="199"/>
      <c r="U24" s="202"/>
      <c r="V24" s="200"/>
      <c r="W24" s="201" t="s">
        <v>330</v>
      </c>
      <c r="X24" s="201" t="s">
        <v>331</v>
      </c>
      <c r="Y24" s="216">
        <v>6739.7905759162304</v>
      </c>
      <c r="Z24" s="217">
        <v>0.15310324864146499</v>
      </c>
    </row>
    <row r="25" spans="1:27" ht="22.5" customHeight="1" x14ac:dyDescent="0.15">
      <c r="A25" s="939"/>
      <c r="B25" s="136"/>
      <c r="C25" s="136"/>
      <c r="D25" s="136"/>
      <c r="E25" s="136"/>
      <c r="F25" s="144"/>
      <c r="G25" s="142"/>
      <c r="H25" s="142"/>
      <c r="I25" s="142"/>
      <c r="J25" s="141"/>
      <c r="K25" s="169"/>
      <c r="L25" s="169"/>
      <c r="M25" s="134">
        <v>196575</v>
      </c>
      <c r="N25" s="176" t="s">
        <v>332</v>
      </c>
      <c r="O25" s="180" t="s">
        <v>311</v>
      </c>
      <c r="P25" s="174">
        <v>1499</v>
      </c>
      <c r="Q25" s="134">
        <v>200</v>
      </c>
      <c r="R25" s="134">
        <v>500</v>
      </c>
      <c r="S25" s="165" t="s">
        <v>159</v>
      </c>
      <c r="T25" s="199"/>
      <c r="U25" s="202"/>
      <c r="V25" s="200"/>
      <c r="W25" s="201" t="s">
        <v>330</v>
      </c>
      <c r="X25" s="201" t="s">
        <v>331</v>
      </c>
      <c r="Y25" s="216">
        <v>2906.3874345549698</v>
      </c>
      <c r="Z25" s="217">
        <v>8.4534450344668402E-2</v>
      </c>
    </row>
    <row r="26" spans="1:27" ht="22.5" customHeight="1" x14ac:dyDescent="0.15">
      <c r="A26" s="939"/>
      <c r="B26" s="146"/>
      <c r="C26" s="146"/>
      <c r="D26" s="147"/>
      <c r="E26" s="147"/>
      <c r="F26" s="147"/>
      <c r="G26" s="148"/>
      <c r="H26" s="148"/>
      <c r="I26" s="148"/>
      <c r="J26" s="147"/>
      <c r="K26" s="147"/>
      <c r="L26" s="147"/>
      <c r="M26" s="148"/>
      <c r="N26" s="147"/>
      <c r="O26" s="147"/>
      <c r="P26" s="147"/>
      <c r="Q26" s="147"/>
      <c r="R26" s="147"/>
      <c r="S26" s="147"/>
      <c r="T26" s="147"/>
      <c r="U26" s="202"/>
      <c r="V26" s="200"/>
      <c r="W26" s="201" t="e">
        <v>#N/A</v>
      </c>
      <c r="X26" s="201" t="e">
        <v>#N/A</v>
      </c>
      <c r="Y26" s="216" t="e">
        <v>#N/A</v>
      </c>
      <c r="Z26" s="217" t="e">
        <v>#N/A</v>
      </c>
    </row>
    <row r="27" spans="1:27" ht="22.5" customHeight="1" x14ac:dyDescent="0.15">
      <c r="A27" s="939"/>
      <c r="B27" s="135" t="str">
        <f>IF(C24&lt;&gt;"",C24,"")</f>
        <v>19:25</v>
      </c>
      <c r="C27" s="130" t="str">
        <f>TEXT($W$1+SUM($G$3:G27)/60/24,"[h]:mm")</f>
        <v>20:05</v>
      </c>
      <c r="D27" s="131">
        <f t="shared" si="1"/>
        <v>40</v>
      </c>
      <c r="E27" s="138" t="s">
        <v>300</v>
      </c>
      <c r="F27" s="133" t="s">
        <v>53</v>
      </c>
      <c r="G27" s="134">
        <v>40</v>
      </c>
      <c r="H27" s="134">
        <v>40</v>
      </c>
      <c r="I27" s="134">
        <f>P27*Q27</f>
        <v>239700</v>
      </c>
      <c r="J27" s="160">
        <f>I27/G27</f>
        <v>5992.5</v>
      </c>
      <c r="K27" s="181"/>
      <c r="L27" s="182" t="s">
        <v>109</v>
      </c>
      <c r="M27" s="183">
        <v>202634</v>
      </c>
      <c r="N27" s="168" t="s">
        <v>333</v>
      </c>
      <c r="O27" s="133" t="s">
        <v>53</v>
      </c>
      <c r="P27" s="134">
        <v>799</v>
      </c>
      <c r="Q27" s="134">
        <v>300</v>
      </c>
      <c r="R27" s="134">
        <v>800</v>
      </c>
      <c r="S27" s="165" t="s">
        <v>171</v>
      </c>
      <c r="T27" s="199"/>
      <c r="U27" s="202"/>
      <c r="V27" s="200"/>
      <c r="W27" s="201" t="e">
        <v>#N/A</v>
      </c>
      <c r="X27" s="201" t="e">
        <v>#N/A</v>
      </c>
      <c r="Y27" s="216" t="e">
        <v>#N/A</v>
      </c>
      <c r="Z27" s="217" t="e">
        <v>#N/A</v>
      </c>
    </row>
    <row r="28" spans="1:27" ht="22.5" customHeight="1" x14ac:dyDescent="0.15">
      <c r="A28" s="939"/>
      <c r="B28" s="135" t="str">
        <f>IF(C27&lt;&gt;"",C27,"")</f>
        <v>20:05</v>
      </c>
      <c r="C28" s="130" t="str">
        <f>TEXT($W$1+SUM($G$3:G28)/60/24,"[h]:mm")</f>
        <v>20:55</v>
      </c>
      <c r="D28" s="131">
        <f t="shared" si="1"/>
        <v>50</v>
      </c>
      <c r="E28" s="138" t="s">
        <v>300</v>
      </c>
      <c r="F28" s="133" t="s">
        <v>53</v>
      </c>
      <c r="G28" s="134">
        <v>50</v>
      </c>
      <c r="H28" s="134">
        <v>50</v>
      </c>
      <c r="I28" s="134">
        <f>P28*Q28</f>
        <v>388000</v>
      </c>
      <c r="J28" s="160">
        <f>I28/G28</f>
        <v>7760</v>
      </c>
      <c r="K28" s="161"/>
      <c r="L28" s="179" t="s">
        <v>301</v>
      </c>
      <c r="M28" s="167">
        <v>201661</v>
      </c>
      <c r="N28" s="168" t="s">
        <v>302</v>
      </c>
      <c r="O28" s="133" t="s">
        <v>53</v>
      </c>
      <c r="P28" s="134">
        <v>3880</v>
      </c>
      <c r="Q28" s="134">
        <v>100</v>
      </c>
      <c r="R28" s="203">
        <v>180</v>
      </c>
      <c r="S28" s="165" t="s">
        <v>55</v>
      </c>
      <c r="T28" s="199"/>
      <c r="U28" s="202"/>
      <c r="V28" s="200"/>
      <c r="W28" s="201" t="s">
        <v>303</v>
      </c>
      <c r="X28" s="201" t="s">
        <v>304</v>
      </c>
      <c r="Y28" s="216">
        <v>2594.5606694560702</v>
      </c>
      <c r="Z28" s="217">
        <v>0.33135648048307098</v>
      </c>
    </row>
    <row r="29" spans="1:27" ht="22.5" customHeight="1" x14ac:dyDescent="0.15">
      <c r="A29" s="939"/>
      <c r="B29" s="146"/>
      <c r="C29" s="146"/>
      <c r="D29" s="147"/>
      <c r="E29" s="147"/>
      <c r="F29" s="147"/>
      <c r="G29" s="148"/>
      <c r="H29" s="148"/>
      <c r="I29" s="148"/>
      <c r="J29" s="147"/>
      <c r="K29" s="169"/>
      <c r="L29" s="169"/>
      <c r="M29" s="167">
        <v>201662</v>
      </c>
      <c r="N29" s="168" t="s">
        <v>305</v>
      </c>
      <c r="O29" s="133" t="s">
        <v>53</v>
      </c>
      <c r="P29" s="134">
        <v>5580</v>
      </c>
      <c r="Q29" s="134">
        <v>180</v>
      </c>
      <c r="R29" s="203">
        <v>180</v>
      </c>
      <c r="S29" s="205" t="s">
        <v>55</v>
      </c>
      <c r="T29" s="199"/>
      <c r="U29" s="199"/>
      <c r="V29" s="200"/>
      <c r="W29" s="201" t="s">
        <v>303</v>
      </c>
      <c r="X29" s="201" t="s">
        <v>304</v>
      </c>
      <c r="Y29" s="216">
        <v>13299.790794979101</v>
      </c>
      <c r="Z29" s="217">
        <v>0.39962602347741499</v>
      </c>
    </row>
    <row r="30" spans="1:27" ht="22.5" customHeight="1" x14ac:dyDescent="0.15">
      <c r="A30" s="939"/>
      <c r="B30" s="135" t="str">
        <f>IF(C28&lt;&gt;"",C28,"")</f>
        <v>20:55</v>
      </c>
      <c r="C30" s="130" t="str">
        <f>TEXT($W$1+SUM($G$3:G30)/60/24,"[h]:mm")</f>
        <v>21:45</v>
      </c>
      <c r="D30" s="131">
        <f t="shared" si="1"/>
        <v>50</v>
      </c>
      <c r="E30" s="138" t="s">
        <v>300</v>
      </c>
      <c r="F30" s="133" t="s">
        <v>15</v>
      </c>
      <c r="G30" s="134">
        <v>50</v>
      </c>
      <c r="H30" s="134">
        <v>50</v>
      </c>
      <c r="I30" s="134">
        <v>500000</v>
      </c>
      <c r="J30" s="160">
        <f>I30/G30</f>
        <v>10000</v>
      </c>
      <c r="K30" s="161"/>
      <c r="L30" s="182" t="s">
        <v>109</v>
      </c>
      <c r="M30" s="134" t="s">
        <v>334</v>
      </c>
      <c r="N30" s="168" t="s">
        <v>335</v>
      </c>
      <c r="O30" s="133" t="s">
        <v>53</v>
      </c>
      <c r="P30" s="134" t="s">
        <v>336</v>
      </c>
      <c r="Q30" s="134">
        <v>300</v>
      </c>
      <c r="R30" s="134">
        <v>400</v>
      </c>
      <c r="S30" s="165" t="s">
        <v>171</v>
      </c>
      <c r="T30" s="199"/>
      <c r="U30" s="199"/>
      <c r="V30" s="200"/>
      <c r="W30" s="201" t="e">
        <v>#N/A</v>
      </c>
      <c r="X30" s="201" t="e">
        <v>#N/A</v>
      </c>
      <c r="Y30" s="216" t="e">
        <v>#N/A</v>
      </c>
      <c r="Z30" s="217" t="e">
        <v>#N/A</v>
      </c>
    </row>
    <row r="31" spans="1:27" ht="22.5" customHeight="1" x14ac:dyDescent="0.15">
      <c r="A31" s="939"/>
      <c r="B31" s="146"/>
      <c r="C31" s="146"/>
      <c r="D31" s="147"/>
      <c r="E31" s="147"/>
      <c r="F31" s="149"/>
      <c r="G31" s="150"/>
      <c r="H31" s="150"/>
      <c r="I31" s="150"/>
      <c r="J31" s="169"/>
      <c r="K31" s="169"/>
      <c r="L31" s="169"/>
      <c r="M31" s="150"/>
      <c r="N31" s="169"/>
      <c r="O31" s="169"/>
      <c r="P31" s="169"/>
      <c r="Q31" s="169"/>
      <c r="R31" s="169"/>
      <c r="S31" s="169"/>
      <c r="T31" s="162"/>
      <c r="U31" s="162"/>
      <c r="V31" s="162"/>
      <c r="W31" s="201" t="e">
        <v>#N/A</v>
      </c>
      <c r="X31" s="201" t="e">
        <v>#N/A</v>
      </c>
      <c r="Y31" s="216" t="e">
        <v>#N/A</v>
      </c>
      <c r="Z31" s="217" t="e">
        <v>#N/A</v>
      </c>
    </row>
    <row r="32" spans="1:27" ht="22.5" customHeight="1" x14ac:dyDescent="0.15">
      <c r="A32" s="939"/>
      <c r="B32" s="135" t="str">
        <f>IF(C30&lt;&gt;"",C30,"")</f>
        <v>21:45</v>
      </c>
      <c r="C32" s="130" t="str">
        <f>TEXT($W$1+SUM($G$3:G32)/60/24,"[h]:mm")</f>
        <v>22:30</v>
      </c>
      <c r="D32" s="151">
        <f t="shared" si="1"/>
        <v>45</v>
      </c>
      <c r="E32" s="152" t="s">
        <v>337</v>
      </c>
      <c r="F32" s="133" t="s">
        <v>106</v>
      </c>
      <c r="G32" s="134">
        <v>45</v>
      </c>
      <c r="H32" s="134">
        <v>45</v>
      </c>
      <c r="I32" s="134">
        <f>P32*Q32</f>
        <v>477600</v>
      </c>
      <c r="J32" s="160">
        <f>I32/G32</f>
        <v>10613.333333333334</v>
      </c>
      <c r="K32" s="161"/>
      <c r="L32" s="171" t="s">
        <v>109</v>
      </c>
      <c r="M32" s="134">
        <v>202439</v>
      </c>
      <c r="N32" s="184" t="s">
        <v>338</v>
      </c>
      <c r="O32" s="180" t="s">
        <v>339</v>
      </c>
      <c r="P32" s="134">
        <v>3980</v>
      </c>
      <c r="Q32" s="134">
        <v>120</v>
      </c>
      <c r="R32" s="134">
        <v>500</v>
      </c>
      <c r="S32" s="205" t="s">
        <v>340</v>
      </c>
      <c r="T32" s="199"/>
      <c r="U32" s="199"/>
      <c r="V32" s="200"/>
      <c r="W32" s="201" t="e">
        <v>#N/A</v>
      </c>
      <c r="X32" s="201" t="e">
        <v>#N/A</v>
      </c>
      <c r="Y32" s="216" t="e">
        <v>#N/A</v>
      </c>
      <c r="Z32" s="217" t="e">
        <v>#N/A</v>
      </c>
    </row>
    <row r="33" spans="1:26" ht="22.5" customHeight="1" x14ac:dyDescent="0.15">
      <c r="A33" s="936"/>
      <c r="B33" s="135" t="str">
        <f>IF(C32&lt;&gt;"",C32,"")</f>
        <v>22:30</v>
      </c>
      <c r="C33" s="130" t="str">
        <f>TEXT($W$1+SUM($G$3:G33)/60/24,"[h]:mm")</f>
        <v>23:15</v>
      </c>
      <c r="D33" s="151"/>
      <c r="E33" s="152" t="s">
        <v>337</v>
      </c>
      <c r="F33" s="133" t="s">
        <v>106</v>
      </c>
      <c r="G33" s="134">
        <v>45</v>
      </c>
      <c r="H33" s="134">
        <v>30</v>
      </c>
      <c r="I33" s="134">
        <f>P33*Q33</f>
        <v>596000</v>
      </c>
      <c r="J33" s="160">
        <f>I33/G33</f>
        <v>13244.444444444445</v>
      </c>
      <c r="K33" s="161"/>
      <c r="L33" s="171" t="s">
        <v>109</v>
      </c>
      <c r="M33" s="134">
        <v>202639</v>
      </c>
      <c r="N33" s="184" t="s">
        <v>341</v>
      </c>
      <c r="O33" s="180" t="s">
        <v>339</v>
      </c>
      <c r="P33" s="134">
        <v>2980</v>
      </c>
      <c r="Q33" s="134">
        <v>200</v>
      </c>
      <c r="R33" s="134">
        <v>260</v>
      </c>
      <c r="S33" s="205" t="s">
        <v>108</v>
      </c>
      <c r="T33" s="199"/>
      <c r="U33" s="199"/>
      <c r="V33" s="200"/>
      <c r="W33" s="201" t="e">
        <v>#N/A</v>
      </c>
      <c r="X33" s="201" t="e">
        <v>#N/A</v>
      </c>
      <c r="Y33" s="216" t="e">
        <v>#N/A</v>
      </c>
      <c r="Z33" s="217" t="e">
        <v>#N/A</v>
      </c>
    </row>
    <row r="34" spans="1:26" ht="22.5" customHeight="1" x14ac:dyDescent="0.15">
      <c r="A34" s="936"/>
      <c r="B34" s="146"/>
      <c r="C34" s="146"/>
      <c r="D34" s="147"/>
      <c r="E34" s="147"/>
      <c r="F34" s="149"/>
      <c r="G34" s="150"/>
      <c r="H34" s="150"/>
      <c r="I34" s="150"/>
      <c r="J34" s="169"/>
      <c r="K34" s="169"/>
      <c r="L34" s="169"/>
      <c r="M34" s="150"/>
      <c r="N34" s="169"/>
      <c r="O34" s="169"/>
      <c r="P34" s="169"/>
      <c r="Q34" s="169"/>
      <c r="R34" s="169"/>
      <c r="S34" s="169"/>
      <c r="T34" s="162"/>
      <c r="U34" s="162"/>
      <c r="V34" s="162"/>
      <c r="W34" s="201" t="e">
        <v>#N/A</v>
      </c>
      <c r="X34" s="201" t="e">
        <v>#N/A</v>
      </c>
      <c r="Y34" s="216" t="e">
        <v>#N/A</v>
      </c>
      <c r="Z34" s="217" t="e">
        <v>#N/A</v>
      </c>
    </row>
    <row r="35" spans="1:26" ht="22.5" customHeight="1" x14ac:dyDescent="0.15">
      <c r="A35" s="936"/>
      <c r="B35" s="135" t="str">
        <f>IF(C33&lt;&gt;"",C33,"")</f>
        <v>23:15</v>
      </c>
      <c r="C35" s="130" t="str">
        <f>TEXT($W$1+SUM($G$3:G35)/60/24,"[h]:mm")</f>
        <v>24:00</v>
      </c>
      <c r="D35" s="131">
        <f>G35</f>
        <v>45</v>
      </c>
      <c r="E35" s="138" t="s">
        <v>300</v>
      </c>
      <c r="F35" s="133" t="s">
        <v>53</v>
      </c>
      <c r="G35" s="134">
        <v>45</v>
      </c>
      <c r="H35" s="134"/>
      <c r="I35" s="134">
        <f>P35*Q35</f>
        <v>388000</v>
      </c>
      <c r="J35" s="160">
        <f>I35/G35</f>
        <v>8622.2222222222226</v>
      </c>
      <c r="K35" s="161"/>
      <c r="L35" s="179" t="s">
        <v>301</v>
      </c>
      <c r="M35" s="167">
        <v>201661</v>
      </c>
      <c r="N35" s="168" t="s">
        <v>302</v>
      </c>
      <c r="O35" s="133" t="s">
        <v>53</v>
      </c>
      <c r="P35" s="134">
        <v>3880</v>
      </c>
      <c r="Q35" s="134">
        <v>100</v>
      </c>
      <c r="R35" s="203">
        <v>180</v>
      </c>
      <c r="S35" s="205" t="s">
        <v>55</v>
      </c>
      <c r="T35" s="199"/>
      <c r="U35" s="199"/>
      <c r="V35" s="200"/>
      <c r="W35" s="201" t="s">
        <v>303</v>
      </c>
      <c r="X35" s="201" t="s">
        <v>304</v>
      </c>
      <c r="Y35" s="216">
        <v>2594.5606694560702</v>
      </c>
      <c r="Z35" s="217">
        <v>0.33135648048307098</v>
      </c>
    </row>
    <row r="36" spans="1:26" ht="22.5" customHeight="1" x14ac:dyDescent="0.15">
      <c r="A36" s="936"/>
      <c r="B36" s="146"/>
      <c r="C36" s="146"/>
      <c r="D36" s="153"/>
      <c r="E36" s="147"/>
      <c r="F36" s="149"/>
      <c r="G36" s="150"/>
      <c r="H36" s="150"/>
      <c r="I36" s="150"/>
      <c r="J36" s="169"/>
      <c r="K36" s="169"/>
      <c r="L36" s="169"/>
      <c r="M36" s="167">
        <v>201662</v>
      </c>
      <c r="N36" s="168" t="s">
        <v>305</v>
      </c>
      <c r="O36" s="133" t="s">
        <v>53</v>
      </c>
      <c r="P36" s="134">
        <v>5580</v>
      </c>
      <c r="Q36" s="134">
        <v>180</v>
      </c>
      <c r="R36" s="134">
        <v>180</v>
      </c>
      <c r="S36" s="165" t="s">
        <v>55</v>
      </c>
      <c r="T36" s="199"/>
      <c r="U36" s="199"/>
      <c r="V36" s="200"/>
      <c r="W36" s="201" t="s">
        <v>303</v>
      </c>
      <c r="X36" s="201" t="s">
        <v>304</v>
      </c>
      <c r="Y36" s="216">
        <v>13299.790794979101</v>
      </c>
      <c r="Z36" s="217">
        <v>0.39962602347741499</v>
      </c>
    </row>
    <row r="37" spans="1:26" ht="22.5" customHeight="1" x14ac:dyDescent="0.15">
      <c r="A37" s="936"/>
      <c r="B37" s="146"/>
      <c r="C37" s="146"/>
      <c r="D37" s="147"/>
      <c r="E37" s="147"/>
      <c r="F37" s="149"/>
      <c r="G37" s="150"/>
      <c r="H37" s="150"/>
      <c r="I37" s="150"/>
      <c r="J37" s="169"/>
      <c r="K37" s="169"/>
      <c r="L37" s="169"/>
      <c r="M37" s="150"/>
      <c r="N37" s="169"/>
      <c r="O37" s="169"/>
      <c r="P37" s="169"/>
      <c r="Q37" s="169"/>
      <c r="R37" s="169"/>
      <c r="S37" s="169"/>
      <c r="T37" s="162"/>
      <c r="U37" s="162"/>
      <c r="V37" s="162"/>
      <c r="W37" s="201" t="e">
        <v>#N/A</v>
      </c>
      <c r="X37" s="201" t="e">
        <v>#N/A</v>
      </c>
      <c r="Y37" s="216" t="e">
        <v>#N/A</v>
      </c>
      <c r="Z37" s="217" t="e">
        <v>#N/A</v>
      </c>
    </row>
    <row r="38" spans="1:26" ht="22.5" customHeight="1" x14ac:dyDescent="0.15">
      <c r="A38" s="936"/>
      <c r="B38" s="154"/>
      <c r="C38" s="154"/>
      <c r="D38" s="155"/>
      <c r="E38" s="155"/>
      <c r="F38" s="155"/>
      <c r="G38" s="156">
        <f>SUM(G3:G35)</f>
        <v>870</v>
      </c>
      <c r="H38" s="156">
        <f>SUM(H3:H35)</f>
        <v>240</v>
      </c>
      <c r="I38" s="185">
        <f>SUM(I3:I35)</f>
        <v>5026500</v>
      </c>
      <c r="J38" s="155"/>
      <c r="K38" s="155"/>
      <c r="L38" s="155"/>
      <c r="M38" s="156"/>
      <c r="N38" s="155"/>
      <c r="O38" s="155"/>
      <c r="P38" s="155"/>
      <c r="Q38" s="185"/>
      <c r="R38" s="185"/>
      <c r="S38" s="207"/>
      <c r="T38" s="208"/>
      <c r="U38" s="208"/>
      <c r="V38" s="209"/>
      <c r="W38" s="201" t="e">
        <v>#N/A</v>
      </c>
      <c r="X38" s="201" t="e">
        <v>#N/A</v>
      </c>
      <c r="Y38" s="216" t="e">
        <v>#N/A</v>
      </c>
      <c r="Z38" s="217" t="e">
        <v>#N/A</v>
      </c>
    </row>
    <row r="39" spans="1:26" s="119" customFormat="1" ht="22.5" customHeight="1" x14ac:dyDescent="0.15">
      <c r="A39" s="939" t="s">
        <v>342</v>
      </c>
      <c r="B39" s="157">
        <f>$W$1</f>
        <v>0.39583333333333298</v>
      </c>
      <c r="C39" s="130" t="str">
        <f>TEXT($W$1+SUM($G$39:G39)/60/24,"[h]:mm")</f>
        <v>10:10</v>
      </c>
      <c r="D39" s="131">
        <f t="shared" ref="D39:D63" si="2">G39</f>
        <v>40</v>
      </c>
      <c r="E39" s="132" t="s">
        <v>199</v>
      </c>
      <c r="F39" s="133" t="s">
        <v>33</v>
      </c>
      <c r="G39" s="134">
        <v>40</v>
      </c>
      <c r="H39" s="134"/>
      <c r="I39" s="134">
        <f>P39*Q39</f>
        <v>149000</v>
      </c>
      <c r="J39" s="160">
        <f>I39/G39</f>
        <v>3725</v>
      </c>
      <c r="K39" s="161" t="s">
        <v>322</v>
      </c>
      <c r="L39" s="162"/>
      <c r="M39" s="175">
        <v>200531</v>
      </c>
      <c r="N39" s="186" t="s">
        <v>343</v>
      </c>
      <c r="O39" s="133" t="s">
        <v>80</v>
      </c>
      <c r="P39" s="134">
        <v>298</v>
      </c>
      <c r="Q39" s="134">
        <v>500</v>
      </c>
      <c r="R39" s="134">
        <v>1000</v>
      </c>
      <c r="S39" s="165" t="s">
        <v>344</v>
      </c>
      <c r="T39" s="199"/>
      <c r="U39" s="199"/>
      <c r="V39" s="200"/>
      <c r="W39" s="201" t="s">
        <v>345</v>
      </c>
      <c r="X39" s="201" t="s">
        <v>346</v>
      </c>
      <c r="Y39" s="216">
        <v>2222.98630136986</v>
      </c>
      <c r="Z39" s="217">
        <v>0.21818602275902599</v>
      </c>
    </row>
    <row r="40" spans="1:26" s="119" customFormat="1" ht="22.5" customHeight="1" x14ac:dyDescent="0.15">
      <c r="A40" s="939"/>
      <c r="B40" s="130" t="str">
        <f>IF(C39&lt;&gt;"",C39,"")</f>
        <v>10:10</v>
      </c>
      <c r="C40" s="130" t="str">
        <f>TEXT($W$1+SUM($G$39:G40)/60/24,"[h]:mm")</f>
        <v>10:50</v>
      </c>
      <c r="D40" s="131">
        <f t="shared" si="2"/>
        <v>40</v>
      </c>
      <c r="E40" s="132" t="s">
        <v>199</v>
      </c>
      <c r="F40" s="133" t="s">
        <v>33</v>
      </c>
      <c r="G40" s="134">
        <v>40</v>
      </c>
      <c r="H40" s="134"/>
      <c r="I40" s="134">
        <f>P40*Q40</f>
        <v>214400</v>
      </c>
      <c r="J40" s="160">
        <f>I40/G40</f>
        <v>5360</v>
      </c>
      <c r="K40" s="161"/>
      <c r="L40" s="162"/>
      <c r="M40" s="165">
        <v>194067</v>
      </c>
      <c r="N40" s="186" t="s">
        <v>347</v>
      </c>
      <c r="O40" s="133" t="s">
        <v>80</v>
      </c>
      <c r="P40" s="134">
        <v>268</v>
      </c>
      <c r="Q40" s="134">
        <v>800</v>
      </c>
      <c r="R40" s="134">
        <v>1000</v>
      </c>
      <c r="S40" s="210" t="s">
        <v>344</v>
      </c>
      <c r="T40" s="199"/>
      <c r="U40" s="199"/>
      <c r="V40" s="200"/>
      <c r="W40" s="201" t="s">
        <v>348</v>
      </c>
      <c r="X40" s="201" t="s">
        <v>349</v>
      </c>
      <c r="Y40" s="216">
        <v>2890.8355932203399</v>
      </c>
      <c r="Z40" s="217">
        <v>9.5292755363632201E-2</v>
      </c>
    </row>
    <row r="41" spans="1:26" s="119" customFormat="1" ht="22.5" customHeight="1" x14ac:dyDescent="0.15">
      <c r="A41" s="939"/>
      <c r="B41" s="130" t="str">
        <f>IF(C40&lt;&gt;"",C40,"")</f>
        <v>10:50</v>
      </c>
      <c r="C41" s="130" t="str">
        <f>TEXT($W$1+SUM($G$39:G41)/60/24,"[h]:mm")</f>
        <v>11:30</v>
      </c>
      <c r="D41" s="131">
        <f t="shared" si="2"/>
        <v>40</v>
      </c>
      <c r="E41" s="132" t="s">
        <v>199</v>
      </c>
      <c r="F41" s="133" t="s">
        <v>80</v>
      </c>
      <c r="G41" s="134">
        <v>40</v>
      </c>
      <c r="H41" s="134"/>
      <c r="I41" s="134">
        <f>P41*Q41</f>
        <v>238400</v>
      </c>
      <c r="J41" s="160">
        <f>I41/G41</f>
        <v>5960</v>
      </c>
      <c r="K41" s="161"/>
      <c r="L41" s="162"/>
      <c r="M41" s="165">
        <v>195198</v>
      </c>
      <c r="N41" s="186" t="s">
        <v>350</v>
      </c>
      <c r="O41" s="133" t="s">
        <v>80</v>
      </c>
      <c r="P41" s="134">
        <v>298</v>
      </c>
      <c r="Q41" s="134">
        <v>800</v>
      </c>
      <c r="R41" s="134">
        <v>1000</v>
      </c>
      <c r="S41" s="210" t="s">
        <v>344</v>
      </c>
      <c r="T41" s="199"/>
      <c r="U41" s="199"/>
      <c r="V41" s="200"/>
      <c r="W41" s="201" t="s">
        <v>351</v>
      </c>
      <c r="X41" s="201" t="s">
        <v>352</v>
      </c>
      <c r="Y41" s="216">
        <v>2842.8587628865998</v>
      </c>
      <c r="Z41" s="217">
        <v>0.147982881629452</v>
      </c>
    </row>
    <row r="42" spans="1:26" s="119" customFormat="1" ht="22.5" customHeight="1" x14ac:dyDescent="0.15">
      <c r="A42" s="939"/>
      <c r="B42" s="146"/>
      <c r="C42" s="146"/>
      <c r="D42" s="153"/>
      <c r="E42" s="147"/>
      <c r="F42" s="149"/>
      <c r="G42" s="150"/>
      <c r="H42" s="150"/>
      <c r="I42" s="150"/>
      <c r="J42" s="169"/>
      <c r="K42" s="169"/>
      <c r="L42" s="169"/>
      <c r="M42" s="165">
        <v>195203</v>
      </c>
      <c r="N42" s="186" t="s">
        <v>353</v>
      </c>
      <c r="O42" s="133" t="s">
        <v>80</v>
      </c>
      <c r="P42" s="134">
        <v>298</v>
      </c>
      <c r="Q42" s="134">
        <v>800</v>
      </c>
      <c r="R42" s="134">
        <v>1000</v>
      </c>
      <c r="S42" s="210" t="s">
        <v>344</v>
      </c>
      <c r="T42" s="199"/>
      <c r="U42" s="199"/>
      <c r="V42" s="200"/>
      <c r="W42" s="201" t="s">
        <v>351</v>
      </c>
      <c r="X42" s="201" t="s">
        <v>352</v>
      </c>
      <c r="Y42" s="216">
        <v>2962.3494845360801</v>
      </c>
      <c r="Z42" s="217">
        <v>0.12602541068893799</v>
      </c>
    </row>
    <row r="43" spans="1:26" ht="22.5" customHeight="1" x14ac:dyDescent="0.15">
      <c r="A43" s="939"/>
      <c r="B43" s="146"/>
      <c r="C43" s="146"/>
      <c r="D43" s="147"/>
      <c r="E43" s="147"/>
      <c r="F43" s="147"/>
      <c r="G43" s="148"/>
      <c r="H43" s="148"/>
      <c r="I43" s="148"/>
      <c r="J43" s="147"/>
      <c r="K43" s="147"/>
      <c r="L43" s="147"/>
      <c r="M43" s="148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</row>
    <row r="44" spans="1:26" s="119" customFormat="1" ht="22.5" customHeight="1" x14ac:dyDescent="0.15">
      <c r="A44" s="939"/>
      <c r="B44" s="130" t="str">
        <f>IF(C41&lt;&gt;"",C41,"")</f>
        <v>11:30</v>
      </c>
      <c r="C44" s="130" t="str">
        <f>TEXT($W$1+SUM($G$39:G44)/60/24,"[h]:mm")</f>
        <v>12:10</v>
      </c>
      <c r="D44" s="131">
        <f t="shared" si="2"/>
        <v>40</v>
      </c>
      <c r="E44" s="132" t="s">
        <v>43</v>
      </c>
      <c r="F44" s="133" t="s">
        <v>53</v>
      </c>
      <c r="G44" s="134">
        <v>40</v>
      </c>
      <c r="H44" s="134"/>
      <c r="I44" s="134">
        <f>P44*Q44</f>
        <v>149700</v>
      </c>
      <c r="J44" s="160">
        <f>I44/G44</f>
        <v>3742.5</v>
      </c>
      <c r="K44" s="161" t="s">
        <v>322</v>
      </c>
      <c r="L44" s="162"/>
      <c r="M44" s="187">
        <v>201064</v>
      </c>
      <c r="N44" s="168" t="s">
        <v>354</v>
      </c>
      <c r="O44" s="133" t="s">
        <v>53</v>
      </c>
      <c r="P44" s="134">
        <v>998</v>
      </c>
      <c r="Q44" s="134">
        <v>150</v>
      </c>
      <c r="R44" s="134">
        <v>600</v>
      </c>
      <c r="S44" s="165" t="s">
        <v>55</v>
      </c>
      <c r="T44" s="199"/>
      <c r="U44" s="199"/>
      <c r="V44" s="200"/>
      <c r="W44" s="201" t="s">
        <v>355</v>
      </c>
      <c r="X44" s="201" t="s">
        <v>356</v>
      </c>
      <c r="Y44" s="216">
        <v>2539.0243902439001</v>
      </c>
      <c r="Z44" s="217">
        <v>0.192647743136342</v>
      </c>
    </row>
    <row r="45" spans="1:26" s="119" customFormat="1" ht="22.5" customHeight="1" x14ac:dyDescent="0.15">
      <c r="A45" s="939"/>
      <c r="B45" s="130" t="str">
        <f>IF(C44&lt;&gt;"",C44,"")</f>
        <v>12:10</v>
      </c>
      <c r="C45" s="130" t="str">
        <f>TEXT($W$1+SUM($G$39:G45)/60/24,"[h]:mm")</f>
        <v>12:50</v>
      </c>
      <c r="D45" s="131">
        <f t="shared" si="2"/>
        <v>40</v>
      </c>
      <c r="E45" s="132" t="s">
        <v>43</v>
      </c>
      <c r="F45" s="133" t="s">
        <v>44</v>
      </c>
      <c r="G45" s="134">
        <v>40</v>
      </c>
      <c r="H45" s="134"/>
      <c r="I45" s="134">
        <f>P45*Q45</f>
        <v>160800</v>
      </c>
      <c r="J45" s="160">
        <f>I45/G45</f>
        <v>4020</v>
      </c>
      <c r="K45" s="161"/>
      <c r="L45" s="171" t="s">
        <v>109</v>
      </c>
      <c r="M45" s="165">
        <v>201672</v>
      </c>
      <c r="N45" s="164" t="s">
        <v>357</v>
      </c>
      <c r="O45" s="133" t="s">
        <v>292</v>
      </c>
      <c r="P45" s="134">
        <v>268</v>
      </c>
      <c r="Q45" s="174">
        <v>600</v>
      </c>
      <c r="R45" s="134">
        <v>800</v>
      </c>
      <c r="S45" s="165" t="s">
        <v>86</v>
      </c>
      <c r="T45" s="199"/>
      <c r="U45" s="199"/>
      <c r="V45" s="200"/>
      <c r="W45" s="201" t="e">
        <v>#N/A</v>
      </c>
      <c r="X45" s="201" t="e">
        <v>#N/A</v>
      </c>
      <c r="Y45" s="216" t="e">
        <v>#N/A</v>
      </c>
      <c r="Z45" s="217" t="e">
        <v>#N/A</v>
      </c>
    </row>
    <row r="46" spans="1:26" s="119" customFormat="1" ht="22.5" customHeight="1" x14ac:dyDescent="0.15">
      <c r="A46" s="939"/>
      <c r="B46" s="130" t="str">
        <f>IF(C45&lt;&gt;"",C45,"")</f>
        <v>12:50</v>
      </c>
      <c r="C46" s="130" t="str">
        <f>TEXT($W$1+SUM($G$39:G46)/60/24,"[h]:mm")</f>
        <v>13:30</v>
      </c>
      <c r="D46" s="131">
        <f t="shared" si="2"/>
        <v>40</v>
      </c>
      <c r="E46" s="132" t="s">
        <v>43</v>
      </c>
      <c r="F46" s="133" t="s">
        <v>44</v>
      </c>
      <c r="G46" s="134">
        <v>40</v>
      </c>
      <c r="H46" s="134"/>
      <c r="I46" s="134">
        <f>P46*Q46</f>
        <v>119700</v>
      </c>
      <c r="J46" s="160">
        <f>I46/G46</f>
        <v>2992.5</v>
      </c>
      <c r="K46" s="161" t="s">
        <v>322</v>
      </c>
      <c r="L46" s="162"/>
      <c r="M46" s="175">
        <v>199354</v>
      </c>
      <c r="N46" s="164" t="s">
        <v>358</v>
      </c>
      <c r="O46" s="133" t="s">
        <v>292</v>
      </c>
      <c r="P46" s="134">
        <v>399</v>
      </c>
      <c r="Q46" s="134">
        <v>300</v>
      </c>
      <c r="R46" s="134">
        <v>600</v>
      </c>
      <c r="S46" s="165" t="s">
        <v>86</v>
      </c>
      <c r="T46" s="199"/>
      <c r="U46" s="199"/>
      <c r="V46" s="200"/>
      <c r="W46" s="201" t="s">
        <v>298</v>
      </c>
      <c r="X46" s="201" t="s">
        <v>359</v>
      </c>
      <c r="Y46" s="216">
        <v>2686.6760563380299</v>
      </c>
      <c r="Z46" s="217">
        <v>5.18148107645965E-2</v>
      </c>
    </row>
    <row r="47" spans="1:26" ht="22.5" customHeight="1" x14ac:dyDescent="0.15">
      <c r="A47" s="939"/>
      <c r="B47" s="146"/>
      <c r="C47" s="146"/>
      <c r="D47" s="147"/>
      <c r="E47" s="147"/>
      <c r="F47" s="147"/>
      <c r="G47" s="148"/>
      <c r="H47" s="148"/>
      <c r="I47" s="148"/>
      <c r="J47" s="147"/>
      <c r="K47" s="147"/>
      <c r="L47" s="147"/>
      <c r="M47" s="148"/>
      <c r="N47" s="147"/>
      <c r="O47" s="147"/>
      <c r="P47" s="147"/>
      <c r="Q47" s="147"/>
      <c r="R47" s="147"/>
      <c r="S47" s="147"/>
      <c r="T47" s="199"/>
      <c r="U47" s="169"/>
      <c r="V47" s="169"/>
      <c r="W47" s="201" t="e">
        <v>#N/A</v>
      </c>
      <c r="X47" s="201" t="e">
        <v>#N/A</v>
      </c>
      <c r="Y47" s="216" t="e">
        <v>#N/A</v>
      </c>
      <c r="Z47" s="217" t="e">
        <v>#N/A</v>
      </c>
    </row>
    <row r="48" spans="1:26" s="119" customFormat="1" ht="22.5" customHeight="1" x14ac:dyDescent="0.15">
      <c r="A48" s="939"/>
      <c r="B48" s="130" t="str">
        <f>IF(C46&lt;&gt;"",C46,"")</f>
        <v>13:30</v>
      </c>
      <c r="C48" s="130" t="str">
        <f>TEXT($W$1+SUM($G$39:G48)/60/24,"[h]:mm")</f>
        <v>14:10</v>
      </c>
      <c r="D48" s="131">
        <f t="shared" si="2"/>
        <v>40</v>
      </c>
      <c r="E48" s="132" t="s">
        <v>147</v>
      </c>
      <c r="F48" s="133" t="s">
        <v>40</v>
      </c>
      <c r="G48" s="134">
        <v>40</v>
      </c>
      <c r="H48" s="134"/>
      <c r="I48" s="134">
        <f>P48*Q48</f>
        <v>149500</v>
      </c>
      <c r="J48" s="160">
        <f>I48/G48</f>
        <v>3737.5</v>
      </c>
      <c r="K48" s="161"/>
      <c r="L48" s="188" t="s">
        <v>301</v>
      </c>
      <c r="M48" s="189">
        <v>185186</v>
      </c>
      <c r="N48" s="190" t="s">
        <v>360</v>
      </c>
      <c r="O48" s="191" t="s">
        <v>361</v>
      </c>
      <c r="P48" s="178">
        <v>299</v>
      </c>
      <c r="Q48" s="134">
        <v>500</v>
      </c>
      <c r="R48" s="134">
        <v>1000</v>
      </c>
      <c r="S48" s="165" t="s">
        <v>197</v>
      </c>
      <c r="T48" s="199"/>
      <c r="U48" s="169"/>
      <c r="V48" s="200"/>
      <c r="W48" s="201" t="s">
        <v>362</v>
      </c>
      <c r="X48" s="201" t="s">
        <v>363</v>
      </c>
      <c r="Y48" s="216">
        <v>4004.0955631399302</v>
      </c>
      <c r="Z48" s="217">
        <v>4.0185876039007799E-2</v>
      </c>
    </row>
    <row r="49" spans="1:26" s="119" customFormat="1" ht="22.5" customHeight="1" x14ac:dyDescent="0.15">
      <c r="A49" s="939"/>
      <c r="B49" s="130" t="str">
        <f>IF(C48&lt;&gt;"",C48,"")</f>
        <v>14:10</v>
      </c>
      <c r="C49" s="130" t="str">
        <f>TEXT($W$1+SUM($G$39:G49)/60/24,"[h]:mm")</f>
        <v>14:40</v>
      </c>
      <c r="D49" s="131">
        <f t="shared" si="2"/>
        <v>30</v>
      </c>
      <c r="E49" s="132" t="s">
        <v>147</v>
      </c>
      <c r="F49" s="133" t="s">
        <v>40</v>
      </c>
      <c r="G49" s="134">
        <v>30</v>
      </c>
      <c r="H49" s="134"/>
      <c r="I49" s="134">
        <f>P49*Q49</f>
        <v>99500</v>
      </c>
      <c r="J49" s="160">
        <f>I49/G49</f>
        <v>3316.6666666666665</v>
      </c>
      <c r="K49" s="161"/>
      <c r="L49" s="169"/>
      <c r="M49" s="134">
        <v>201401</v>
      </c>
      <c r="N49" s="192" t="s">
        <v>364</v>
      </c>
      <c r="O49" s="180" t="s">
        <v>361</v>
      </c>
      <c r="P49" s="134">
        <v>199</v>
      </c>
      <c r="Q49" s="134">
        <v>500</v>
      </c>
      <c r="R49" s="134">
        <v>1000</v>
      </c>
      <c r="S49" s="165" t="s">
        <v>197</v>
      </c>
      <c r="T49" s="199"/>
      <c r="U49" s="199"/>
      <c r="V49" s="200"/>
      <c r="W49" s="201" t="e">
        <v>#N/A</v>
      </c>
      <c r="X49" s="201" t="e">
        <v>#N/A</v>
      </c>
      <c r="Y49" s="216" t="e">
        <v>#N/A</v>
      </c>
      <c r="Z49" s="217" t="e">
        <v>#N/A</v>
      </c>
    </row>
    <row r="50" spans="1:26" s="119" customFormat="1" ht="22.5" customHeight="1" x14ac:dyDescent="0.15">
      <c r="A50" s="939"/>
      <c r="B50" s="130" t="str">
        <f>IF(C49&lt;&gt;"",C49,"")</f>
        <v>14:40</v>
      </c>
      <c r="C50" s="130" t="str">
        <f>TEXT($W$1+SUM($G$39:G50)/60/24,"[h]:mm")</f>
        <v>15:20</v>
      </c>
      <c r="D50" s="131">
        <f t="shared" si="2"/>
        <v>40</v>
      </c>
      <c r="E50" s="132" t="s">
        <v>147</v>
      </c>
      <c r="F50" s="133" t="s">
        <v>40</v>
      </c>
      <c r="G50" s="134">
        <v>40</v>
      </c>
      <c r="H50" s="134"/>
      <c r="I50" s="134">
        <f>P50*Q50</f>
        <v>199000</v>
      </c>
      <c r="J50" s="160">
        <f>I50/G50</f>
        <v>4975</v>
      </c>
      <c r="K50" s="161"/>
      <c r="L50" s="162"/>
      <c r="M50" s="134">
        <v>200821</v>
      </c>
      <c r="N50" s="192" t="s">
        <v>365</v>
      </c>
      <c r="O50" s="180" t="s">
        <v>361</v>
      </c>
      <c r="P50" s="134">
        <v>398</v>
      </c>
      <c r="Q50" s="134">
        <v>500</v>
      </c>
      <c r="R50" s="134">
        <v>1000</v>
      </c>
      <c r="S50" s="165" t="s">
        <v>197</v>
      </c>
      <c r="T50" s="199"/>
      <c r="U50" s="199"/>
      <c r="V50" s="200"/>
      <c r="W50" s="201" t="s">
        <v>355</v>
      </c>
      <c r="X50" s="201" t="s">
        <v>366</v>
      </c>
      <c r="Y50" s="216">
        <v>2890.6301369862999</v>
      </c>
      <c r="Z50" s="217">
        <v>7.8790207103691501E-2</v>
      </c>
    </row>
    <row r="51" spans="1:26" ht="22.5" customHeight="1" x14ac:dyDescent="0.15">
      <c r="A51" s="939"/>
      <c r="B51" s="146"/>
      <c r="C51" s="146"/>
      <c r="D51" s="147"/>
      <c r="E51" s="147"/>
      <c r="F51" s="149"/>
      <c r="G51" s="150"/>
      <c r="H51" s="150"/>
      <c r="I51" s="150"/>
      <c r="J51" s="169"/>
      <c r="K51" s="169"/>
      <c r="L51" s="169"/>
      <c r="M51" s="150"/>
      <c r="N51" s="169"/>
      <c r="O51" s="169"/>
      <c r="P51" s="169"/>
      <c r="Q51" s="169"/>
      <c r="R51" s="169"/>
      <c r="S51" s="169"/>
      <c r="T51" s="169"/>
      <c r="U51" s="169"/>
      <c r="V51" s="169"/>
      <c r="W51" s="201" t="e">
        <v>#N/A</v>
      </c>
      <c r="X51" s="201" t="e">
        <v>#N/A</v>
      </c>
      <c r="Y51" s="216" t="e">
        <v>#N/A</v>
      </c>
      <c r="Z51" s="217" t="e">
        <v>#N/A</v>
      </c>
    </row>
    <row r="52" spans="1:26" s="119" customFormat="1" ht="22.5" customHeight="1" x14ac:dyDescent="0.15">
      <c r="A52" s="939"/>
      <c r="B52" s="130" t="str">
        <f>IF(C50&lt;&gt;"",C50,"")</f>
        <v>15:20</v>
      </c>
      <c r="C52" s="130" t="str">
        <f>TEXT($W$1+SUM($G$39:G52)/60/24,"[h]:mm")</f>
        <v>16:00</v>
      </c>
      <c r="D52" s="131">
        <f t="shared" si="2"/>
        <v>40</v>
      </c>
      <c r="E52" s="132" t="s">
        <v>199</v>
      </c>
      <c r="F52" s="133" t="s">
        <v>80</v>
      </c>
      <c r="G52" s="134">
        <v>40</v>
      </c>
      <c r="H52" s="134"/>
      <c r="I52" s="134">
        <f>P52*Q52</f>
        <v>149000</v>
      </c>
      <c r="J52" s="160">
        <f>I52/G52</f>
        <v>3725</v>
      </c>
      <c r="K52" s="161"/>
      <c r="L52" s="162"/>
      <c r="M52" s="165">
        <v>195198</v>
      </c>
      <c r="N52" s="186" t="s">
        <v>350</v>
      </c>
      <c r="O52" s="133" t="s">
        <v>80</v>
      </c>
      <c r="P52" s="134">
        <v>298</v>
      </c>
      <c r="Q52" s="134">
        <v>500</v>
      </c>
      <c r="R52" s="134">
        <v>1000</v>
      </c>
      <c r="S52" s="210" t="s">
        <v>344</v>
      </c>
      <c r="T52" s="199"/>
      <c r="U52" s="199"/>
      <c r="V52" s="200"/>
      <c r="W52" s="201" t="s">
        <v>351</v>
      </c>
      <c r="X52" s="201" t="s">
        <v>352</v>
      </c>
      <c r="Y52" s="216">
        <v>2842.8587628865998</v>
      </c>
      <c r="Z52" s="217">
        <v>0.147982881629452</v>
      </c>
    </row>
    <row r="53" spans="1:26" s="119" customFormat="1" ht="22.5" customHeight="1" x14ac:dyDescent="0.15">
      <c r="A53" s="939"/>
      <c r="B53" s="130"/>
      <c r="C53" s="130"/>
      <c r="D53" s="131"/>
      <c r="E53" s="132"/>
      <c r="F53" s="133"/>
      <c r="G53" s="134"/>
      <c r="H53" s="134"/>
      <c r="I53" s="134"/>
      <c r="J53" s="160"/>
      <c r="K53" s="161"/>
      <c r="L53" s="162"/>
      <c r="M53" s="165">
        <v>195203</v>
      </c>
      <c r="N53" s="186" t="s">
        <v>353</v>
      </c>
      <c r="O53" s="133" t="s">
        <v>80</v>
      </c>
      <c r="P53" s="134">
        <v>298</v>
      </c>
      <c r="Q53" s="134">
        <v>800</v>
      </c>
      <c r="R53" s="134">
        <v>1000</v>
      </c>
      <c r="S53" s="210" t="s">
        <v>344</v>
      </c>
      <c r="T53" s="199"/>
      <c r="U53" s="199"/>
      <c r="V53" s="200"/>
      <c r="W53" s="201" t="s">
        <v>351</v>
      </c>
      <c r="X53" s="201" t="s">
        <v>352</v>
      </c>
      <c r="Y53" s="216">
        <v>2962.3494845360801</v>
      </c>
      <c r="Z53" s="217">
        <v>0.12602541068893799</v>
      </c>
    </row>
    <row r="54" spans="1:26" s="119" customFormat="1" ht="22.5" customHeight="1" x14ac:dyDescent="0.15">
      <c r="A54" s="939"/>
      <c r="B54" s="130" t="str">
        <f>IF(C52&lt;&gt;"",C52,"")</f>
        <v>16:00</v>
      </c>
      <c r="C54" s="130" t="str">
        <f>TEXT($W$1+SUM($G$39:G54)/60/24,"[h]:mm")</f>
        <v>16:40</v>
      </c>
      <c r="D54" s="131">
        <f t="shared" si="2"/>
        <v>40</v>
      </c>
      <c r="E54" s="132" t="s">
        <v>199</v>
      </c>
      <c r="F54" s="133" t="s">
        <v>36</v>
      </c>
      <c r="G54" s="134">
        <v>40</v>
      </c>
      <c r="H54" s="134"/>
      <c r="I54" s="134">
        <f>P54*Q54</f>
        <v>134100</v>
      </c>
      <c r="J54" s="160">
        <f>I54/G54</f>
        <v>3352.5</v>
      </c>
      <c r="K54" s="161" t="s">
        <v>322</v>
      </c>
      <c r="L54" s="162"/>
      <c r="M54" s="193">
        <v>200268</v>
      </c>
      <c r="N54" s="186" t="s">
        <v>367</v>
      </c>
      <c r="O54" s="133" t="s">
        <v>80</v>
      </c>
      <c r="P54" s="134">
        <v>298</v>
      </c>
      <c r="Q54" s="134">
        <v>450</v>
      </c>
      <c r="R54" s="134">
        <v>1000</v>
      </c>
      <c r="S54" s="165" t="s">
        <v>368</v>
      </c>
      <c r="T54" s="199"/>
      <c r="U54" s="199"/>
      <c r="V54" s="200"/>
      <c r="W54" s="201" t="s">
        <v>369</v>
      </c>
      <c r="X54" s="201" t="s">
        <v>370</v>
      </c>
      <c r="Y54" s="216">
        <v>2029.3167701863399</v>
      </c>
      <c r="Z54" s="217">
        <v>0.20351048269137001</v>
      </c>
    </row>
    <row r="55" spans="1:26" s="119" customFormat="1" ht="22.5" customHeight="1" x14ac:dyDescent="0.15">
      <c r="A55" s="939"/>
      <c r="B55" s="158"/>
      <c r="C55" s="139"/>
      <c r="D55" s="159"/>
      <c r="E55" s="136"/>
      <c r="F55" s="144"/>
      <c r="G55" s="142"/>
      <c r="H55" s="142"/>
      <c r="I55" s="142"/>
      <c r="J55" s="144"/>
      <c r="K55" s="144"/>
      <c r="L55" s="144"/>
      <c r="M55" s="142"/>
      <c r="N55" s="144"/>
      <c r="O55" s="144"/>
      <c r="P55" s="142"/>
      <c r="Q55" s="142"/>
      <c r="R55" s="142"/>
      <c r="S55" s="142"/>
      <c r="T55" s="206"/>
      <c r="U55" s="206"/>
      <c r="V55" s="211"/>
      <c r="W55" s="201" t="e">
        <v>#N/A</v>
      </c>
      <c r="X55" s="201" t="e">
        <v>#N/A</v>
      </c>
      <c r="Y55" s="216" t="e">
        <v>#N/A</v>
      </c>
      <c r="Z55" s="217" t="e">
        <v>#N/A</v>
      </c>
    </row>
    <row r="56" spans="1:26" s="119" customFormat="1" ht="22.5" customHeight="1" x14ac:dyDescent="0.15">
      <c r="A56" s="939"/>
      <c r="B56" s="130" t="str">
        <f>IF(C54&lt;&gt;"",C54,"")</f>
        <v>16:40</v>
      </c>
      <c r="C56" s="130" t="str">
        <f>TEXT($W$1+SUM($G$39:G56)/60/24,"[h]:mm")</f>
        <v>17:20</v>
      </c>
      <c r="D56" s="131">
        <f>G56</f>
        <v>40</v>
      </c>
      <c r="E56" s="136" t="s">
        <v>87</v>
      </c>
      <c r="F56" s="133" t="s">
        <v>53</v>
      </c>
      <c r="G56" s="134">
        <v>40</v>
      </c>
      <c r="H56" s="134"/>
      <c r="I56" s="134">
        <f>P56*Q56</f>
        <v>139600</v>
      </c>
      <c r="J56" s="160">
        <f>I56/G56</f>
        <v>3490</v>
      </c>
      <c r="K56" s="161"/>
      <c r="L56" s="162"/>
      <c r="M56" s="134">
        <v>202426</v>
      </c>
      <c r="N56" s="168" t="s">
        <v>371</v>
      </c>
      <c r="O56" s="133" t="s">
        <v>53</v>
      </c>
      <c r="P56" s="134">
        <v>698</v>
      </c>
      <c r="Q56" s="134">
        <v>200</v>
      </c>
      <c r="R56" s="134">
        <v>400</v>
      </c>
      <c r="S56" s="165" t="s">
        <v>74</v>
      </c>
      <c r="T56" s="199"/>
      <c r="U56" s="199"/>
      <c r="V56" s="200" t="s">
        <v>293</v>
      </c>
      <c r="W56" s="201" t="e">
        <v>#N/A</v>
      </c>
      <c r="X56" s="201" t="e">
        <v>#N/A</v>
      </c>
      <c r="Y56" s="216" t="e">
        <v>#N/A</v>
      </c>
      <c r="Z56" s="217" t="e">
        <v>#N/A</v>
      </c>
    </row>
    <row r="57" spans="1:26" s="119" customFormat="1" ht="22.5" customHeight="1" x14ac:dyDescent="0.15">
      <c r="A57" s="939"/>
      <c r="B57" s="130" t="str">
        <f>IF(C56&lt;&gt;"",C56,"")</f>
        <v>17:20</v>
      </c>
      <c r="C57" s="130" t="str">
        <f>TEXT($W$1+SUM($G$39:G57)/60/24,"[h]:mm")</f>
        <v>17:55</v>
      </c>
      <c r="D57" s="131">
        <f>G57</f>
        <v>35</v>
      </c>
      <c r="E57" s="136" t="s">
        <v>87</v>
      </c>
      <c r="F57" s="133" t="s">
        <v>53</v>
      </c>
      <c r="G57" s="134">
        <v>35</v>
      </c>
      <c r="H57" s="134"/>
      <c r="I57" s="134" t="e">
        <f>#REF!*#REF!</f>
        <v>#REF!</v>
      </c>
      <c r="J57" s="160" t="e">
        <f>I57/G57</f>
        <v>#REF!</v>
      </c>
      <c r="K57" s="161"/>
      <c r="L57" s="160"/>
      <c r="M57" s="134">
        <v>203057</v>
      </c>
      <c r="N57" s="168" t="s">
        <v>372</v>
      </c>
      <c r="O57" s="133" t="s">
        <v>53</v>
      </c>
      <c r="P57" s="134">
        <v>199</v>
      </c>
      <c r="Q57" s="134">
        <v>250</v>
      </c>
      <c r="R57" s="134">
        <v>500</v>
      </c>
      <c r="S57" s="165" t="s">
        <v>171</v>
      </c>
      <c r="T57" s="212"/>
      <c r="U57" s="199"/>
      <c r="V57" s="200"/>
      <c r="W57" s="201"/>
      <c r="X57" s="201"/>
      <c r="Y57" s="216"/>
      <c r="Z57" s="217"/>
    </row>
    <row r="58" spans="1:26" s="119" customFormat="1" ht="22.5" customHeight="1" x14ac:dyDescent="0.15">
      <c r="A58" s="939"/>
      <c r="B58" s="158"/>
      <c r="C58" s="139"/>
      <c r="D58" s="159"/>
      <c r="E58" s="136"/>
      <c r="F58" s="144"/>
      <c r="G58" s="142"/>
      <c r="H58" s="142"/>
      <c r="I58" s="142"/>
      <c r="J58" s="144"/>
      <c r="K58" s="144"/>
      <c r="L58" s="144"/>
      <c r="M58" s="142"/>
      <c r="N58" s="144"/>
      <c r="O58" s="144"/>
      <c r="P58" s="142"/>
      <c r="Q58" s="142"/>
      <c r="R58" s="142"/>
      <c r="S58" s="142"/>
      <c r="T58" s="206"/>
      <c r="U58" s="206"/>
      <c r="V58" s="211"/>
      <c r="W58" s="201" t="e">
        <v>#N/A</v>
      </c>
      <c r="X58" s="201" t="e">
        <v>#N/A</v>
      </c>
      <c r="Y58" s="216" t="e">
        <v>#N/A</v>
      </c>
      <c r="Z58" s="217" t="e">
        <v>#N/A</v>
      </c>
    </row>
    <row r="59" spans="1:26" s="119" customFormat="1" ht="22.5" customHeight="1" x14ac:dyDescent="0.15">
      <c r="A59" s="939"/>
      <c r="B59" s="130" t="str">
        <f>IF(C57&lt;&gt;"",C57,"")</f>
        <v>17:55</v>
      </c>
      <c r="C59" s="130" t="str">
        <f>TEXT($W$1+SUM($G$39:G59)/60/24,"[h]:mm")</f>
        <v>18:30</v>
      </c>
      <c r="D59" s="131">
        <f t="shared" si="2"/>
        <v>35</v>
      </c>
      <c r="E59" s="132" t="s">
        <v>43</v>
      </c>
      <c r="F59" s="133" t="s">
        <v>44</v>
      </c>
      <c r="G59" s="134">
        <v>35</v>
      </c>
      <c r="H59" s="134"/>
      <c r="I59" s="134">
        <f>P59*Q59</f>
        <v>149000</v>
      </c>
      <c r="J59" s="160">
        <f>I59/G59</f>
        <v>4257.1428571428569</v>
      </c>
      <c r="K59" s="161" t="s">
        <v>322</v>
      </c>
      <c r="L59" s="162"/>
      <c r="M59" s="175">
        <v>199228</v>
      </c>
      <c r="N59" s="164" t="s">
        <v>373</v>
      </c>
      <c r="O59" s="133" t="s">
        <v>292</v>
      </c>
      <c r="P59" s="75" t="s">
        <v>50</v>
      </c>
      <c r="Q59" s="134">
        <v>500</v>
      </c>
      <c r="R59" s="134">
        <v>600</v>
      </c>
      <c r="S59" s="165" t="s">
        <v>146</v>
      </c>
      <c r="T59" s="199"/>
      <c r="U59" s="199"/>
      <c r="V59" s="200"/>
      <c r="W59" s="201" t="s">
        <v>374</v>
      </c>
      <c r="X59" s="201" t="s">
        <v>375</v>
      </c>
      <c r="Y59" s="216">
        <v>2344.9079754601198</v>
      </c>
      <c r="Z59" s="217">
        <v>8.7617115235423995E-2</v>
      </c>
    </row>
    <row r="60" spans="1:26" s="119" customFormat="1" ht="22.5" customHeight="1" x14ac:dyDescent="0.15">
      <c r="A60" s="939"/>
      <c r="B60" s="130" t="str">
        <f>IF(C59&lt;&gt;"",C59,"")</f>
        <v>18:30</v>
      </c>
      <c r="C60" s="130" t="str">
        <f>TEXT($W$1+SUM($G$39:G60)/60/24,"[h]:mm")</f>
        <v>19:00</v>
      </c>
      <c r="D60" s="131">
        <f t="shared" si="2"/>
        <v>30</v>
      </c>
      <c r="E60" s="132" t="s">
        <v>43</v>
      </c>
      <c r="F60" s="133" t="s">
        <v>44</v>
      </c>
      <c r="G60" s="134">
        <v>30</v>
      </c>
      <c r="H60" s="134">
        <v>5</v>
      </c>
      <c r="I60" s="134">
        <f>P60*Q60</f>
        <v>179100</v>
      </c>
      <c r="J60" s="160">
        <f>I60/G60</f>
        <v>5970</v>
      </c>
      <c r="K60" s="194"/>
      <c r="L60" s="188" t="s">
        <v>301</v>
      </c>
      <c r="M60" s="195">
        <v>197544</v>
      </c>
      <c r="N60" s="164" t="s">
        <v>376</v>
      </c>
      <c r="O60" s="133" t="s">
        <v>292</v>
      </c>
      <c r="P60" s="134">
        <v>199</v>
      </c>
      <c r="Q60" s="134">
        <v>900</v>
      </c>
      <c r="R60" s="97">
        <v>600</v>
      </c>
      <c r="S60" s="134" t="s">
        <v>146</v>
      </c>
      <c r="T60" s="199"/>
      <c r="U60" s="199"/>
      <c r="V60" s="200"/>
      <c r="W60" s="201" t="s">
        <v>377</v>
      </c>
      <c r="X60" s="201" t="s">
        <v>378</v>
      </c>
      <c r="Y60" s="216">
        <v>4738.22349570201</v>
      </c>
      <c r="Z60" s="217">
        <v>4.2123311476169503E-2</v>
      </c>
    </row>
    <row r="61" spans="1:26" s="119" customFormat="1" ht="22.5" customHeight="1" x14ac:dyDescent="0.15">
      <c r="A61" s="939"/>
      <c r="B61" s="158"/>
      <c r="C61" s="139"/>
      <c r="D61" s="159"/>
      <c r="E61" s="136"/>
      <c r="F61" s="144"/>
      <c r="G61" s="142"/>
      <c r="H61" s="142"/>
      <c r="I61" s="142"/>
      <c r="J61" s="144"/>
      <c r="K61" s="144"/>
      <c r="L61" s="144"/>
      <c r="M61" s="174">
        <v>201852</v>
      </c>
      <c r="N61" s="186" t="s">
        <v>379</v>
      </c>
      <c r="O61" s="133" t="s">
        <v>80</v>
      </c>
      <c r="P61" s="134">
        <v>199</v>
      </c>
      <c r="Q61" s="134">
        <v>500</v>
      </c>
      <c r="R61" s="134">
        <v>1200</v>
      </c>
      <c r="S61" s="165" t="s">
        <v>368</v>
      </c>
      <c r="T61" s="199"/>
      <c r="U61" s="199"/>
      <c r="V61" s="200"/>
      <c r="W61" s="201" t="e">
        <v>#N/A</v>
      </c>
      <c r="X61" s="201" t="e">
        <v>#N/A</v>
      </c>
      <c r="Y61" s="216" t="e">
        <v>#N/A</v>
      </c>
      <c r="Z61" s="217" t="e">
        <v>#N/A</v>
      </c>
    </row>
    <row r="62" spans="1:26" s="119" customFormat="1" ht="22.5" customHeight="1" x14ac:dyDescent="0.15">
      <c r="A62" s="939"/>
      <c r="B62" s="130" t="str">
        <f>IF(C60&lt;&gt;"",C60,"")</f>
        <v>19:00</v>
      </c>
      <c r="C62" s="130" t="str">
        <f>TEXT($W$1+SUM($G$39:G62)/60/24,"[h]:mm")</f>
        <v>19:40</v>
      </c>
      <c r="D62" s="131">
        <f t="shared" si="2"/>
        <v>40</v>
      </c>
      <c r="E62" s="152" t="s">
        <v>380</v>
      </c>
      <c r="F62" s="133" t="s">
        <v>36</v>
      </c>
      <c r="G62" s="134">
        <v>40</v>
      </c>
      <c r="H62" s="134">
        <v>40</v>
      </c>
      <c r="I62" s="134">
        <f>P62*Q62</f>
        <v>358000</v>
      </c>
      <c r="J62" s="160">
        <f>I62/G62</f>
        <v>8950</v>
      </c>
      <c r="K62" s="161" t="s">
        <v>35</v>
      </c>
      <c r="L62" s="162"/>
      <c r="M62" s="165">
        <v>202442</v>
      </c>
      <c r="N62" s="186" t="s">
        <v>381</v>
      </c>
      <c r="O62" s="133" t="s">
        <v>80</v>
      </c>
      <c r="P62" s="134">
        <v>358</v>
      </c>
      <c r="Q62" s="134">
        <v>1000</v>
      </c>
      <c r="R62" s="213">
        <v>1200</v>
      </c>
      <c r="S62" s="165" t="s">
        <v>368</v>
      </c>
      <c r="T62" s="199"/>
      <c r="U62" s="199"/>
      <c r="V62" s="200" t="s">
        <v>382</v>
      </c>
      <c r="W62" s="201" t="e">
        <v>#N/A</v>
      </c>
      <c r="X62" s="201" t="e">
        <v>#N/A</v>
      </c>
      <c r="Y62" s="216" t="e">
        <v>#N/A</v>
      </c>
      <c r="Z62" s="217" t="e">
        <v>#N/A</v>
      </c>
    </row>
    <row r="63" spans="1:26" s="119" customFormat="1" ht="22.5" customHeight="1" x14ac:dyDescent="0.15">
      <c r="A63" s="939"/>
      <c r="B63" s="130" t="str">
        <f>IF(C62&lt;&gt;"",C62,"")</f>
        <v>19:40</v>
      </c>
      <c r="C63" s="130" t="str">
        <f>TEXT($W$1+SUM($G$39:G63)/60/24,"[h]:mm")</f>
        <v>20:20</v>
      </c>
      <c r="D63" s="131">
        <f t="shared" si="2"/>
        <v>40</v>
      </c>
      <c r="E63" s="152" t="s">
        <v>380</v>
      </c>
      <c r="F63" s="133" t="s">
        <v>80</v>
      </c>
      <c r="G63" s="134">
        <v>40</v>
      </c>
      <c r="H63" s="134">
        <v>40</v>
      </c>
      <c r="I63" s="134">
        <f>P63*Q63</f>
        <v>319200</v>
      </c>
      <c r="J63" s="160">
        <f>I63/G63</f>
        <v>7980</v>
      </c>
      <c r="K63" s="161"/>
      <c r="L63" s="162"/>
      <c r="M63" s="165">
        <v>201596</v>
      </c>
      <c r="N63" s="186" t="s">
        <v>383</v>
      </c>
      <c r="O63" s="133" t="s">
        <v>80</v>
      </c>
      <c r="P63" s="134">
        <v>399</v>
      </c>
      <c r="Q63" s="134">
        <v>800</v>
      </c>
      <c r="R63" s="213">
        <v>1000</v>
      </c>
      <c r="S63" s="165" t="s">
        <v>344</v>
      </c>
      <c r="T63" s="199"/>
      <c r="U63" s="199"/>
      <c r="V63" s="200"/>
      <c r="W63" s="201" t="e">
        <v>#N/A</v>
      </c>
      <c r="X63" s="201" t="e">
        <v>#N/A</v>
      </c>
      <c r="Y63" s="216" t="e">
        <v>#N/A</v>
      </c>
      <c r="Z63" s="217" t="e">
        <v>#N/A</v>
      </c>
    </row>
    <row r="64" spans="1:26" s="119" customFormat="1" ht="22.5" customHeight="1" x14ac:dyDescent="0.15">
      <c r="A64" s="939"/>
      <c r="B64" s="158"/>
      <c r="C64" s="139"/>
      <c r="D64" s="139"/>
      <c r="E64" s="139"/>
      <c r="F64" s="139"/>
      <c r="G64" s="143"/>
      <c r="H64" s="143"/>
      <c r="I64" s="143"/>
      <c r="J64" s="139"/>
      <c r="K64" s="139"/>
      <c r="L64" s="139"/>
      <c r="M64" s="143"/>
      <c r="N64" s="139"/>
      <c r="O64" s="139"/>
      <c r="P64" s="139"/>
      <c r="Q64" s="139"/>
      <c r="R64" s="139"/>
      <c r="S64" s="130"/>
      <c r="T64" s="130"/>
      <c r="U64" s="130"/>
      <c r="V64" s="130"/>
      <c r="W64" s="139"/>
      <c r="X64" s="139"/>
      <c r="Y64" s="139"/>
      <c r="Z64" s="139"/>
    </row>
    <row r="65" spans="1:26" s="119" customFormat="1" ht="22.5" customHeight="1" x14ac:dyDescent="0.15">
      <c r="A65" s="939"/>
      <c r="B65" s="130" t="str">
        <f>IF(C63&lt;&gt;"",C63,"")</f>
        <v>20:20</v>
      </c>
      <c r="C65" s="130" t="str">
        <f>TEXT($W$1+SUM($G$39:G65)/60/24,"[h]:mm")</f>
        <v>21:00</v>
      </c>
      <c r="D65" s="131"/>
      <c r="E65" s="132" t="s">
        <v>384</v>
      </c>
      <c r="F65" s="133" t="s">
        <v>240</v>
      </c>
      <c r="G65" s="134">
        <v>40</v>
      </c>
      <c r="H65" s="134">
        <v>45</v>
      </c>
      <c r="I65" s="134">
        <f>P65*Q65</f>
        <v>479700</v>
      </c>
      <c r="J65" s="160">
        <f>I65/G65</f>
        <v>11992.5</v>
      </c>
      <c r="K65" s="194"/>
      <c r="L65" s="188" t="s">
        <v>301</v>
      </c>
      <c r="M65" s="134">
        <v>200792</v>
      </c>
      <c r="N65" s="176" t="s">
        <v>385</v>
      </c>
      <c r="O65" s="177" t="s">
        <v>220</v>
      </c>
      <c r="P65" s="178">
        <v>1599</v>
      </c>
      <c r="Q65" s="213">
        <v>300</v>
      </c>
      <c r="R65" s="213">
        <v>500</v>
      </c>
      <c r="S65" s="165" t="s">
        <v>386</v>
      </c>
      <c r="T65" s="199"/>
      <c r="U65" s="199"/>
      <c r="V65" s="200"/>
      <c r="W65" s="201" t="s">
        <v>355</v>
      </c>
      <c r="X65" s="201" t="s">
        <v>387</v>
      </c>
      <c r="Y65" s="216">
        <v>11671.342925659501</v>
      </c>
      <c r="Z65" s="217">
        <v>0.135927294290173</v>
      </c>
    </row>
    <row r="66" spans="1:26" s="119" customFormat="1" ht="22.5" customHeight="1" x14ac:dyDescent="0.15">
      <c r="A66" s="939"/>
      <c r="B66" s="158"/>
      <c r="C66" s="139"/>
      <c r="D66" s="139"/>
      <c r="E66" s="139"/>
      <c r="F66" s="139"/>
      <c r="G66" s="143"/>
      <c r="H66" s="143"/>
      <c r="I66" s="143"/>
      <c r="J66" s="139"/>
      <c r="K66" s="139"/>
      <c r="L66" s="139"/>
      <c r="M66" s="143"/>
      <c r="N66" s="139"/>
      <c r="O66" s="139"/>
      <c r="P66" s="139"/>
      <c r="Q66" s="139"/>
      <c r="R66" s="139"/>
      <c r="S66" s="130"/>
      <c r="T66" s="130"/>
      <c r="U66" s="130"/>
      <c r="V66" s="130"/>
      <c r="W66" s="201" t="e">
        <v>#N/A</v>
      </c>
      <c r="X66" s="201" t="e">
        <v>#N/A</v>
      </c>
      <c r="Y66" s="216" t="e">
        <v>#N/A</v>
      </c>
      <c r="Z66" s="217" t="e">
        <v>#N/A</v>
      </c>
    </row>
    <row r="67" spans="1:26" s="119" customFormat="1" ht="22.5" customHeight="1" x14ac:dyDescent="0.15">
      <c r="A67" s="939"/>
      <c r="B67" s="130" t="str">
        <f>IF(C65&lt;&gt;"",C65,"")</f>
        <v>21:00</v>
      </c>
      <c r="C67" s="130" t="str">
        <f>TEXT($W$1+SUM($G$39:G67)/60/24,"[h]:mm")</f>
        <v>21:45</v>
      </c>
      <c r="D67" s="131">
        <f>G67</f>
        <v>45</v>
      </c>
      <c r="E67" s="138" t="s">
        <v>300</v>
      </c>
      <c r="F67" s="133" t="s">
        <v>15</v>
      </c>
      <c r="G67" s="134">
        <v>45</v>
      </c>
      <c r="H67" s="134">
        <v>45</v>
      </c>
      <c r="I67" s="134">
        <f>P67*Q67</f>
        <v>399800</v>
      </c>
      <c r="J67" s="160">
        <f>I67/G67</f>
        <v>8884.4444444444453</v>
      </c>
      <c r="K67" s="227"/>
      <c r="L67" s="228"/>
      <c r="M67" s="187">
        <v>202973</v>
      </c>
      <c r="N67" s="229" t="s">
        <v>388</v>
      </c>
      <c r="O67" s="180" t="s">
        <v>178</v>
      </c>
      <c r="P67" s="174">
        <v>1999</v>
      </c>
      <c r="Q67" s="174">
        <v>200</v>
      </c>
      <c r="R67" s="213">
        <v>500</v>
      </c>
      <c r="S67" s="199" t="s">
        <v>118</v>
      </c>
      <c r="T67" s="130"/>
      <c r="U67" s="199"/>
      <c r="V67" s="200"/>
      <c r="W67" s="201" t="e">
        <v>#N/A</v>
      </c>
      <c r="X67" s="201" t="e">
        <v>#N/A</v>
      </c>
      <c r="Y67" s="216" t="e">
        <v>#N/A</v>
      </c>
      <c r="Z67" s="217" t="e">
        <v>#N/A</v>
      </c>
    </row>
    <row r="68" spans="1:26" s="119" customFormat="1" ht="22.5" customHeight="1" x14ac:dyDescent="0.15">
      <c r="A68" s="939"/>
      <c r="B68" s="130" t="str">
        <f>IF(C67&lt;&gt;"",C67,"")</f>
        <v>21:45</v>
      </c>
      <c r="C68" s="130" t="str">
        <f>TEXT($W$1+SUM($G$39:G68)/60/24,"[h]:mm")</f>
        <v>22:30</v>
      </c>
      <c r="D68" s="131">
        <f>G68</f>
        <v>45</v>
      </c>
      <c r="E68" s="138" t="s">
        <v>300</v>
      </c>
      <c r="F68" s="133" t="s">
        <v>15</v>
      </c>
      <c r="G68" s="134">
        <v>45</v>
      </c>
      <c r="H68" s="134">
        <v>40</v>
      </c>
      <c r="I68" s="134">
        <f>P68*Q68</f>
        <v>399600</v>
      </c>
      <c r="J68" s="160">
        <f>I68/G68</f>
        <v>8880</v>
      </c>
      <c r="K68" s="161"/>
      <c r="L68" s="139"/>
      <c r="M68" s="174">
        <v>168233</v>
      </c>
      <c r="N68" s="229" t="s">
        <v>389</v>
      </c>
      <c r="O68" s="133" t="s">
        <v>53</v>
      </c>
      <c r="P68" s="134">
        <v>999</v>
      </c>
      <c r="Q68" s="134">
        <v>400</v>
      </c>
      <c r="R68" s="241">
        <v>2000</v>
      </c>
      <c r="S68" s="165" t="s">
        <v>171</v>
      </c>
      <c r="T68" s="199"/>
      <c r="U68" s="199"/>
      <c r="V68" s="200" t="s">
        <v>390</v>
      </c>
      <c r="W68" s="201" t="str">
        <f>VLOOKUP(M68,[2]Sheet2!$1:$1048576,2,0)</f>
        <v>20160620</v>
      </c>
      <c r="X68" s="201" t="str">
        <f>VLOOKUP(M68,[2]Sheet2!$1:$1048576,3,0)</f>
        <v>210635</v>
      </c>
      <c r="Y68" s="216">
        <f>VLOOKUP(M68,[2]Sheet2!$1:$1048576,15,0)</f>
        <v>4647.9425837320596</v>
      </c>
      <c r="Z68" s="217">
        <f>VLOOKUP(M68,[2]Sheet2!$1:$1048576,16,0)</f>
        <v>0.17009534224105499</v>
      </c>
    </row>
    <row r="69" spans="1:26" s="119" customFormat="1" ht="22.5" customHeight="1" x14ac:dyDescent="0.15">
      <c r="A69" s="939"/>
      <c r="B69" s="158"/>
      <c r="C69" s="139"/>
      <c r="D69" s="139"/>
      <c r="E69" s="139"/>
      <c r="F69" s="139"/>
      <c r="G69" s="143"/>
      <c r="H69" s="143"/>
      <c r="I69" s="143"/>
      <c r="J69" s="139"/>
      <c r="K69" s="161"/>
      <c r="L69" s="139"/>
      <c r="M69" s="174">
        <v>168234</v>
      </c>
      <c r="N69" s="229" t="s">
        <v>391</v>
      </c>
      <c r="O69" s="133" t="s">
        <v>53</v>
      </c>
      <c r="P69" s="134">
        <v>1999</v>
      </c>
      <c r="Q69" s="134">
        <v>700</v>
      </c>
      <c r="R69" s="241">
        <v>2000</v>
      </c>
      <c r="S69" s="165" t="s">
        <v>171</v>
      </c>
      <c r="T69" s="199"/>
      <c r="U69" s="199"/>
      <c r="V69" s="200" t="s">
        <v>392</v>
      </c>
      <c r="W69" s="201" t="str">
        <f>VLOOKUP(M69,[2]Sheet2!$1:$1048576,2,0)</f>
        <v>20160620</v>
      </c>
      <c r="X69" s="201" t="str">
        <f>VLOOKUP(M69,[2]Sheet2!$1:$1048576,3,0)</f>
        <v>210635</v>
      </c>
      <c r="Y69" s="216">
        <f>VLOOKUP(M69,[2]Sheet2!$1:$1048576,15,0)</f>
        <v>5499.6650717703396</v>
      </c>
      <c r="Z69" s="217">
        <f>VLOOKUP(M69,[2]Sheet2!$1:$1048576,16,0)</f>
        <v>0.22921193101043399</v>
      </c>
    </row>
    <row r="70" spans="1:26" s="119" customFormat="1" ht="23.25" customHeight="1" x14ac:dyDescent="0.15">
      <c r="A70" s="939"/>
      <c r="B70" s="130" t="str">
        <f>IF(C68&lt;&gt;"",C68,"")</f>
        <v>22:30</v>
      </c>
      <c r="C70" s="130" t="str">
        <f>TEXT($W$1+SUM($G$39:G70)/60/24,"[h]:mm")</f>
        <v>23:15</v>
      </c>
      <c r="D70" s="131">
        <f>G70</f>
        <v>45</v>
      </c>
      <c r="E70" s="138" t="s">
        <v>300</v>
      </c>
      <c r="F70" s="133" t="s">
        <v>53</v>
      </c>
      <c r="G70" s="134">
        <v>45</v>
      </c>
      <c r="H70" s="134">
        <v>25</v>
      </c>
      <c r="I70" s="134">
        <f>P70*Q70</f>
        <v>178800</v>
      </c>
      <c r="J70" s="160">
        <f>I70/G70</f>
        <v>3973.3333333333335</v>
      </c>
      <c r="K70" s="161" t="s">
        <v>393</v>
      </c>
      <c r="L70" s="169"/>
      <c r="M70" s="187">
        <v>196960</v>
      </c>
      <c r="N70" s="168" t="s">
        <v>394</v>
      </c>
      <c r="O70" s="133" t="s">
        <v>53</v>
      </c>
      <c r="P70" s="134">
        <v>2980</v>
      </c>
      <c r="Q70" s="134">
        <v>60</v>
      </c>
      <c r="R70" s="213">
        <v>300</v>
      </c>
      <c r="S70" s="165" t="s">
        <v>74</v>
      </c>
      <c r="T70" s="199"/>
      <c r="U70" s="199"/>
      <c r="V70" s="200"/>
      <c r="W70" s="201" t="s">
        <v>295</v>
      </c>
      <c r="X70" s="201" t="s">
        <v>395</v>
      </c>
      <c r="Y70" s="216">
        <v>2809.0796019900499</v>
      </c>
      <c r="Z70" s="217">
        <v>0.24030408019105901</v>
      </c>
    </row>
    <row r="71" spans="1:26" s="119" customFormat="1" ht="22.5" customHeight="1" x14ac:dyDescent="0.15">
      <c r="A71" s="939"/>
      <c r="B71" s="130" t="str">
        <f>IF(C70&lt;&gt;"",C70,"")</f>
        <v>23:15</v>
      </c>
      <c r="C71" s="130" t="str">
        <f>TEXT($W$1+SUM($G$39:G71)/60/24,"[h]:mm")</f>
        <v>24:00</v>
      </c>
      <c r="D71" s="131">
        <f>G71</f>
        <v>45</v>
      </c>
      <c r="E71" s="138" t="s">
        <v>300</v>
      </c>
      <c r="F71" s="133" t="s">
        <v>283</v>
      </c>
      <c r="G71" s="134">
        <v>45</v>
      </c>
      <c r="H71" s="134"/>
      <c r="I71" s="134">
        <f>P71*Q71</f>
        <v>319960</v>
      </c>
      <c r="J71" s="160">
        <f>I71/G71</f>
        <v>7110.2222222222226</v>
      </c>
      <c r="K71" s="161"/>
      <c r="L71" s="162"/>
      <c r="M71" s="195">
        <v>201099</v>
      </c>
      <c r="N71" s="176" t="s">
        <v>396</v>
      </c>
      <c r="O71" s="133" t="s">
        <v>311</v>
      </c>
      <c r="P71" s="134">
        <v>7999</v>
      </c>
      <c r="Q71" s="134">
        <v>40</v>
      </c>
      <c r="R71" s="134"/>
      <c r="S71" s="165" t="s">
        <v>159</v>
      </c>
      <c r="T71" s="242"/>
      <c r="U71" s="242"/>
      <c r="V71" s="243"/>
      <c r="W71" s="201" t="e">
        <v>#N/A</v>
      </c>
      <c r="X71" s="201" t="e">
        <v>#N/A</v>
      </c>
      <c r="Y71" s="216" t="e">
        <v>#N/A</v>
      </c>
      <c r="Z71" s="217" t="e">
        <v>#N/A</v>
      </c>
    </row>
    <row r="72" spans="1:26" s="119" customFormat="1" ht="22.5" customHeight="1" x14ac:dyDescent="0.15">
      <c r="A72" s="943"/>
      <c r="B72" s="158"/>
      <c r="C72" s="139"/>
      <c r="D72" s="139"/>
      <c r="E72" s="139"/>
      <c r="F72" s="139"/>
      <c r="G72" s="143"/>
      <c r="H72" s="143"/>
      <c r="I72" s="143"/>
      <c r="J72" s="139"/>
      <c r="K72" s="139"/>
      <c r="L72" s="139"/>
      <c r="M72" s="195">
        <v>201140</v>
      </c>
      <c r="N72" s="176" t="s">
        <v>397</v>
      </c>
      <c r="O72" s="133" t="s">
        <v>311</v>
      </c>
      <c r="P72" s="134">
        <v>7999</v>
      </c>
      <c r="Q72" s="134">
        <v>40</v>
      </c>
      <c r="R72" s="134"/>
      <c r="S72" s="165" t="s">
        <v>159</v>
      </c>
      <c r="T72" s="130"/>
      <c r="U72" s="130"/>
      <c r="V72" s="130"/>
      <c r="W72" s="201" t="e">
        <v>#N/A</v>
      </c>
      <c r="X72" s="201" t="e">
        <v>#N/A</v>
      </c>
      <c r="Y72" s="216" t="e">
        <v>#N/A</v>
      </c>
      <c r="Z72" s="217" t="e">
        <v>#N/A</v>
      </c>
    </row>
    <row r="73" spans="1:26" s="119" customFormat="1" ht="22.5" customHeight="1" x14ac:dyDescent="0.15">
      <c r="A73" s="943"/>
      <c r="B73" s="158"/>
      <c r="C73" s="139"/>
      <c r="D73" s="159"/>
      <c r="E73" s="136"/>
      <c r="F73" s="144"/>
      <c r="G73" s="142"/>
      <c r="H73" s="142"/>
      <c r="I73" s="142"/>
      <c r="J73" s="144"/>
      <c r="K73" s="144"/>
      <c r="L73" s="144"/>
      <c r="M73" s="142"/>
      <c r="N73" s="144"/>
      <c r="O73" s="144"/>
      <c r="P73" s="142"/>
      <c r="Q73" s="142"/>
      <c r="R73" s="142"/>
      <c r="S73" s="142"/>
      <c r="T73" s="206"/>
      <c r="U73" s="206"/>
      <c r="V73" s="211"/>
      <c r="W73" s="201" t="e">
        <v>#N/A</v>
      </c>
      <c r="X73" s="201" t="e">
        <v>#N/A</v>
      </c>
      <c r="Y73" s="216" t="e">
        <v>#N/A</v>
      </c>
      <c r="Z73" s="217" t="e">
        <v>#N/A</v>
      </c>
    </row>
    <row r="74" spans="1:26" s="119" customFormat="1" ht="22.5" customHeight="1" x14ac:dyDescent="0.15">
      <c r="A74" s="219"/>
      <c r="B74" s="220"/>
      <c r="C74" s="221"/>
      <c r="D74" s="220"/>
      <c r="E74" s="222"/>
      <c r="F74" s="220"/>
      <c r="G74" s="223">
        <f>SUM(G39:G71)</f>
        <v>870</v>
      </c>
      <c r="H74" s="223">
        <f>SUM(H39:H71)</f>
        <v>240</v>
      </c>
      <c r="I74" s="223" t="e">
        <f>SUM(I39:I71)</f>
        <v>#REF!</v>
      </c>
      <c r="J74" s="220"/>
      <c r="K74" s="220"/>
      <c r="L74" s="220"/>
      <c r="M74" s="223"/>
      <c r="N74" s="220"/>
      <c r="O74" s="220"/>
      <c r="P74" s="223"/>
      <c r="Q74" s="223"/>
      <c r="R74" s="223"/>
      <c r="S74" s="223"/>
      <c r="T74" s="223"/>
      <c r="U74" s="223"/>
      <c r="V74" s="244"/>
      <c r="W74" s="201" t="e">
        <v>#N/A</v>
      </c>
      <c r="X74" s="201" t="e">
        <v>#N/A</v>
      </c>
      <c r="Y74" s="216" t="e">
        <v>#N/A</v>
      </c>
      <c r="Z74" s="217" t="e">
        <v>#N/A</v>
      </c>
    </row>
    <row r="75" spans="1:26" ht="22.5" customHeight="1" x14ac:dyDescent="0.15">
      <c r="A75" s="936" t="s">
        <v>398</v>
      </c>
      <c r="B75" s="224">
        <f>$W$1</f>
        <v>0.39583333333333298</v>
      </c>
      <c r="C75" s="130" t="str">
        <f>TEXT($W$1+SUM($G$75:G75)/60/24,"[h]:mm")</f>
        <v>10:10</v>
      </c>
      <c r="D75" s="225">
        <f>G75</f>
        <v>40</v>
      </c>
      <c r="E75" s="132" t="s">
        <v>43</v>
      </c>
      <c r="F75" s="133" t="s">
        <v>236</v>
      </c>
      <c r="G75" s="134">
        <v>40</v>
      </c>
      <c r="H75" s="134"/>
      <c r="I75" s="134">
        <f>P75*Q75</f>
        <v>149500</v>
      </c>
      <c r="J75" s="160">
        <f>I75/G75</f>
        <v>3737.5</v>
      </c>
      <c r="K75" s="161"/>
      <c r="L75" s="171" t="s">
        <v>109</v>
      </c>
      <c r="M75" s="165">
        <v>201726</v>
      </c>
      <c r="N75" s="164" t="s">
        <v>399</v>
      </c>
      <c r="O75" s="133" t="s">
        <v>178</v>
      </c>
      <c r="P75" s="134">
        <v>299</v>
      </c>
      <c r="Q75" s="174">
        <v>500</v>
      </c>
      <c r="R75" s="134">
        <v>1000</v>
      </c>
      <c r="S75" s="210" t="s">
        <v>118</v>
      </c>
      <c r="T75" s="199"/>
      <c r="U75" s="199"/>
      <c r="V75" s="200"/>
      <c r="W75" s="201" t="e">
        <v>#N/A</v>
      </c>
      <c r="X75" s="201" t="e">
        <v>#N/A</v>
      </c>
      <c r="Y75" s="216" t="e">
        <v>#N/A</v>
      </c>
      <c r="Z75" s="217" t="e">
        <v>#N/A</v>
      </c>
    </row>
    <row r="76" spans="1:26" ht="22.5" customHeight="1" x14ac:dyDescent="0.15">
      <c r="A76" s="937"/>
      <c r="B76" s="135" t="str">
        <f>IF(C75&lt;&gt;"",C75,"")</f>
        <v>10:10</v>
      </c>
      <c r="C76" s="130" t="str">
        <f>TEXT($W$1+SUM($G$75:G76)/60/24,"[h]:mm")</f>
        <v>10:50</v>
      </c>
      <c r="D76" s="131">
        <f>G76</f>
        <v>40</v>
      </c>
      <c r="E76" s="132" t="s">
        <v>43</v>
      </c>
      <c r="F76" s="133" t="s">
        <v>44</v>
      </c>
      <c r="G76" s="134">
        <v>40</v>
      </c>
      <c r="H76" s="134"/>
      <c r="I76" s="134">
        <f>P76*Q76</f>
        <v>149000</v>
      </c>
      <c r="J76" s="160">
        <f>I76/G76</f>
        <v>3725</v>
      </c>
      <c r="K76" s="161"/>
      <c r="L76" s="119"/>
      <c r="M76" s="163">
        <v>202294</v>
      </c>
      <c r="N76" s="164" t="s">
        <v>400</v>
      </c>
      <c r="O76" s="133" t="s">
        <v>178</v>
      </c>
      <c r="P76" s="134">
        <v>298</v>
      </c>
      <c r="Q76" s="134">
        <v>500</v>
      </c>
      <c r="R76" s="134">
        <v>1000</v>
      </c>
      <c r="S76" s="165" t="s">
        <v>401</v>
      </c>
      <c r="T76" s="199"/>
      <c r="U76" s="199"/>
      <c r="V76" s="200"/>
      <c r="W76" s="201" t="e">
        <v>#N/A</v>
      </c>
      <c r="X76" s="201" t="e">
        <v>#N/A</v>
      </c>
      <c r="Y76" s="216" t="e">
        <v>#N/A</v>
      </c>
      <c r="Z76" s="217" t="e">
        <v>#N/A</v>
      </c>
    </row>
    <row r="77" spans="1:26" ht="22.5" customHeight="1" x14ac:dyDescent="0.15">
      <c r="A77" s="937"/>
      <c r="B77" s="135" t="str">
        <f>IF(C76&lt;&gt;"",C76,"")</f>
        <v>10:50</v>
      </c>
      <c r="C77" s="130" t="str">
        <f>TEXT($W$1+SUM($G$75:G77)/60/24,"[h]:mm")</f>
        <v>11:30</v>
      </c>
      <c r="D77" s="131">
        <f>G77</f>
        <v>40</v>
      </c>
      <c r="E77" s="132" t="s">
        <v>43</v>
      </c>
      <c r="F77" s="133" t="s">
        <v>44</v>
      </c>
      <c r="G77" s="134">
        <v>40</v>
      </c>
      <c r="H77" s="134"/>
      <c r="I77" s="134">
        <f>P77*Q77</f>
        <v>119700</v>
      </c>
      <c r="J77" s="160">
        <f>I77/G77</f>
        <v>2992.5</v>
      </c>
      <c r="K77" s="161" t="s">
        <v>35</v>
      </c>
      <c r="L77" s="162"/>
      <c r="M77" s="134">
        <v>200645</v>
      </c>
      <c r="N77" s="164" t="s">
        <v>402</v>
      </c>
      <c r="O77" s="170" t="s">
        <v>292</v>
      </c>
      <c r="P77" s="134">
        <v>399</v>
      </c>
      <c r="Q77" s="134">
        <v>300</v>
      </c>
      <c r="R77" s="165">
        <v>1000</v>
      </c>
      <c r="S77" s="165" t="s">
        <v>146</v>
      </c>
      <c r="T77" s="199"/>
      <c r="U77" s="199"/>
      <c r="V77" s="200" t="s">
        <v>403</v>
      </c>
      <c r="W77" s="201" t="s">
        <v>355</v>
      </c>
      <c r="X77" s="201" t="s">
        <v>404</v>
      </c>
      <c r="Y77" s="216">
        <v>2390.3380281690102</v>
      </c>
      <c r="Z77" s="217">
        <v>5.3188877979112703E-2</v>
      </c>
    </row>
    <row r="78" spans="1:26" s="119" customFormat="1" ht="22.5" customHeight="1" x14ac:dyDescent="0.15">
      <c r="A78" s="937"/>
      <c r="B78" s="136"/>
      <c r="C78" s="136"/>
      <c r="D78" s="136"/>
      <c r="E78" s="136"/>
      <c r="F78" s="136"/>
      <c r="G78" s="137"/>
      <c r="H78" s="137"/>
      <c r="I78" s="137"/>
      <c r="J78" s="136"/>
      <c r="K78" s="136"/>
      <c r="L78" s="136"/>
      <c r="M78" s="137"/>
      <c r="N78" s="136"/>
      <c r="O78" s="136"/>
      <c r="P78" s="136"/>
      <c r="Q78" s="136"/>
      <c r="R78" s="136"/>
      <c r="S78" s="136"/>
      <c r="T78" s="136"/>
      <c r="U78" s="136"/>
      <c r="V78" s="136"/>
      <c r="W78" s="201" t="e">
        <v>#N/A</v>
      </c>
      <c r="X78" s="201" t="e">
        <v>#N/A</v>
      </c>
      <c r="Y78" s="216" t="e">
        <v>#N/A</v>
      </c>
      <c r="Z78" s="217" t="e">
        <v>#N/A</v>
      </c>
    </row>
    <row r="79" spans="1:26" ht="22.5" customHeight="1" x14ac:dyDescent="0.15">
      <c r="A79" s="937"/>
      <c r="B79" s="135" t="str">
        <f>IF(C77&lt;&gt;"",C77,"")</f>
        <v>11:30</v>
      </c>
      <c r="C79" s="130" t="str">
        <f>TEXT($W$1+SUM($G$75:G79)/60/24,"[h]:mm")</f>
        <v>12:10</v>
      </c>
      <c r="D79" s="131"/>
      <c r="E79" s="132" t="s">
        <v>39</v>
      </c>
      <c r="F79" s="133" t="s">
        <v>40</v>
      </c>
      <c r="G79" s="134">
        <v>40</v>
      </c>
      <c r="H79" s="134"/>
      <c r="I79" s="134">
        <f>P79*Q79</f>
        <v>199000</v>
      </c>
      <c r="J79" s="160">
        <f>I79/G79</f>
        <v>4975</v>
      </c>
      <c r="K79" s="161"/>
      <c r="L79" s="171" t="s">
        <v>109</v>
      </c>
      <c r="M79" s="174">
        <v>202606</v>
      </c>
      <c r="N79" s="192" t="s">
        <v>405</v>
      </c>
      <c r="O79" s="180" t="s">
        <v>361</v>
      </c>
      <c r="P79" s="134">
        <v>398</v>
      </c>
      <c r="Q79" s="134">
        <v>500</v>
      </c>
      <c r="R79" s="134">
        <v>800</v>
      </c>
      <c r="S79" s="165" t="s">
        <v>163</v>
      </c>
      <c r="T79" s="199"/>
      <c r="U79" s="199"/>
      <c r="V79" s="200"/>
      <c r="W79" s="201" t="e">
        <v>#N/A</v>
      </c>
      <c r="X79" s="201" t="e">
        <v>#N/A</v>
      </c>
      <c r="Y79" s="216" t="e">
        <v>#N/A</v>
      </c>
      <c r="Z79" s="217" t="e">
        <v>#N/A</v>
      </c>
    </row>
    <row r="80" spans="1:26" ht="22.5" customHeight="1" x14ac:dyDescent="0.15">
      <c r="A80" s="937"/>
      <c r="B80" s="135" t="str">
        <f>IF(C79&lt;&gt;"",C79,"")</f>
        <v>12:10</v>
      </c>
      <c r="C80" s="130" t="str">
        <f>TEXT($W$1+SUM($G$75:G80)/60/24,"[h]:mm")</f>
        <v>12:50</v>
      </c>
      <c r="D80" s="131"/>
      <c r="E80" s="132" t="s">
        <v>39</v>
      </c>
      <c r="F80" s="133" t="s">
        <v>40</v>
      </c>
      <c r="G80" s="134">
        <v>40</v>
      </c>
      <c r="H80" s="134"/>
      <c r="I80" s="134">
        <f>P80*Q80</f>
        <v>149000</v>
      </c>
      <c r="J80" s="160">
        <f>I80/G80</f>
        <v>3725</v>
      </c>
      <c r="K80" s="161"/>
      <c r="L80" s="162"/>
      <c r="M80" s="174">
        <v>199292</v>
      </c>
      <c r="N80" s="192" t="s">
        <v>406</v>
      </c>
      <c r="O80" s="180" t="s">
        <v>407</v>
      </c>
      <c r="P80" s="134">
        <v>298</v>
      </c>
      <c r="Q80" s="134">
        <v>500</v>
      </c>
      <c r="R80" s="134">
        <v>2000</v>
      </c>
      <c r="S80" s="165" t="s">
        <v>408</v>
      </c>
      <c r="T80" s="199"/>
      <c r="U80" s="199"/>
      <c r="V80" s="200" t="s">
        <v>409</v>
      </c>
      <c r="W80" s="201" t="e">
        <v>#N/A</v>
      </c>
      <c r="X80" s="201" t="e">
        <v>#N/A</v>
      </c>
      <c r="Y80" s="216" t="e">
        <v>#N/A</v>
      </c>
      <c r="Z80" s="217" t="e">
        <v>#N/A</v>
      </c>
    </row>
    <row r="81" spans="1:26" ht="22.5" customHeight="1" x14ac:dyDescent="0.15">
      <c r="A81" s="937"/>
      <c r="B81" s="135" t="str">
        <f>IF(C80&lt;&gt;"",C80,"")</f>
        <v>12:50</v>
      </c>
      <c r="C81" s="130" t="str">
        <f>TEXT($W$1+SUM($G$75:G81)/60/24,"[h]:mm")</f>
        <v>13:20</v>
      </c>
      <c r="D81" s="131"/>
      <c r="E81" s="132" t="s">
        <v>39</v>
      </c>
      <c r="F81" s="133" t="s">
        <v>40</v>
      </c>
      <c r="G81" s="134">
        <v>30</v>
      </c>
      <c r="H81" s="134"/>
      <c r="I81" s="134">
        <f>P81*Q81</f>
        <v>159200</v>
      </c>
      <c r="J81" s="160">
        <f>I81/G81</f>
        <v>5306.666666666667</v>
      </c>
      <c r="K81" s="161"/>
      <c r="L81" s="162"/>
      <c r="M81" s="134">
        <v>200832</v>
      </c>
      <c r="N81" s="230" t="s">
        <v>410</v>
      </c>
      <c r="O81" s="180" t="s">
        <v>361</v>
      </c>
      <c r="P81" s="134">
        <v>199</v>
      </c>
      <c r="Q81" s="134">
        <v>800</v>
      </c>
      <c r="R81" s="134">
        <v>800</v>
      </c>
      <c r="S81" s="205" t="s">
        <v>163</v>
      </c>
      <c r="T81" s="199"/>
      <c r="U81" s="199"/>
      <c r="V81" s="200"/>
      <c r="W81" s="201" t="e">
        <v>#N/A</v>
      </c>
      <c r="X81" s="201" t="e">
        <v>#N/A</v>
      </c>
      <c r="Y81" s="216" t="e">
        <v>#N/A</v>
      </c>
      <c r="Z81" s="217" t="e">
        <v>#N/A</v>
      </c>
    </row>
    <row r="82" spans="1:26" s="119" customFormat="1" ht="22.5" customHeight="1" x14ac:dyDescent="0.15">
      <c r="A82" s="937"/>
      <c r="B82" s="136"/>
      <c r="C82" s="136"/>
      <c r="D82" s="136"/>
      <c r="E82" s="136"/>
      <c r="F82" s="144"/>
      <c r="G82" s="142"/>
      <c r="H82" s="142"/>
      <c r="I82" s="142"/>
      <c r="J82" s="144"/>
      <c r="K82" s="144"/>
      <c r="L82" s="144"/>
      <c r="M82" s="142"/>
      <c r="N82" s="144"/>
      <c r="O82" s="144"/>
      <c r="P82" s="142"/>
      <c r="Q82" s="142"/>
      <c r="R82" s="142"/>
      <c r="S82" s="142"/>
      <c r="T82" s="206"/>
      <c r="U82" s="206"/>
      <c r="V82" s="211"/>
      <c r="W82" s="201" t="e">
        <v>#N/A</v>
      </c>
      <c r="X82" s="201" t="e">
        <v>#N/A</v>
      </c>
      <c r="Y82" s="216" t="e">
        <v>#N/A</v>
      </c>
      <c r="Z82" s="217" t="e">
        <v>#N/A</v>
      </c>
    </row>
    <row r="83" spans="1:26" ht="22.5" customHeight="1" x14ac:dyDescent="0.15">
      <c r="A83" s="937"/>
      <c r="B83" s="135" t="str">
        <f>IF(C81&lt;&gt;"",C81,"")</f>
        <v>13:20</v>
      </c>
      <c r="C83" s="130" t="str">
        <f>TEXT($W$1+SUM($G$75:G83)/60/24,"[h]:mm")</f>
        <v>14:05</v>
      </c>
      <c r="D83" s="131">
        <f t="shared" ref="D83:D96" si="3">G83</f>
        <v>45</v>
      </c>
      <c r="E83" s="138" t="s">
        <v>300</v>
      </c>
      <c r="F83" s="133" t="s">
        <v>283</v>
      </c>
      <c r="G83" s="134">
        <v>45</v>
      </c>
      <c r="H83" s="134"/>
      <c r="I83" s="134">
        <v>200000</v>
      </c>
      <c r="J83" s="160">
        <f>I83/G83</f>
        <v>4444.4444444444443</v>
      </c>
      <c r="K83" s="161"/>
      <c r="L83" s="162"/>
      <c r="M83" s="134" t="s">
        <v>411</v>
      </c>
      <c r="N83" s="231" t="s">
        <v>412</v>
      </c>
      <c r="O83" s="232" t="s">
        <v>311</v>
      </c>
      <c r="P83" s="233" t="s">
        <v>413</v>
      </c>
      <c r="Q83" s="203">
        <v>300</v>
      </c>
      <c r="R83" s="245">
        <v>1000</v>
      </c>
      <c r="S83" s="165" t="s">
        <v>34</v>
      </c>
      <c r="T83" s="199"/>
      <c r="U83" s="199"/>
      <c r="V83" s="200"/>
      <c r="W83" s="201" t="e">
        <v>#N/A</v>
      </c>
      <c r="X83" s="201" t="e">
        <v>#N/A</v>
      </c>
      <c r="Y83" s="216" t="e">
        <v>#N/A</v>
      </c>
      <c r="Z83" s="217" t="e">
        <v>#N/A</v>
      </c>
    </row>
    <row r="84" spans="1:26" ht="22.5" customHeight="1" x14ac:dyDescent="0.15">
      <c r="A84" s="937"/>
      <c r="B84" s="135" t="str">
        <f>IF(C83&lt;&gt;"",C83,"")</f>
        <v>14:05</v>
      </c>
      <c r="C84" s="130" t="str">
        <f>TEXT($W$1+SUM($G$75:G84)/60/24,"[h]:mm")</f>
        <v>14:50</v>
      </c>
      <c r="D84" s="131">
        <f t="shared" si="3"/>
        <v>45</v>
      </c>
      <c r="E84" s="138" t="s">
        <v>300</v>
      </c>
      <c r="F84" s="133" t="s">
        <v>283</v>
      </c>
      <c r="G84" s="134">
        <v>45</v>
      </c>
      <c r="H84" s="134"/>
      <c r="I84" s="134">
        <f>P84*Q84</f>
        <v>298000</v>
      </c>
      <c r="J84" s="160">
        <f>I84/G84</f>
        <v>6622.2222222222226</v>
      </c>
      <c r="K84" s="161"/>
      <c r="L84" s="188" t="s">
        <v>301</v>
      </c>
      <c r="M84" s="134">
        <v>201513</v>
      </c>
      <c r="N84" s="173" t="s">
        <v>414</v>
      </c>
      <c r="O84" s="180" t="s">
        <v>311</v>
      </c>
      <c r="P84" s="174">
        <v>2980</v>
      </c>
      <c r="Q84" s="174">
        <v>100</v>
      </c>
      <c r="R84" s="134">
        <v>300</v>
      </c>
      <c r="S84" s="165" t="s">
        <v>119</v>
      </c>
      <c r="T84" s="199"/>
      <c r="U84" s="199"/>
      <c r="V84" s="200"/>
      <c r="W84" s="201" t="s">
        <v>415</v>
      </c>
      <c r="X84" s="201" t="s">
        <v>416</v>
      </c>
      <c r="Y84" s="216">
        <v>12228.983050847501</v>
      </c>
      <c r="Z84" s="217">
        <v>0.34336648561083999</v>
      </c>
    </row>
    <row r="85" spans="1:26" s="119" customFormat="1" ht="22.5" customHeight="1" x14ac:dyDescent="0.15">
      <c r="A85" s="937"/>
      <c r="B85" s="136"/>
      <c r="C85" s="136"/>
      <c r="D85" s="136"/>
      <c r="E85" s="136"/>
      <c r="F85" s="144"/>
      <c r="G85" s="142"/>
      <c r="H85" s="142"/>
      <c r="I85" s="142"/>
      <c r="J85" s="144"/>
      <c r="K85" s="144"/>
      <c r="L85" s="144"/>
      <c r="M85" s="142"/>
      <c r="N85" s="144"/>
      <c r="O85" s="144"/>
      <c r="P85" s="144"/>
      <c r="Q85" s="144"/>
      <c r="R85" s="144"/>
      <c r="S85" s="144"/>
      <c r="T85" s="206"/>
      <c r="U85" s="206"/>
      <c r="V85" s="211"/>
      <c r="W85" s="201" t="e">
        <v>#N/A</v>
      </c>
      <c r="X85" s="201" t="e">
        <v>#N/A</v>
      </c>
      <c r="Y85" s="216" t="e">
        <v>#N/A</v>
      </c>
      <c r="Z85" s="217" t="e">
        <v>#N/A</v>
      </c>
    </row>
    <row r="86" spans="1:26" ht="22.5" customHeight="1" x14ac:dyDescent="0.15">
      <c r="A86" s="937"/>
      <c r="B86" s="135" t="str">
        <f>IF(C84&lt;&gt;"",C84,"")</f>
        <v>14:50</v>
      </c>
      <c r="C86" s="130" t="str">
        <f>TEXT($W$1+SUM($G$75:G86)/60/24,"[h]:mm")</f>
        <v>15:30</v>
      </c>
      <c r="D86" s="131">
        <f t="shared" si="3"/>
        <v>40</v>
      </c>
      <c r="E86" s="132" t="s">
        <v>199</v>
      </c>
      <c r="F86" s="133" t="s">
        <v>80</v>
      </c>
      <c r="G86" s="134">
        <v>40</v>
      </c>
      <c r="H86" s="134"/>
      <c r="I86" s="134" t="e">
        <f>#REF!*#REF!</f>
        <v>#REF!</v>
      </c>
      <c r="J86" s="160" t="e">
        <f>I86/G86</f>
        <v>#REF!</v>
      </c>
      <c r="K86" s="161"/>
      <c r="L86" s="188"/>
      <c r="M86" s="134"/>
      <c r="N86" s="234"/>
      <c r="O86" s="133" t="s">
        <v>80</v>
      </c>
      <c r="P86" s="134"/>
      <c r="Q86" s="174"/>
      <c r="R86" s="134"/>
      <c r="S86" s="210"/>
      <c r="T86" s="199"/>
      <c r="U86" s="199"/>
      <c r="V86" s="200"/>
      <c r="W86" s="201" t="e">
        <v>#N/A</v>
      </c>
      <c r="X86" s="201" t="e">
        <v>#N/A</v>
      </c>
      <c r="Y86" s="216" t="e">
        <v>#N/A</v>
      </c>
      <c r="Z86" s="217" t="e">
        <v>#N/A</v>
      </c>
    </row>
    <row r="87" spans="1:26" ht="22.5" customHeight="1" x14ac:dyDescent="0.15">
      <c r="A87" s="937"/>
      <c r="B87" s="135" t="str">
        <f>IF(C86&lt;&gt;"",C86,"")</f>
        <v>15:30</v>
      </c>
      <c r="C87" s="130" t="str">
        <f>TEXT($W$1+SUM($G$75:G87)/60/24,"[h]:mm")</f>
        <v>16:10</v>
      </c>
      <c r="D87" s="131">
        <f t="shared" si="3"/>
        <v>40</v>
      </c>
      <c r="E87" s="132" t="s">
        <v>199</v>
      </c>
      <c r="F87" s="133" t="s">
        <v>80</v>
      </c>
      <c r="G87" s="134">
        <v>40</v>
      </c>
      <c r="H87" s="134"/>
      <c r="I87" s="134">
        <f>P87*Q87</f>
        <v>149500</v>
      </c>
      <c r="J87" s="160">
        <f>I87/G87</f>
        <v>3737.5</v>
      </c>
      <c r="K87" s="161"/>
      <c r="L87" s="162"/>
      <c r="M87" s="134">
        <v>202879</v>
      </c>
      <c r="N87" s="186" t="s">
        <v>417</v>
      </c>
      <c r="O87" s="133" t="s">
        <v>80</v>
      </c>
      <c r="P87" s="134">
        <v>299</v>
      </c>
      <c r="Q87" s="134">
        <v>500</v>
      </c>
      <c r="R87" s="134">
        <v>1000</v>
      </c>
      <c r="S87" s="165" t="s">
        <v>344</v>
      </c>
      <c r="T87" s="199"/>
      <c r="U87" s="199"/>
      <c r="V87" s="200"/>
      <c r="W87" s="201" t="e">
        <v>#N/A</v>
      </c>
      <c r="X87" s="201" t="e">
        <v>#N/A</v>
      </c>
      <c r="Y87" s="216" t="e">
        <v>#N/A</v>
      </c>
      <c r="Z87" s="217" t="e">
        <v>#N/A</v>
      </c>
    </row>
    <row r="88" spans="1:26" ht="22.5" customHeight="1" x14ac:dyDescent="0.15">
      <c r="A88" s="937"/>
      <c r="B88" s="135" t="str">
        <f>IF(C87&lt;&gt;"",C87,"")</f>
        <v>16:10</v>
      </c>
      <c r="C88" s="130" t="str">
        <f>TEXT($W$1+SUM($G$75:G88)/60/24,"[h]:mm")</f>
        <v>16:50</v>
      </c>
      <c r="D88" s="131">
        <f t="shared" si="3"/>
        <v>40</v>
      </c>
      <c r="E88" s="132" t="s">
        <v>199</v>
      </c>
      <c r="F88" s="133" t="s">
        <v>36</v>
      </c>
      <c r="G88" s="134">
        <v>40</v>
      </c>
      <c r="H88" s="134"/>
      <c r="I88" s="134">
        <f>P88*Q88</f>
        <v>119400</v>
      </c>
      <c r="J88" s="160">
        <f>I88/G88</f>
        <v>2985</v>
      </c>
      <c r="K88" s="161"/>
      <c r="L88" s="162"/>
      <c r="M88" s="235">
        <v>194056</v>
      </c>
      <c r="N88" s="186" t="s">
        <v>418</v>
      </c>
      <c r="O88" s="133" t="s">
        <v>80</v>
      </c>
      <c r="P88" s="134">
        <v>398</v>
      </c>
      <c r="Q88" s="134">
        <v>300</v>
      </c>
      <c r="R88" s="134">
        <v>300</v>
      </c>
      <c r="S88" s="165" t="s">
        <v>344</v>
      </c>
      <c r="T88" s="199"/>
      <c r="U88" s="202"/>
      <c r="V88" s="200" t="s">
        <v>419</v>
      </c>
      <c r="W88" s="201" t="str">
        <f>VLOOKUP(M88,[2]Sheet2!$1:$1048576,2,0)</f>
        <v>20160107</v>
      </c>
      <c r="X88" s="201" t="str">
        <f>VLOOKUP(M88,[2]Sheet2!$1:$1048576,3,0)</f>
        <v>144114</v>
      </c>
      <c r="Y88" s="216">
        <f>VLOOKUP(M88,[2]Sheet2!$1:$1048576,15,0)</f>
        <v>1958.01608579088</v>
      </c>
      <c r="Z88" s="217">
        <f>VLOOKUP(M88,[2]Sheet2!$1:$1048576,16,0)</f>
        <v>0.182607722439843</v>
      </c>
    </row>
    <row r="89" spans="1:26" s="119" customFormat="1" ht="22.5" customHeight="1" x14ac:dyDescent="0.15">
      <c r="A89" s="937"/>
      <c r="B89" s="136"/>
      <c r="C89" s="136"/>
      <c r="D89" s="136"/>
      <c r="E89" s="136"/>
      <c r="F89" s="144"/>
      <c r="G89" s="142"/>
      <c r="H89" s="142"/>
      <c r="I89" s="142"/>
      <c r="J89" s="144"/>
      <c r="K89" s="144"/>
      <c r="L89" s="144"/>
      <c r="M89" s="142"/>
      <c r="N89" s="144"/>
      <c r="O89" s="144"/>
      <c r="P89" s="142"/>
      <c r="Q89" s="142"/>
      <c r="R89" s="142"/>
      <c r="S89" s="142"/>
      <c r="T89" s="206"/>
      <c r="U89" s="206"/>
      <c r="V89" s="211"/>
      <c r="W89" s="201" t="e">
        <v>#N/A</v>
      </c>
      <c r="X89" s="201" t="e">
        <v>#N/A</v>
      </c>
      <c r="Y89" s="216" t="e">
        <v>#N/A</v>
      </c>
      <c r="Z89" s="217" t="e">
        <v>#N/A</v>
      </c>
    </row>
    <row r="90" spans="1:26" ht="22.5" customHeight="1" x14ac:dyDescent="0.15">
      <c r="A90" s="937"/>
      <c r="B90" s="135" t="str">
        <f>IF(C88&lt;&gt;"",C88,"")</f>
        <v>16:50</v>
      </c>
      <c r="C90" s="130" t="str">
        <f>TEXT($W$1+SUM($G$75:G90)/60/24,"[h]:mm")</f>
        <v>17:25</v>
      </c>
      <c r="D90" s="131">
        <f t="shared" si="3"/>
        <v>35</v>
      </c>
      <c r="E90" s="132" t="s">
        <v>43</v>
      </c>
      <c r="F90" s="133" t="s">
        <v>44</v>
      </c>
      <c r="G90" s="134">
        <v>35</v>
      </c>
      <c r="H90" s="134"/>
      <c r="I90" s="134">
        <f>P90*Q90</f>
        <v>99500</v>
      </c>
      <c r="J90" s="160">
        <f>I90/G90</f>
        <v>2842.8571428571427</v>
      </c>
      <c r="K90" s="161" t="s">
        <v>393</v>
      </c>
      <c r="L90" s="162"/>
      <c r="M90" s="175">
        <v>201459</v>
      </c>
      <c r="N90" s="164" t="s">
        <v>420</v>
      </c>
      <c r="O90" s="133" t="s">
        <v>292</v>
      </c>
      <c r="P90" s="134">
        <v>199</v>
      </c>
      <c r="Q90" s="174">
        <v>500</v>
      </c>
      <c r="R90" s="134">
        <v>800</v>
      </c>
      <c r="S90" s="165" t="s">
        <v>86</v>
      </c>
      <c r="T90" s="199"/>
      <c r="U90" s="199"/>
      <c r="V90" s="200"/>
      <c r="W90" s="246">
        <v>20160810</v>
      </c>
      <c r="X90" s="246">
        <v>172146</v>
      </c>
      <c r="Y90" s="216">
        <v>1644</v>
      </c>
      <c r="Z90" s="217">
        <v>0</v>
      </c>
    </row>
    <row r="91" spans="1:26" ht="24.75" customHeight="1" x14ac:dyDescent="0.15">
      <c r="A91" s="937"/>
      <c r="B91" s="135" t="str">
        <f>IF(C90&lt;&gt;"",C90,"")</f>
        <v>17:25</v>
      </c>
      <c r="C91" s="130" t="str">
        <f>TEXT($W$1+SUM($G$75:G91)/60/24,"[h]:mm")</f>
        <v>18:05</v>
      </c>
      <c r="D91" s="131">
        <f t="shared" si="3"/>
        <v>40</v>
      </c>
      <c r="E91" s="132" t="s">
        <v>43</v>
      </c>
      <c r="F91" s="133" t="s">
        <v>44</v>
      </c>
      <c r="G91" s="134">
        <v>40</v>
      </c>
      <c r="H91" s="134"/>
      <c r="I91" s="134">
        <f>P91*Q91</f>
        <v>174300</v>
      </c>
      <c r="J91" s="160">
        <f>I91/G91</f>
        <v>4357.5</v>
      </c>
      <c r="K91" s="161"/>
      <c r="L91" s="236" t="s">
        <v>109</v>
      </c>
      <c r="M91" s="165">
        <v>201509</v>
      </c>
      <c r="N91" s="164" t="s">
        <v>421</v>
      </c>
      <c r="O91" s="133" t="s">
        <v>292</v>
      </c>
      <c r="P91" s="134">
        <v>498</v>
      </c>
      <c r="Q91" s="134">
        <v>350</v>
      </c>
      <c r="R91" s="134">
        <v>600</v>
      </c>
      <c r="S91" s="165" t="s">
        <v>146</v>
      </c>
      <c r="T91" s="199"/>
      <c r="U91" s="199"/>
      <c r="V91" s="200"/>
      <c r="W91" s="201" t="e">
        <v>#N/A</v>
      </c>
      <c r="X91" s="201" t="e">
        <v>#N/A</v>
      </c>
      <c r="Y91" s="216" t="e">
        <v>#N/A</v>
      </c>
      <c r="Z91" s="217" t="e">
        <v>#N/A</v>
      </c>
    </row>
    <row r="92" spans="1:26" s="119" customFormat="1" ht="22.5" customHeight="1" x14ac:dyDescent="0.15">
      <c r="A92" s="937"/>
      <c r="B92" s="136"/>
      <c r="C92" s="136"/>
      <c r="D92" s="136"/>
      <c r="E92" s="136"/>
      <c r="F92" s="144"/>
      <c r="G92" s="142"/>
      <c r="H92" s="142"/>
      <c r="I92" s="142"/>
      <c r="J92" s="144"/>
      <c r="K92" s="144"/>
      <c r="L92" s="144"/>
      <c r="M92" s="237"/>
      <c r="S92" s="165"/>
      <c r="T92" s="206"/>
      <c r="U92" s="206"/>
      <c r="V92" s="211"/>
      <c r="W92" s="201" t="e">
        <v>#N/A</v>
      </c>
      <c r="X92" s="201" t="e">
        <v>#N/A</v>
      </c>
      <c r="Y92" s="216" t="e">
        <v>#N/A</v>
      </c>
      <c r="Z92" s="217" t="e">
        <v>#N/A</v>
      </c>
    </row>
    <row r="93" spans="1:26" ht="24.75" customHeight="1" x14ac:dyDescent="0.15">
      <c r="A93" s="937"/>
      <c r="B93" s="135" t="str">
        <f>IF(C91&lt;&gt;"",C91,"")</f>
        <v>18:05</v>
      </c>
      <c r="C93" s="130" t="str">
        <f>TEXT($W$1+SUM($G$75:G93)/60/24,"[h]:mm")</f>
        <v>18:47</v>
      </c>
      <c r="D93" s="131">
        <f>G93</f>
        <v>42</v>
      </c>
      <c r="E93" s="132" t="s">
        <v>87</v>
      </c>
      <c r="F93" s="133" t="s">
        <v>53</v>
      </c>
      <c r="G93" s="134">
        <v>42</v>
      </c>
      <c r="H93" s="134"/>
      <c r="I93" s="134">
        <f>P93*Q93</f>
        <v>159680</v>
      </c>
      <c r="J93" s="160">
        <f>I93/G93</f>
        <v>3801.9047619047619</v>
      </c>
      <c r="K93" s="161"/>
      <c r="L93" s="162"/>
      <c r="M93" s="134">
        <v>201698</v>
      </c>
      <c r="N93" s="168" t="s">
        <v>422</v>
      </c>
      <c r="O93" s="133" t="s">
        <v>53</v>
      </c>
      <c r="P93" s="134">
        <v>998</v>
      </c>
      <c r="Q93" s="134">
        <v>160</v>
      </c>
      <c r="R93" s="134">
        <v>400</v>
      </c>
      <c r="S93" s="165" t="s">
        <v>55</v>
      </c>
      <c r="T93" s="199"/>
      <c r="U93" s="199"/>
      <c r="V93" s="200"/>
      <c r="W93" s="201" t="s">
        <v>315</v>
      </c>
      <c r="X93" s="201" t="s">
        <v>423</v>
      </c>
      <c r="Y93" s="216">
        <v>3569.0026954177902</v>
      </c>
      <c r="Z93" s="217">
        <v>0</v>
      </c>
    </row>
    <row r="94" spans="1:26" ht="22.5" customHeight="1" x14ac:dyDescent="0.15">
      <c r="A94" s="937"/>
      <c r="B94" s="135" t="str">
        <f>IF(C93&lt;&gt;"",C93,"")</f>
        <v>18:47</v>
      </c>
      <c r="C94" s="130" t="str">
        <f>TEXT($W$1+SUM($G$75:G94)/60/24,"[h]:mm")</f>
        <v>19:30</v>
      </c>
      <c r="D94" s="131">
        <f t="shared" si="3"/>
        <v>43</v>
      </c>
      <c r="E94" s="132" t="s">
        <v>87</v>
      </c>
      <c r="F94" s="133" t="s">
        <v>53</v>
      </c>
      <c r="G94" s="134">
        <v>43</v>
      </c>
      <c r="H94" s="134">
        <v>20</v>
      </c>
      <c r="I94" s="134">
        <f>P94*Q94</f>
        <v>179820</v>
      </c>
      <c r="J94" s="160">
        <f>I94/G94</f>
        <v>4181.8604651162786</v>
      </c>
      <c r="K94" s="161" t="s">
        <v>35</v>
      </c>
      <c r="L94" s="162"/>
      <c r="M94" s="134">
        <v>201571</v>
      </c>
      <c r="N94" s="168" t="s">
        <v>424</v>
      </c>
      <c r="O94" s="133" t="s">
        <v>53</v>
      </c>
      <c r="P94" s="134">
        <v>999</v>
      </c>
      <c r="Q94" s="134">
        <v>180</v>
      </c>
      <c r="R94" s="134">
        <v>300</v>
      </c>
      <c r="S94" s="165" t="s">
        <v>55</v>
      </c>
      <c r="T94" s="199"/>
      <c r="U94" s="202"/>
      <c r="V94" s="200"/>
      <c r="W94" s="201" t="s">
        <v>345</v>
      </c>
      <c r="X94" s="201" t="s">
        <v>425</v>
      </c>
      <c r="Y94" s="216">
        <v>2779.2540792540799</v>
      </c>
      <c r="Z94" s="217">
        <v>0.22074951309099</v>
      </c>
    </row>
    <row r="95" spans="1:26" s="119" customFormat="1" ht="22.5" customHeight="1" x14ac:dyDescent="0.15">
      <c r="A95" s="937"/>
      <c r="B95" s="136"/>
      <c r="C95" s="136"/>
      <c r="D95" s="136"/>
      <c r="E95" s="136"/>
      <c r="F95" s="144"/>
      <c r="G95" s="142"/>
      <c r="H95" s="142"/>
      <c r="I95" s="142"/>
      <c r="J95" s="144"/>
      <c r="K95" s="144"/>
      <c r="L95" s="144"/>
      <c r="M95" s="142"/>
      <c r="N95" s="144"/>
      <c r="O95" s="144"/>
      <c r="P95" s="142"/>
      <c r="Q95" s="142"/>
      <c r="R95" s="142"/>
      <c r="S95" s="142"/>
      <c r="T95" s="206"/>
      <c r="U95" s="206"/>
      <c r="V95" s="211"/>
      <c r="W95" s="201" t="e">
        <v>#N/A</v>
      </c>
      <c r="X95" s="201" t="e">
        <v>#N/A</v>
      </c>
      <c r="Y95" s="216" t="e">
        <v>#N/A</v>
      </c>
      <c r="Z95" s="217" t="e">
        <v>#N/A</v>
      </c>
    </row>
    <row r="96" spans="1:26" ht="22.5" customHeight="1" x14ac:dyDescent="0.15">
      <c r="A96" s="937"/>
      <c r="B96" s="135" t="str">
        <f>IF(C94&lt;&gt;"",C94,"")</f>
        <v>19:30</v>
      </c>
      <c r="C96" s="130" t="str">
        <f>TEXT($W$1+SUM($G$75:G96)/60/24,"[h]:mm")</f>
        <v>20:10</v>
      </c>
      <c r="D96" s="131">
        <f t="shared" si="3"/>
        <v>40</v>
      </c>
      <c r="E96" s="132" t="s">
        <v>43</v>
      </c>
      <c r="F96" s="133" t="s">
        <v>40</v>
      </c>
      <c r="G96" s="134">
        <v>40</v>
      </c>
      <c r="H96" s="134"/>
      <c r="I96" s="134">
        <f>P96*Q96</f>
        <v>239200</v>
      </c>
      <c r="J96" s="160">
        <f>I96/G96</f>
        <v>5980</v>
      </c>
      <c r="K96" s="161"/>
      <c r="L96" s="188" t="s">
        <v>301</v>
      </c>
      <c r="M96" s="134">
        <v>202739</v>
      </c>
      <c r="N96" s="230" t="s">
        <v>426</v>
      </c>
      <c r="O96" s="232" t="s">
        <v>361</v>
      </c>
      <c r="P96" s="134">
        <v>299</v>
      </c>
      <c r="Q96" s="134">
        <v>800</v>
      </c>
      <c r="R96" s="134">
        <v>800</v>
      </c>
      <c r="S96" s="177" t="s">
        <v>163</v>
      </c>
      <c r="T96" s="242"/>
      <c r="U96" s="242"/>
      <c r="V96" s="200"/>
      <c r="W96" s="201" t="s">
        <v>345</v>
      </c>
      <c r="X96" s="201" t="s">
        <v>427</v>
      </c>
      <c r="Y96" s="216">
        <v>4101.7789757412402</v>
      </c>
      <c r="Z96" s="217">
        <v>6.6685474918582802E-2</v>
      </c>
    </row>
    <row r="97" spans="1:26" ht="22.5" customHeight="1" x14ac:dyDescent="0.15">
      <c r="A97" s="937"/>
      <c r="B97" s="136"/>
      <c r="C97" s="136"/>
      <c r="D97" s="136"/>
      <c r="E97" s="136"/>
      <c r="F97" s="144"/>
      <c r="G97" s="142"/>
      <c r="H97" s="142"/>
      <c r="I97" s="142"/>
      <c r="J97" s="141"/>
      <c r="K97" s="141"/>
      <c r="L97" s="141"/>
      <c r="M97" s="142"/>
      <c r="N97" s="144"/>
      <c r="O97" s="144"/>
      <c r="P97" s="142"/>
      <c r="Q97" s="142"/>
      <c r="R97" s="142"/>
      <c r="S97" s="142"/>
      <c r="T97" s="206"/>
      <c r="U97" s="206"/>
      <c r="V97" s="211"/>
      <c r="W97" s="201" t="e">
        <v>#N/A</v>
      </c>
      <c r="X97" s="201" t="e">
        <v>#N/A</v>
      </c>
      <c r="Y97" s="216" t="e">
        <v>#N/A</v>
      </c>
      <c r="Z97" s="217" t="e">
        <v>#N/A</v>
      </c>
    </row>
    <row r="98" spans="1:26" ht="22.5" customHeight="1" x14ac:dyDescent="0.15">
      <c r="A98" s="937"/>
      <c r="B98" s="135" t="str">
        <f>IF(C96&lt;&gt;"",C96,"")</f>
        <v>20:10</v>
      </c>
      <c r="C98" s="130" t="str">
        <f>TEXT($W$1+SUM($G$75:G98)/60/24,"[h]:mm")</f>
        <v>20:55</v>
      </c>
      <c r="D98" s="131"/>
      <c r="E98" s="132" t="s">
        <v>428</v>
      </c>
      <c r="F98" s="133" t="s">
        <v>80</v>
      </c>
      <c r="G98" s="134">
        <v>45</v>
      </c>
      <c r="H98" s="134">
        <v>45</v>
      </c>
      <c r="I98" s="134">
        <f>P98*Q98</f>
        <v>298500</v>
      </c>
      <c r="J98" s="160">
        <f>I98/G98</f>
        <v>6633.333333333333</v>
      </c>
      <c r="K98" s="161"/>
      <c r="L98" s="162"/>
      <c r="M98" s="165">
        <v>200317</v>
      </c>
      <c r="N98" s="186" t="s">
        <v>429</v>
      </c>
      <c r="O98" s="133" t="s">
        <v>80</v>
      </c>
      <c r="P98" s="134">
        <v>1990</v>
      </c>
      <c r="Q98" s="134">
        <v>150</v>
      </c>
      <c r="R98" s="134">
        <v>400</v>
      </c>
      <c r="S98" s="165" t="s">
        <v>344</v>
      </c>
      <c r="T98" s="242"/>
      <c r="U98" s="242"/>
      <c r="V98" s="243"/>
      <c r="W98" s="201" t="e">
        <v>#N/A</v>
      </c>
      <c r="X98" s="201" t="e">
        <v>#N/A</v>
      </c>
      <c r="Y98" s="216" t="e">
        <v>#N/A</v>
      </c>
      <c r="Z98" s="217" t="e">
        <v>#N/A</v>
      </c>
    </row>
    <row r="99" spans="1:26" ht="22.5" customHeight="1" x14ac:dyDescent="0.15">
      <c r="A99" s="937"/>
      <c r="B99" s="135" t="str">
        <f>IF(C98&lt;&gt;"",C98,"")</f>
        <v>20:55</v>
      </c>
      <c r="C99" s="130" t="str">
        <f>TEXT($W$1+SUM($G$75:G99)/60/24,"[h]:mm")</f>
        <v>21:40</v>
      </c>
      <c r="D99" s="131">
        <f>G99</f>
        <v>45</v>
      </c>
      <c r="E99" s="132" t="s">
        <v>428</v>
      </c>
      <c r="F99" s="133" t="s">
        <v>36</v>
      </c>
      <c r="G99" s="134">
        <v>45</v>
      </c>
      <c r="H99" s="134">
        <v>45</v>
      </c>
      <c r="I99" s="134">
        <f>P99*Q99</f>
        <v>398400</v>
      </c>
      <c r="J99" s="160">
        <f>I99/G99</f>
        <v>8853.3333333333339</v>
      </c>
      <c r="K99" s="194"/>
      <c r="L99" s="236" t="s">
        <v>109</v>
      </c>
      <c r="M99" s="165">
        <v>202511</v>
      </c>
      <c r="N99" s="186" t="s">
        <v>430</v>
      </c>
      <c r="O99" s="133" t="s">
        <v>80</v>
      </c>
      <c r="P99" s="134">
        <v>498</v>
      </c>
      <c r="Q99" s="134">
        <v>800</v>
      </c>
      <c r="R99" s="134">
        <v>1500</v>
      </c>
      <c r="S99" s="165" t="s">
        <v>368</v>
      </c>
      <c r="T99" s="199"/>
      <c r="U99" s="199"/>
      <c r="V99" s="200"/>
      <c r="W99" s="201" t="e">
        <v>#N/A</v>
      </c>
      <c r="X99" s="201" t="e">
        <v>#N/A</v>
      </c>
      <c r="Y99" s="216" t="e">
        <v>#N/A</v>
      </c>
      <c r="Z99" s="217" t="e">
        <v>#N/A</v>
      </c>
    </row>
    <row r="100" spans="1:26" ht="22.5" customHeight="1" x14ac:dyDescent="0.15">
      <c r="A100" s="937"/>
      <c r="B100" s="136"/>
      <c r="C100" s="136"/>
      <c r="D100" s="136"/>
      <c r="E100" s="136"/>
      <c r="F100" s="144"/>
      <c r="G100" s="142"/>
      <c r="H100" s="142"/>
      <c r="I100" s="142"/>
      <c r="J100" s="141"/>
      <c r="K100" s="141"/>
      <c r="L100" s="141"/>
      <c r="M100" s="142"/>
      <c r="N100" s="144"/>
      <c r="O100" s="144"/>
      <c r="P100" s="142"/>
      <c r="Q100" s="142"/>
      <c r="R100" s="142"/>
      <c r="S100" s="142"/>
      <c r="T100" s="206"/>
      <c r="U100" s="206"/>
      <c r="V100" s="211"/>
      <c r="W100" s="201" t="e">
        <v>#N/A</v>
      </c>
      <c r="X100" s="201" t="e">
        <v>#N/A</v>
      </c>
      <c r="Y100" s="216" t="e">
        <v>#N/A</v>
      </c>
      <c r="Z100" s="217" t="e">
        <v>#N/A</v>
      </c>
    </row>
    <row r="101" spans="1:26" ht="22.5" customHeight="1" x14ac:dyDescent="0.15">
      <c r="A101" s="937"/>
      <c r="B101" s="135" t="str">
        <f>IF(C99&lt;&gt;"",C99,"")</f>
        <v>21:40</v>
      </c>
      <c r="C101" s="130" t="str">
        <f>TEXT($W$1+SUM($G$75:G101)/60/24,"[h]:mm")</f>
        <v>22:30</v>
      </c>
      <c r="D101" s="131">
        <f>G101</f>
        <v>50</v>
      </c>
      <c r="E101" s="138" t="s">
        <v>300</v>
      </c>
      <c r="F101" s="133" t="s">
        <v>283</v>
      </c>
      <c r="G101" s="134">
        <v>50</v>
      </c>
      <c r="H101" s="134">
        <v>50</v>
      </c>
      <c r="I101" s="134">
        <f>P101*Q101</f>
        <v>749950</v>
      </c>
      <c r="J101" s="160">
        <f>I101/G101</f>
        <v>14999</v>
      </c>
      <c r="K101" s="161"/>
      <c r="L101" s="162"/>
      <c r="M101" s="134">
        <v>202147</v>
      </c>
      <c r="N101" s="238" t="s">
        <v>431</v>
      </c>
      <c r="O101" s="133" t="s">
        <v>311</v>
      </c>
      <c r="P101" s="134">
        <v>14999</v>
      </c>
      <c r="Q101" s="134">
        <v>50</v>
      </c>
      <c r="R101" s="134">
        <v>50</v>
      </c>
      <c r="S101" s="165" t="s">
        <v>159</v>
      </c>
      <c r="T101" s="199"/>
      <c r="U101" s="199"/>
      <c r="V101" s="200" t="s">
        <v>432</v>
      </c>
      <c r="W101" s="201" t="e">
        <v>#N/A</v>
      </c>
      <c r="X101" s="201" t="e">
        <v>#N/A</v>
      </c>
      <c r="Y101" s="216" t="e">
        <v>#N/A</v>
      </c>
      <c r="Z101" s="217" t="e">
        <v>#N/A</v>
      </c>
    </row>
    <row r="102" spans="1:26" ht="22.5" customHeight="1" x14ac:dyDescent="0.15">
      <c r="A102" s="937"/>
      <c r="B102" s="136"/>
      <c r="C102" s="136"/>
      <c r="D102" s="136"/>
      <c r="E102" s="136"/>
      <c r="F102" s="144"/>
      <c r="G102" s="142"/>
      <c r="H102" s="142"/>
      <c r="I102" s="142"/>
      <c r="J102" s="141"/>
      <c r="K102" s="161"/>
      <c r="L102" s="194"/>
      <c r="M102" s="134">
        <v>202146</v>
      </c>
      <c r="N102" s="238" t="s">
        <v>433</v>
      </c>
      <c r="O102" s="133" t="s">
        <v>311</v>
      </c>
      <c r="P102" s="134">
        <v>17999</v>
      </c>
      <c r="Q102" s="134">
        <v>50</v>
      </c>
      <c r="R102" s="134">
        <v>50</v>
      </c>
      <c r="S102" s="165" t="s">
        <v>159</v>
      </c>
      <c r="T102" s="199"/>
      <c r="U102" s="199"/>
      <c r="V102" s="200" t="s">
        <v>432</v>
      </c>
      <c r="W102" s="201" t="e">
        <v>#N/A</v>
      </c>
      <c r="X102" s="201" t="e">
        <v>#N/A</v>
      </c>
      <c r="Y102" s="216" t="e">
        <v>#N/A</v>
      </c>
      <c r="Z102" s="217" t="e">
        <v>#N/A</v>
      </c>
    </row>
    <row r="103" spans="1:26" ht="22.5" customHeight="1" x14ac:dyDescent="0.15">
      <c r="A103" s="937"/>
      <c r="B103" s="135" t="str">
        <f>IF(C101&lt;&gt;"",C101,"")</f>
        <v>22:30</v>
      </c>
      <c r="C103" s="130" t="str">
        <f>TEXT($W$1+SUM($G$75:G103)/60/24,"[h]:mm")</f>
        <v>23:20</v>
      </c>
      <c r="D103" s="131">
        <f>G103</f>
        <v>50</v>
      </c>
      <c r="E103" s="138" t="s">
        <v>300</v>
      </c>
      <c r="F103" s="133" t="s">
        <v>58</v>
      </c>
      <c r="G103" s="134">
        <v>50</v>
      </c>
      <c r="H103" s="134">
        <v>40</v>
      </c>
      <c r="I103" s="134">
        <f>P103*Q103</f>
        <v>549500</v>
      </c>
      <c r="J103" s="160">
        <f>I103/G103</f>
        <v>10990</v>
      </c>
      <c r="K103" s="161"/>
      <c r="L103" s="188" t="s">
        <v>301</v>
      </c>
      <c r="M103" s="174">
        <v>202575</v>
      </c>
      <c r="N103" s="172" t="s">
        <v>434</v>
      </c>
      <c r="O103" s="133" t="s">
        <v>311</v>
      </c>
      <c r="P103" s="134">
        <v>1099</v>
      </c>
      <c r="Q103" s="134">
        <v>500</v>
      </c>
      <c r="R103" s="134">
        <v>800</v>
      </c>
      <c r="S103" s="165" t="s">
        <v>114</v>
      </c>
      <c r="T103" s="199"/>
      <c r="U103" s="199"/>
      <c r="V103" s="200"/>
      <c r="W103" s="201" t="s">
        <v>435</v>
      </c>
      <c r="X103" s="201" t="s">
        <v>436</v>
      </c>
      <c r="Y103" s="216">
        <v>4692.3595505617996</v>
      </c>
      <c r="Z103" s="217">
        <v>0.17342253186604401</v>
      </c>
    </row>
    <row r="104" spans="1:26" ht="22.5" customHeight="1" x14ac:dyDescent="0.15">
      <c r="A104" s="937"/>
      <c r="B104" s="136"/>
      <c r="C104" s="136"/>
      <c r="D104" s="136"/>
      <c r="E104" s="136"/>
      <c r="F104" s="144"/>
      <c r="G104" s="142"/>
      <c r="H104" s="142"/>
      <c r="I104" s="142"/>
      <c r="J104" s="141"/>
      <c r="K104" s="161"/>
      <c r="L104" s="162"/>
      <c r="M104" s="174">
        <v>202576</v>
      </c>
      <c r="N104" s="172" t="s">
        <v>437</v>
      </c>
      <c r="O104" s="133" t="s">
        <v>311</v>
      </c>
      <c r="P104" s="134">
        <v>1999</v>
      </c>
      <c r="Q104" s="134">
        <v>200</v>
      </c>
      <c r="R104" s="134">
        <v>200</v>
      </c>
      <c r="S104" s="165" t="s">
        <v>114</v>
      </c>
      <c r="T104" s="199"/>
      <c r="U104" s="199"/>
      <c r="V104" s="200"/>
      <c r="W104" s="201" t="s">
        <v>435</v>
      </c>
      <c r="X104" s="201" t="s">
        <v>436</v>
      </c>
      <c r="Y104" s="216">
        <v>13021.5730337079</v>
      </c>
      <c r="Z104" s="217">
        <v>6.4542167118687793E-2</v>
      </c>
    </row>
    <row r="105" spans="1:26" ht="22.5" customHeight="1" x14ac:dyDescent="0.15">
      <c r="A105" s="937"/>
      <c r="B105" s="136"/>
      <c r="C105" s="136"/>
      <c r="D105" s="136"/>
      <c r="E105" s="136"/>
      <c r="F105" s="144"/>
      <c r="G105" s="142"/>
      <c r="H105" s="142"/>
      <c r="I105" s="142"/>
      <c r="J105" s="141"/>
      <c r="K105" s="161"/>
      <c r="L105" s="162"/>
      <c r="M105" s="174">
        <v>202577</v>
      </c>
      <c r="N105" s="172" t="s">
        <v>438</v>
      </c>
      <c r="O105" s="133" t="s">
        <v>311</v>
      </c>
      <c r="P105" s="134">
        <v>2799</v>
      </c>
      <c r="Q105" s="134">
        <v>200</v>
      </c>
      <c r="R105" s="134">
        <v>200</v>
      </c>
      <c r="S105" s="165" t="s">
        <v>114</v>
      </c>
      <c r="T105" s="199"/>
      <c r="U105" s="199"/>
      <c r="V105" s="200"/>
      <c r="W105" s="201" t="s">
        <v>435</v>
      </c>
      <c r="X105" s="201" t="s">
        <v>436</v>
      </c>
      <c r="Y105" s="216">
        <v>5972.0224719101097</v>
      </c>
      <c r="Z105" s="217">
        <v>0.239885591705399</v>
      </c>
    </row>
    <row r="106" spans="1:26" ht="22.5" customHeight="1" x14ac:dyDescent="0.15">
      <c r="A106" s="937"/>
      <c r="B106" s="136"/>
      <c r="C106" s="136"/>
      <c r="D106" s="136"/>
      <c r="E106" s="136"/>
      <c r="F106" s="144"/>
      <c r="G106" s="142"/>
      <c r="H106" s="142"/>
      <c r="I106" s="142"/>
      <c r="J106" s="141"/>
      <c r="K106" s="161"/>
      <c r="L106" s="162"/>
      <c r="M106" s="174">
        <v>202580</v>
      </c>
      <c r="N106" s="172" t="s">
        <v>439</v>
      </c>
      <c r="O106" s="133" t="s">
        <v>311</v>
      </c>
      <c r="P106" s="134">
        <v>2999</v>
      </c>
      <c r="Q106" s="134">
        <v>200</v>
      </c>
      <c r="R106" s="134">
        <v>200</v>
      </c>
      <c r="S106" s="165" t="s">
        <v>114</v>
      </c>
      <c r="T106" s="199"/>
      <c r="U106" s="199"/>
      <c r="V106" s="200"/>
      <c r="W106" s="201" t="s">
        <v>435</v>
      </c>
      <c r="X106" s="201" t="s">
        <v>436</v>
      </c>
      <c r="Y106" s="216">
        <v>33015.955056179802</v>
      </c>
      <c r="Z106" s="217">
        <v>0.132690076948733</v>
      </c>
    </row>
    <row r="107" spans="1:26" ht="22.5" customHeight="1" x14ac:dyDescent="0.15">
      <c r="A107" s="937"/>
      <c r="B107" s="136"/>
      <c r="C107" s="136"/>
      <c r="D107" s="136"/>
      <c r="E107" s="136"/>
      <c r="F107" s="144"/>
      <c r="G107" s="142"/>
      <c r="H107" s="142"/>
      <c r="I107" s="142"/>
      <c r="J107" s="141"/>
      <c r="K107" s="161"/>
      <c r="L107" s="162"/>
      <c r="M107" s="174">
        <v>190169</v>
      </c>
      <c r="N107" s="172" t="s">
        <v>440</v>
      </c>
      <c r="O107" s="133" t="s">
        <v>311</v>
      </c>
      <c r="P107" s="134">
        <v>5599</v>
      </c>
      <c r="Q107" s="134">
        <v>200</v>
      </c>
      <c r="R107" s="134">
        <v>200</v>
      </c>
      <c r="S107" s="165" t="s">
        <v>114</v>
      </c>
      <c r="T107" s="199"/>
      <c r="U107" s="199"/>
      <c r="V107" s="200"/>
      <c r="W107" s="201" t="s">
        <v>435</v>
      </c>
      <c r="X107" s="201" t="s">
        <v>436</v>
      </c>
      <c r="Y107" s="216">
        <v>15098.4269662921</v>
      </c>
      <c r="Z107" s="217">
        <v>0.2</v>
      </c>
    </row>
    <row r="108" spans="1:26" ht="22.5" customHeight="1" x14ac:dyDescent="0.15">
      <c r="A108" s="937"/>
      <c r="B108" s="136"/>
      <c r="C108" s="136"/>
      <c r="D108" s="136"/>
      <c r="E108" s="136"/>
      <c r="F108" s="144"/>
      <c r="G108" s="142"/>
      <c r="H108" s="142"/>
      <c r="I108" s="142"/>
      <c r="J108" s="141"/>
      <c r="K108" s="141"/>
      <c r="L108" s="141"/>
      <c r="M108" s="142"/>
      <c r="N108" s="144"/>
      <c r="O108" s="144"/>
      <c r="P108" s="142"/>
      <c r="Q108" s="142"/>
      <c r="R108" s="142"/>
      <c r="S108" s="142"/>
      <c r="T108" s="206"/>
      <c r="U108" s="206"/>
      <c r="V108" s="211"/>
      <c r="W108" s="201" t="e">
        <v>#N/A</v>
      </c>
      <c r="X108" s="201" t="e">
        <v>#N/A</v>
      </c>
      <c r="Y108" s="216" t="e">
        <v>#N/A</v>
      </c>
      <c r="Z108" s="217" t="e">
        <v>#N/A</v>
      </c>
    </row>
    <row r="109" spans="1:26" ht="22.5" customHeight="1" x14ac:dyDescent="0.15">
      <c r="A109" s="937"/>
      <c r="B109" s="135" t="str">
        <f>IF(C103&lt;&gt;"",C103,"")</f>
        <v>23:20</v>
      </c>
      <c r="C109" s="130" t="str">
        <f>TEXT($W$1+SUM($G$75:G109)/60/24,"[h]:mm")</f>
        <v>24:00</v>
      </c>
      <c r="D109" s="131">
        <f>G109</f>
        <v>40</v>
      </c>
      <c r="E109" s="132" t="s">
        <v>43</v>
      </c>
      <c r="F109" s="133" t="s">
        <v>44</v>
      </c>
      <c r="G109" s="134">
        <v>40</v>
      </c>
      <c r="H109" s="134"/>
      <c r="I109" s="134">
        <f>P109*Q109</f>
        <v>348600</v>
      </c>
      <c r="J109" s="160">
        <f>I109/G109</f>
        <v>8715</v>
      </c>
      <c r="K109" s="161"/>
      <c r="L109" s="162"/>
      <c r="M109" s="134">
        <v>202366</v>
      </c>
      <c r="N109" s="164" t="s">
        <v>441</v>
      </c>
      <c r="O109" s="133" t="s">
        <v>178</v>
      </c>
      <c r="P109" s="134">
        <v>498</v>
      </c>
      <c r="Q109" s="134">
        <v>700</v>
      </c>
      <c r="R109" s="134">
        <v>2000</v>
      </c>
      <c r="S109" s="165" t="s">
        <v>442</v>
      </c>
      <c r="T109" s="242"/>
      <c r="U109" s="242"/>
      <c r="V109" s="243"/>
      <c r="W109" s="201" t="e">
        <v>#N/A</v>
      </c>
      <c r="X109" s="201" t="e">
        <v>#N/A</v>
      </c>
      <c r="Y109" s="216" t="e">
        <v>#N/A</v>
      </c>
      <c r="Z109" s="217" t="e">
        <v>#N/A</v>
      </c>
    </row>
    <row r="110" spans="1:26" ht="22.5" customHeight="1" x14ac:dyDescent="0.15">
      <c r="A110" s="938"/>
      <c r="B110" s="136"/>
      <c r="C110" s="136"/>
      <c r="D110" s="136"/>
      <c r="E110" s="136"/>
      <c r="F110" s="144"/>
      <c r="G110" s="142"/>
      <c r="H110" s="142"/>
      <c r="I110" s="142"/>
      <c r="J110" s="141"/>
      <c r="K110" s="141"/>
      <c r="L110" s="141"/>
      <c r="M110" s="142"/>
      <c r="N110" s="141"/>
      <c r="O110" s="141"/>
      <c r="P110" s="141"/>
      <c r="Q110" s="141"/>
      <c r="R110" s="141"/>
      <c r="S110" s="141"/>
      <c r="T110" s="206"/>
      <c r="U110" s="206"/>
      <c r="V110" s="211"/>
      <c r="W110" s="201" t="e">
        <v>#N/A</v>
      </c>
      <c r="X110" s="201" t="e">
        <v>#N/A</v>
      </c>
      <c r="Y110" s="216" t="e">
        <v>#N/A</v>
      </c>
      <c r="Z110" s="217" t="e">
        <v>#N/A</v>
      </c>
    </row>
    <row r="111" spans="1:26" s="119" customFormat="1" ht="22.5" customHeight="1" x14ac:dyDescent="0.15">
      <c r="A111" s="220"/>
      <c r="B111" s="221"/>
      <c r="C111" s="220"/>
      <c r="D111" s="226"/>
      <c r="E111" s="222"/>
      <c r="F111" s="220"/>
      <c r="G111" s="223">
        <f>SUM(G75:G109)</f>
        <v>870</v>
      </c>
      <c r="H111" s="223">
        <f>SUM(H75:H109)</f>
        <v>200</v>
      </c>
      <c r="I111" s="223" t="e">
        <f>SUM(I75:I109)</f>
        <v>#REF!</v>
      </c>
      <c r="J111" s="220"/>
      <c r="K111" s="220"/>
      <c r="L111" s="220"/>
      <c r="M111" s="223"/>
      <c r="N111" s="220"/>
      <c r="O111" s="220"/>
      <c r="P111" s="223"/>
      <c r="Q111" s="223"/>
      <c r="R111" s="223"/>
      <c r="S111" s="223"/>
      <c r="T111" s="223"/>
      <c r="U111" s="223"/>
      <c r="V111" s="244"/>
      <c r="W111" s="201" t="e">
        <v>#N/A</v>
      </c>
      <c r="X111" s="201" t="e">
        <v>#N/A</v>
      </c>
      <c r="Y111" s="216" t="e">
        <v>#N/A</v>
      </c>
      <c r="Z111" s="217" t="e">
        <v>#N/A</v>
      </c>
    </row>
    <row r="112" spans="1:26" s="119" customFormat="1" ht="22.5" customHeight="1" x14ac:dyDescent="0.15">
      <c r="A112" s="936" t="s">
        <v>443</v>
      </c>
      <c r="B112" s="129">
        <f>$W$1</f>
        <v>0.39583333333333298</v>
      </c>
      <c r="C112" s="130" t="str">
        <f>TEXT($W$1+SUM($G$112:G112)/60/24,"[h]:mm")</f>
        <v>10:15</v>
      </c>
      <c r="D112" s="131">
        <f>G112</f>
        <v>45</v>
      </c>
      <c r="E112" s="138" t="s">
        <v>300</v>
      </c>
      <c r="F112" s="133" t="s">
        <v>53</v>
      </c>
      <c r="G112" s="134">
        <v>45</v>
      </c>
      <c r="H112" s="134"/>
      <c r="I112" s="134">
        <v>230000</v>
      </c>
      <c r="J112" s="160">
        <f>I112/G112</f>
        <v>5111.1111111111113</v>
      </c>
      <c r="K112" s="161"/>
      <c r="L112" s="188" t="s">
        <v>301</v>
      </c>
      <c r="M112" s="174" t="s">
        <v>444</v>
      </c>
      <c r="N112" s="168" t="s">
        <v>445</v>
      </c>
      <c r="O112" s="133" t="s">
        <v>53</v>
      </c>
      <c r="P112" s="134" t="s">
        <v>446</v>
      </c>
      <c r="Q112" s="134">
        <v>200</v>
      </c>
      <c r="R112" s="134">
        <v>500</v>
      </c>
      <c r="S112" s="165" t="s">
        <v>74</v>
      </c>
      <c r="T112" s="199"/>
      <c r="U112" s="202"/>
      <c r="V112" s="200"/>
      <c r="W112" s="201" t="e">
        <v>#N/A</v>
      </c>
      <c r="X112" s="201" t="e">
        <v>#N/A</v>
      </c>
      <c r="Y112" s="216" t="e">
        <v>#N/A</v>
      </c>
      <c r="Z112" s="217" t="e">
        <v>#N/A</v>
      </c>
    </row>
    <row r="113" spans="1:26" s="119" customFormat="1" ht="22.5" customHeight="1" x14ac:dyDescent="0.15">
      <c r="A113" s="937"/>
      <c r="B113" s="135" t="str">
        <f>IF(C112&lt;&gt;"",C112,"")</f>
        <v>10:15</v>
      </c>
      <c r="C113" s="130" t="str">
        <f>TEXT($W$1+SUM($G$112:G113)/60/24,"[h]:mm")</f>
        <v>10:55</v>
      </c>
      <c r="D113" s="131">
        <f>G113</f>
        <v>40</v>
      </c>
      <c r="E113" s="138" t="s">
        <v>300</v>
      </c>
      <c r="F113" s="133" t="s">
        <v>6</v>
      </c>
      <c r="G113" s="134">
        <v>40</v>
      </c>
      <c r="H113" s="134"/>
      <c r="I113" s="134">
        <f>P113*Q113</f>
        <v>179100</v>
      </c>
      <c r="J113" s="160">
        <f>I113/G113</f>
        <v>4477.5</v>
      </c>
      <c r="K113" s="161"/>
      <c r="L113" s="188" t="s">
        <v>301</v>
      </c>
      <c r="M113" s="134">
        <v>198920</v>
      </c>
      <c r="N113" s="239" t="s">
        <v>447</v>
      </c>
      <c r="O113" s="180" t="s">
        <v>311</v>
      </c>
      <c r="P113" s="134">
        <v>398</v>
      </c>
      <c r="Q113" s="174">
        <v>450</v>
      </c>
      <c r="R113" s="134">
        <v>1200</v>
      </c>
      <c r="S113" s="165" t="s">
        <v>119</v>
      </c>
      <c r="T113" s="199"/>
      <c r="U113" s="202"/>
      <c r="V113" s="200"/>
      <c r="W113" s="201" t="s">
        <v>448</v>
      </c>
      <c r="X113" s="201" t="s">
        <v>449</v>
      </c>
      <c r="Y113" s="216">
        <v>3162.3888888888901</v>
      </c>
      <c r="Z113" s="217">
        <v>5.56274470767801E-2</v>
      </c>
    </row>
    <row r="114" spans="1:26" s="119" customFormat="1" ht="22.5" customHeight="1" x14ac:dyDescent="0.15">
      <c r="A114" s="937"/>
      <c r="B114" s="135" t="str">
        <f>IF(C113&lt;&gt;"",C113,"")</f>
        <v>10:55</v>
      </c>
      <c r="C114" s="130" t="str">
        <f>TEXT($W$1+SUM($G$112:G114)/60/24,"[h]:mm")</f>
        <v>11:35</v>
      </c>
      <c r="D114" s="131">
        <f>G114</f>
        <v>40</v>
      </c>
      <c r="E114" s="138" t="s">
        <v>300</v>
      </c>
      <c r="F114" s="133" t="s">
        <v>205</v>
      </c>
      <c r="G114" s="134">
        <v>40</v>
      </c>
      <c r="H114" s="134"/>
      <c r="I114" s="134">
        <f>P114*Q114</f>
        <v>178800</v>
      </c>
      <c r="J114" s="160">
        <f>I114/G114</f>
        <v>4470</v>
      </c>
      <c r="K114" s="161"/>
      <c r="L114" s="182" t="s">
        <v>109</v>
      </c>
      <c r="M114" s="134">
        <v>202201</v>
      </c>
      <c r="N114" s="173" t="s">
        <v>450</v>
      </c>
      <c r="O114" s="180" t="s">
        <v>311</v>
      </c>
      <c r="P114" s="174">
        <v>298</v>
      </c>
      <c r="Q114" s="134">
        <v>600</v>
      </c>
      <c r="R114" s="134">
        <v>1000</v>
      </c>
      <c r="S114" s="165" t="s">
        <v>207</v>
      </c>
      <c r="T114" s="199"/>
      <c r="U114" s="202"/>
      <c r="V114" s="200"/>
      <c r="W114" s="201" t="e">
        <v>#N/A</v>
      </c>
      <c r="X114" s="201" t="e">
        <v>#N/A</v>
      </c>
      <c r="Y114" s="216" t="e">
        <v>#N/A</v>
      </c>
      <c r="Z114" s="217" t="e">
        <v>#N/A</v>
      </c>
    </row>
    <row r="115" spans="1:26" s="119" customFormat="1" ht="22.5" customHeight="1" x14ac:dyDescent="0.15">
      <c r="A115" s="937"/>
      <c r="B115" s="158"/>
      <c r="C115" s="136"/>
      <c r="D115" s="136"/>
      <c r="E115" s="136"/>
      <c r="F115" s="136"/>
      <c r="G115" s="137"/>
      <c r="H115" s="137"/>
      <c r="I115" s="137"/>
      <c r="J115" s="136"/>
      <c r="K115" s="136"/>
      <c r="L115" s="136"/>
      <c r="M115" s="137"/>
      <c r="N115" s="136"/>
      <c r="O115" s="136"/>
      <c r="P115" s="136"/>
      <c r="Q115" s="136"/>
      <c r="R115" s="136"/>
      <c r="S115" s="136"/>
      <c r="T115" s="136"/>
      <c r="U115" s="136"/>
      <c r="V115" s="132"/>
      <c r="W115" s="136"/>
      <c r="X115" s="136"/>
      <c r="Y115" s="136"/>
      <c r="Z115" s="136"/>
    </row>
    <row r="116" spans="1:26" s="119" customFormat="1" ht="22.5" customHeight="1" x14ac:dyDescent="0.15">
      <c r="A116" s="937"/>
      <c r="B116" s="135" t="str">
        <f>IF(C114&lt;&gt;"",C114,"")</f>
        <v>11:35</v>
      </c>
      <c r="C116" s="130" t="str">
        <f>TEXT($W$1+SUM($G$112:G116)/60/24,"[h]:mm")</f>
        <v>12:15</v>
      </c>
      <c r="D116" s="131">
        <f>G116</f>
        <v>40</v>
      </c>
      <c r="E116" s="132" t="s">
        <v>32</v>
      </c>
      <c r="F116" s="133" t="s">
        <v>80</v>
      </c>
      <c r="G116" s="134">
        <v>40</v>
      </c>
      <c r="H116" s="134"/>
      <c r="I116" s="134">
        <f>P116*Q116</f>
        <v>199000</v>
      </c>
      <c r="J116" s="160">
        <f>I116/G116</f>
        <v>4975</v>
      </c>
      <c r="K116" s="161"/>
      <c r="L116" s="236" t="s">
        <v>109</v>
      </c>
      <c r="M116" s="165" t="s">
        <v>451</v>
      </c>
      <c r="N116" s="186" t="s">
        <v>452</v>
      </c>
      <c r="O116" s="133" t="s">
        <v>80</v>
      </c>
      <c r="P116" s="134">
        <v>398</v>
      </c>
      <c r="Q116" s="134">
        <v>500</v>
      </c>
      <c r="R116" s="134">
        <v>1000</v>
      </c>
      <c r="S116" s="165" t="s">
        <v>344</v>
      </c>
      <c r="T116" s="199"/>
      <c r="U116" s="202"/>
      <c r="V116" s="200"/>
      <c r="W116" s="201" t="e">
        <v>#N/A</v>
      </c>
      <c r="X116" s="201" t="e">
        <v>#N/A</v>
      </c>
      <c r="Y116" s="216" t="e">
        <v>#N/A</v>
      </c>
      <c r="Z116" s="217" t="e">
        <v>#N/A</v>
      </c>
    </row>
    <row r="117" spans="1:26" s="119" customFormat="1" ht="22.5" customHeight="1" x14ac:dyDescent="0.15">
      <c r="A117" s="937"/>
      <c r="B117" s="135" t="str">
        <f>IF(C116&lt;&gt;"",C116,"")</f>
        <v>12:15</v>
      </c>
      <c r="C117" s="130" t="str">
        <f>TEXT($W$1+SUM($G$112:G117)/60/24,"[h]:mm")</f>
        <v>12:55</v>
      </c>
      <c r="D117" s="131">
        <f>G117</f>
        <v>40</v>
      </c>
      <c r="E117" s="132" t="s">
        <v>32</v>
      </c>
      <c r="F117" s="133" t="s">
        <v>80</v>
      </c>
      <c r="G117" s="134">
        <v>40</v>
      </c>
      <c r="H117" s="134"/>
      <c r="I117" s="134">
        <f>P117*Q117</f>
        <v>149000</v>
      </c>
      <c r="J117" s="160">
        <f>I117/G117</f>
        <v>3725</v>
      </c>
      <c r="K117" s="161"/>
      <c r="L117" s="162"/>
      <c r="M117" s="165">
        <v>202622</v>
      </c>
      <c r="N117" s="186" t="s">
        <v>453</v>
      </c>
      <c r="O117" s="133" t="s">
        <v>80</v>
      </c>
      <c r="P117" s="134">
        <v>298</v>
      </c>
      <c r="Q117" s="134">
        <v>500</v>
      </c>
      <c r="R117" s="134">
        <v>1000</v>
      </c>
      <c r="S117" s="165" t="s">
        <v>344</v>
      </c>
      <c r="T117" s="199"/>
      <c r="U117" s="202"/>
      <c r="V117" s="200"/>
      <c r="W117" s="201" t="e">
        <v>#N/A</v>
      </c>
      <c r="X117" s="201" t="e">
        <v>#N/A</v>
      </c>
      <c r="Y117" s="216" t="e">
        <v>#N/A</v>
      </c>
      <c r="Z117" s="217" t="e">
        <v>#N/A</v>
      </c>
    </row>
    <row r="118" spans="1:26" s="119" customFormat="1" ht="22.5" customHeight="1" x14ac:dyDescent="0.15">
      <c r="A118" s="937"/>
      <c r="B118" s="158"/>
      <c r="C118" s="136"/>
      <c r="D118" s="136"/>
      <c r="E118" s="136"/>
      <c r="F118" s="139"/>
      <c r="G118" s="143"/>
      <c r="H118" s="143"/>
      <c r="I118" s="143"/>
      <c r="J118" s="139"/>
      <c r="K118" s="139"/>
      <c r="L118" s="139"/>
      <c r="M118" s="143"/>
      <c r="N118" s="139"/>
      <c r="O118" s="139"/>
      <c r="P118" s="139"/>
      <c r="Q118" s="139"/>
      <c r="R118" s="139"/>
      <c r="S118" s="139"/>
      <c r="T118" s="139"/>
      <c r="U118" s="139"/>
      <c r="V118" s="130"/>
      <c r="W118" s="201" t="e">
        <v>#N/A</v>
      </c>
      <c r="X118" s="201" t="e">
        <v>#N/A</v>
      </c>
      <c r="Y118" s="216" t="e">
        <v>#N/A</v>
      </c>
      <c r="Z118" s="217" t="e">
        <v>#N/A</v>
      </c>
    </row>
    <row r="119" spans="1:26" s="119" customFormat="1" ht="22.5" customHeight="1" x14ac:dyDescent="0.15">
      <c r="A119" s="937"/>
      <c r="B119" s="135" t="str">
        <f>IF(C117&lt;&gt;"",C117,"")</f>
        <v>12:55</v>
      </c>
      <c r="C119" s="130" t="str">
        <f>TEXT($W$1+SUM($G$112:G119)/60/24,"[h]:mm")</f>
        <v>13:35</v>
      </c>
      <c r="D119" s="131">
        <f>G119</f>
        <v>40</v>
      </c>
      <c r="E119" s="132" t="s">
        <v>132</v>
      </c>
      <c r="F119" s="133" t="s">
        <v>106</v>
      </c>
      <c r="G119" s="134">
        <v>40</v>
      </c>
      <c r="H119" s="134"/>
      <c r="I119" s="134">
        <f>P119*Q119</f>
        <v>148000</v>
      </c>
      <c r="J119" s="160">
        <f>I119/G119</f>
        <v>3700</v>
      </c>
      <c r="K119" s="141"/>
      <c r="L119" s="182" t="s">
        <v>109</v>
      </c>
      <c r="M119" s="134">
        <v>202151</v>
      </c>
      <c r="N119" s="240" t="s">
        <v>454</v>
      </c>
      <c r="O119" s="180" t="s">
        <v>339</v>
      </c>
      <c r="P119" s="134">
        <v>1480</v>
      </c>
      <c r="Q119" s="134">
        <v>100</v>
      </c>
      <c r="R119" s="134">
        <v>100</v>
      </c>
      <c r="S119" s="165" t="s">
        <v>340</v>
      </c>
      <c r="T119" s="199"/>
      <c r="U119" s="202"/>
      <c r="V119" s="200"/>
      <c r="W119" s="201" t="e">
        <v>#N/A</v>
      </c>
      <c r="X119" s="201" t="e">
        <v>#N/A</v>
      </c>
      <c r="Y119" s="216" t="e">
        <v>#N/A</v>
      </c>
      <c r="Z119" s="217" t="e">
        <v>#N/A</v>
      </c>
    </row>
    <row r="120" spans="1:26" s="119" customFormat="1" ht="22.5" customHeight="1" x14ac:dyDescent="0.15">
      <c r="A120" s="937"/>
      <c r="B120" s="135" t="str">
        <f>IF(C119&lt;&gt;"",C119,"")</f>
        <v>13:35</v>
      </c>
      <c r="C120" s="130" t="str">
        <f>TEXT($W$1+SUM($G$112:G120)/60/24,"[h]:mm")</f>
        <v>14:15</v>
      </c>
      <c r="D120" s="131">
        <f>G120</f>
        <v>40</v>
      </c>
      <c r="E120" s="132" t="s">
        <v>132</v>
      </c>
      <c r="F120" s="133" t="s">
        <v>106</v>
      </c>
      <c r="G120" s="134">
        <v>40</v>
      </c>
      <c r="H120" s="134"/>
      <c r="I120" s="134">
        <f>P120*Q120</f>
        <v>149400</v>
      </c>
      <c r="J120" s="160">
        <f>I120/G120</f>
        <v>3735</v>
      </c>
      <c r="K120" s="194"/>
      <c r="L120" s="182" t="s">
        <v>109</v>
      </c>
      <c r="M120" s="134">
        <v>202919</v>
      </c>
      <c r="N120" s="240" t="s">
        <v>455</v>
      </c>
      <c r="O120" s="180" t="s">
        <v>339</v>
      </c>
      <c r="P120" s="134">
        <v>498</v>
      </c>
      <c r="Q120" s="134">
        <v>300</v>
      </c>
      <c r="R120" s="134">
        <v>100</v>
      </c>
      <c r="S120" s="165" t="s">
        <v>340</v>
      </c>
      <c r="T120" s="199"/>
      <c r="U120" s="199"/>
      <c r="V120" s="200"/>
      <c r="W120" s="201" t="e">
        <v>#N/A</v>
      </c>
      <c r="X120" s="201" t="e">
        <v>#N/A</v>
      </c>
      <c r="Y120" s="216" t="e">
        <v>#N/A</v>
      </c>
      <c r="Z120" s="217" t="e">
        <v>#N/A</v>
      </c>
    </row>
    <row r="121" spans="1:26" s="119" customFormat="1" ht="22.5" customHeight="1" x14ac:dyDescent="0.15">
      <c r="A121" s="937"/>
      <c r="B121" s="135" t="str">
        <f>IF(C120&lt;&gt;"",C120,"")</f>
        <v>14:15</v>
      </c>
      <c r="C121" s="130" t="str">
        <f>TEXT($W$1+SUM($G$112:G121)/60/24,"[h]:mm")</f>
        <v>14:45</v>
      </c>
      <c r="D121" s="131">
        <f>G121</f>
        <v>30</v>
      </c>
      <c r="E121" s="132" t="s">
        <v>132</v>
      </c>
      <c r="F121" s="133" t="s">
        <v>40</v>
      </c>
      <c r="G121" s="134">
        <v>30</v>
      </c>
      <c r="H121" s="134"/>
      <c r="I121" s="134">
        <f>P121*Q121</f>
        <v>119400</v>
      </c>
      <c r="J121" s="160">
        <f>I121/G121</f>
        <v>3980</v>
      </c>
      <c r="K121" s="141"/>
      <c r="L121" s="182" t="s">
        <v>109</v>
      </c>
      <c r="M121" s="134">
        <v>202070</v>
      </c>
      <c r="N121" s="230" t="s">
        <v>456</v>
      </c>
      <c r="O121" s="180" t="s">
        <v>361</v>
      </c>
      <c r="P121" s="134">
        <v>199</v>
      </c>
      <c r="Q121" s="134">
        <v>600</v>
      </c>
      <c r="R121" s="134">
        <v>800</v>
      </c>
      <c r="S121" s="165" t="s">
        <v>197</v>
      </c>
      <c r="T121" s="199"/>
      <c r="U121" s="199"/>
      <c r="V121" s="200"/>
      <c r="W121" s="201" t="e">
        <v>#N/A</v>
      </c>
      <c r="X121" s="201" t="e">
        <v>#N/A</v>
      </c>
      <c r="Y121" s="216" t="e">
        <v>#N/A</v>
      </c>
      <c r="Z121" s="217" t="e">
        <v>#N/A</v>
      </c>
    </row>
    <row r="122" spans="1:26" s="119" customFormat="1" ht="22.5" customHeight="1" x14ac:dyDescent="0.15">
      <c r="A122" s="937"/>
      <c r="B122" s="158"/>
      <c r="C122" s="136"/>
      <c r="D122" s="136"/>
      <c r="E122" s="136"/>
      <c r="F122" s="136"/>
      <c r="G122" s="137"/>
      <c r="H122" s="137"/>
      <c r="I122" s="137"/>
      <c r="J122" s="136"/>
      <c r="K122" s="136"/>
      <c r="L122" s="136"/>
      <c r="M122" s="137"/>
      <c r="N122" s="136"/>
      <c r="O122" s="136"/>
      <c r="P122" s="136"/>
      <c r="Q122" s="136"/>
      <c r="R122" s="136"/>
      <c r="S122" s="136"/>
      <c r="T122" s="136"/>
      <c r="U122" s="199"/>
      <c r="V122" s="200"/>
      <c r="W122" s="201" t="e">
        <v>#N/A</v>
      </c>
      <c r="X122" s="201" t="e">
        <v>#N/A</v>
      </c>
      <c r="Y122" s="216" t="e">
        <v>#N/A</v>
      </c>
      <c r="Z122" s="217" t="e">
        <v>#N/A</v>
      </c>
    </row>
    <row r="123" spans="1:26" s="119" customFormat="1" ht="22.5" customHeight="1" x14ac:dyDescent="0.15">
      <c r="A123" s="937"/>
      <c r="B123" s="135" t="str">
        <f>IF(C121&lt;&gt;"",C121,"")</f>
        <v>14:45</v>
      </c>
      <c r="C123" s="130" t="str">
        <f>TEXT($W$1+SUM($G$112:G123)/60/24,"[h]:mm")</f>
        <v>15:25</v>
      </c>
      <c r="D123" s="131">
        <f>G123</f>
        <v>40</v>
      </c>
      <c r="E123" s="132" t="s">
        <v>32</v>
      </c>
      <c r="F123" s="133" t="s">
        <v>80</v>
      </c>
      <c r="G123" s="134">
        <v>40</v>
      </c>
      <c r="H123" s="134"/>
      <c r="I123" s="134">
        <f>P123*Q123</f>
        <v>199000</v>
      </c>
      <c r="J123" s="160">
        <f>I123/G123</f>
        <v>4975</v>
      </c>
      <c r="K123" s="161"/>
      <c r="L123" s="162"/>
      <c r="M123" s="165" t="s">
        <v>451</v>
      </c>
      <c r="N123" s="186" t="s">
        <v>452</v>
      </c>
      <c r="O123" s="133" t="s">
        <v>80</v>
      </c>
      <c r="P123" s="134">
        <v>398</v>
      </c>
      <c r="Q123" s="134">
        <v>500</v>
      </c>
      <c r="R123" s="134">
        <v>1000</v>
      </c>
      <c r="S123" s="165" t="s">
        <v>344</v>
      </c>
      <c r="T123" s="199"/>
      <c r="U123" s="199"/>
      <c r="V123" s="200"/>
      <c r="W123" s="201" t="e">
        <v>#N/A</v>
      </c>
      <c r="X123" s="201" t="e">
        <v>#N/A</v>
      </c>
      <c r="Y123" s="216" t="e">
        <v>#N/A</v>
      </c>
      <c r="Z123" s="217" t="e">
        <v>#N/A</v>
      </c>
    </row>
    <row r="124" spans="1:26" s="119" customFormat="1" ht="22.5" customHeight="1" x14ac:dyDescent="0.15">
      <c r="A124" s="937"/>
      <c r="B124" s="135" t="str">
        <f>IF(C123&lt;&gt;"",C123,"")</f>
        <v>15:25</v>
      </c>
      <c r="C124" s="130" t="str">
        <f>TEXT($W$1+SUM($G$112:G124)/60/24,"[h]:mm")</f>
        <v>16:00</v>
      </c>
      <c r="D124" s="131">
        <f>G124</f>
        <v>35</v>
      </c>
      <c r="E124" s="132" t="s">
        <v>32</v>
      </c>
      <c r="F124" s="133" t="s">
        <v>80</v>
      </c>
      <c r="G124" s="134">
        <v>35</v>
      </c>
      <c r="H124" s="134"/>
      <c r="I124" s="134">
        <f>P124*Q124</f>
        <v>159200</v>
      </c>
      <c r="J124" s="160">
        <f>I124/G124</f>
        <v>4548.5714285714284</v>
      </c>
      <c r="K124" s="161" t="s">
        <v>35</v>
      </c>
      <c r="L124" s="162"/>
      <c r="M124" s="165">
        <v>198930</v>
      </c>
      <c r="N124" s="186" t="s">
        <v>457</v>
      </c>
      <c r="O124" s="133" t="s">
        <v>80</v>
      </c>
      <c r="P124" s="134">
        <v>199</v>
      </c>
      <c r="Q124" s="134">
        <v>800</v>
      </c>
      <c r="R124" s="134">
        <v>1000</v>
      </c>
      <c r="S124" s="210" t="s">
        <v>344</v>
      </c>
      <c r="T124" s="199"/>
      <c r="U124" s="199"/>
      <c r="V124" s="200"/>
      <c r="W124" s="246">
        <v>20160810</v>
      </c>
      <c r="X124" s="246">
        <v>121005</v>
      </c>
      <c r="Y124" s="216">
        <v>3036</v>
      </c>
      <c r="Z124" s="217">
        <v>0</v>
      </c>
    </row>
    <row r="125" spans="1:26" s="119" customFormat="1" ht="22.5" customHeight="1" x14ac:dyDescent="0.15">
      <c r="A125" s="937"/>
      <c r="B125" s="136"/>
      <c r="C125" s="136"/>
      <c r="D125" s="136"/>
      <c r="E125" s="136"/>
      <c r="F125" s="144"/>
      <c r="G125" s="142"/>
      <c r="H125" s="142"/>
      <c r="I125" s="142"/>
      <c r="J125" s="144"/>
      <c r="K125" s="144"/>
      <c r="L125" s="144"/>
      <c r="M125" s="142"/>
      <c r="N125" s="144"/>
      <c r="O125" s="144"/>
      <c r="P125" s="142"/>
      <c r="Q125" s="142"/>
      <c r="R125" s="142"/>
      <c r="S125" s="142"/>
      <c r="T125" s="206"/>
      <c r="U125" s="206"/>
      <c r="V125" s="200"/>
      <c r="W125" s="201" t="e">
        <v>#N/A</v>
      </c>
      <c r="X125" s="201" t="e">
        <v>#N/A</v>
      </c>
      <c r="Y125" s="216" t="e">
        <v>#N/A</v>
      </c>
      <c r="Z125" s="217" t="e">
        <v>#N/A</v>
      </c>
    </row>
    <row r="126" spans="1:26" s="119" customFormat="1" ht="22.5" customHeight="1" x14ac:dyDescent="0.15">
      <c r="A126" s="937"/>
      <c r="B126" s="135" t="str">
        <f>IF(C124&lt;&gt;"",C124,"")</f>
        <v>16:00</v>
      </c>
      <c r="C126" s="130" t="str">
        <f>TEXT($W$1+SUM($G$112:G126)/60/24,"[h]:mm")</f>
        <v>16:40</v>
      </c>
      <c r="D126" s="131"/>
      <c r="E126" s="138" t="s">
        <v>300</v>
      </c>
      <c r="F126" s="133" t="s">
        <v>112</v>
      </c>
      <c r="G126" s="134">
        <v>40</v>
      </c>
      <c r="H126" s="134"/>
      <c r="I126" s="134">
        <f>P126*Q126</f>
        <v>149700</v>
      </c>
      <c r="J126" s="160">
        <f>I126/G126</f>
        <v>3742.5</v>
      </c>
      <c r="K126" s="161"/>
      <c r="L126" s="162"/>
      <c r="M126" s="134">
        <v>200803</v>
      </c>
      <c r="N126" s="173" t="s">
        <v>458</v>
      </c>
      <c r="O126" s="180" t="s">
        <v>311</v>
      </c>
      <c r="P126" s="174">
        <v>499</v>
      </c>
      <c r="Q126" s="134">
        <v>300</v>
      </c>
      <c r="R126" s="134">
        <v>400</v>
      </c>
      <c r="S126" s="165" t="s">
        <v>119</v>
      </c>
      <c r="T126" s="199"/>
      <c r="U126" s="199"/>
      <c r="V126" s="211"/>
      <c r="W126" s="201" t="e">
        <v>#N/A</v>
      </c>
      <c r="X126" s="201" t="e">
        <v>#N/A</v>
      </c>
      <c r="Y126" s="216" t="e">
        <v>#N/A</v>
      </c>
      <c r="Z126" s="217" t="e">
        <v>#N/A</v>
      </c>
    </row>
    <row r="127" spans="1:26" s="119" customFormat="1" ht="22.5" customHeight="1" x14ac:dyDescent="0.15">
      <c r="A127" s="937"/>
      <c r="B127" s="135" t="str">
        <f>IF(C126&lt;&gt;"",C126,"")</f>
        <v>16:40</v>
      </c>
      <c r="C127" s="130" t="str">
        <f>TEXT($W$1+SUM($G$112:G127)/60/24,"[h]:mm")</f>
        <v>17:25</v>
      </c>
      <c r="D127" s="131"/>
      <c r="E127" s="138" t="s">
        <v>300</v>
      </c>
      <c r="F127" s="133" t="s">
        <v>53</v>
      </c>
      <c r="G127" s="134">
        <v>45</v>
      </c>
      <c r="H127" s="134"/>
      <c r="I127" s="134">
        <v>230000</v>
      </c>
      <c r="J127" s="160">
        <f>I127/G127</f>
        <v>5111.1111111111113</v>
      </c>
      <c r="K127" s="161"/>
      <c r="L127" s="188" t="s">
        <v>301</v>
      </c>
      <c r="M127" s="174" t="s">
        <v>444</v>
      </c>
      <c r="N127" s="168" t="s">
        <v>445</v>
      </c>
      <c r="O127" s="133" t="s">
        <v>53</v>
      </c>
      <c r="P127" s="134" t="s">
        <v>446</v>
      </c>
      <c r="Q127" s="134">
        <v>200</v>
      </c>
      <c r="R127" s="134">
        <v>500</v>
      </c>
      <c r="S127" s="165" t="s">
        <v>74</v>
      </c>
      <c r="T127" s="199"/>
      <c r="U127" s="202"/>
      <c r="V127" s="200"/>
      <c r="W127" s="201" t="e">
        <v>#N/A</v>
      </c>
      <c r="X127" s="201" t="e">
        <v>#N/A</v>
      </c>
      <c r="Y127" s="216" t="e">
        <v>#N/A</v>
      </c>
      <c r="Z127" s="217" t="e">
        <v>#N/A</v>
      </c>
    </row>
    <row r="128" spans="1:26" s="119" customFormat="1" ht="22.5" customHeight="1" x14ac:dyDescent="0.15">
      <c r="A128" s="937"/>
      <c r="B128" s="135" t="str">
        <f>IF(C127&lt;&gt;"",C127,"")</f>
        <v>17:25</v>
      </c>
      <c r="C128" s="130" t="str">
        <f>TEXT($W$1+SUM($G$112:G128)/60/24,"[h]:mm")</f>
        <v>18:05</v>
      </c>
      <c r="D128" s="131">
        <f>G128</f>
        <v>40</v>
      </c>
      <c r="E128" s="138" t="s">
        <v>300</v>
      </c>
      <c r="F128" s="133" t="s">
        <v>15</v>
      </c>
      <c r="G128" s="134">
        <v>40</v>
      </c>
      <c r="H128" s="134"/>
      <c r="I128" s="134">
        <f>P128*Q128</f>
        <v>99800</v>
      </c>
      <c r="J128" s="160">
        <f>I128/G128</f>
        <v>2495</v>
      </c>
      <c r="K128" s="161" t="s">
        <v>322</v>
      </c>
      <c r="L128" s="162"/>
      <c r="M128" s="235">
        <v>200841</v>
      </c>
      <c r="N128" s="168" t="s">
        <v>459</v>
      </c>
      <c r="O128" s="133" t="s">
        <v>53</v>
      </c>
      <c r="P128" s="134">
        <v>998</v>
      </c>
      <c r="Q128" s="134">
        <v>100</v>
      </c>
      <c r="R128" s="134">
        <v>500</v>
      </c>
      <c r="S128" s="165" t="s">
        <v>55</v>
      </c>
      <c r="T128" s="123"/>
      <c r="U128" s="123"/>
      <c r="V128" s="247"/>
      <c r="W128" s="201" t="s">
        <v>355</v>
      </c>
      <c r="X128" s="201" t="s">
        <v>460</v>
      </c>
      <c r="Y128" s="216">
        <v>2049.8529411764698</v>
      </c>
      <c r="Z128" s="217">
        <v>0.12459963574703301</v>
      </c>
    </row>
    <row r="129" spans="1:26" s="119" customFormat="1" ht="22.5" customHeight="1" x14ac:dyDescent="0.15">
      <c r="A129" s="937"/>
      <c r="B129" s="136"/>
      <c r="C129" s="136"/>
      <c r="D129" s="136"/>
      <c r="E129" s="136"/>
      <c r="F129" s="144"/>
      <c r="G129" s="142"/>
      <c r="H129" s="142"/>
      <c r="I129" s="142"/>
      <c r="J129" s="144"/>
      <c r="K129" s="144"/>
      <c r="L129" s="144"/>
      <c r="M129" s="142"/>
      <c r="N129" s="144"/>
      <c r="O129" s="144"/>
      <c r="P129" s="142"/>
      <c r="Q129" s="142"/>
      <c r="R129" s="142"/>
      <c r="S129" s="142"/>
      <c r="T129" s="206"/>
      <c r="U129" s="206"/>
      <c r="V129" s="211"/>
      <c r="W129" s="201" t="e">
        <v>#N/A</v>
      </c>
      <c r="X129" s="201" t="e">
        <v>#N/A</v>
      </c>
      <c r="Y129" s="216" t="e">
        <v>#N/A</v>
      </c>
      <c r="Z129" s="217" t="e">
        <v>#N/A</v>
      </c>
    </row>
    <row r="130" spans="1:26" s="119" customFormat="1" ht="22.5" customHeight="1" x14ac:dyDescent="0.15">
      <c r="A130" s="937"/>
      <c r="B130" s="135" t="str">
        <f>IF(C128&lt;&gt;"",C128,"")</f>
        <v>18:05</v>
      </c>
      <c r="C130" s="130" t="str">
        <f>TEXT($W$1+SUM($G$112:G130)/60/24,"[h]:mm")</f>
        <v>18:45</v>
      </c>
      <c r="D130" s="131">
        <f>G130</f>
        <v>40</v>
      </c>
      <c r="E130" s="138" t="s">
        <v>300</v>
      </c>
      <c r="F130" s="133" t="s">
        <v>6</v>
      </c>
      <c r="G130" s="134">
        <v>40</v>
      </c>
      <c r="H130" s="134"/>
      <c r="I130" s="134">
        <f>P130*Q130</f>
        <v>199800</v>
      </c>
      <c r="J130" s="160">
        <f>I130/G130</f>
        <v>4995</v>
      </c>
      <c r="K130" s="161"/>
      <c r="L130" s="188" t="s">
        <v>301</v>
      </c>
      <c r="M130" s="134">
        <v>198132</v>
      </c>
      <c r="N130" s="173" t="s">
        <v>461</v>
      </c>
      <c r="O130" s="180" t="s">
        <v>311</v>
      </c>
      <c r="P130" s="134">
        <v>999</v>
      </c>
      <c r="Q130" s="134">
        <v>200</v>
      </c>
      <c r="R130" s="134">
        <v>600</v>
      </c>
      <c r="S130" s="165" t="s">
        <v>119</v>
      </c>
      <c r="T130" s="199"/>
      <c r="U130" s="199"/>
      <c r="V130" s="200"/>
      <c r="W130" s="201" t="s">
        <v>362</v>
      </c>
      <c r="X130" s="201" t="s">
        <v>462</v>
      </c>
      <c r="Y130" s="216">
        <v>4218.8409090909099</v>
      </c>
      <c r="Z130" s="217">
        <v>0.127748853469664</v>
      </c>
    </row>
    <row r="131" spans="1:26" s="119" customFormat="1" ht="22.5" customHeight="1" x14ac:dyDescent="0.15">
      <c r="A131" s="937"/>
      <c r="B131" s="135" t="str">
        <f>IF(C130&lt;&gt;"",C130,"")</f>
        <v>18:45</v>
      </c>
      <c r="C131" s="130" t="str">
        <f>TEXT($W$1+SUM($G$112:G131)/60/24,"[h]:mm")</f>
        <v>19:25</v>
      </c>
      <c r="D131" s="131">
        <f>G131</f>
        <v>40</v>
      </c>
      <c r="E131" s="138" t="s">
        <v>300</v>
      </c>
      <c r="F131" s="133" t="s">
        <v>205</v>
      </c>
      <c r="G131" s="134">
        <v>40</v>
      </c>
      <c r="H131" s="134">
        <v>35</v>
      </c>
      <c r="I131" s="134" t="e">
        <f>#REF!*#REF!</f>
        <v>#REF!</v>
      </c>
      <c r="J131" s="160" t="e">
        <f>I131/G131</f>
        <v>#REF!</v>
      </c>
      <c r="K131" s="161"/>
      <c r="L131" s="182" t="s">
        <v>109</v>
      </c>
      <c r="M131" s="134">
        <v>203091</v>
      </c>
      <c r="N131" s="173" t="s">
        <v>463</v>
      </c>
      <c r="O131" s="180" t="s">
        <v>311</v>
      </c>
      <c r="P131" s="134">
        <v>999</v>
      </c>
      <c r="Q131" s="134">
        <v>260</v>
      </c>
      <c r="R131" s="134">
        <v>600</v>
      </c>
      <c r="S131" s="165" t="s">
        <v>207</v>
      </c>
      <c r="T131" s="199"/>
      <c r="U131" s="199"/>
      <c r="V131" s="200"/>
      <c r="W131" s="201" t="e">
        <v>#N/A</v>
      </c>
      <c r="X131" s="201" t="e">
        <v>#N/A</v>
      </c>
      <c r="Y131" s="216" t="e">
        <v>#N/A</v>
      </c>
      <c r="Z131" s="217" t="e">
        <v>#N/A</v>
      </c>
    </row>
    <row r="132" spans="1:26" s="119" customFormat="1" ht="22.5" customHeight="1" x14ac:dyDescent="0.15">
      <c r="A132" s="937"/>
      <c r="B132" s="135" t="str">
        <f>IF(C131&lt;&gt;"",C131,"")</f>
        <v>19:25</v>
      </c>
      <c r="C132" s="130" t="str">
        <f>TEXT($W$1+SUM($G$112:G132)/60/24,"[h]:mm")</f>
        <v>20:15</v>
      </c>
      <c r="D132" s="131">
        <f>G132</f>
        <v>50</v>
      </c>
      <c r="E132" s="138" t="s">
        <v>300</v>
      </c>
      <c r="F132" s="133" t="s">
        <v>283</v>
      </c>
      <c r="G132" s="134">
        <v>50</v>
      </c>
      <c r="H132" s="134">
        <v>50</v>
      </c>
      <c r="I132" s="134">
        <f>P132*Q132</f>
        <v>299970</v>
      </c>
      <c r="J132" s="160">
        <f>I132/G132</f>
        <v>5999.4</v>
      </c>
      <c r="K132" s="161"/>
      <c r="L132" s="162"/>
      <c r="M132" s="134">
        <v>202400</v>
      </c>
      <c r="N132" s="239" t="s">
        <v>464</v>
      </c>
      <c r="O132" s="170" t="s">
        <v>311</v>
      </c>
      <c r="P132" s="134">
        <v>9999</v>
      </c>
      <c r="Q132" s="134">
        <v>30</v>
      </c>
      <c r="R132" s="134">
        <v>200</v>
      </c>
      <c r="S132" s="165" t="s">
        <v>202</v>
      </c>
      <c r="T132" s="199"/>
      <c r="U132" s="199"/>
      <c r="V132" s="200" t="s">
        <v>465</v>
      </c>
      <c r="W132" s="201" t="e">
        <v>#N/A</v>
      </c>
      <c r="X132" s="201" t="e">
        <v>#N/A</v>
      </c>
      <c r="Y132" s="216" t="e">
        <v>#N/A</v>
      </c>
      <c r="Z132" s="217" t="e">
        <v>#N/A</v>
      </c>
    </row>
    <row r="133" spans="1:26" s="119" customFormat="1" ht="22.5" customHeight="1" x14ac:dyDescent="0.15">
      <c r="A133" s="937"/>
      <c r="B133" s="139"/>
      <c r="C133" s="136"/>
      <c r="D133" s="136"/>
      <c r="E133" s="136"/>
      <c r="F133" s="139"/>
      <c r="G133" s="134"/>
      <c r="H133" s="134"/>
      <c r="I133" s="134">
        <f>P133*Q133</f>
        <v>219980</v>
      </c>
      <c r="J133" s="160">
        <f>I133/G132</f>
        <v>4399.6000000000004</v>
      </c>
      <c r="K133" s="161"/>
      <c r="L133" s="162"/>
      <c r="M133" s="134">
        <v>202402</v>
      </c>
      <c r="N133" s="239" t="s">
        <v>466</v>
      </c>
      <c r="O133" s="170" t="s">
        <v>311</v>
      </c>
      <c r="P133" s="134">
        <v>10999</v>
      </c>
      <c r="Q133" s="134">
        <v>20</v>
      </c>
      <c r="R133" s="134">
        <v>200</v>
      </c>
      <c r="S133" s="165" t="s">
        <v>202</v>
      </c>
      <c r="T133" s="199"/>
      <c r="U133" s="199"/>
      <c r="V133" s="200"/>
      <c r="W133" s="201" t="e">
        <v>#N/A</v>
      </c>
      <c r="X133" s="201" t="e">
        <v>#N/A</v>
      </c>
      <c r="Y133" s="216" t="e">
        <v>#N/A</v>
      </c>
      <c r="Z133" s="217" t="e">
        <v>#N/A</v>
      </c>
    </row>
    <row r="134" spans="1:26" s="119" customFormat="1" ht="22.5" customHeight="1" x14ac:dyDescent="0.15">
      <c r="A134" s="937"/>
      <c r="B134" s="139"/>
      <c r="C134" s="136"/>
      <c r="D134" s="136"/>
      <c r="E134" s="136"/>
      <c r="F134" s="139"/>
      <c r="G134" s="134"/>
      <c r="H134" s="134"/>
      <c r="I134" s="134">
        <f>P134*Q134</f>
        <v>389970</v>
      </c>
      <c r="J134" s="160">
        <f>I134/G132</f>
        <v>7799.4</v>
      </c>
      <c r="K134" s="161"/>
      <c r="L134" s="162"/>
      <c r="M134" s="134">
        <v>202379</v>
      </c>
      <c r="N134" s="239" t="s">
        <v>467</v>
      </c>
      <c r="O134" s="170" t="s">
        <v>311</v>
      </c>
      <c r="P134" s="134">
        <v>12999</v>
      </c>
      <c r="Q134" s="134">
        <v>30</v>
      </c>
      <c r="R134" s="134">
        <v>200</v>
      </c>
      <c r="S134" s="165" t="s">
        <v>202</v>
      </c>
      <c r="T134" s="199"/>
      <c r="U134" s="199"/>
      <c r="V134" s="200"/>
      <c r="W134" s="201" t="e">
        <v>#N/A</v>
      </c>
      <c r="X134" s="201" t="e">
        <v>#N/A</v>
      </c>
      <c r="Y134" s="216" t="e">
        <v>#N/A</v>
      </c>
      <c r="Z134" s="217" t="e">
        <v>#N/A</v>
      </c>
    </row>
    <row r="135" spans="1:26" s="119" customFormat="1" ht="22.5" customHeight="1" x14ac:dyDescent="0.15">
      <c r="A135" s="937"/>
      <c r="B135" s="136"/>
      <c r="C135" s="136"/>
      <c r="D135" s="136"/>
      <c r="E135" s="136"/>
      <c r="F135" s="144"/>
      <c r="G135" s="142"/>
      <c r="H135" s="142"/>
      <c r="I135" s="142"/>
      <c r="J135" s="144"/>
      <c r="K135" s="144"/>
      <c r="L135" s="144"/>
      <c r="M135" s="142"/>
      <c r="N135" s="144"/>
      <c r="O135" s="144"/>
      <c r="P135" s="142"/>
      <c r="Q135" s="142"/>
      <c r="R135" s="142"/>
      <c r="S135" s="142"/>
      <c r="T135" s="206"/>
      <c r="U135" s="206"/>
      <c r="V135" s="211"/>
      <c r="W135" s="201" t="e">
        <v>#N/A</v>
      </c>
      <c r="X135" s="201" t="e">
        <v>#N/A</v>
      </c>
      <c r="Y135" s="216" t="e">
        <v>#N/A</v>
      </c>
      <c r="Z135" s="217" t="e">
        <v>#N/A</v>
      </c>
    </row>
    <row r="136" spans="1:26" s="119" customFormat="1" ht="22.5" customHeight="1" x14ac:dyDescent="0.15">
      <c r="A136" s="937"/>
      <c r="B136" s="135" t="str">
        <f>IF(C132&lt;&gt;"",C132,"")</f>
        <v>20:15</v>
      </c>
      <c r="C136" s="130" t="str">
        <f>TEXT($W$1+SUM($G$112:G136)/60/24,"[h]:mm")</f>
        <v>20:55</v>
      </c>
      <c r="D136" s="131">
        <f>G136</f>
        <v>40</v>
      </c>
      <c r="E136" s="132" t="s">
        <v>120</v>
      </c>
      <c r="F136" s="133" t="s">
        <v>40</v>
      </c>
      <c r="G136" s="134">
        <v>40</v>
      </c>
      <c r="H136" s="134">
        <v>40</v>
      </c>
      <c r="I136" s="134">
        <f>P136*Q136</f>
        <v>298500</v>
      </c>
      <c r="J136" s="160">
        <f>I136/G136</f>
        <v>7462.5</v>
      </c>
      <c r="K136" s="161"/>
      <c r="L136" s="162"/>
      <c r="M136" s="174">
        <v>201066</v>
      </c>
      <c r="N136" s="192" t="s">
        <v>468</v>
      </c>
      <c r="O136" s="180" t="s">
        <v>361</v>
      </c>
      <c r="P136" s="134">
        <v>199</v>
      </c>
      <c r="Q136" s="134">
        <v>1500</v>
      </c>
      <c r="R136" s="134">
        <v>2000</v>
      </c>
      <c r="S136" s="165" t="s">
        <v>469</v>
      </c>
      <c r="T136" s="199"/>
      <c r="U136" s="199"/>
      <c r="V136" s="200" t="s">
        <v>470</v>
      </c>
      <c r="W136" s="201" t="e">
        <v>#N/A</v>
      </c>
      <c r="X136" s="201" t="e">
        <v>#N/A</v>
      </c>
      <c r="Y136" s="216" t="e">
        <v>#N/A</v>
      </c>
      <c r="Z136" s="217" t="e">
        <v>#N/A</v>
      </c>
    </row>
    <row r="137" spans="1:26" s="119" customFormat="1" ht="22.5" customHeight="1" x14ac:dyDescent="0.15">
      <c r="A137" s="937"/>
      <c r="B137" s="135" t="str">
        <f>IF(C136&lt;&gt;"",C136,"")</f>
        <v>20:55</v>
      </c>
      <c r="C137" s="130" t="str">
        <f>TEXT($W$1+SUM($G$112:G137)/60/24,"[h]:mm")</f>
        <v>21:35</v>
      </c>
      <c r="D137" s="131">
        <f>G137</f>
        <v>40</v>
      </c>
      <c r="E137" s="132" t="s">
        <v>120</v>
      </c>
      <c r="F137" s="133" t="s">
        <v>40</v>
      </c>
      <c r="G137" s="134">
        <v>40</v>
      </c>
      <c r="H137" s="134">
        <v>40</v>
      </c>
      <c r="I137" s="134">
        <f>P137*Q137</f>
        <v>418800</v>
      </c>
      <c r="J137" s="160">
        <f>I137/G137</f>
        <v>10470</v>
      </c>
      <c r="K137" s="161"/>
      <c r="L137" s="162"/>
      <c r="M137" s="174">
        <v>202638</v>
      </c>
      <c r="N137" s="192" t="s">
        <v>471</v>
      </c>
      <c r="O137" s="180" t="s">
        <v>361</v>
      </c>
      <c r="P137" s="134">
        <v>698</v>
      </c>
      <c r="Q137" s="134">
        <v>600</v>
      </c>
      <c r="R137" s="134">
        <v>1000</v>
      </c>
      <c r="S137" s="165" t="s">
        <v>469</v>
      </c>
      <c r="T137" s="199"/>
      <c r="U137" s="199"/>
      <c r="V137" s="200" t="s">
        <v>470</v>
      </c>
      <c r="W137" s="201" t="e">
        <v>#N/A</v>
      </c>
      <c r="X137" s="201" t="e">
        <v>#N/A</v>
      </c>
      <c r="Y137" s="216" t="e">
        <v>#N/A</v>
      </c>
      <c r="Z137" s="217" t="e">
        <v>#N/A</v>
      </c>
    </row>
    <row r="138" spans="1:26" s="119" customFormat="1" ht="22.5" customHeight="1" x14ac:dyDescent="0.15">
      <c r="A138" s="937"/>
      <c r="B138" s="136"/>
      <c r="C138" s="136"/>
      <c r="D138" s="136"/>
      <c r="E138" s="136"/>
      <c r="F138" s="144"/>
      <c r="G138" s="142"/>
      <c r="H138" s="142"/>
      <c r="I138" s="142"/>
      <c r="J138" s="144"/>
      <c r="K138" s="144"/>
      <c r="L138" s="144"/>
      <c r="M138" s="142"/>
      <c r="N138" s="144"/>
      <c r="O138" s="144"/>
      <c r="P138" s="142"/>
      <c r="Q138" s="142"/>
      <c r="R138" s="142"/>
      <c r="S138" s="142"/>
      <c r="T138" s="206"/>
      <c r="U138" s="206"/>
      <c r="V138" s="211"/>
      <c r="W138" s="201" t="e">
        <v>#N/A</v>
      </c>
      <c r="X138" s="201" t="e">
        <v>#N/A</v>
      </c>
      <c r="Y138" s="216" t="e">
        <v>#N/A</v>
      </c>
      <c r="Z138" s="217" t="e">
        <v>#N/A</v>
      </c>
    </row>
    <row r="139" spans="1:26" s="119" customFormat="1" ht="22.5" customHeight="1" x14ac:dyDescent="0.15">
      <c r="A139" s="937"/>
      <c r="B139" s="135" t="str">
        <f>IF(C137&lt;&gt;"",C137,"")</f>
        <v>21:35</v>
      </c>
      <c r="C139" s="130" t="str">
        <f>TEXT($W$1+SUM($G$112:G139)/60/24,"[h]:mm")</f>
        <v>22:25</v>
      </c>
      <c r="D139" s="131"/>
      <c r="E139" s="138" t="s">
        <v>300</v>
      </c>
      <c r="F139" s="133" t="s">
        <v>15</v>
      </c>
      <c r="G139" s="134">
        <v>50</v>
      </c>
      <c r="H139" s="134">
        <v>50</v>
      </c>
      <c r="I139" s="134">
        <f>P139*Q139</f>
        <v>594000</v>
      </c>
      <c r="J139" s="160">
        <f>I139/G139</f>
        <v>11880</v>
      </c>
      <c r="K139" s="161"/>
      <c r="L139" s="188" t="s">
        <v>301</v>
      </c>
      <c r="M139" s="134">
        <v>195847</v>
      </c>
      <c r="N139" s="168" t="s">
        <v>472</v>
      </c>
      <c r="O139" s="133" t="s">
        <v>53</v>
      </c>
      <c r="P139" s="133" t="s">
        <v>473</v>
      </c>
      <c r="Q139" s="134">
        <v>300</v>
      </c>
      <c r="R139" s="134">
        <v>500</v>
      </c>
      <c r="S139" s="165" t="s">
        <v>74</v>
      </c>
      <c r="T139" s="199"/>
      <c r="U139" s="199"/>
      <c r="V139" s="200"/>
      <c r="W139" s="201" t="s">
        <v>330</v>
      </c>
      <c r="X139" s="201" t="s">
        <v>474</v>
      </c>
      <c r="Y139" s="216">
        <v>3410.6666666666702</v>
      </c>
      <c r="Z139" s="217">
        <v>0.235961768219833</v>
      </c>
    </row>
    <row r="140" spans="1:26" s="119" customFormat="1" ht="22.5" customHeight="1" x14ac:dyDescent="0.15">
      <c r="A140" s="937"/>
      <c r="B140" s="136"/>
      <c r="C140" s="136"/>
      <c r="D140" s="136"/>
      <c r="E140" s="136"/>
      <c r="F140" s="144"/>
      <c r="G140" s="142"/>
      <c r="H140" s="142"/>
      <c r="I140" s="142"/>
      <c r="J140" s="144"/>
      <c r="K140" s="161"/>
      <c r="L140" s="162"/>
      <c r="M140" s="134">
        <v>195848</v>
      </c>
      <c r="N140" s="168" t="s">
        <v>475</v>
      </c>
      <c r="O140" s="133" t="s">
        <v>53</v>
      </c>
      <c r="P140" s="133" t="s">
        <v>476</v>
      </c>
      <c r="Q140" s="134">
        <v>300</v>
      </c>
      <c r="R140" s="134">
        <v>500</v>
      </c>
      <c r="S140" s="165" t="s">
        <v>74</v>
      </c>
      <c r="T140" s="199"/>
      <c r="U140" s="199"/>
      <c r="V140" s="200"/>
      <c r="W140" s="201" t="s">
        <v>330</v>
      </c>
      <c r="X140" s="201" t="s">
        <v>474</v>
      </c>
      <c r="Y140" s="216">
        <v>10100</v>
      </c>
      <c r="Z140" s="217">
        <v>0.27939497716895001</v>
      </c>
    </row>
    <row r="141" spans="1:26" s="119" customFormat="1" ht="22.5" customHeight="1" x14ac:dyDescent="0.15">
      <c r="A141" s="937"/>
      <c r="B141" s="136"/>
      <c r="C141" s="136"/>
      <c r="D141" s="136"/>
      <c r="E141" s="136"/>
      <c r="F141" s="144"/>
      <c r="G141" s="142"/>
      <c r="H141" s="142"/>
      <c r="I141" s="142"/>
      <c r="J141" s="144"/>
      <c r="K141" s="161"/>
      <c r="L141" s="162"/>
      <c r="M141" s="134">
        <v>195849</v>
      </c>
      <c r="N141" s="168" t="s">
        <v>477</v>
      </c>
      <c r="O141" s="133" t="s">
        <v>53</v>
      </c>
      <c r="P141" s="133" t="s">
        <v>478</v>
      </c>
      <c r="Q141" s="134">
        <v>300</v>
      </c>
      <c r="R141" s="134">
        <v>500</v>
      </c>
      <c r="S141" s="165" t="s">
        <v>74</v>
      </c>
      <c r="T141" s="199"/>
      <c r="U141" s="199"/>
      <c r="V141" s="200"/>
      <c r="W141" s="201" t="s">
        <v>330</v>
      </c>
      <c r="X141" s="201" t="s">
        <v>474</v>
      </c>
      <c r="Y141" s="216">
        <v>9175.3333333333303</v>
      </c>
      <c r="Z141" s="217">
        <v>0.41399131397428302</v>
      </c>
    </row>
    <row r="142" spans="1:26" s="119" customFormat="1" ht="22.5" customHeight="1" x14ac:dyDescent="0.15">
      <c r="A142" s="937"/>
      <c r="B142" s="135" t="str">
        <f>IF(C139&lt;&gt;"",C139,"")</f>
        <v>22:25</v>
      </c>
      <c r="C142" s="130" t="str">
        <f>TEXT($W$1+SUM($G$112:G142)/60/24,"[h]:mm")</f>
        <v>23:15</v>
      </c>
      <c r="D142" s="131"/>
      <c r="E142" s="138" t="s">
        <v>300</v>
      </c>
      <c r="F142" s="133" t="s">
        <v>53</v>
      </c>
      <c r="G142" s="134">
        <v>50</v>
      </c>
      <c r="H142" s="134">
        <v>25</v>
      </c>
      <c r="I142" s="134">
        <v>400000</v>
      </c>
      <c r="J142" s="160">
        <f>I142/G142</f>
        <v>8000</v>
      </c>
      <c r="K142" s="161"/>
      <c r="L142" s="188" t="s">
        <v>301</v>
      </c>
      <c r="M142" s="174" t="s">
        <v>444</v>
      </c>
      <c r="N142" s="168" t="s">
        <v>445</v>
      </c>
      <c r="O142" s="133" t="s">
        <v>53</v>
      </c>
      <c r="P142" s="134" t="s">
        <v>446</v>
      </c>
      <c r="Q142" s="134">
        <v>300</v>
      </c>
      <c r="R142" s="134">
        <v>500</v>
      </c>
      <c r="S142" s="165" t="s">
        <v>74</v>
      </c>
      <c r="T142" s="199"/>
      <c r="U142" s="199"/>
      <c r="V142" s="200"/>
      <c r="W142" s="201" t="e">
        <v>#N/A</v>
      </c>
      <c r="X142" s="201" t="e">
        <v>#N/A</v>
      </c>
      <c r="Y142" s="216" t="e">
        <v>#N/A</v>
      </c>
      <c r="Z142" s="217" t="e">
        <v>#N/A</v>
      </c>
    </row>
    <row r="143" spans="1:26" s="119" customFormat="1" ht="22.5" customHeight="1" x14ac:dyDescent="0.15">
      <c r="A143" s="937"/>
      <c r="B143" s="135" t="str">
        <f>IF(C142&lt;&gt;"",C142,"")</f>
        <v>23:15</v>
      </c>
      <c r="C143" s="130" t="str">
        <f>TEXT($W$1+SUM($G$112:G143)/60/24,"[h]:mm")</f>
        <v>24:00</v>
      </c>
      <c r="D143" s="131">
        <f>G143</f>
        <v>45</v>
      </c>
      <c r="E143" s="138" t="s">
        <v>300</v>
      </c>
      <c r="F143" s="133" t="s">
        <v>15</v>
      </c>
      <c r="G143" s="134">
        <v>45</v>
      </c>
      <c r="H143" s="134"/>
      <c r="I143" s="134">
        <v>200000</v>
      </c>
      <c r="J143" s="160">
        <f>I143/G143</f>
        <v>4444.4444444444443</v>
      </c>
      <c r="K143" s="161"/>
      <c r="L143" s="162"/>
      <c r="M143" s="167" t="s">
        <v>479</v>
      </c>
      <c r="N143" s="168" t="s">
        <v>480</v>
      </c>
      <c r="O143" s="133" t="s">
        <v>53</v>
      </c>
      <c r="P143" s="134">
        <v>1399</v>
      </c>
      <c r="Q143" s="134">
        <v>300</v>
      </c>
      <c r="R143" s="134">
        <v>500</v>
      </c>
      <c r="S143" s="165" t="s">
        <v>74</v>
      </c>
      <c r="T143" s="242"/>
      <c r="U143" s="242"/>
      <c r="V143" s="243"/>
      <c r="W143" s="201" t="e">
        <v>#N/A</v>
      </c>
      <c r="X143" s="201" t="e">
        <v>#N/A</v>
      </c>
      <c r="Y143" s="216" t="e">
        <v>#N/A</v>
      </c>
      <c r="Z143" s="217" t="e">
        <v>#N/A</v>
      </c>
    </row>
    <row r="144" spans="1:26" s="119" customFormat="1" ht="22.5" customHeight="1" x14ac:dyDescent="0.15">
      <c r="A144" s="937"/>
      <c r="B144" s="136"/>
      <c r="C144" s="136"/>
      <c r="D144" s="136"/>
      <c r="E144" s="136"/>
      <c r="F144" s="144"/>
      <c r="G144" s="142"/>
      <c r="H144" s="142"/>
      <c r="I144" s="142"/>
      <c r="J144" s="144"/>
      <c r="K144" s="144"/>
      <c r="L144" s="144"/>
      <c r="M144" s="237"/>
      <c r="T144" s="206"/>
      <c r="U144" s="206"/>
      <c r="V144" s="211"/>
      <c r="W144" s="201" t="e">
        <v>#N/A</v>
      </c>
      <c r="X144" s="201" t="e">
        <v>#N/A</v>
      </c>
      <c r="Y144" s="216" t="e">
        <v>#N/A</v>
      </c>
      <c r="Z144" s="217" t="e">
        <v>#N/A</v>
      </c>
    </row>
    <row r="145" spans="1:26" s="119" customFormat="1" ht="22.5" customHeight="1" x14ac:dyDescent="0.15">
      <c r="A145" s="938"/>
      <c r="B145" s="222"/>
      <c r="C145" s="222"/>
      <c r="D145" s="222"/>
      <c r="E145" s="222"/>
      <c r="F145" s="220"/>
      <c r="G145" s="223">
        <f>SUM(G112:G143)</f>
        <v>870</v>
      </c>
      <c r="H145" s="223">
        <f>SUM(H112:H143)</f>
        <v>240</v>
      </c>
      <c r="I145" s="223" t="e">
        <f>SUM(I112:I143)</f>
        <v>#REF!</v>
      </c>
      <c r="J145" s="220"/>
      <c r="K145" s="220"/>
      <c r="L145" s="220"/>
      <c r="M145" s="223"/>
      <c r="N145" s="220"/>
      <c r="O145" s="220"/>
      <c r="P145" s="223"/>
      <c r="Q145" s="223"/>
      <c r="R145" s="223"/>
      <c r="S145" s="223"/>
      <c r="T145" s="223"/>
      <c r="U145" s="223"/>
      <c r="V145" s="244"/>
      <c r="W145" s="201" t="e">
        <v>#N/A</v>
      </c>
      <c r="X145" s="201" t="e">
        <v>#N/A</v>
      </c>
      <c r="Y145" s="216" t="e">
        <v>#N/A</v>
      </c>
      <c r="Z145" s="217" t="e">
        <v>#N/A</v>
      </c>
    </row>
    <row r="146" spans="1:26" s="120" customFormat="1" ht="22.5" customHeight="1" x14ac:dyDescent="0.15">
      <c r="A146" s="939" t="s">
        <v>481</v>
      </c>
      <c r="B146" s="129">
        <f>$W$1</f>
        <v>0.39583333333333298</v>
      </c>
      <c r="C146" s="130" t="str">
        <f>TEXT($W$1+SUM($G$146:G146)/60/24,"[h]:mm")</f>
        <v>10:10</v>
      </c>
      <c r="D146" s="248">
        <f t="shared" ref="D146:D157" si="4">G146</f>
        <v>40</v>
      </c>
      <c r="E146" s="5" t="s">
        <v>39</v>
      </c>
      <c r="F146" s="170" t="s">
        <v>40</v>
      </c>
      <c r="G146" s="170">
        <v>40</v>
      </c>
      <c r="H146" s="162">
        <f t="shared" ref="H146:H166" si="5">P146*Q146</f>
        <v>0</v>
      </c>
      <c r="I146" s="162">
        <f t="shared" ref="I146:I166" si="6">H146/G146</f>
        <v>0</v>
      </c>
      <c r="J146" s="162"/>
      <c r="K146" s="162"/>
      <c r="L146" s="162"/>
      <c r="M146" s="174"/>
      <c r="N146" s="254" t="s">
        <v>35</v>
      </c>
      <c r="O146" s="180" t="s">
        <v>361</v>
      </c>
      <c r="P146" s="134"/>
      <c r="Q146" s="134"/>
      <c r="R146" s="134"/>
      <c r="S146" s="210"/>
      <c r="T146" s="199"/>
      <c r="U146" s="199"/>
      <c r="V146" s="200"/>
    </row>
    <row r="147" spans="1:26" s="120" customFormat="1" ht="22.5" customHeight="1" x14ac:dyDescent="0.15">
      <c r="A147" s="939"/>
      <c r="B147" s="135" t="str">
        <f t="shared" ref="B147:B167" si="7">IF(C146&lt;&gt;"",C146,"")</f>
        <v>10:10</v>
      </c>
      <c r="C147" s="130" t="str">
        <f>TEXT($W$1+SUM($G$146:G147)/60/24,"[h]:mm")</f>
        <v>10:50</v>
      </c>
      <c r="D147" s="248">
        <f t="shared" si="4"/>
        <v>40</v>
      </c>
      <c r="E147" s="5" t="s">
        <v>39</v>
      </c>
      <c r="F147" s="170" t="s">
        <v>40</v>
      </c>
      <c r="G147" s="170">
        <v>40</v>
      </c>
      <c r="H147" s="162">
        <f t="shared" si="5"/>
        <v>0</v>
      </c>
      <c r="I147" s="162">
        <f t="shared" si="6"/>
        <v>0</v>
      </c>
      <c r="J147" s="162"/>
      <c r="K147" s="162"/>
      <c r="L147" s="162"/>
      <c r="M147" s="174"/>
      <c r="N147" s="254" t="s">
        <v>35</v>
      </c>
      <c r="O147" s="180" t="s">
        <v>361</v>
      </c>
      <c r="P147" s="134"/>
      <c r="Q147" s="134"/>
      <c r="R147" s="134"/>
      <c r="S147" s="210"/>
      <c r="T147" s="199"/>
      <c r="U147" s="199"/>
      <c r="V147" s="200"/>
    </row>
    <row r="148" spans="1:26" s="120" customFormat="1" ht="22.5" customHeight="1" x14ac:dyDescent="0.15">
      <c r="A148" s="939"/>
      <c r="B148" s="135" t="str">
        <f t="shared" si="7"/>
        <v>10:50</v>
      </c>
      <c r="C148" s="130" t="str">
        <f>TEXT($W$1+SUM($G$146:G148)/60/24,"[h]:mm")</f>
        <v>11:30</v>
      </c>
      <c r="D148" s="248">
        <f t="shared" si="4"/>
        <v>40</v>
      </c>
      <c r="E148" s="5" t="s">
        <v>39</v>
      </c>
      <c r="F148" s="170" t="s">
        <v>40</v>
      </c>
      <c r="G148" s="170">
        <v>40</v>
      </c>
      <c r="H148" s="162">
        <f t="shared" ref="H148:H154" si="8">P148*Q148</f>
        <v>0</v>
      </c>
      <c r="I148" s="162">
        <f t="shared" ref="I148:I154" si="9">H148/G148</f>
        <v>0</v>
      </c>
      <c r="J148" s="162"/>
      <c r="K148" s="162"/>
      <c r="L148" s="162"/>
      <c r="M148" s="174"/>
      <c r="N148" s="254" t="s">
        <v>35</v>
      </c>
      <c r="O148" s="180" t="s">
        <v>361</v>
      </c>
      <c r="P148" s="134"/>
      <c r="Q148" s="134"/>
      <c r="R148" s="134"/>
      <c r="S148" s="165"/>
      <c r="T148" s="199"/>
      <c r="U148" s="199"/>
      <c r="V148" s="200"/>
    </row>
    <row r="149" spans="1:26" s="120" customFormat="1" ht="22.5" customHeight="1" x14ac:dyDescent="0.15">
      <c r="A149" s="939"/>
      <c r="B149" s="135" t="str">
        <f t="shared" si="7"/>
        <v>11:30</v>
      </c>
      <c r="C149" s="130" t="str">
        <f>TEXT($W$1+SUM($G$146:G149)/60/24,"[h]:mm")</f>
        <v>12:10</v>
      </c>
      <c r="D149" s="248">
        <f t="shared" si="4"/>
        <v>40</v>
      </c>
      <c r="E149" s="138" t="s">
        <v>300</v>
      </c>
      <c r="F149" s="170" t="s">
        <v>53</v>
      </c>
      <c r="G149" s="170">
        <v>40</v>
      </c>
      <c r="H149" s="162">
        <f t="shared" si="8"/>
        <v>0</v>
      </c>
      <c r="I149" s="162">
        <f t="shared" si="9"/>
        <v>0</v>
      </c>
      <c r="J149" s="162"/>
      <c r="K149" s="162"/>
      <c r="L149" s="162"/>
      <c r="M149" s="174"/>
      <c r="N149" s="168"/>
      <c r="O149" s="170" t="s">
        <v>53</v>
      </c>
      <c r="P149" s="134"/>
      <c r="Q149" s="134"/>
      <c r="R149" s="134"/>
      <c r="S149" s="165"/>
      <c r="T149" s="199"/>
      <c r="U149" s="199"/>
      <c r="V149" s="200"/>
    </row>
    <row r="150" spans="1:26" s="120" customFormat="1" ht="22.5" customHeight="1" x14ac:dyDescent="0.15">
      <c r="A150" s="939"/>
      <c r="B150" s="135" t="str">
        <f t="shared" si="7"/>
        <v>12:10</v>
      </c>
      <c r="C150" s="130" t="str">
        <f>TEXT($W$1+SUM($G$146:G150)/60/24,"[h]:mm")</f>
        <v>12:50</v>
      </c>
      <c r="D150" s="248">
        <f t="shared" si="4"/>
        <v>40</v>
      </c>
      <c r="E150" s="138" t="s">
        <v>300</v>
      </c>
      <c r="F150" s="170" t="s">
        <v>53</v>
      </c>
      <c r="G150" s="170">
        <v>40</v>
      </c>
      <c r="H150" s="162">
        <f t="shared" si="8"/>
        <v>0</v>
      </c>
      <c r="I150" s="162">
        <f t="shared" si="9"/>
        <v>0</v>
      </c>
      <c r="J150" s="162"/>
      <c r="K150" s="162"/>
      <c r="L150" s="162"/>
      <c r="M150" s="174"/>
      <c r="N150" s="168"/>
      <c r="O150" s="170" t="s">
        <v>53</v>
      </c>
      <c r="P150" s="134"/>
      <c r="Q150" s="134"/>
      <c r="R150" s="134"/>
      <c r="S150" s="165"/>
      <c r="T150" s="199"/>
      <c r="U150" s="199"/>
      <c r="V150" s="200"/>
    </row>
    <row r="151" spans="1:26" s="120" customFormat="1" ht="22.5" customHeight="1" x14ac:dyDescent="0.15">
      <c r="A151" s="939"/>
      <c r="B151" s="135" t="str">
        <f t="shared" si="7"/>
        <v>12:50</v>
      </c>
      <c r="C151" s="130" t="str">
        <f>TEXT($W$1+SUM($G$146:G151)/60/24,"[h]:mm")</f>
        <v>13:30</v>
      </c>
      <c r="D151" s="248">
        <f t="shared" si="4"/>
        <v>40</v>
      </c>
      <c r="E151" s="138" t="s">
        <v>300</v>
      </c>
      <c r="F151" s="170" t="s">
        <v>15</v>
      </c>
      <c r="G151" s="170">
        <v>40</v>
      </c>
      <c r="H151" s="162">
        <f t="shared" si="8"/>
        <v>0</v>
      </c>
      <c r="I151" s="162">
        <f t="shared" si="9"/>
        <v>0</v>
      </c>
      <c r="J151" s="162"/>
      <c r="K151" s="162"/>
      <c r="L151" s="162"/>
      <c r="M151" s="174"/>
      <c r="N151" s="168"/>
      <c r="O151" s="170" t="s">
        <v>53</v>
      </c>
      <c r="P151" s="134"/>
      <c r="Q151" s="134"/>
      <c r="R151" s="134"/>
      <c r="S151" s="165"/>
      <c r="T151" s="199"/>
      <c r="U151" s="199"/>
      <c r="V151" s="200"/>
    </row>
    <row r="152" spans="1:26" s="120" customFormat="1" ht="22.5" customHeight="1" x14ac:dyDescent="0.15">
      <c r="A152" s="939"/>
      <c r="B152" s="135" t="str">
        <f t="shared" si="7"/>
        <v>13:30</v>
      </c>
      <c r="C152" s="130" t="str">
        <f>TEXT($W$1+SUM($G$146:G152)/60/24,"[h]:mm")</f>
        <v>14:10</v>
      </c>
      <c r="D152" s="248">
        <f t="shared" si="4"/>
        <v>40</v>
      </c>
      <c r="E152" s="5" t="s">
        <v>39</v>
      </c>
      <c r="F152" s="170" t="s">
        <v>40</v>
      </c>
      <c r="G152" s="170">
        <v>40</v>
      </c>
      <c r="H152" s="162">
        <f t="shared" si="8"/>
        <v>0</v>
      </c>
      <c r="I152" s="162">
        <f t="shared" si="9"/>
        <v>0</v>
      </c>
      <c r="J152" s="162"/>
      <c r="K152" s="162"/>
      <c r="L152" s="162"/>
      <c r="M152" s="174"/>
      <c r="N152" s="254" t="s">
        <v>35</v>
      </c>
      <c r="O152" s="180" t="s">
        <v>361</v>
      </c>
      <c r="P152" s="134"/>
      <c r="Q152" s="134"/>
      <c r="R152" s="134"/>
      <c r="S152" s="165"/>
      <c r="T152" s="199"/>
      <c r="U152" s="199"/>
      <c r="V152" s="200"/>
    </row>
    <row r="153" spans="1:26" s="120" customFormat="1" ht="22.5" customHeight="1" x14ac:dyDescent="0.15">
      <c r="A153" s="939"/>
      <c r="B153" s="135" t="str">
        <f t="shared" si="7"/>
        <v>14:10</v>
      </c>
      <c r="C153" s="130" t="str">
        <f>TEXT($W$1+SUM($G$146:G153)/60/24,"[h]:mm")</f>
        <v>14:50</v>
      </c>
      <c r="D153" s="248">
        <f t="shared" si="4"/>
        <v>40</v>
      </c>
      <c r="E153" s="5" t="s">
        <v>39</v>
      </c>
      <c r="F153" s="170" t="s">
        <v>40</v>
      </c>
      <c r="G153" s="170">
        <v>40</v>
      </c>
      <c r="H153" s="162">
        <f t="shared" si="8"/>
        <v>0</v>
      </c>
      <c r="I153" s="162">
        <f t="shared" si="9"/>
        <v>0</v>
      </c>
      <c r="J153" s="162"/>
      <c r="K153" s="162"/>
      <c r="L153" s="162"/>
      <c r="M153" s="174"/>
      <c r="N153" s="254" t="s">
        <v>35</v>
      </c>
      <c r="O153" s="180" t="s">
        <v>361</v>
      </c>
      <c r="P153" s="134"/>
      <c r="Q153" s="134"/>
      <c r="R153" s="134"/>
      <c r="S153" s="165"/>
      <c r="T153" s="199"/>
      <c r="U153" s="199"/>
      <c r="V153" s="200"/>
    </row>
    <row r="154" spans="1:26" s="120" customFormat="1" ht="22.5" customHeight="1" x14ac:dyDescent="0.15">
      <c r="A154" s="939"/>
      <c r="B154" s="135" t="str">
        <f t="shared" si="7"/>
        <v>14:50</v>
      </c>
      <c r="C154" s="130" t="str">
        <f>TEXT($W$1+SUM($G$146:G154)/60/24,"[h]:mm")</f>
        <v>15:30</v>
      </c>
      <c r="D154" s="248">
        <f t="shared" si="4"/>
        <v>40</v>
      </c>
      <c r="E154" s="5" t="s">
        <v>71</v>
      </c>
      <c r="F154" s="170" t="s">
        <v>6</v>
      </c>
      <c r="G154" s="170">
        <v>40</v>
      </c>
      <c r="H154" s="162">
        <f t="shared" si="8"/>
        <v>0</v>
      </c>
      <c r="I154" s="162">
        <f t="shared" si="9"/>
        <v>0</v>
      </c>
      <c r="J154" s="162"/>
      <c r="K154" s="162"/>
      <c r="L154" s="162"/>
      <c r="M154" s="174"/>
      <c r="N154" s="238"/>
      <c r="O154" s="170" t="s">
        <v>311</v>
      </c>
      <c r="P154" s="134"/>
      <c r="Q154" s="134"/>
      <c r="R154" s="134"/>
      <c r="S154" s="165"/>
      <c r="T154" s="199"/>
      <c r="U154" s="199"/>
      <c r="V154" s="200"/>
    </row>
    <row r="155" spans="1:26" s="120" customFormat="1" ht="22.5" customHeight="1" x14ac:dyDescent="0.15">
      <c r="A155" s="939"/>
      <c r="B155" s="135" t="str">
        <f t="shared" si="7"/>
        <v>15:30</v>
      </c>
      <c r="C155" s="130" t="str">
        <f>TEXT($W$1+SUM($G$146:G155)/60/24,"[h]:mm")</f>
        <v>16:10</v>
      </c>
      <c r="D155" s="248">
        <f t="shared" si="4"/>
        <v>40</v>
      </c>
      <c r="E155" s="5" t="s">
        <v>71</v>
      </c>
      <c r="F155" s="170" t="s">
        <v>205</v>
      </c>
      <c r="G155" s="170">
        <v>40</v>
      </c>
      <c r="H155" s="162">
        <f t="shared" si="5"/>
        <v>0</v>
      </c>
      <c r="I155" s="162">
        <f t="shared" si="6"/>
        <v>0</v>
      </c>
      <c r="J155" s="162"/>
      <c r="K155" s="162"/>
      <c r="L155" s="162"/>
      <c r="M155" s="174"/>
      <c r="N155" s="238"/>
      <c r="O155" s="170" t="s">
        <v>311</v>
      </c>
      <c r="P155" s="134"/>
      <c r="Q155" s="134"/>
      <c r="R155" s="134"/>
      <c r="S155" s="165"/>
      <c r="T155" s="199"/>
      <c r="U155" s="199"/>
      <c r="V155" s="200"/>
    </row>
    <row r="156" spans="1:26" s="120" customFormat="1" ht="22.5" customHeight="1" x14ac:dyDescent="0.15">
      <c r="A156" s="939"/>
      <c r="B156" s="135" t="str">
        <f t="shared" si="7"/>
        <v>16:10</v>
      </c>
      <c r="C156" s="130" t="str">
        <f>TEXT($W$1+SUM($G$146:G156)/60/24,"[h]:mm")</f>
        <v>16:45</v>
      </c>
      <c r="D156" s="248">
        <f t="shared" si="4"/>
        <v>35</v>
      </c>
      <c r="E156" s="5" t="s">
        <v>71</v>
      </c>
      <c r="F156" s="170" t="s">
        <v>112</v>
      </c>
      <c r="G156" s="170">
        <v>35</v>
      </c>
      <c r="H156" s="162">
        <f t="shared" si="5"/>
        <v>0</v>
      </c>
      <c r="I156" s="162">
        <f t="shared" si="6"/>
        <v>0</v>
      </c>
      <c r="J156" s="162"/>
      <c r="K156" s="162"/>
      <c r="L156" s="162"/>
      <c r="M156" s="170"/>
      <c r="N156" s="238"/>
      <c r="O156" s="170" t="s">
        <v>311</v>
      </c>
      <c r="P156" s="134"/>
      <c r="Q156" s="134"/>
      <c r="R156" s="134"/>
      <c r="S156" s="165"/>
      <c r="T156" s="199"/>
      <c r="U156" s="199"/>
      <c r="V156" s="200"/>
    </row>
    <row r="157" spans="1:26" s="120" customFormat="1" ht="22.5" customHeight="1" x14ac:dyDescent="0.15">
      <c r="A157" s="939"/>
      <c r="B157" s="135" t="str">
        <f t="shared" si="7"/>
        <v>16:45</v>
      </c>
      <c r="C157" s="130" t="str">
        <f>TEXT($W$1+SUM($G$146:G157)/60/24,"[h]:mm")</f>
        <v>17:20</v>
      </c>
      <c r="D157" s="248">
        <f t="shared" si="4"/>
        <v>35</v>
      </c>
      <c r="E157" s="5" t="s">
        <v>43</v>
      </c>
      <c r="F157" s="170" t="s">
        <v>44</v>
      </c>
      <c r="G157" s="170">
        <v>35</v>
      </c>
      <c r="H157" s="162">
        <f t="shared" si="5"/>
        <v>0</v>
      </c>
      <c r="I157" s="162">
        <f t="shared" si="6"/>
        <v>0</v>
      </c>
      <c r="J157" s="162"/>
      <c r="K157" s="162"/>
      <c r="L157" s="162"/>
      <c r="M157" s="255"/>
      <c r="N157" s="164"/>
      <c r="O157" s="170" t="s">
        <v>292</v>
      </c>
      <c r="P157" s="134"/>
      <c r="Q157" s="174"/>
      <c r="R157" s="134"/>
      <c r="S157" s="165"/>
      <c r="T157" s="199"/>
      <c r="U157" s="199"/>
      <c r="V157" s="200"/>
    </row>
    <row r="158" spans="1:26" s="120" customFormat="1" ht="22.5" customHeight="1" x14ac:dyDescent="0.15">
      <c r="A158" s="939"/>
      <c r="B158" s="135" t="str">
        <f t="shared" si="7"/>
        <v>17:20</v>
      </c>
      <c r="C158" s="130" t="str">
        <f>TEXT($W$1+SUM($G$146:G158)/60/24,"[h]:mm")</f>
        <v>18:00</v>
      </c>
      <c r="D158" s="248"/>
      <c r="E158" s="5" t="s">
        <v>43</v>
      </c>
      <c r="F158" s="170" t="s">
        <v>44</v>
      </c>
      <c r="G158" s="170">
        <v>40</v>
      </c>
      <c r="H158" s="162">
        <f t="shared" si="5"/>
        <v>0</v>
      </c>
      <c r="I158" s="162">
        <f t="shared" si="6"/>
        <v>0</v>
      </c>
      <c r="J158" s="162"/>
      <c r="K158" s="162"/>
      <c r="L158" s="162"/>
      <c r="M158" s="255"/>
      <c r="N158" s="164"/>
      <c r="O158" s="170" t="s">
        <v>292</v>
      </c>
      <c r="P158" s="134"/>
      <c r="Q158" s="174"/>
      <c r="R158" s="174"/>
      <c r="S158" s="165"/>
      <c r="T158" s="199"/>
      <c r="U158" s="199"/>
      <c r="V158" s="200"/>
    </row>
    <row r="159" spans="1:26" s="120" customFormat="1" ht="22.5" customHeight="1" x14ac:dyDescent="0.15">
      <c r="A159" s="939"/>
      <c r="B159" s="135" t="str">
        <f t="shared" si="7"/>
        <v>18:00</v>
      </c>
      <c r="C159" s="130" t="str">
        <f>TEXT($W$1+SUM($G$146:G159)/60/24,"[h]:mm")</f>
        <v>18:40</v>
      </c>
      <c r="D159" s="248">
        <f t="shared" ref="D159:D165" si="10">G159</f>
        <v>40</v>
      </c>
      <c r="E159" s="5" t="s">
        <v>87</v>
      </c>
      <c r="F159" s="170" t="s">
        <v>53</v>
      </c>
      <c r="G159" s="170">
        <v>40</v>
      </c>
      <c r="H159" s="162">
        <f t="shared" si="5"/>
        <v>0</v>
      </c>
      <c r="I159" s="162">
        <f t="shared" si="6"/>
        <v>0</v>
      </c>
      <c r="J159" s="162"/>
      <c r="K159" s="162"/>
      <c r="L159" s="162"/>
      <c r="M159" s="174"/>
      <c r="N159" s="168"/>
      <c r="O159" s="170" t="s">
        <v>53</v>
      </c>
      <c r="P159" s="134"/>
      <c r="Q159" s="134"/>
      <c r="R159" s="174"/>
      <c r="S159" s="165"/>
      <c r="T159" s="199"/>
      <c r="U159" s="199"/>
      <c r="V159" s="200"/>
    </row>
    <row r="160" spans="1:26" s="120" customFormat="1" ht="22.5" customHeight="1" x14ac:dyDescent="0.15">
      <c r="A160" s="939"/>
      <c r="B160" s="135" t="str">
        <f t="shared" si="7"/>
        <v>18:40</v>
      </c>
      <c r="C160" s="130" t="str">
        <f>TEXT($W$1+SUM($G$146:G160)/60/24,"[h]:mm")</f>
        <v>19:20</v>
      </c>
      <c r="D160" s="248">
        <f t="shared" si="10"/>
        <v>40</v>
      </c>
      <c r="E160" s="5" t="s">
        <v>87</v>
      </c>
      <c r="F160" s="170" t="s">
        <v>53</v>
      </c>
      <c r="G160" s="170">
        <v>40</v>
      </c>
      <c r="H160" s="162">
        <f t="shared" si="5"/>
        <v>0</v>
      </c>
      <c r="I160" s="162">
        <f t="shared" si="6"/>
        <v>0</v>
      </c>
      <c r="J160" s="162"/>
      <c r="K160" s="162"/>
      <c r="L160" s="162"/>
      <c r="M160" s="174"/>
      <c r="N160" s="168"/>
      <c r="O160" s="170" t="s">
        <v>53</v>
      </c>
      <c r="P160" s="134"/>
      <c r="Q160" s="134"/>
      <c r="R160" s="134"/>
      <c r="S160" s="165"/>
      <c r="T160" s="199"/>
      <c r="U160" s="199"/>
      <c r="V160" s="200"/>
    </row>
    <row r="161" spans="1:22" s="120" customFormat="1" ht="22.5" customHeight="1" x14ac:dyDescent="0.15">
      <c r="A161" s="939"/>
      <c r="B161" s="135" t="str">
        <f t="shared" si="7"/>
        <v>19:20</v>
      </c>
      <c r="C161" s="130" t="str">
        <f>TEXT($W$1+SUM($G$146:G161)/60/24,"[h]:mm")</f>
        <v>20:00</v>
      </c>
      <c r="D161" s="248">
        <f t="shared" si="10"/>
        <v>40</v>
      </c>
      <c r="E161" s="145" t="s">
        <v>482</v>
      </c>
      <c r="F161" s="170" t="s">
        <v>40</v>
      </c>
      <c r="G161" s="170">
        <v>40</v>
      </c>
      <c r="H161" s="162">
        <f t="shared" si="5"/>
        <v>0</v>
      </c>
      <c r="I161" s="162">
        <f t="shared" si="6"/>
        <v>0</v>
      </c>
      <c r="J161" s="162"/>
      <c r="K161" s="162"/>
      <c r="L161" s="162"/>
      <c r="M161" s="170"/>
      <c r="N161" s="254" t="s">
        <v>35</v>
      </c>
      <c r="O161" s="232" t="s">
        <v>361</v>
      </c>
      <c r="P161" s="134"/>
      <c r="Q161" s="134"/>
      <c r="R161" s="134"/>
      <c r="S161" s="165"/>
      <c r="T161" s="199"/>
      <c r="U161" s="199"/>
      <c r="V161" s="200"/>
    </row>
    <row r="162" spans="1:22" s="120" customFormat="1" ht="22.5" customHeight="1" x14ac:dyDescent="0.15">
      <c r="A162" s="939"/>
      <c r="B162" s="135" t="str">
        <f t="shared" si="7"/>
        <v>20:00</v>
      </c>
      <c r="C162" s="130" t="str">
        <f>TEXT($W$1+SUM($G$146:G162)/60/24,"[h]:mm")</f>
        <v>20:40</v>
      </c>
      <c r="D162" s="248">
        <f t="shared" si="10"/>
        <v>40</v>
      </c>
      <c r="E162" s="145" t="s">
        <v>482</v>
      </c>
      <c r="F162" s="170" t="s">
        <v>40</v>
      </c>
      <c r="G162" s="170">
        <v>40</v>
      </c>
      <c r="H162" s="162">
        <f t="shared" si="5"/>
        <v>0</v>
      </c>
      <c r="I162" s="162">
        <f t="shared" si="6"/>
        <v>0</v>
      </c>
      <c r="J162" s="162"/>
      <c r="K162" s="162"/>
      <c r="L162" s="162"/>
      <c r="M162" s="170"/>
      <c r="N162" s="254"/>
      <c r="O162" s="232" t="s">
        <v>361</v>
      </c>
      <c r="P162" s="134"/>
      <c r="Q162" s="134"/>
      <c r="R162" s="134"/>
      <c r="S162" s="165"/>
      <c r="T162" s="199"/>
      <c r="U162" s="199"/>
      <c r="V162" s="200"/>
    </row>
    <row r="163" spans="1:22" s="120" customFormat="1" ht="22.5" customHeight="1" x14ac:dyDescent="0.15">
      <c r="A163" s="939"/>
      <c r="B163" s="135" t="str">
        <f t="shared" si="7"/>
        <v>20:40</v>
      </c>
      <c r="C163" s="130" t="str">
        <f>TEXT($W$1+SUM($G$146:G163)/60/24,"[h]:mm")</f>
        <v>21:20</v>
      </c>
      <c r="D163" s="248">
        <f t="shared" si="10"/>
        <v>40</v>
      </c>
      <c r="E163" s="138" t="s">
        <v>300</v>
      </c>
      <c r="F163" s="170" t="s">
        <v>53</v>
      </c>
      <c r="G163" s="170">
        <v>40</v>
      </c>
      <c r="H163" s="162">
        <f t="shared" si="5"/>
        <v>0</v>
      </c>
      <c r="I163" s="162">
        <f t="shared" si="6"/>
        <v>0</v>
      </c>
      <c r="J163" s="162"/>
      <c r="K163" s="162"/>
      <c r="L163" s="162"/>
      <c r="M163" s="174"/>
      <c r="N163" s="168"/>
      <c r="O163" s="170" t="s">
        <v>53</v>
      </c>
      <c r="P163" s="134"/>
      <c r="Q163" s="134"/>
      <c r="R163" s="134"/>
      <c r="S163" s="165"/>
      <c r="T163" s="199"/>
      <c r="U163" s="199"/>
      <c r="V163" s="200"/>
    </row>
    <row r="164" spans="1:22" s="120" customFormat="1" ht="22.5" customHeight="1" x14ac:dyDescent="0.15">
      <c r="A164" s="939"/>
      <c r="B164" s="135" t="str">
        <f t="shared" si="7"/>
        <v>21:20</v>
      </c>
      <c r="C164" s="130" t="str">
        <f>TEXT($W$1+SUM($G$146:G164)/60/24,"[h]:mm")</f>
        <v>22:00</v>
      </c>
      <c r="D164" s="248">
        <f t="shared" si="10"/>
        <v>40</v>
      </c>
      <c r="E164" s="138" t="s">
        <v>300</v>
      </c>
      <c r="F164" s="170" t="s">
        <v>53</v>
      </c>
      <c r="G164" s="170">
        <v>40</v>
      </c>
      <c r="H164" s="162">
        <f t="shared" si="5"/>
        <v>0</v>
      </c>
      <c r="I164" s="162">
        <f t="shared" si="6"/>
        <v>0</v>
      </c>
      <c r="J164" s="162"/>
      <c r="K164" s="162"/>
      <c r="L164" s="162"/>
      <c r="M164" s="174"/>
      <c r="N164" s="168"/>
      <c r="O164" s="170" t="s">
        <v>53</v>
      </c>
      <c r="P164" s="134"/>
      <c r="Q164" s="134"/>
      <c r="R164" s="134"/>
      <c r="S164" s="165"/>
      <c r="T164" s="199"/>
      <c r="U164" s="199"/>
      <c r="V164" s="200"/>
    </row>
    <row r="165" spans="1:22" s="120" customFormat="1" ht="22.5" customHeight="1" x14ac:dyDescent="0.15">
      <c r="A165" s="939"/>
      <c r="B165" s="135" t="str">
        <f t="shared" si="7"/>
        <v>22:00</v>
      </c>
      <c r="C165" s="130" t="str">
        <f>TEXT($W$1+SUM($G$146:G165)/60/24,"[h]:mm")</f>
        <v>22:40</v>
      </c>
      <c r="D165" s="249">
        <f t="shared" si="10"/>
        <v>40</v>
      </c>
      <c r="E165" s="138" t="s">
        <v>300</v>
      </c>
      <c r="F165" s="170" t="s">
        <v>15</v>
      </c>
      <c r="G165" s="170">
        <v>40</v>
      </c>
      <c r="H165" s="162">
        <f t="shared" si="5"/>
        <v>0</v>
      </c>
      <c r="I165" s="162">
        <f t="shared" si="6"/>
        <v>0</v>
      </c>
      <c r="J165" s="162"/>
      <c r="K165" s="162"/>
      <c r="L165" s="162"/>
      <c r="M165" s="174"/>
      <c r="N165" s="168"/>
      <c r="O165" s="170" t="s">
        <v>53</v>
      </c>
      <c r="P165" s="134"/>
      <c r="Q165" s="134"/>
      <c r="R165" s="134"/>
      <c r="S165" s="165"/>
      <c r="T165" s="199"/>
      <c r="U165" s="199"/>
      <c r="V165" s="200"/>
    </row>
    <row r="166" spans="1:22" s="120" customFormat="1" ht="22.5" customHeight="1" x14ac:dyDescent="0.15">
      <c r="A166" s="936"/>
      <c r="B166" s="135" t="str">
        <f t="shared" si="7"/>
        <v>22:40</v>
      </c>
      <c r="C166" s="130" t="str">
        <f>TEXT($W$1+SUM($G$146:G166)/60/24,"[h]:mm")</f>
        <v>23:20</v>
      </c>
      <c r="D166" s="250"/>
      <c r="E166" s="5" t="s">
        <v>39</v>
      </c>
      <c r="F166" s="170" t="s">
        <v>40</v>
      </c>
      <c r="G166" s="170">
        <v>40</v>
      </c>
      <c r="H166" s="162">
        <f t="shared" si="5"/>
        <v>0</v>
      </c>
      <c r="I166" s="162">
        <f t="shared" si="6"/>
        <v>0</v>
      </c>
      <c r="J166" s="162"/>
      <c r="K166" s="162"/>
      <c r="L166" s="162"/>
      <c r="M166" s="170"/>
      <c r="N166" s="254" t="s">
        <v>35</v>
      </c>
      <c r="O166" s="232" t="s">
        <v>361</v>
      </c>
      <c r="P166" s="134"/>
      <c r="Q166" s="134"/>
      <c r="R166" s="203"/>
      <c r="S166" s="258"/>
      <c r="T166" s="242"/>
      <c r="U166" s="242"/>
      <c r="V166" s="243"/>
    </row>
    <row r="167" spans="1:22" s="120" customFormat="1" ht="22.5" customHeight="1" x14ac:dyDescent="0.15">
      <c r="A167" s="936"/>
      <c r="B167" s="135" t="str">
        <f t="shared" si="7"/>
        <v>23:20</v>
      </c>
      <c r="C167" s="130" t="str">
        <f>TEXT($W$1+SUM($G$146:G167)/60/24,"[h]:mm")</f>
        <v>24:00</v>
      </c>
      <c r="D167" s="251"/>
      <c r="E167" s="5" t="s">
        <v>39</v>
      </c>
      <c r="F167" s="170" t="s">
        <v>40</v>
      </c>
      <c r="G167" s="170">
        <v>40</v>
      </c>
      <c r="H167" s="162">
        <f>P167*Q167</f>
        <v>0</v>
      </c>
      <c r="I167" s="162">
        <f>H167/G167</f>
        <v>0</v>
      </c>
      <c r="J167" s="162"/>
      <c r="K167" s="162"/>
      <c r="L167" s="162"/>
      <c r="M167" s="170"/>
      <c r="N167" s="254" t="s">
        <v>35</v>
      </c>
      <c r="O167" s="232" t="s">
        <v>361</v>
      </c>
      <c r="P167" s="134"/>
      <c r="Q167" s="134"/>
      <c r="R167" s="203"/>
      <c r="S167" s="258"/>
      <c r="T167" s="242"/>
      <c r="U167" s="242"/>
      <c r="V167" s="243"/>
    </row>
    <row r="168" spans="1:22" s="120" customFormat="1" ht="22.5" customHeight="1" x14ac:dyDescent="0.15">
      <c r="A168" s="936"/>
      <c r="B168" s="146"/>
      <c r="C168" s="146"/>
      <c r="D168" s="251"/>
      <c r="E168" s="251"/>
      <c r="F168" s="251"/>
      <c r="G168" s="251"/>
      <c r="H168" s="251"/>
      <c r="I168" s="251"/>
      <c r="J168" s="251"/>
      <c r="K168" s="251"/>
      <c r="L168" s="251"/>
      <c r="M168" s="251"/>
      <c r="N168" s="251"/>
      <c r="O168" s="251"/>
      <c r="P168" s="251"/>
      <c r="Q168" s="251"/>
      <c r="R168" s="251"/>
      <c r="S168" s="259"/>
      <c r="T168" s="260"/>
      <c r="U168" s="260"/>
      <c r="V168" s="261"/>
    </row>
    <row r="169" spans="1:22" s="120" customFormat="1" ht="22.5" customHeight="1" x14ac:dyDescent="0.15">
      <c r="A169" s="939"/>
      <c r="B169" s="222"/>
      <c r="C169" s="222"/>
      <c r="D169" s="222"/>
      <c r="E169" s="222"/>
      <c r="F169" s="220"/>
      <c r="G169" s="220">
        <f>SUM(G146:G167)</f>
        <v>870</v>
      </c>
      <c r="H169" s="220"/>
      <c r="I169" s="220"/>
      <c r="J169" s="220"/>
      <c r="K169" s="220"/>
      <c r="L169" s="220"/>
      <c r="M169" s="220"/>
      <c r="N169" s="220"/>
      <c r="O169" s="220"/>
      <c r="P169" s="223"/>
      <c r="Q169" s="223"/>
      <c r="R169" s="223"/>
      <c r="S169" s="223"/>
      <c r="T169" s="223"/>
      <c r="U169" s="223"/>
      <c r="V169" s="223"/>
    </row>
    <row r="170" spans="1:22" s="121" customFormat="1" ht="22.5" customHeight="1" x14ac:dyDescent="0.15">
      <c r="A170" s="939" t="s">
        <v>483</v>
      </c>
      <c r="B170" s="157">
        <f>$W$1</f>
        <v>0.39583333333333298</v>
      </c>
      <c r="C170" s="130" t="str">
        <f>TEXT($W$1+SUM($G$170:I170)/60/24,"[h]:mm")</f>
        <v>10:10</v>
      </c>
      <c r="D170" s="248">
        <f t="shared" ref="D170:D187" si="11">G170</f>
        <v>40</v>
      </c>
      <c r="E170" s="138" t="s">
        <v>300</v>
      </c>
      <c r="F170" s="170" t="s">
        <v>53</v>
      </c>
      <c r="G170" s="170">
        <v>40</v>
      </c>
      <c r="H170" s="162">
        <f t="shared" ref="H170:H190" si="12">P170*Q170</f>
        <v>0</v>
      </c>
      <c r="I170" s="162">
        <f t="shared" ref="I170:I190" si="13">H170/G170</f>
        <v>0</v>
      </c>
      <c r="J170" s="162"/>
      <c r="K170" s="162"/>
      <c r="L170" s="162"/>
      <c r="M170" s="174"/>
      <c r="N170" s="168"/>
      <c r="O170" s="170" t="s">
        <v>53</v>
      </c>
      <c r="P170" s="134"/>
      <c r="Q170" s="134"/>
      <c r="R170" s="134"/>
      <c r="S170" s="210"/>
      <c r="T170" s="199"/>
      <c r="U170" s="199"/>
      <c r="V170" s="200"/>
    </row>
    <row r="171" spans="1:22" s="121" customFormat="1" ht="22.5" customHeight="1" x14ac:dyDescent="0.15">
      <c r="A171" s="939"/>
      <c r="B171" s="130" t="str">
        <f>IF(C170&lt;&gt;"",C170,"")</f>
        <v>10:10</v>
      </c>
      <c r="C171" s="130" t="str">
        <f>TEXT($W$1+SUM($G$170:I171)/60/24,"[h]:mm")</f>
        <v>10:50</v>
      </c>
      <c r="D171" s="248">
        <f t="shared" si="11"/>
        <v>40</v>
      </c>
      <c r="E171" s="138" t="s">
        <v>300</v>
      </c>
      <c r="F171" s="170" t="s">
        <v>53</v>
      </c>
      <c r="G171" s="170">
        <v>40</v>
      </c>
      <c r="H171" s="162">
        <f t="shared" si="12"/>
        <v>0</v>
      </c>
      <c r="I171" s="162">
        <f t="shared" si="13"/>
        <v>0</v>
      </c>
      <c r="J171" s="162"/>
      <c r="K171" s="162"/>
      <c r="L171" s="162"/>
      <c r="M171" s="174"/>
      <c r="N171" s="168"/>
      <c r="O171" s="170" t="s">
        <v>53</v>
      </c>
      <c r="P171" s="134"/>
      <c r="Q171" s="134"/>
      <c r="R171" s="134"/>
      <c r="S171" s="210"/>
      <c r="T171" s="199"/>
      <c r="U171" s="199"/>
      <c r="V171" s="200"/>
    </row>
    <row r="172" spans="1:22" s="121" customFormat="1" ht="22.5" customHeight="1" x14ac:dyDescent="0.15">
      <c r="A172" s="939"/>
      <c r="B172" s="130" t="str">
        <f t="shared" ref="B172:B190" si="14">IF(C171&lt;&gt;"",C171,"")</f>
        <v>10:50</v>
      </c>
      <c r="C172" s="130" t="str">
        <f>TEXT($W$1+SUM($G$170:I172)/60/24,"[h]:mm")</f>
        <v>11:30</v>
      </c>
      <c r="D172" s="248">
        <f t="shared" si="11"/>
        <v>40</v>
      </c>
      <c r="E172" s="138" t="s">
        <v>300</v>
      </c>
      <c r="F172" s="170" t="s">
        <v>6</v>
      </c>
      <c r="G172" s="170">
        <v>40</v>
      </c>
      <c r="H172" s="162">
        <f t="shared" si="12"/>
        <v>0</v>
      </c>
      <c r="I172" s="162">
        <f t="shared" si="13"/>
        <v>0</v>
      </c>
      <c r="J172" s="162"/>
      <c r="K172" s="162"/>
      <c r="L172" s="162"/>
      <c r="M172" s="170"/>
      <c r="N172" s="238"/>
      <c r="O172" s="170" t="s">
        <v>311</v>
      </c>
      <c r="P172" s="134"/>
      <c r="Q172" s="134"/>
      <c r="R172" s="174"/>
      <c r="S172" s="165"/>
      <c r="T172" s="199"/>
      <c r="U172" s="199"/>
      <c r="V172" s="200"/>
    </row>
    <row r="173" spans="1:22" s="121" customFormat="1" ht="22.5" customHeight="1" x14ac:dyDescent="0.15">
      <c r="A173" s="939"/>
      <c r="B173" s="130" t="str">
        <f t="shared" si="14"/>
        <v>11:30</v>
      </c>
      <c r="C173" s="130" t="str">
        <f>TEXT($W$1+SUM($G$170:I173)/60/24,"[h]:mm")</f>
        <v>12:10</v>
      </c>
      <c r="D173" s="248">
        <f t="shared" si="11"/>
        <v>40</v>
      </c>
      <c r="E173" s="5" t="s">
        <v>147</v>
      </c>
      <c r="F173" s="170" t="s">
        <v>80</v>
      </c>
      <c r="G173" s="170">
        <v>40</v>
      </c>
      <c r="H173" s="162">
        <f t="shared" si="12"/>
        <v>0</v>
      </c>
      <c r="I173" s="162">
        <f t="shared" si="13"/>
        <v>0</v>
      </c>
      <c r="J173" s="162"/>
      <c r="K173" s="162"/>
      <c r="L173" s="162"/>
      <c r="M173" s="255"/>
      <c r="N173" s="234"/>
      <c r="O173" s="170" t="s">
        <v>80</v>
      </c>
      <c r="P173" s="134"/>
      <c r="Q173" s="134"/>
      <c r="R173" s="134"/>
      <c r="S173" s="165"/>
      <c r="T173" s="199"/>
      <c r="U173" s="199"/>
      <c r="V173" s="200"/>
    </row>
    <row r="174" spans="1:22" s="121" customFormat="1" ht="22.5" customHeight="1" x14ac:dyDescent="0.15">
      <c r="A174" s="939"/>
      <c r="B174" s="130" t="str">
        <f t="shared" si="14"/>
        <v>12:10</v>
      </c>
      <c r="C174" s="130" t="str">
        <f>TEXT($W$1+SUM($G$170:I174)/60/24,"[h]:mm")</f>
        <v>12:50</v>
      </c>
      <c r="D174" s="248">
        <f t="shared" si="11"/>
        <v>40</v>
      </c>
      <c r="E174" s="5" t="s">
        <v>147</v>
      </c>
      <c r="F174" s="170" t="s">
        <v>40</v>
      </c>
      <c r="G174" s="170">
        <v>40</v>
      </c>
      <c r="H174" s="162">
        <f t="shared" si="12"/>
        <v>0</v>
      </c>
      <c r="I174" s="162">
        <f t="shared" si="13"/>
        <v>0</v>
      </c>
      <c r="J174" s="162"/>
      <c r="K174" s="162"/>
      <c r="L174" s="162"/>
      <c r="M174" s="170"/>
      <c r="N174" s="254"/>
      <c r="O174" s="232" t="s">
        <v>361</v>
      </c>
      <c r="P174" s="134"/>
      <c r="Q174" s="134"/>
      <c r="R174" s="134"/>
      <c r="S174" s="165"/>
      <c r="T174" s="199"/>
      <c r="U174" s="199"/>
      <c r="V174" s="200"/>
    </row>
    <row r="175" spans="1:22" s="121" customFormat="1" ht="22.5" customHeight="1" x14ac:dyDescent="0.15">
      <c r="A175" s="939"/>
      <c r="B175" s="130" t="str">
        <f t="shared" si="14"/>
        <v>12:50</v>
      </c>
      <c r="C175" s="130" t="str">
        <f>TEXT($W$1+SUM($G$170:I175)/60/24,"[h]:mm")</f>
        <v>13:30</v>
      </c>
      <c r="D175" s="248">
        <f t="shared" si="11"/>
        <v>40</v>
      </c>
      <c r="E175" s="5" t="s">
        <v>147</v>
      </c>
      <c r="F175" s="170" t="s">
        <v>40</v>
      </c>
      <c r="G175" s="170">
        <v>40</v>
      </c>
      <c r="H175" s="162">
        <f t="shared" si="12"/>
        <v>0</v>
      </c>
      <c r="I175" s="162">
        <f t="shared" si="13"/>
        <v>0</v>
      </c>
      <c r="J175" s="162"/>
      <c r="K175" s="162"/>
      <c r="L175" s="162"/>
      <c r="M175" s="170"/>
      <c r="N175" s="254"/>
      <c r="O175" s="232" t="s">
        <v>361</v>
      </c>
      <c r="P175" s="134"/>
      <c r="Q175" s="134"/>
      <c r="R175" s="134"/>
      <c r="S175" s="165"/>
      <c r="T175" s="199"/>
      <c r="U175" s="199"/>
      <c r="V175" s="200"/>
    </row>
    <row r="176" spans="1:22" s="121" customFormat="1" ht="22.5" customHeight="1" x14ac:dyDescent="0.15">
      <c r="A176" s="939"/>
      <c r="B176" s="130" t="str">
        <f t="shared" si="14"/>
        <v>13:30</v>
      </c>
      <c r="C176" s="130" t="str">
        <f>TEXT($W$1+SUM($G$170:I176)/60/24,"[h]:mm")</f>
        <v>14:10</v>
      </c>
      <c r="D176" s="248">
        <f t="shared" si="11"/>
        <v>40</v>
      </c>
      <c r="E176" s="5" t="s">
        <v>43</v>
      </c>
      <c r="F176" s="170" t="s">
        <v>44</v>
      </c>
      <c r="G176" s="170">
        <v>40</v>
      </c>
      <c r="H176" s="162">
        <f t="shared" si="12"/>
        <v>0</v>
      </c>
      <c r="I176" s="162">
        <f t="shared" si="13"/>
        <v>0</v>
      </c>
      <c r="J176" s="162"/>
      <c r="K176" s="162"/>
      <c r="L176" s="162"/>
      <c r="M176" s="256"/>
      <c r="N176" s="164"/>
      <c r="O176" s="170" t="s">
        <v>292</v>
      </c>
      <c r="P176" s="134"/>
      <c r="Q176" s="134"/>
      <c r="R176" s="134"/>
      <c r="S176" s="165"/>
      <c r="T176" s="199"/>
      <c r="U176" s="199"/>
      <c r="V176" s="200"/>
    </row>
    <row r="177" spans="1:22" s="121" customFormat="1" ht="22.5" customHeight="1" x14ac:dyDescent="0.15">
      <c r="A177" s="939"/>
      <c r="B177" s="130" t="str">
        <f t="shared" si="14"/>
        <v>14:10</v>
      </c>
      <c r="C177" s="130" t="str">
        <f>TEXT($W$1+SUM($G$170:I177)/60/24,"[h]:mm")</f>
        <v>14:50</v>
      </c>
      <c r="D177" s="248">
        <f t="shared" si="11"/>
        <v>40</v>
      </c>
      <c r="E177" s="5" t="s">
        <v>43</v>
      </c>
      <c r="F177" s="170" t="s">
        <v>44</v>
      </c>
      <c r="G177" s="170">
        <v>40</v>
      </c>
      <c r="H177" s="162">
        <f t="shared" si="12"/>
        <v>0</v>
      </c>
      <c r="I177" s="162">
        <f t="shared" si="13"/>
        <v>0</v>
      </c>
      <c r="J177" s="162"/>
      <c r="K177" s="162"/>
      <c r="L177" s="162"/>
      <c r="M177" s="256"/>
      <c r="N177" s="164"/>
      <c r="O177" s="170" t="s">
        <v>292</v>
      </c>
      <c r="P177" s="134"/>
      <c r="Q177" s="134"/>
      <c r="R177" s="134"/>
      <c r="S177" s="165"/>
      <c r="T177" s="199"/>
      <c r="U177" s="199"/>
      <c r="V177" s="200"/>
    </row>
    <row r="178" spans="1:22" s="121" customFormat="1" ht="22.5" customHeight="1" x14ac:dyDescent="0.15">
      <c r="A178" s="939"/>
      <c r="B178" s="130" t="str">
        <f t="shared" si="14"/>
        <v>14:50</v>
      </c>
      <c r="C178" s="130" t="str">
        <f>TEXT($W$1+SUM($G$170:I178)/60/24,"[h]:mm")</f>
        <v>15:30</v>
      </c>
      <c r="D178" s="248">
        <f t="shared" si="11"/>
        <v>40</v>
      </c>
      <c r="E178" s="5" t="s">
        <v>132</v>
      </c>
      <c r="F178" s="170" t="s">
        <v>106</v>
      </c>
      <c r="G178" s="170">
        <v>40</v>
      </c>
      <c r="H178" s="162">
        <f t="shared" si="12"/>
        <v>0</v>
      </c>
      <c r="I178" s="162">
        <f t="shared" si="13"/>
        <v>0</v>
      </c>
      <c r="J178" s="162"/>
      <c r="K178" s="162"/>
      <c r="L178" s="162"/>
      <c r="M178" s="170"/>
      <c r="N178" s="257"/>
      <c r="O178" s="232" t="s">
        <v>339</v>
      </c>
      <c r="P178" s="134"/>
      <c r="Q178" s="174"/>
      <c r="R178" s="134"/>
      <c r="S178" s="165"/>
      <c r="T178" s="199"/>
      <c r="U178" s="199"/>
      <c r="V178" s="200"/>
    </row>
    <row r="179" spans="1:22" s="121" customFormat="1" ht="22.5" customHeight="1" x14ac:dyDescent="0.15">
      <c r="A179" s="939"/>
      <c r="B179" s="130" t="str">
        <f t="shared" si="14"/>
        <v>15:30</v>
      </c>
      <c r="C179" s="130" t="str">
        <f>TEXT($W$1+SUM($G$170:I179)/60/24,"[h]:mm")</f>
        <v>16:10</v>
      </c>
      <c r="D179" s="248">
        <f t="shared" si="11"/>
        <v>40</v>
      </c>
      <c r="E179" s="5" t="s">
        <v>132</v>
      </c>
      <c r="F179" s="170" t="s">
        <v>40</v>
      </c>
      <c r="G179" s="170">
        <v>40</v>
      </c>
      <c r="H179" s="162">
        <f t="shared" si="12"/>
        <v>0</v>
      </c>
      <c r="I179" s="162">
        <f t="shared" si="13"/>
        <v>0</v>
      </c>
      <c r="J179" s="162"/>
      <c r="K179" s="162"/>
      <c r="L179" s="162"/>
      <c r="M179" s="170"/>
      <c r="N179" s="254"/>
      <c r="O179" s="232" t="s">
        <v>361</v>
      </c>
      <c r="P179" s="134"/>
      <c r="Q179" s="134"/>
      <c r="R179" s="134"/>
      <c r="S179" s="165"/>
      <c r="T179" s="199"/>
      <c r="U179" s="199"/>
      <c r="V179" s="200"/>
    </row>
    <row r="180" spans="1:22" s="121" customFormat="1" ht="22.5" customHeight="1" x14ac:dyDescent="0.15">
      <c r="A180" s="939"/>
      <c r="B180" s="130" t="str">
        <f t="shared" si="14"/>
        <v>16:10</v>
      </c>
      <c r="C180" s="130" t="str">
        <f>TEXT($W$1+SUM($G$170:I180)/60/24,"[h]:mm")</f>
        <v>16:50</v>
      </c>
      <c r="D180" s="248">
        <f t="shared" si="11"/>
        <v>40</v>
      </c>
      <c r="E180" s="5" t="s">
        <v>132</v>
      </c>
      <c r="F180" s="170" t="s">
        <v>40</v>
      </c>
      <c r="G180" s="170">
        <v>40</v>
      </c>
      <c r="H180" s="162">
        <f t="shared" si="12"/>
        <v>0</v>
      </c>
      <c r="I180" s="162">
        <f t="shared" si="13"/>
        <v>0</v>
      </c>
      <c r="J180" s="162"/>
      <c r="K180" s="162"/>
      <c r="L180" s="162"/>
      <c r="M180" s="170"/>
      <c r="N180" s="254"/>
      <c r="O180" s="232" t="s">
        <v>361</v>
      </c>
      <c r="P180" s="134"/>
      <c r="Q180" s="134"/>
      <c r="R180" s="134"/>
      <c r="S180" s="165"/>
      <c r="T180" s="199"/>
      <c r="U180" s="199"/>
      <c r="V180" s="200"/>
    </row>
    <row r="181" spans="1:22" s="121" customFormat="1" ht="22.5" customHeight="1" x14ac:dyDescent="0.15">
      <c r="A181" s="939"/>
      <c r="B181" s="130" t="str">
        <f t="shared" si="14"/>
        <v>16:50</v>
      </c>
      <c r="C181" s="130" t="str">
        <f>TEXT($W$1+SUM($G$170:I181)/60/24,"[h]:mm")</f>
        <v>17:30</v>
      </c>
      <c r="D181" s="248">
        <f t="shared" si="11"/>
        <v>40</v>
      </c>
      <c r="E181" s="5" t="s">
        <v>199</v>
      </c>
      <c r="F181" s="170" t="s">
        <v>80</v>
      </c>
      <c r="G181" s="170">
        <v>40</v>
      </c>
      <c r="H181" s="162">
        <f t="shared" si="12"/>
        <v>0</v>
      </c>
      <c r="I181" s="162">
        <f t="shared" si="13"/>
        <v>0</v>
      </c>
      <c r="J181" s="162"/>
      <c r="K181" s="162"/>
      <c r="L181" s="162"/>
      <c r="M181" s="255"/>
      <c r="N181" s="234"/>
      <c r="O181" s="170" t="s">
        <v>80</v>
      </c>
      <c r="P181" s="134"/>
      <c r="Q181" s="134"/>
      <c r="R181" s="134"/>
      <c r="S181" s="165"/>
      <c r="T181" s="199"/>
      <c r="U181" s="199"/>
      <c r="V181" s="200"/>
    </row>
    <row r="182" spans="1:22" s="121" customFormat="1" ht="22.5" customHeight="1" x14ac:dyDescent="0.15">
      <c r="A182" s="939"/>
      <c r="B182" s="130" t="str">
        <f t="shared" si="14"/>
        <v>17:30</v>
      </c>
      <c r="C182" s="130" t="str">
        <f>TEXT($W$1+SUM($G$170:I182)/60/24,"[h]:mm")</f>
        <v>18:10</v>
      </c>
      <c r="D182" s="248">
        <f t="shared" si="11"/>
        <v>40</v>
      </c>
      <c r="E182" s="5" t="s">
        <v>199</v>
      </c>
      <c r="F182" s="170" t="s">
        <v>80</v>
      </c>
      <c r="G182" s="170">
        <v>40</v>
      </c>
      <c r="H182" s="162">
        <f t="shared" si="12"/>
        <v>0</v>
      </c>
      <c r="I182" s="162">
        <f t="shared" si="13"/>
        <v>0</v>
      </c>
      <c r="J182" s="162"/>
      <c r="K182" s="162"/>
      <c r="L182" s="162"/>
      <c r="M182" s="255"/>
      <c r="N182" s="234"/>
      <c r="O182" s="170" t="s">
        <v>80</v>
      </c>
      <c r="P182" s="134"/>
      <c r="Q182" s="134"/>
      <c r="R182" s="174"/>
      <c r="S182" s="165"/>
      <c r="T182" s="199"/>
      <c r="U182" s="199"/>
      <c r="V182" s="200"/>
    </row>
    <row r="183" spans="1:22" s="121" customFormat="1" ht="22.5" customHeight="1" x14ac:dyDescent="0.15">
      <c r="A183" s="939"/>
      <c r="B183" s="130" t="str">
        <f t="shared" si="14"/>
        <v>18:10</v>
      </c>
      <c r="C183" s="130" t="str">
        <f>TEXT($W$1+SUM($G$170:I183)/60/24,"[h]:mm")</f>
        <v>18:50</v>
      </c>
      <c r="D183" s="248">
        <f t="shared" si="11"/>
        <v>40</v>
      </c>
      <c r="E183" s="5" t="s">
        <v>71</v>
      </c>
      <c r="F183" s="170" t="s">
        <v>6</v>
      </c>
      <c r="G183" s="170">
        <v>40</v>
      </c>
      <c r="H183" s="162">
        <f t="shared" si="12"/>
        <v>0</v>
      </c>
      <c r="I183" s="162">
        <f t="shared" si="13"/>
        <v>0</v>
      </c>
      <c r="J183" s="162"/>
      <c r="K183" s="162"/>
      <c r="L183" s="162"/>
      <c r="M183" s="170"/>
      <c r="N183" s="238"/>
      <c r="O183" s="170" t="s">
        <v>311</v>
      </c>
      <c r="P183" s="134"/>
      <c r="Q183" s="134"/>
      <c r="R183" s="174"/>
      <c r="S183" s="165"/>
      <c r="T183" s="199"/>
      <c r="U183" s="199"/>
      <c r="V183" s="200"/>
    </row>
    <row r="184" spans="1:22" s="121" customFormat="1" ht="22.5" customHeight="1" x14ac:dyDescent="0.15">
      <c r="A184" s="939"/>
      <c r="B184" s="130" t="str">
        <f t="shared" si="14"/>
        <v>18:50</v>
      </c>
      <c r="C184" s="130" t="str">
        <f>TEXT($W$1+SUM($G$170:I184)/60/24,"[h]:mm")</f>
        <v>19:30</v>
      </c>
      <c r="D184" s="248">
        <f t="shared" si="11"/>
        <v>40</v>
      </c>
      <c r="E184" s="5" t="s">
        <v>71</v>
      </c>
      <c r="F184" s="170" t="s">
        <v>112</v>
      </c>
      <c r="G184" s="170">
        <v>40</v>
      </c>
      <c r="H184" s="162">
        <f t="shared" si="12"/>
        <v>0</v>
      </c>
      <c r="I184" s="162">
        <f t="shared" si="13"/>
        <v>0</v>
      </c>
      <c r="J184" s="162"/>
      <c r="K184" s="162"/>
      <c r="L184" s="162"/>
      <c r="M184" s="170"/>
      <c r="N184" s="238"/>
      <c r="O184" s="170" t="s">
        <v>311</v>
      </c>
      <c r="P184" s="134"/>
      <c r="Q184" s="134"/>
      <c r="R184" s="134"/>
      <c r="S184" s="165"/>
      <c r="T184" s="199"/>
      <c r="U184" s="199"/>
      <c r="V184" s="200"/>
    </row>
    <row r="185" spans="1:22" s="121" customFormat="1" ht="22.5" customHeight="1" x14ac:dyDescent="0.15">
      <c r="A185" s="939"/>
      <c r="B185" s="130" t="str">
        <f t="shared" si="14"/>
        <v>19:30</v>
      </c>
      <c r="C185" s="130" t="str">
        <f>TEXT($W$1+SUM($G$170:I185)/60/24,"[h]:mm")</f>
        <v>20:15</v>
      </c>
      <c r="D185" s="248">
        <f t="shared" si="11"/>
        <v>45</v>
      </c>
      <c r="E185" s="145" t="s">
        <v>484</v>
      </c>
      <c r="F185" s="170" t="s">
        <v>53</v>
      </c>
      <c r="G185" s="170">
        <v>45</v>
      </c>
      <c r="H185" s="162">
        <f t="shared" si="12"/>
        <v>0</v>
      </c>
      <c r="I185" s="162">
        <f t="shared" si="13"/>
        <v>0</v>
      </c>
      <c r="J185" s="162"/>
      <c r="K185" s="162"/>
      <c r="L185" s="162"/>
      <c r="M185" s="174"/>
      <c r="N185" s="168"/>
      <c r="O185" s="170" t="s">
        <v>53</v>
      </c>
      <c r="P185" s="134"/>
      <c r="Q185" s="134"/>
      <c r="R185" s="134"/>
      <c r="S185" s="165"/>
      <c r="T185" s="199"/>
      <c r="U185" s="199"/>
      <c r="V185" s="200"/>
    </row>
    <row r="186" spans="1:22" s="121" customFormat="1" ht="22.5" customHeight="1" x14ac:dyDescent="0.15">
      <c r="A186" s="939"/>
      <c r="B186" s="130" t="str">
        <f t="shared" si="14"/>
        <v>20:15</v>
      </c>
      <c r="C186" s="130" t="str">
        <f>TEXT($W$1+SUM($G$170:I186)/60/24,"[h]:mm")</f>
        <v>21:00</v>
      </c>
      <c r="D186" s="248">
        <f t="shared" si="11"/>
        <v>45</v>
      </c>
      <c r="E186" s="145" t="s">
        <v>484</v>
      </c>
      <c r="F186" s="170" t="s">
        <v>53</v>
      </c>
      <c r="G186" s="170">
        <v>45</v>
      </c>
      <c r="H186" s="162">
        <f t="shared" si="12"/>
        <v>0</v>
      </c>
      <c r="I186" s="162">
        <f t="shared" si="13"/>
        <v>0</v>
      </c>
      <c r="J186" s="162"/>
      <c r="K186" s="162"/>
      <c r="L186" s="162"/>
      <c r="M186" s="174"/>
      <c r="N186" s="168"/>
      <c r="O186" s="170" t="s">
        <v>53</v>
      </c>
      <c r="P186" s="134"/>
      <c r="Q186" s="134"/>
      <c r="R186" s="134"/>
      <c r="S186" s="165"/>
      <c r="T186" s="199"/>
      <c r="U186" s="199"/>
      <c r="V186" s="200"/>
    </row>
    <row r="187" spans="1:22" s="121" customFormat="1" ht="22.5" customHeight="1" x14ac:dyDescent="0.15">
      <c r="A187" s="939"/>
      <c r="B187" s="130" t="str">
        <f t="shared" si="14"/>
        <v>21:00</v>
      </c>
      <c r="C187" s="130" t="str">
        <f>TEXT($W$1+SUM($G$170:I187)/60/24,"[h]:mm")</f>
        <v>21:40</v>
      </c>
      <c r="D187" s="248">
        <f t="shared" si="11"/>
        <v>40</v>
      </c>
      <c r="E187" s="145" t="s">
        <v>485</v>
      </c>
      <c r="F187" s="170" t="s">
        <v>40</v>
      </c>
      <c r="G187" s="170">
        <v>40</v>
      </c>
      <c r="H187" s="162">
        <f>P187*Q187</f>
        <v>0</v>
      </c>
      <c r="I187" s="162">
        <f>H187/G187</f>
        <v>0</v>
      </c>
      <c r="J187" s="162"/>
      <c r="K187" s="162"/>
      <c r="L187" s="162"/>
      <c r="M187" s="170"/>
      <c r="N187" s="254"/>
      <c r="O187" s="232" t="s">
        <v>361</v>
      </c>
      <c r="P187" s="134"/>
      <c r="Q187" s="134"/>
      <c r="R187" s="174"/>
      <c r="S187" s="165"/>
      <c r="T187" s="199"/>
      <c r="U187" s="199"/>
      <c r="V187" s="200"/>
    </row>
    <row r="188" spans="1:22" s="121" customFormat="1" ht="22.5" customHeight="1" x14ac:dyDescent="0.15">
      <c r="A188" s="939"/>
      <c r="B188" s="130" t="str">
        <f t="shared" si="14"/>
        <v>21:40</v>
      </c>
      <c r="C188" s="130" t="str">
        <f>TEXT($W$1+SUM($G$170:I188)/60/24,"[h]:mm")</f>
        <v>22:20</v>
      </c>
      <c r="D188" s="248"/>
      <c r="E188" s="145" t="s">
        <v>485</v>
      </c>
      <c r="F188" s="170" t="s">
        <v>40</v>
      </c>
      <c r="G188" s="170">
        <v>40</v>
      </c>
      <c r="H188" s="162">
        <f>P188*Q188</f>
        <v>0</v>
      </c>
      <c r="I188" s="162">
        <f>H188/G188</f>
        <v>0</v>
      </c>
      <c r="J188" s="162"/>
      <c r="K188" s="162"/>
      <c r="L188" s="162"/>
      <c r="M188" s="170"/>
      <c r="N188" s="254"/>
      <c r="O188" s="232" t="s">
        <v>361</v>
      </c>
      <c r="P188" s="134"/>
      <c r="Q188" s="134"/>
      <c r="R188" s="134"/>
      <c r="S188" s="165"/>
      <c r="T188" s="199"/>
      <c r="U188" s="199"/>
      <c r="V188" s="200"/>
    </row>
    <row r="189" spans="1:22" s="121" customFormat="1" ht="22.5" customHeight="1" x14ac:dyDescent="0.15">
      <c r="A189" s="939"/>
      <c r="B189" s="130" t="str">
        <f t="shared" si="14"/>
        <v>22:20</v>
      </c>
      <c r="C189" s="130" t="str">
        <f>TEXT($W$1+SUM($G$170:I189)/60/24,"[h]:mm")</f>
        <v>23:10</v>
      </c>
      <c r="D189" s="248">
        <f>G189</f>
        <v>50</v>
      </c>
      <c r="E189" s="5" t="s">
        <v>275</v>
      </c>
      <c r="F189" s="170" t="s">
        <v>13</v>
      </c>
      <c r="G189" s="170">
        <v>50</v>
      </c>
      <c r="H189" s="162">
        <f>P189*Q189</f>
        <v>0</v>
      </c>
      <c r="I189" s="162">
        <f>H189/G189</f>
        <v>0</v>
      </c>
      <c r="J189" s="162"/>
      <c r="K189" s="162"/>
      <c r="L189" s="162"/>
      <c r="M189" s="174"/>
      <c r="N189" s="257"/>
      <c r="O189" s="232" t="s">
        <v>339</v>
      </c>
      <c r="P189" s="134"/>
      <c r="Q189" s="134"/>
      <c r="R189" s="134"/>
      <c r="S189" s="165"/>
      <c r="T189" s="199"/>
      <c r="U189" s="199"/>
      <c r="V189" s="200"/>
    </row>
    <row r="190" spans="1:22" s="121" customFormat="1" ht="22.5" customHeight="1" x14ac:dyDescent="0.15">
      <c r="A190" s="939"/>
      <c r="B190" s="130" t="str">
        <f t="shared" si="14"/>
        <v>23:10</v>
      </c>
      <c r="C190" s="130" t="str">
        <f>TEXT($W$1+SUM($G$170:I190)/60/24,"[h]:mm")</f>
        <v>24:00</v>
      </c>
      <c r="D190" s="248">
        <f>G190</f>
        <v>50</v>
      </c>
      <c r="E190" s="5" t="s">
        <v>275</v>
      </c>
      <c r="F190" s="170" t="s">
        <v>255</v>
      </c>
      <c r="G190" s="170">
        <v>50</v>
      </c>
      <c r="H190" s="162">
        <f t="shared" si="12"/>
        <v>0</v>
      </c>
      <c r="I190" s="162">
        <f t="shared" si="13"/>
        <v>0</v>
      </c>
      <c r="J190" s="162"/>
      <c r="K190" s="162"/>
      <c r="L190" s="162"/>
      <c r="M190" s="174"/>
      <c r="N190" s="257"/>
      <c r="O190" s="232" t="s">
        <v>339</v>
      </c>
      <c r="P190" s="134"/>
      <c r="Q190" s="134"/>
      <c r="R190" s="134"/>
      <c r="S190" s="165"/>
      <c r="T190" s="199"/>
      <c r="U190" s="199"/>
      <c r="V190" s="200"/>
    </row>
    <row r="191" spans="1:22" s="121" customFormat="1" ht="22.5" customHeight="1" x14ac:dyDescent="0.15">
      <c r="A191" s="943"/>
      <c r="B191" s="158"/>
      <c r="C191" s="139"/>
      <c r="D191" s="252"/>
      <c r="E191" s="250"/>
      <c r="F191" s="253"/>
      <c r="G191" s="253"/>
      <c r="H191" s="253"/>
      <c r="I191" s="253"/>
      <c r="J191" s="253"/>
      <c r="K191" s="253"/>
      <c r="L191" s="253"/>
      <c r="M191" s="253"/>
      <c r="N191" s="253"/>
      <c r="O191" s="253"/>
      <c r="P191" s="142"/>
      <c r="Q191" s="142"/>
      <c r="R191" s="142"/>
      <c r="S191" s="142"/>
      <c r="T191" s="206"/>
      <c r="U191" s="206"/>
      <c r="V191" s="211"/>
    </row>
    <row r="192" spans="1:22" s="121" customFormat="1" ht="22.5" customHeight="1" x14ac:dyDescent="0.15">
      <c r="A192" s="219"/>
      <c r="B192" s="220"/>
      <c r="C192" s="221"/>
      <c r="D192" s="220"/>
      <c r="E192" s="222"/>
      <c r="F192" s="220"/>
      <c r="G192" s="220">
        <f>SUM(G170:G190)</f>
        <v>870</v>
      </c>
      <c r="H192" s="220"/>
      <c r="I192" s="220"/>
      <c r="J192" s="220"/>
      <c r="K192" s="220"/>
      <c r="L192" s="220"/>
      <c r="M192" s="220"/>
      <c r="N192" s="220"/>
      <c r="O192" s="220"/>
      <c r="P192" s="223"/>
      <c r="Q192" s="223"/>
      <c r="R192" s="223"/>
      <c r="S192" s="223"/>
      <c r="T192" s="223"/>
      <c r="U192" s="223"/>
      <c r="V192" s="244"/>
    </row>
    <row r="193" spans="1:22" s="120" customFormat="1" ht="22.5" customHeight="1" x14ac:dyDescent="0.15">
      <c r="A193" s="936" t="s">
        <v>486</v>
      </c>
      <c r="B193" s="224">
        <f>$W$1</f>
        <v>0.39583333333333298</v>
      </c>
      <c r="C193" s="130" t="str">
        <f>TEXT($W$1+SUM($G$193:G193)/60/24,"[h]:mm")</f>
        <v>10:10</v>
      </c>
      <c r="D193" s="262">
        <f>G193</f>
        <v>40</v>
      </c>
      <c r="E193" s="5" t="s">
        <v>43</v>
      </c>
      <c r="F193" s="170" t="s">
        <v>236</v>
      </c>
      <c r="G193" s="170">
        <v>40</v>
      </c>
      <c r="H193" s="162">
        <f t="shared" ref="H193:H213" si="15">P193*Q193</f>
        <v>0</v>
      </c>
      <c r="I193" s="162">
        <f t="shared" ref="I193:I213" si="16">H193/G193</f>
        <v>0</v>
      </c>
      <c r="J193" s="162"/>
      <c r="K193" s="162"/>
      <c r="L193" s="162"/>
      <c r="M193" s="256"/>
      <c r="N193" s="164"/>
      <c r="O193" s="170" t="s">
        <v>292</v>
      </c>
      <c r="P193" s="134"/>
      <c r="Q193" s="134"/>
      <c r="R193" s="134"/>
      <c r="S193" s="165"/>
      <c r="T193" s="199"/>
      <c r="U193" s="199"/>
      <c r="V193" s="200"/>
    </row>
    <row r="194" spans="1:22" s="120" customFormat="1" ht="22.5" customHeight="1" x14ac:dyDescent="0.15">
      <c r="A194" s="937"/>
      <c r="B194" s="135" t="str">
        <f>IF(C193&lt;&gt;"",C193,"")</f>
        <v>10:10</v>
      </c>
      <c r="C194" s="130" t="str">
        <f>TEXT($W$1+SUM($G$193:G194)/60/24,"[h]:mm")</f>
        <v>10:50</v>
      </c>
      <c r="D194" s="248">
        <f>G194</f>
        <v>40</v>
      </c>
      <c r="E194" s="5" t="s">
        <v>43</v>
      </c>
      <c r="F194" s="170" t="s">
        <v>236</v>
      </c>
      <c r="G194" s="170">
        <v>40</v>
      </c>
      <c r="H194" s="162">
        <f t="shared" si="15"/>
        <v>0</v>
      </c>
      <c r="I194" s="162">
        <f t="shared" si="16"/>
        <v>0</v>
      </c>
      <c r="J194" s="162"/>
      <c r="K194" s="162"/>
      <c r="L194" s="162"/>
      <c r="M194" s="256"/>
      <c r="N194" s="164"/>
      <c r="O194" s="170" t="s">
        <v>292</v>
      </c>
      <c r="P194" s="134"/>
      <c r="Q194" s="134"/>
      <c r="R194" s="134"/>
      <c r="S194" s="165"/>
      <c r="T194" s="199"/>
      <c r="U194" s="199"/>
      <c r="V194" s="200"/>
    </row>
    <row r="195" spans="1:22" s="120" customFormat="1" ht="22.5" customHeight="1" x14ac:dyDescent="0.15">
      <c r="A195" s="937"/>
      <c r="B195" s="135" t="str">
        <f t="shared" ref="B195:B207" si="17">IF(C194&lt;&gt;"",C194,"")</f>
        <v>10:50</v>
      </c>
      <c r="C195" s="130" t="str">
        <f>TEXT($W$1+SUM($G$193:G195)/60/24,"[h]:mm")</f>
        <v>11:30</v>
      </c>
      <c r="D195" s="248">
        <f>G195</f>
        <v>40</v>
      </c>
      <c r="E195" s="5" t="s">
        <v>43</v>
      </c>
      <c r="F195" s="170" t="s">
        <v>142</v>
      </c>
      <c r="G195" s="170">
        <v>40</v>
      </c>
      <c r="H195" s="162">
        <f t="shared" si="15"/>
        <v>0</v>
      </c>
      <c r="I195" s="162">
        <f t="shared" si="16"/>
        <v>0</v>
      </c>
      <c r="J195" s="162"/>
      <c r="K195" s="162"/>
      <c r="L195" s="162"/>
      <c r="M195" s="256"/>
      <c r="N195" s="164"/>
      <c r="O195" s="170" t="s">
        <v>292</v>
      </c>
      <c r="P195" s="134"/>
      <c r="Q195" s="134"/>
      <c r="R195" s="134"/>
      <c r="S195" s="165"/>
      <c r="T195" s="199"/>
      <c r="U195" s="199"/>
      <c r="V195" s="200"/>
    </row>
    <row r="196" spans="1:22" s="120" customFormat="1" ht="22.5" customHeight="1" x14ac:dyDescent="0.15">
      <c r="A196" s="937"/>
      <c r="B196" s="135" t="str">
        <f t="shared" si="17"/>
        <v>11:30</v>
      </c>
      <c r="C196" s="130" t="str">
        <f>TEXT($W$1+SUM($G$193:G196)/60/24,"[h]:mm")</f>
        <v>12:15</v>
      </c>
      <c r="D196" s="248"/>
      <c r="E196" s="145" t="s">
        <v>487</v>
      </c>
      <c r="F196" s="170" t="s">
        <v>58</v>
      </c>
      <c r="G196" s="170">
        <v>45</v>
      </c>
      <c r="H196" s="162">
        <f t="shared" si="15"/>
        <v>0</v>
      </c>
      <c r="I196" s="162">
        <f t="shared" si="16"/>
        <v>0</v>
      </c>
      <c r="J196" s="162"/>
      <c r="K196" s="162"/>
      <c r="L196" s="162"/>
      <c r="M196" s="170"/>
      <c r="N196" s="238"/>
      <c r="O196" s="170" t="s">
        <v>311</v>
      </c>
      <c r="P196" s="134"/>
      <c r="Q196" s="134"/>
      <c r="R196" s="134"/>
      <c r="S196" s="165"/>
      <c r="T196" s="199"/>
      <c r="U196" s="199"/>
      <c r="V196" s="200"/>
    </row>
    <row r="197" spans="1:22" s="120" customFormat="1" ht="22.5" customHeight="1" x14ac:dyDescent="0.15">
      <c r="A197" s="937"/>
      <c r="B197" s="135" t="str">
        <f t="shared" si="17"/>
        <v>12:15</v>
      </c>
      <c r="C197" s="130" t="str">
        <f>TEXT($W$1+SUM($G$193:G197)/60/24,"[h]:mm")</f>
        <v>12:55</v>
      </c>
      <c r="D197" s="248">
        <f t="shared" ref="D197:D213" si="18">G197</f>
        <v>40</v>
      </c>
      <c r="E197" s="145" t="s">
        <v>487</v>
      </c>
      <c r="F197" s="170" t="s">
        <v>220</v>
      </c>
      <c r="G197" s="170">
        <v>40</v>
      </c>
      <c r="H197" s="162">
        <f t="shared" si="15"/>
        <v>0</v>
      </c>
      <c r="I197" s="162">
        <f t="shared" si="16"/>
        <v>0</v>
      </c>
      <c r="J197" s="162"/>
      <c r="K197" s="162"/>
      <c r="L197" s="162"/>
      <c r="M197" s="170"/>
      <c r="N197" s="238"/>
      <c r="O197" s="170" t="s">
        <v>220</v>
      </c>
      <c r="P197" s="134"/>
      <c r="Q197" s="134"/>
      <c r="R197" s="134"/>
      <c r="S197" s="165"/>
      <c r="T197" s="199"/>
      <c r="U197" s="199"/>
      <c r="V197" s="200"/>
    </row>
    <row r="198" spans="1:22" s="120" customFormat="1" ht="22.5" customHeight="1" x14ac:dyDescent="0.15">
      <c r="A198" s="937"/>
      <c r="B198" s="135" t="str">
        <f t="shared" si="17"/>
        <v>12:55</v>
      </c>
      <c r="C198" s="130" t="str">
        <f>TEXT($W$1+SUM($G$193:G198)/60/24,"[h]:mm")</f>
        <v>13:40</v>
      </c>
      <c r="D198" s="248">
        <f t="shared" si="18"/>
        <v>45</v>
      </c>
      <c r="E198" s="145" t="s">
        <v>487</v>
      </c>
      <c r="F198" s="170" t="s">
        <v>240</v>
      </c>
      <c r="G198" s="170">
        <v>45</v>
      </c>
      <c r="H198" s="162">
        <f t="shared" si="15"/>
        <v>0</v>
      </c>
      <c r="I198" s="162">
        <f t="shared" si="16"/>
        <v>0</v>
      </c>
      <c r="J198" s="162"/>
      <c r="K198" s="162"/>
      <c r="L198" s="162"/>
      <c r="M198" s="170"/>
      <c r="N198" s="238"/>
      <c r="O198" s="170" t="s">
        <v>220</v>
      </c>
      <c r="P198" s="134"/>
      <c r="Q198" s="134"/>
      <c r="R198" s="134"/>
      <c r="S198" s="165"/>
      <c r="T198" s="199"/>
      <c r="U198" s="199"/>
      <c r="V198" s="200"/>
    </row>
    <row r="199" spans="1:22" s="120" customFormat="1" ht="22.5" customHeight="1" x14ac:dyDescent="0.15">
      <c r="A199" s="937"/>
      <c r="B199" s="135" t="str">
        <f t="shared" si="17"/>
        <v>13:40</v>
      </c>
      <c r="C199" s="130" t="str">
        <f>TEXT($W$1+SUM($G$193:G199)/60/24,"[h]:mm")</f>
        <v>14:20</v>
      </c>
      <c r="D199" s="248">
        <f t="shared" si="18"/>
        <v>40</v>
      </c>
      <c r="E199" s="5" t="s">
        <v>199</v>
      </c>
      <c r="F199" s="170" t="s">
        <v>80</v>
      </c>
      <c r="G199" s="170">
        <v>40</v>
      </c>
      <c r="H199" s="162">
        <f t="shared" si="15"/>
        <v>0</v>
      </c>
      <c r="I199" s="162">
        <f t="shared" si="16"/>
        <v>0</v>
      </c>
      <c r="J199" s="162"/>
      <c r="K199" s="162"/>
      <c r="L199" s="162"/>
      <c r="M199" s="255"/>
      <c r="N199" s="234"/>
      <c r="O199" s="170" t="s">
        <v>80</v>
      </c>
      <c r="P199" s="134"/>
      <c r="Q199" s="134"/>
      <c r="R199" s="134"/>
      <c r="S199" s="165"/>
      <c r="T199" s="199"/>
      <c r="U199" s="199"/>
      <c r="V199" s="200"/>
    </row>
    <row r="200" spans="1:22" s="120" customFormat="1" ht="22.5" customHeight="1" x14ac:dyDescent="0.15">
      <c r="A200" s="937"/>
      <c r="B200" s="135" t="str">
        <f t="shared" si="17"/>
        <v>14:20</v>
      </c>
      <c r="C200" s="130" t="str">
        <f>TEXT($W$1+SUM($G$193:G200)/60/24,"[h]:mm")</f>
        <v>15:00</v>
      </c>
      <c r="D200" s="248">
        <f t="shared" si="18"/>
        <v>40</v>
      </c>
      <c r="E200" s="5" t="s">
        <v>199</v>
      </c>
      <c r="F200" s="170" t="s">
        <v>80</v>
      </c>
      <c r="G200" s="170">
        <v>40</v>
      </c>
      <c r="H200" s="162">
        <f t="shared" si="15"/>
        <v>0</v>
      </c>
      <c r="I200" s="162">
        <f t="shared" si="16"/>
        <v>0</v>
      </c>
      <c r="J200" s="162"/>
      <c r="K200" s="162"/>
      <c r="L200" s="162"/>
      <c r="M200" s="255"/>
      <c r="N200" s="234"/>
      <c r="O200" s="170" t="s">
        <v>80</v>
      </c>
      <c r="P200" s="134"/>
      <c r="Q200" s="134"/>
      <c r="R200" s="134"/>
      <c r="S200" s="165"/>
      <c r="T200" s="199"/>
      <c r="U200" s="199"/>
      <c r="V200" s="200"/>
    </row>
    <row r="201" spans="1:22" s="120" customFormat="1" ht="22.5" customHeight="1" x14ac:dyDescent="0.15">
      <c r="A201" s="937"/>
      <c r="B201" s="135" t="str">
        <f t="shared" si="17"/>
        <v>15:00</v>
      </c>
      <c r="C201" s="130" t="str">
        <f>TEXT($W$1+SUM($G$193:G201)/60/24,"[h]:mm")</f>
        <v>15:40</v>
      </c>
      <c r="D201" s="248">
        <f t="shared" si="18"/>
        <v>40</v>
      </c>
      <c r="E201" s="5" t="s">
        <v>279</v>
      </c>
      <c r="F201" s="170" t="s">
        <v>53</v>
      </c>
      <c r="G201" s="170">
        <v>40</v>
      </c>
      <c r="H201" s="162">
        <f t="shared" si="15"/>
        <v>0</v>
      </c>
      <c r="I201" s="162">
        <f t="shared" si="16"/>
        <v>0</v>
      </c>
      <c r="J201" s="162"/>
      <c r="K201" s="162"/>
      <c r="L201" s="162"/>
      <c r="M201" s="170"/>
      <c r="N201" s="168"/>
      <c r="O201" s="170" t="s">
        <v>53</v>
      </c>
      <c r="P201" s="134"/>
      <c r="Q201" s="134"/>
      <c r="R201" s="134"/>
      <c r="S201" s="165"/>
      <c r="T201" s="199"/>
      <c r="U201" s="199"/>
      <c r="V201" s="200"/>
    </row>
    <row r="202" spans="1:22" s="120" customFormat="1" ht="22.5" customHeight="1" x14ac:dyDescent="0.15">
      <c r="A202" s="937"/>
      <c r="B202" s="135" t="str">
        <f t="shared" si="17"/>
        <v>15:40</v>
      </c>
      <c r="C202" s="130" t="str">
        <f>TEXT($W$1+SUM($G$193:G202)/60/24,"[h]:mm")</f>
        <v>16:20</v>
      </c>
      <c r="D202" s="248">
        <f t="shared" si="18"/>
        <v>40</v>
      </c>
      <c r="E202" s="5" t="s">
        <v>279</v>
      </c>
      <c r="F202" s="170" t="s">
        <v>53</v>
      </c>
      <c r="G202" s="170">
        <v>40</v>
      </c>
      <c r="H202" s="162">
        <f t="shared" si="15"/>
        <v>0</v>
      </c>
      <c r="I202" s="162">
        <f t="shared" si="16"/>
        <v>0</v>
      </c>
      <c r="J202" s="162"/>
      <c r="K202" s="162"/>
      <c r="L202" s="162"/>
      <c r="M202" s="170"/>
      <c r="N202" s="168"/>
      <c r="O202" s="170" t="s">
        <v>53</v>
      </c>
      <c r="P202" s="134"/>
      <c r="Q202" s="134"/>
      <c r="R202" s="134"/>
      <c r="S202" s="165"/>
      <c r="T202" s="199"/>
      <c r="U202" s="199"/>
      <c r="V202" s="200"/>
    </row>
    <row r="203" spans="1:22" s="120" customFormat="1" ht="22.5" customHeight="1" x14ac:dyDescent="0.15">
      <c r="A203" s="937"/>
      <c r="B203" s="135" t="str">
        <f t="shared" si="17"/>
        <v>16:20</v>
      </c>
      <c r="C203" s="130" t="str">
        <f>TEXT($W$1+SUM($G$193:G203)/60/24,"[h]:mm")</f>
        <v>17:00</v>
      </c>
      <c r="D203" s="248">
        <f t="shared" si="18"/>
        <v>40</v>
      </c>
      <c r="E203" s="5" t="s">
        <v>279</v>
      </c>
      <c r="F203" s="170" t="s">
        <v>44</v>
      </c>
      <c r="G203" s="170">
        <v>40</v>
      </c>
      <c r="H203" s="162">
        <f>P203*Q203</f>
        <v>0</v>
      </c>
      <c r="I203" s="162">
        <f>H203/G203</f>
        <v>0</v>
      </c>
      <c r="J203" s="162"/>
      <c r="K203" s="162"/>
      <c r="L203" s="162"/>
      <c r="M203" s="134"/>
      <c r="N203" s="164" t="s">
        <v>35</v>
      </c>
      <c r="O203" s="170" t="s">
        <v>292</v>
      </c>
      <c r="P203" s="134"/>
      <c r="Q203" s="134"/>
      <c r="R203" s="134"/>
      <c r="S203" s="165"/>
      <c r="T203" s="199"/>
      <c r="U203" s="199"/>
      <c r="V203" s="200"/>
    </row>
    <row r="204" spans="1:22" s="120" customFormat="1" ht="22.5" customHeight="1" x14ac:dyDescent="0.15">
      <c r="A204" s="937"/>
      <c r="B204" s="135" t="str">
        <f t="shared" si="17"/>
        <v>17:00</v>
      </c>
      <c r="C204" s="130" t="str">
        <f>TEXT($W$1+SUM($G$193:G204)/60/24,"[h]:mm")</f>
        <v>17:40</v>
      </c>
      <c r="D204" s="248">
        <f t="shared" si="18"/>
        <v>40</v>
      </c>
      <c r="E204" s="5" t="s">
        <v>39</v>
      </c>
      <c r="F204" s="170" t="s">
        <v>40</v>
      </c>
      <c r="G204" s="170">
        <v>40</v>
      </c>
      <c r="H204" s="162">
        <f t="shared" si="15"/>
        <v>0</v>
      </c>
      <c r="I204" s="162">
        <f t="shared" si="16"/>
        <v>0</v>
      </c>
      <c r="J204" s="162"/>
      <c r="K204" s="162"/>
      <c r="L204" s="162"/>
      <c r="M204" s="170"/>
      <c r="N204" s="254"/>
      <c r="O204" s="232" t="s">
        <v>361</v>
      </c>
      <c r="P204" s="134"/>
      <c r="Q204" s="134"/>
      <c r="R204" s="134"/>
      <c r="S204" s="165"/>
      <c r="T204" s="199"/>
      <c r="U204" s="199"/>
      <c r="V204" s="200"/>
    </row>
    <row r="205" spans="1:22" s="120" customFormat="1" ht="22.5" customHeight="1" x14ac:dyDescent="0.15">
      <c r="A205" s="937"/>
      <c r="B205" s="135" t="str">
        <f t="shared" si="17"/>
        <v>17:40</v>
      </c>
      <c r="C205" s="130" t="str">
        <f>TEXT($W$1+SUM($G$193:G205)/60/24,"[h]:mm")</f>
        <v>18:20</v>
      </c>
      <c r="D205" s="248">
        <f t="shared" si="18"/>
        <v>40</v>
      </c>
      <c r="E205" s="5" t="s">
        <v>39</v>
      </c>
      <c r="F205" s="170" t="s">
        <v>195</v>
      </c>
      <c r="G205" s="170">
        <v>40</v>
      </c>
      <c r="H205" s="162">
        <f t="shared" si="15"/>
        <v>0</v>
      </c>
      <c r="I205" s="162">
        <f t="shared" si="16"/>
        <v>0</v>
      </c>
      <c r="J205" s="162"/>
      <c r="K205" s="162"/>
      <c r="L205" s="162"/>
      <c r="M205" s="170"/>
      <c r="N205" s="254"/>
      <c r="O205" s="232" t="s">
        <v>361</v>
      </c>
      <c r="P205" s="134"/>
      <c r="Q205" s="134"/>
      <c r="R205" s="174"/>
      <c r="S205" s="165"/>
      <c r="T205" s="199"/>
      <c r="U205" s="199"/>
      <c r="V205" s="200"/>
    </row>
    <row r="206" spans="1:22" s="120" customFormat="1" ht="24.75" customHeight="1" x14ac:dyDescent="0.15">
      <c r="A206" s="937"/>
      <c r="B206" s="135" t="str">
        <f t="shared" si="17"/>
        <v>18:20</v>
      </c>
      <c r="C206" s="130" t="str">
        <f>TEXT($W$1+SUM($G$193:G206)/60/24,"[h]:mm")</f>
        <v>19:00</v>
      </c>
      <c r="D206" s="248">
        <f t="shared" si="18"/>
        <v>40</v>
      </c>
      <c r="E206" s="5" t="s">
        <v>199</v>
      </c>
      <c r="F206" s="170" t="s">
        <v>80</v>
      </c>
      <c r="G206" s="170">
        <v>40</v>
      </c>
      <c r="H206" s="162">
        <f t="shared" si="15"/>
        <v>0</v>
      </c>
      <c r="I206" s="162">
        <f t="shared" si="16"/>
        <v>0</v>
      </c>
      <c r="J206" s="162"/>
      <c r="K206" s="162"/>
      <c r="L206" s="162"/>
      <c r="M206" s="255"/>
      <c r="N206" s="234"/>
      <c r="O206" s="170" t="s">
        <v>80</v>
      </c>
      <c r="P206" s="134"/>
      <c r="Q206" s="134"/>
      <c r="R206" s="134"/>
      <c r="S206" s="165"/>
      <c r="T206" s="199"/>
      <c r="U206" s="199"/>
      <c r="V206" s="200"/>
    </row>
    <row r="207" spans="1:22" s="120" customFormat="1" ht="24.75" customHeight="1" x14ac:dyDescent="0.15">
      <c r="A207" s="937"/>
      <c r="B207" s="135" t="str">
        <f t="shared" si="17"/>
        <v>19:00</v>
      </c>
      <c r="C207" s="130" t="str">
        <f>TEXT($W$1+SUM($G$193:G207)/60/24,"[h]:mm")</f>
        <v>19:40</v>
      </c>
      <c r="D207" s="248">
        <f t="shared" si="18"/>
        <v>40</v>
      </c>
      <c r="E207" s="5" t="s">
        <v>199</v>
      </c>
      <c r="F207" s="170" t="s">
        <v>80</v>
      </c>
      <c r="G207" s="170">
        <v>40</v>
      </c>
      <c r="H207" s="162">
        <f t="shared" si="15"/>
        <v>0</v>
      </c>
      <c r="I207" s="162">
        <f t="shared" si="16"/>
        <v>0</v>
      </c>
      <c r="J207" s="162"/>
      <c r="K207" s="162"/>
      <c r="L207" s="162"/>
      <c r="M207" s="255"/>
      <c r="N207" s="234"/>
      <c r="O207" s="170" t="s">
        <v>80</v>
      </c>
      <c r="P207" s="134"/>
      <c r="Q207" s="134"/>
      <c r="R207" s="134"/>
      <c r="S207" s="165"/>
      <c r="T207" s="199"/>
      <c r="U207" s="199"/>
      <c r="V207" s="200"/>
    </row>
    <row r="208" spans="1:22" s="120" customFormat="1" ht="22.5" customHeight="1" x14ac:dyDescent="0.15">
      <c r="A208" s="937"/>
      <c r="B208" s="135" t="str">
        <f>IF(C206&lt;&gt;"",C206,"")</f>
        <v>19:00</v>
      </c>
      <c r="C208" s="130" t="str">
        <f>TEXT($W$1+SUM($G$193:G208)/60/24,"[h]:mm")</f>
        <v>20:20</v>
      </c>
      <c r="D208" s="248">
        <f t="shared" si="18"/>
        <v>40</v>
      </c>
      <c r="E208" s="145" t="s">
        <v>488</v>
      </c>
      <c r="F208" s="170" t="s">
        <v>44</v>
      </c>
      <c r="G208" s="170">
        <v>40</v>
      </c>
      <c r="H208" s="162">
        <f t="shared" si="15"/>
        <v>0</v>
      </c>
      <c r="I208" s="162">
        <f t="shared" si="16"/>
        <v>0</v>
      </c>
      <c r="J208" s="162"/>
      <c r="K208" s="162"/>
      <c r="L208" s="162"/>
      <c r="M208" s="134"/>
      <c r="N208" s="164" t="s">
        <v>35</v>
      </c>
      <c r="O208" s="170" t="s">
        <v>292</v>
      </c>
      <c r="P208" s="134"/>
      <c r="Q208" s="134"/>
      <c r="R208" s="134"/>
      <c r="S208" s="165"/>
      <c r="T208" s="199"/>
      <c r="U208" s="199"/>
      <c r="V208" s="200"/>
    </row>
    <row r="209" spans="1:23" s="120" customFormat="1" ht="22.5" customHeight="1" x14ac:dyDescent="0.15">
      <c r="A209" s="937"/>
      <c r="B209" s="135" t="str">
        <f>IF(C208&lt;&gt;"",C208,"")</f>
        <v>20:20</v>
      </c>
      <c r="C209" s="130" t="str">
        <f>TEXT($W$1+SUM($G$193:G209)/60/24,"[h]:mm")</f>
        <v>21:00</v>
      </c>
      <c r="D209" s="248">
        <f t="shared" si="18"/>
        <v>40</v>
      </c>
      <c r="E209" s="145" t="s">
        <v>488</v>
      </c>
      <c r="F209" s="170" t="s">
        <v>44</v>
      </c>
      <c r="G209" s="170">
        <v>40</v>
      </c>
      <c r="H209" s="162">
        <f t="shared" si="15"/>
        <v>0</v>
      </c>
      <c r="I209" s="162">
        <f t="shared" si="16"/>
        <v>0</v>
      </c>
      <c r="J209" s="162"/>
      <c r="K209" s="162"/>
      <c r="L209" s="162"/>
      <c r="M209" s="134"/>
      <c r="N209" s="164" t="s">
        <v>35</v>
      </c>
      <c r="O209" s="170" t="s">
        <v>292</v>
      </c>
      <c r="P209" s="134"/>
      <c r="Q209" s="134"/>
      <c r="R209" s="134"/>
      <c r="S209" s="165"/>
      <c r="T209" s="199"/>
      <c r="U209" s="199"/>
      <c r="V209" s="200"/>
    </row>
    <row r="210" spans="1:23" s="120" customFormat="1" ht="22.5" customHeight="1" x14ac:dyDescent="0.15">
      <c r="A210" s="937"/>
      <c r="B210" s="135" t="str">
        <f>IF(C209&lt;&gt;"",C209,"")</f>
        <v>21:00</v>
      </c>
      <c r="C210" s="130" t="str">
        <f>TEXT($W$1+SUM($G$193:G210)/60/24,"[h]:mm")</f>
        <v>21:40</v>
      </c>
      <c r="D210" s="248">
        <f t="shared" si="18"/>
        <v>40</v>
      </c>
      <c r="E210" s="145" t="s">
        <v>488</v>
      </c>
      <c r="F210" s="170" t="s">
        <v>44</v>
      </c>
      <c r="G210" s="170">
        <v>40</v>
      </c>
      <c r="H210" s="162">
        <f>P210*Q210</f>
        <v>0</v>
      </c>
      <c r="I210" s="162">
        <f>H210/G210</f>
        <v>0</v>
      </c>
      <c r="J210" s="162"/>
      <c r="K210" s="162"/>
      <c r="L210" s="162"/>
      <c r="M210" s="134"/>
      <c r="N210" s="164" t="s">
        <v>35</v>
      </c>
      <c r="O210" s="170" t="s">
        <v>292</v>
      </c>
      <c r="P210" s="134"/>
      <c r="Q210" s="134"/>
      <c r="R210" s="134"/>
      <c r="S210" s="165"/>
      <c r="T210" s="242"/>
      <c r="U210" s="242"/>
      <c r="V210" s="243"/>
    </row>
    <row r="211" spans="1:23" s="120" customFormat="1" ht="22.5" customHeight="1" x14ac:dyDescent="0.15">
      <c r="A211" s="937"/>
      <c r="B211" s="135" t="str">
        <f>IF(C210&lt;&gt;"",C210,"")</f>
        <v>21:40</v>
      </c>
      <c r="C211" s="130" t="str">
        <f>TEXT($W$1+SUM($G$193:G211)/60/24,"[h]:mm")</f>
        <v>22:30</v>
      </c>
      <c r="D211" s="248">
        <f t="shared" si="18"/>
        <v>50</v>
      </c>
      <c r="E211" s="145" t="s">
        <v>489</v>
      </c>
      <c r="F211" s="170" t="s">
        <v>13</v>
      </c>
      <c r="G211" s="170">
        <v>50</v>
      </c>
      <c r="H211" s="162">
        <f>P211*Q211</f>
        <v>0</v>
      </c>
      <c r="I211" s="162">
        <f>H211/G211</f>
        <v>0</v>
      </c>
      <c r="J211" s="162"/>
      <c r="K211" s="162"/>
      <c r="L211" s="162"/>
      <c r="M211" s="174"/>
      <c r="N211" s="257"/>
      <c r="O211" s="232" t="s">
        <v>339</v>
      </c>
      <c r="P211" s="134"/>
      <c r="Q211" s="134"/>
      <c r="R211" s="134"/>
      <c r="S211" s="165"/>
      <c r="T211" s="199"/>
      <c r="U211" s="199"/>
      <c r="V211" s="200"/>
    </row>
    <row r="212" spans="1:23" s="120" customFormat="1" ht="22.5" customHeight="1" x14ac:dyDescent="0.15">
      <c r="A212" s="937"/>
      <c r="B212" s="135" t="str">
        <f>IF(C211&lt;&gt;"",C211,"")</f>
        <v>22:30</v>
      </c>
      <c r="C212" s="130" t="str">
        <f>TEXT($W$1+SUM($G$193:G212)/60/24,"[h]:mm")</f>
        <v>23:15</v>
      </c>
      <c r="D212" s="248">
        <f t="shared" si="18"/>
        <v>45</v>
      </c>
      <c r="E212" s="145" t="s">
        <v>489</v>
      </c>
      <c r="F212" s="170" t="s">
        <v>240</v>
      </c>
      <c r="G212" s="170">
        <v>45</v>
      </c>
      <c r="H212" s="162">
        <f t="shared" si="15"/>
        <v>0</v>
      </c>
      <c r="I212" s="162">
        <f t="shared" si="16"/>
        <v>0</v>
      </c>
      <c r="J212" s="162"/>
      <c r="K212" s="162"/>
      <c r="L212" s="162"/>
      <c r="M212" s="170"/>
      <c r="N212" s="238"/>
      <c r="O212" s="170" t="s">
        <v>220</v>
      </c>
      <c r="P212" s="134"/>
      <c r="Q212" s="134"/>
      <c r="R212" s="134"/>
      <c r="S212" s="165"/>
      <c r="T212" s="199"/>
      <c r="U212" s="199"/>
      <c r="V212" s="200"/>
    </row>
    <row r="213" spans="1:23" s="120" customFormat="1" ht="21.75" customHeight="1" x14ac:dyDescent="0.15">
      <c r="A213" s="937"/>
      <c r="B213" s="135" t="str">
        <f>IF(C212&lt;&gt;"",C212,"")</f>
        <v>23:15</v>
      </c>
      <c r="C213" s="130" t="str">
        <f>TEXT($W$1+SUM($G$193:G213)/60/24,"[h]:mm")</f>
        <v>24:00</v>
      </c>
      <c r="D213" s="248">
        <f t="shared" si="18"/>
        <v>45</v>
      </c>
      <c r="E213" s="145" t="s">
        <v>489</v>
      </c>
      <c r="F213" s="170" t="s">
        <v>15</v>
      </c>
      <c r="G213" s="170">
        <v>45</v>
      </c>
      <c r="H213" s="162">
        <f t="shared" si="15"/>
        <v>0</v>
      </c>
      <c r="I213" s="162">
        <f t="shared" si="16"/>
        <v>0</v>
      </c>
      <c r="J213" s="162"/>
      <c r="K213" s="162"/>
      <c r="L213" s="162"/>
      <c r="M213" s="170"/>
      <c r="N213" s="168"/>
      <c r="O213" s="170" t="s">
        <v>53</v>
      </c>
      <c r="P213" s="134"/>
      <c r="Q213" s="134"/>
      <c r="R213" s="134"/>
      <c r="S213" s="165"/>
      <c r="T213" s="242"/>
      <c r="U213" s="242"/>
      <c r="V213" s="243"/>
    </row>
    <row r="214" spans="1:23" s="120" customFormat="1" ht="22.5" customHeight="1" x14ac:dyDescent="0.15">
      <c r="A214" s="938"/>
      <c r="B214" s="250"/>
      <c r="C214" s="250"/>
      <c r="D214" s="250"/>
      <c r="E214" s="250"/>
      <c r="F214" s="253"/>
      <c r="G214" s="253"/>
      <c r="H214" s="141"/>
      <c r="I214" s="141"/>
      <c r="J214" s="141"/>
      <c r="K214" s="141"/>
      <c r="L214" s="141"/>
      <c r="M214" s="253"/>
      <c r="N214" s="253"/>
      <c r="O214" s="253"/>
      <c r="P214" s="142"/>
      <c r="Q214" s="142"/>
      <c r="R214" s="142"/>
      <c r="S214" s="142"/>
      <c r="T214" s="206"/>
      <c r="U214" s="206"/>
      <c r="V214" s="211"/>
    </row>
    <row r="215" spans="1:23" s="121" customFormat="1" ht="22.5" customHeight="1" x14ac:dyDescent="0.15">
      <c r="A215" s="220"/>
      <c r="B215" s="221"/>
      <c r="C215" s="220"/>
      <c r="D215" s="263"/>
      <c r="E215" s="222"/>
      <c r="F215" s="220"/>
      <c r="G215" s="220">
        <f>SUM(G193:G213)</f>
        <v>870</v>
      </c>
      <c r="H215" s="220">
        <f>SUM(H193:H212)</f>
        <v>0</v>
      </c>
      <c r="I215" s="220"/>
      <c r="J215" s="220"/>
      <c r="K215" s="220"/>
      <c r="L215" s="220"/>
      <c r="M215" s="220"/>
      <c r="N215" s="220"/>
      <c r="O215" s="220"/>
      <c r="P215" s="223"/>
      <c r="Q215" s="223"/>
      <c r="R215" s="223"/>
      <c r="S215" s="223"/>
      <c r="T215" s="223"/>
      <c r="U215" s="223"/>
      <c r="V215" s="244"/>
      <c r="W215" s="120"/>
    </row>
    <row r="216" spans="1:23" s="120" customFormat="1" ht="22.5" customHeight="1" x14ac:dyDescent="0.15">
      <c r="A216" s="939" t="s">
        <v>490</v>
      </c>
      <c r="B216" s="129">
        <f>$W$1</f>
        <v>0.39583333333333298</v>
      </c>
      <c r="C216" s="130" t="str">
        <f>TEXT($W$1+SUM($G$216:G216)/60/24,"[h]:mm")</f>
        <v>10:10</v>
      </c>
      <c r="D216" s="248">
        <f t="shared" ref="D216:D227" si="19">G216</f>
        <v>40</v>
      </c>
      <c r="E216" s="5" t="s">
        <v>147</v>
      </c>
      <c r="F216" s="170" t="s">
        <v>40</v>
      </c>
      <c r="G216" s="170">
        <v>40</v>
      </c>
      <c r="H216" s="162">
        <f t="shared" ref="H216:H236" si="20">P216*Q216</f>
        <v>0</v>
      </c>
      <c r="I216" s="162">
        <f t="shared" ref="I216:I236" si="21">H216/G216</f>
        <v>0</v>
      </c>
      <c r="J216" s="162"/>
      <c r="K216" s="162"/>
      <c r="L216" s="162"/>
      <c r="M216" s="170"/>
      <c r="N216" s="254"/>
      <c r="O216" s="232" t="s">
        <v>361</v>
      </c>
      <c r="P216" s="134"/>
      <c r="Q216" s="134"/>
      <c r="R216" s="134"/>
      <c r="S216" s="210"/>
      <c r="T216" s="199"/>
      <c r="U216" s="199"/>
      <c r="V216" s="200"/>
    </row>
    <row r="217" spans="1:23" s="120" customFormat="1" ht="22.5" customHeight="1" x14ac:dyDescent="0.15">
      <c r="A217" s="939"/>
      <c r="B217" s="135" t="str">
        <f t="shared" ref="B217:B236" si="22">IF(C216&lt;&gt;"",C216,"")</f>
        <v>10:10</v>
      </c>
      <c r="C217" s="130" t="str">
        <f>TEXT($W$1+SUM($G$216:G217)/60/24,"[h]:mm")</f>
        <v>10:50</v>
      </c>
      <c r="D217" s="248">
        <f t="shared" si="19"/>
        <v>40</v>
      </c>
      <c r="E217" s="5" t="s">
        <v>147</v>
      </c>
      <c r="F217" s="170" t="s">
        <v>40</v>
      </c>
      <c r="G217" s="170">
        <v>40</v>
      </c>
      <c r="H217" s="162">
        <f t="shared" si="20"/>
        <v>0</v>
      </c>
      <c r="I217" s="162">
        <f t="shared" si="21"/>
        <v>0</v>
      </c>
      <c r="J217" s="162"/>
      <c r="K217" s="162"/>
      <c r="L217" s="162"/>
      <c r="M217" s="170"/>
      <c r="N217" s="254"/>
      <c r="O217" s="232" t="s">
        <v>361</v>
      </c>
      <c r="P217" s="134"/>
      <c r="Q217" s="134"/>
      <c r="R217" s="134"/>
      <c r="S217" s="210"/>
      <c r="T217" s="199"/>
      <c r="U217" s="199"/>
      <c r="V217" s="200"/>
    </row>
    <row r="218" spans="1:23" s="120" customFormat="1" ht="22.5" customHeight="1" x14ac:dyDescent="0.15">
      <c r="A218" s="939"/>
      <c r="B218" s="135" t="str">
        <f t="shared" si="22"/>
        <v>10:50</v>
      </c>
      <c r="C218" s="130" t="str">
        <f>TEXT($W$1+SUM($G$216:G218)/60/24,"[h]:mm")</f>
        <v>11:30</v>
      </c>
      <c r="D218" s="248">
        <f t="shared" si="19"/>
        <v>40</v>
      </c>
      <c r="E218" s="5" t="s">
        <v>147</v>
      </c>
      <c r="F218" s="170" t="s">
        <v>40</v>
      </c>
      <c r="G218" s="170">
        <v>40</v>
      </c>
      <c r="H218" s="162">
        <f t="shared" si="20"/>
        <v>0</v>
      </c>
      <c r="I218" s="162">
        <f t="shared" si="21"/>
        <v>0</v>
      </c>
      <c r="J218" s="162"/>
      <c r="K218" s="162"/>
      <c r="L218" s="162"/>
      <c r="M218" s="170"/>
      <c r="N218" s="254"/>
      <c r="O218" s="232" t="s">
        <v>361</v>
      </c>
      <c r="P218" s="134"/>
      <c r="Q218" s="134"/>
      <c r="R218" s="134"/>
      <c r="S218" s="165"/>
      <c r="T218" s="199"/>
      <c r="U218" s="199"/>
      <c r="V218" s="200"/>
    </row>
    <row r="219" spans="1:23" s="120" customFormat="1" ht="22.5" customHeight="1" x14ac:dyDescent="0.15">
      <c r="A219" s="939"/>
      <c r="B219" s="135" t="str">
        <f t="shared" si="22"/>
        <v>11:30</v>
      </c>
      <c r="C219" s="130" t="str">
        <f>TEXT($W$1+SUM($G$216:G219)/60/24,"[h]:mm")</f>
        <v>12:10</v>
      </c>
      <c r="D219" s="248">
        <f t="shared" si="19"/>
        <v>40</v>
      </c>
      <c r="E219" s="5" t="s">
        <v>71</v>
      </c>
      <c r="F219" s="170" t="s">
        <v>53</v>
      </c>
      <c r="G219" s="170">
        <v>40</v>
      </c>
      <c r="H219" s="162">
        <f t="shared" si="20"/>
        <v>0</v>
      </c>
      <c r="I219" s="162">
        <f t="shared" si="21"/>
        <v>0</v>
      </c>
      <c r="J219" s="162"/>
      <c r="K219" s="162"/>
      <c r="L219" s="162"/>
      <c r="M219" s="170"/>
      <c r="N219" s="168"/>
      <c r="O219" s="170" t="s">
        <v>53</v>
      </c>
      <c r="P219" s="134"/>
      <c r="Q219" s="134"/>
      <c r="R219" s="134"/>
      <c r="S219" s="165"/>
      <c r="T219" s="199"/>
      <c r="U219" s="199"/>
      <c r="V219" s="200"/>
    </row>
    <row r="220" spans="1:23" s="120" customFormat="1" ht="22.5" customHeight="1" x14ac:dyDescent="0.15">
      <c r="A220" s="939"/>
      <c r="B220" s="135" t="str">
        <f t="shared" si="22"/>
        <v>12:10</v>
      </c>
      <c r="C220" s="130" t="str">
        <f>TEXT($W$1+SUM($G$216:G220)/60/24,"[h]:mm")</f>
        <v>12:50</v>
      </c>
      <c r="D220" s="248">
        <f t="shared" si="19"/>
        <v>40</v>
      </c>
      <c r="E220" s="5" t="s">
        <v>71</v>
      </c>
      <c r="F220" s="170" t="s">
        <v>53</v>
      </c>
      <c r="G220" s="170">
        <v>40</v>
      </c>
      <c r="H220" s="162">
        <f>P220*Q220</f>
        <v>0</v>
      </c>
      <c r="I220" s="162">
        <f>H220/G220</f>
        <v>0</v>
      </c>
      <c r="J220" s="162"/>
      <c r="K220" s="162"/>
      <c r="L220" s="162"/>
      <c r="M220" s="170"/>
      <c r="N220" s="168"/>
      <c r="O220" s="170" t="s">
        <v>53</v>
      </c>
      <c r="P220" s="134"/>
      <c r="Q220" s="134"/>
      <c r="R220" s="134"/>
      <c r="S220" s="165"/>
      <c r="T220" s="199"/>
      <c r="U220" s="199"/>
      <c r="V220" s="200"/>
    </row>
    <row r="221" spans="1:23" s="120" customFormat="1" ht="22.5" customHeight="1" x14ac:dyDescent="0.15">
      <c r="A221" s="939"/>
      <c r="B221" s="135" t="str">
        <f t="shared" si="22"/>
        <v>12:50</v>
      </c>
      <c r="C221" s="130" t="str">
        <f>TEXT($W$1+SUM($G$216:G221)/60/24,"[h]:mm")</f>
        <v>13:30</v>
      </c>
      <c r="D221" s="248">
        <f t="shared" si="19"/>
        <v>40</v>
      </c>
      <c r="E221" s="5" t="s">
        <v>71</v>
      </c>
      <c r="F221" s="170" t="s">
        <v>53</v>
      </c>
      <c r="G221" s="170">
        <v>40</v>
      </c>
      <c r="H221" s="162">
        <f>P221*Q221</f>
        <v>0</v>
      </c>
      <c r="I221" s="162">
        <f>H221/G221</f>
        <v>0</v>
      </c>
      <c r="J221" s="162"/>
      <c r="K221" s="162"/>
      <c r="L221" s="162"/>
      <c r="M221" s="170"/>
      <c r="N221" s="168"/>
      <c r="O221" s="170" t="s">
        <v>53</v>
      </c>
      <c r="P221" s="134"/>
      <c r="Q221" s="134"/>
      <c r="R221" s="134"/>
      <c r="S221" s="165"/>
      <c r="T221" s="199"/>
      <c r="U221" s="199"/>
      <c r="V221" s="200"/>
    </row>
    <row r="222" spans="1:23" s="120" customFormat="1" ht="22.5" customHeight="1" x14ac:dyDescent="0.15">
      <c r="A222" s="939"/>
      <c r="B222" s="135" t="str">
        <f t="shared" si="22"/>
        <v>13:30</v>
      </c>
      <c r="C222" s="130" t="str">
        <f>TEXT($W$1+SUM($G$216:G222)/60/24,"[h]:mm")</f>
        <v>14:10</v>
      </c>
      <c r="D222" s="248">
        <f t="shared" si="19"/>
        <v>40</v>
      </c>
      <c r="E222" s="5" t="s">
        <v>491</v>
      </c>
      <c r="F222" s="170" t="s">
        <v>6</v>
      </c>
      <c r="G222" s="170">
        <v>40</v>
      </c>
      <c r="H222" s="162">
        <f t="shared" si="20"/>
        <v>0</v>
      </c>
      <c r="I222" s="162">
        <f t="shared" si="21"/>
        <v>0</v>
      </c>
      <c r="J222" s="162"/>
      <c r="K222" s="162"/>
      <c r="L222" s="162"/>
      <c r="M222" s="170"/>
      <c r="N222" s="238"/>
      <c r="O222" s="170" t="s">
        <v>311</v>
      </c>
      <c r="P222" s="134"/>
      <c r="Q222" s="134"/>
      <c r="R222" s="134"/>
      <c r="S222" s="165"/>
      <c r="T222" s="199"/>
      <c r="U222" s="199"/>
      <c r="V222" s="200"/>
    </row>
    <row r="223" spans="1:23" s="120" customFormat="1" ht="22.5" customHeight="1" x14ac:dyDescent="0.15">
      <c r="A223" s="939"/>
      <c r="B223" s="135" t="str">
        <f t="shared" si="22"/>
        <v>14:10</v>
      </c>
      <c r="C223" s="130" t="str">
        <f>TEXT($W$1+SUM($G$216:G223)/60/24,"[h]:mm")</f>
        <v>14:50</v>
      </c>
      <c r="D223" s="248">
        <f t="shared" si="19"/>
        <v>40</v>
      </c>
      <c r="E223" s="5" t="s">
        <v>491</v>
      </c>
      <c r="F223" s="170" t="s">
        <v>112</v>
      </c>
      <c r="G223" s="170">
        <v>40</v>
      </c>
      <c r="H223" s="162">
        <f t="shared" si="20"/>
        <v>0</v>
      </c>
      <c r="I223" s="162">
        <f t="shared" si="21"/>
        <v>0</v>
      </c>
      <c r="J223" s="162"/>
      <c r="K223" s="162"/>
      <c r="L223" s="162"/>
      <c r="M223" s="170"/>
      <c r="N223" s="238"/>
      <c r="O223" s="170" t="s">
        <v>311</v>
      </c>
      <c r="P223" s="134"/>
      <c r="Q223" s="134"/>
      <c r="R223" s="134"/>
      <c r="S223" s="210"/>
      <c r="T223" s="199"/>
      <c r="U223" s="199"/>
      <c r="V223" s="200"/>
    </row>
    <row r="224" spans="1:23" s="120" customFormat="1" ht="22.5" customHeight="1" x14ac:dyDescent="0.15">
      <c r="A224" s="939"/>
      <c r="B224" s="135" t="str">
        <f t="shared" si="22"/>
        <v>14:50</v>
      </c>
      <c r="C224" s="130" t="str">
        <f>TEXT($W$1+SUM($G$216:G224)/60/24,"[h]:mm")</f>
        <v>15:30</v>
      </c>
      <c r="D224" s="248">
        <f t="shared" si="19"/>
        <v>40</v>
      </c>
      <c r="E224" s="5" t="s">
        <v>43</v>
      </c>
      <c r="F224" s="170" t="s">
        <v>44</v>
      </c>
      <c r="G224" s="170">
        <v>40</v>
      </c>
      <c r="H224" s="162">
        <f t="shared" si="20"/>
        <v>0</v>
      </c>
      <c r="I224" s="162">
        <f t="shared" si="21"/>
        <v>0</v>
      </c>
      <c r="J224" s="162"/>
      <c r="K224" s="162"/>
      <c r="L224" s="162"/>
      <c r="M224" s="255"/>
      <c r="N224" s="164"/>
      <c r="O224" s="170" t="s">
        <v>292</v>
      </c>
      <c r="P224" s="134"/>
      <c r="Q224" s="134"/>
      <c r="R224" s="134"/>
      <c r="S224" s="210"/>
      <c r="T224" s="199"/>
      <c r="U224" s="199"/>
      <c r="V224" s="200"/>
    </row>
    <row r="225" spans="1:22" s="120" customFormat="1" ht="22.5" customHeight="1" x14ac:dyDescent="0.15">
      <c r="A225" s="939"/>
      <c r="B225" s="135" t="str">
        <f t="shared" si="22"/>
        <v>15:30</v>
      </c>
      <c r="C225" s="130" t="str">
        <f>TEXT($W$1+SUM($G$216:G225)/60/24,"[h]:mm")</f>
        <v>16:10</v>
      </c>
      <c r="D225" s="248">
        <f t="shared" si="19"/>
        <v>40</v>
      </c>
      <c r="E225" s="5" t="s">
        <v>43</v>
      </c>
      <c r="F225" s="170" t="s">
        <v>44</v>
      </c>
      <c r="G225" s="170">
        <v>40</v>
      </c>
      <c r="H225" s="162">
        <f t="shared" si="20"/>
        <v>0</v>
      </c>
      <c r="I225" s="162">
        <f t="shared" si="21"/>
        <v>0</v>
      </c>
      <c r="J225" s="162"/>
      <c r="K225" s="162"/>
      <c r="L225" s="162"/>
      <c r="M225" s="255"/>
      <c r="N225" s="164"/>
      <c r="O225" s="170" t="s">
        <v>292</v>
      </c>
      <c r="P225" s="134"/>
      <c r="Q225" s="134"/>
      <c r="R225" s="134"/>
      <c r="S225" s="210"/>
      <c r="T225" s="199"/>
      <c r="U225" s="199"/>
      <c r="V225" s="200"/>
    </row>
    <row r="226" spans="1:22" s="120" customFormat="1" ht="22.5" customHeight="1" x14ac:dyDescent="0.15">
      <c r="A226" s="939"/>
      <c r="B226" s="135" t="str">
        <f t="shared" si="22"/>
        <v>16:10</v>
      </c>
      <c r="C226" s="130" t="str">
        <f>TEXT($W$1+SUM($G$216:G226)/60/24,"[h]:mm")</f>
        <v>16:50</v>
      </c>
      <c r="D226" s="248">
        <f t="shared" si="19"/>
        <v>40</v>
      </c>
      <c r="E226" s="5" t="s">
        <v>43</v>
      </c>
      <c r="F226" s="170" t="s">
        <v>142</v>
      </c>
      <c r="G226" s="170">
        <v>40</v>
      </c>
      <c r="H226" s="162">
        <f t="shared" si="20"/>
        <v>0</v>
      </c>
      <c r="I226" s="162">
        <f t="shared" si="21"/>
        <v>0</v>
      </c>
      <c r="J226" s="162"/>
      <c r="K226" s="162"/>
      <c r="L226" s="162"/>
      <c r="M226" s="255"/>
      <c r="N226" s="164"/>
      <c r="O226" s="170" t="s">
        <v>292</v>
      </c>
      <c r="P226" s="134"/>
      <c r="Q226" s="134"/>
      <c r="R226" s="174"/>
      <c r="S226" s="165"/>
      <c r="T226" s="199"/>
      <c r="U226" s="199"/>
      <c r="V226" s="200"/>
    </row>
    <row r="227" spans="1:22" s="120" customFormat="1" ht="22.5" customHeight="1" x14ac:dyDescent="0.15">
      <c r="A227" s="939"/>
      <c r="B227" s="135" t="str">
        <f t="shared" si="22"/>
        <v>16:50</v>
      </c>
      <c r="C227" s="130" t="str">
        <f>TEXT($W$1+SUM($G$216:G227)/60/24,"[h]:mm")</f>
        <v>17:30</v>
      </c>
      <c r="D227" s="248">
        <f t="shared" si="19"/>
        <v>40</v>
      </c>
      <c r="E227" s="5" t="s">
        <v>87</v>
      </c>
      <c r="F227" s="170" t="s">
        <v>53</v>
      </c>
      <c r="G227" s="170">
        <v>40</v>
      </c>
      <c r="H227" s="162">
        <f t="shared" si="20"/>
        <v>0</v>
      </c>
      <c r="I227" s="162">
        <f t="shared" si="21"/>
        <v>0</v>
      </c>
      <c r="J227" s="162"/>
      <c r="K227" s="162"/>
      <c r="L227" s="162"/>
      <c r="M227" s="170"/>
      <c r="N227" s="168"/>
      <c r="O227" s="170" t="s">
        <v>53</v>
      </c>
      <c r="P227" s="134"/>
      <c r="Q227" s="134"/>
      <c r="R227" s="134"/>
      <c r="S227" s="165"/>
      <c r="T227" s="199"/>
      <c r="U227" s="199"/>
      <c r="V227" s="200"/>
    </row>
    <row r="228" spans="1:22" s="120" customFormat="1" ht="22.5" customHeight="1" x14ac:dyDescent="0.15">
      <c r="A228" s="939"/>
      <c r="B228" s="135" t="str">
        <f t="shared" si="22"/>
        <v>17:30</v>
      </c>
      <c r="C228" s="130" t="str">
        <f>TEXT($W$1+SUM($G$216:G228)/60/24,"[h]:mm")</f>
        <v>18:10</v>
      </c>
      <c r="D228" s="248"/>
      <c r="E228" s="5" t="s">
        <v>87</v>
      </c>
      <c r="F228" s="170" t="s">
        <v>53</v>
      </c>
      <c r="G228" s="170">
        <v>40</v>
      </c>
      <c r="H228" s="162">
        <f t="shared" si="20"/>
        <v>0</v>
      </c>
      <c r="I228" s="162">
        <f t="shared" si="21"/>
        <v>0</v>
      </c>
      <c r="J228" s="162"/>
      <c r="K228" s="162"/>
      <c r="L228" s="162"/>
      <c r="M228" s="170"/>
      <c r="N228" s="168"/>
      <c r="O228" s="170" t="s">
        <v>53</v>
      </c>
      <c r="P228" s="134"/>
      <c r="Q228" s="134"/>
      <c r="R228" s="134"/>
      <c r="S228" s="165"/>
      <c r="T228" s="199"/>
      <c r="U228" s="199"/>
      <c r="V228" s="200"/>
    </row>
    <row r="229" spans="1:22" s="120" customFormat="1" ht="22.5" customHeight="1" x14ac:dyDescent="0.15">
      <c r="A229" s="939"/>
      <c r="B229" s="135" t="str">
        <f t="shared" si="22"/>
        <v>18:10</v>
      </c>
      <c r="C229" s="130" t="str">
        <f>TEXT($W$1+SUM($G$216:G229)/60/24,"[h]:mm")</f>
        <v>18:50</v>
      </c>
      <c r="D229" s="248">
        <f t="shared" ref="D229:D234" si="23">G229</f>
        <v>40</v>
      </c>
      <c r="E229" s="145" t="s">
        <v>327</v>
      </c>
      <c r="F229" s="170" t="s">
        <v>205</v>
      </c>
      <c r="G229" s="170">
        <v>40</v>
      </c>
      <c r="H229" s="162">
        <f>P229*Q229</f>
        <v>0</v>
      </c>
      <c r="I229" s="162">
        <f>H229/G229</f>
        <v>0</v>
      </c>
      <c r="J229" s="162"/>
      <c r="K229" s="162"/>
      <c r="L229" s="162"/>
      <c r="M229" s="134"/>
      <c r="N229" s="238" t="s">
        <v>35</v>
      </c>
      <c r="O229" s="170" t="s">
        <v>311</v>
      </c>
      <c r="P229" s="134"/>
      <c r="Q229" s="134"/>
      <c r="R229" s="134"/>
      <c r="S229" s="165"/>
      <c r="T229" s="199"/>
      <c r="U229" s="199"/>
      <c r="V229" s="200"/>
    </row>
    <row r="230" spans="1:22" s="120" customFormat="1" ht="22.5" customHeight="1" x14ac:dyDescent="0.15">
      <c r="A230" s="939"/>
      <c r="B230" s="135" t="str">
        <f t="shared" si="22"/>
        <v>18:50</v>
      </c>
      <c r="C230" s="130" t="str">
        <f>TEXT($W$1+SUM($G$216:G230)/60/24,"[h]:mm")</f>
        <v>19:30</v>
      </c>
      <c r="D230" s="248">
        <f t="shared" si="23"/>
        <v>40</v>
      </c>
      <c r="E230" s="145" t="s">
        <v>327</v>
      </c>
      <c r="F230" s="170" t="s">
        <v>205</v>
      </c>
      <c r="G230" s="170">
        <v>40</v>
      </c>
      <c r="H230" s="162">
        <f t="shared" si="20"/>
        <v>0</v>
      </c>
      <c r="I230" s="162">
        <f t="shared" si="21"/>
        <v>0</v>
      </c>
      <c r="J230" s="162"/>
      <c r="K230" s="162"/>
      <c r="L230" s="162"/>
      <c r="M230" s="134"/>
      <c r="N230" s="238" t="s">
        <v>35</v>
      </c>
      <c r="O230" s="170" t="s">
        <v>311</v>
      </c>
      <c r="P230" s="134"/>
      <c r="Q230" s="174"/>
      <c r="R230" s="174"/>
      <c r="S230" s="165"/>
      <c r="T230" s="199"/>
      <c r="U230" s="199"/>
      <c r="V230" s="200"/>
    </row>
    <row r="231" spans="1:22" s="120" customFormat="1" ht="22.5" customHeight="1" x14ac:dyDescent="0.15">
      <c r="A231" s="939"/>
      <c r="B231" s="135" t="str">
        <f t="shared" si="22"/>
        <v>19:30</v>
      </c>
      <c r="C231" s="130" t="str">
        <f>TEXT($W$1+SUM($G$216:G231)/60/24,"[h]:mm")</f>
        <v>20:15</v>
      </c>
      <c r="D231" s="248">
        <f t="shared" si="23"/>
        <v>45</v>
      </c>
      <c r="E231" s="5" t="s">
        <v>71</v>
      </c>
      <c r="F231" s="170" t="s">
        <v>53</v>
      </c>
      <c r="G231" s="170">
        <v>45</v>
      </c>
      <c r="H231" s="162">
        <f>P231*Q231</f>
        <v>0</v>
      </c>
      <c r="I231" s="162">
        <f>H231/G231</f>
        <v>0</v>
      </c>
      <c r="J231" s="162"/>
      <c r="K231" s="162"/>
      <c r="L231" s="162"/>
      <c r="M231" s="170"/>
      <c r="N231" s="168"/>
      <c r="O231" s="170" t="s">
        <v>53</v>
      </c>
      <c r="P231" s="134"/>
      <c r="Q231" s="134"/>
      <c r="R231" s="134"/>
      <c r="S231" s="165"/>
      <c r="T231" s="199"/>
      <c r="U231" s="199"/>
      <c r="V231" s="200"/>
    </row>
    <row r="232" spans="1:22" s="120" customFormat="1" ht="22.5" customHeight="1" x14ac:dyDescent="0.15">
      <c r="A232" s="939"/>
      <c r="B232" s="135" t="str">
        <f t="shared" si="22"/>
        <v>20:15</v>
      </c>
      <c r="C232" s="130" t="str">
        <f>TEXT($W$1+SUM($G$216:G232)/60/24,"[h]:mm")</f>
        <v>21:00</v>
      </c>
      <c r="D232" s="248">
        <f t="shared" si="23"/>
        <v>45</v>
      </c>
      <c r="E232" s="5" t="s">
        <v>71</v>
      </c>
      <c r="F232" s="170" t="s">
        <v>53</v>
      </c>
      <c r="G232" s="170">
        <v>45</v>
      </c>
      <c r="H232" s="162">
        <f t="shared" si="20"/>
        <v>0</v>
      </c>
      <c r="I232" s="162">
        <f t="shared" si="21"/>
        <v>0</v>
      </c>
      <c r="J232" s="162"/>
      <c r="K232" s="162"/>
      <c r="L232" s="162"/>
      <c r="M232" s="170"/>
      <c r="N232" s="168"/>
      <c r="O232" s="170" t="s">
        <v>53</v>
      </c>
      <c r="P232" s="134"/>
      <c r="Q232" s="134"/>
      <c r="R232" s="134"/>
      <c r="S232" s="165"/>
      <c r="T232" s="199"/>
      <c r="U232" s="199"/>
      <c r="V232" s="200"/>
    </row>
    <row r="233" spans="1:22" s="120" customFormat="1" ht="22.5" customHeight="1" x14ac:dyDescent="0.15">
      <c r="A233" s="939"/>
      <c r="B233" s="135" t="str">
        <f t="shared" si="22"/>
        <v>21:00</v>
      </c>
      <c r="C233" s="130" t="str">
        <f>TEXT($W$1+SUM($G$216:G233)/60/24,"[h]:mm")</f>
        <v>21:45</v>
      </c>
      <c r="D233" s="248">
        <f t="shared" si="23"/>
        <v>45</v>
      </c>
      <c r="E233" s="5" t="s">
        <v>71</v>
      </c>
      <c r="F233" s="170" t="s">
        <v>53</v>
      </c>
      <c r="G233" s="170">
        <v>45</v>
      </c>
      <c r="H233" s="162">
        <f t="shared" si="20"/>
        <v>0</v>
      </c>
      <c r="I233" s="162">
        <f t="shared" si="21"/>
        <v>0</v>
      </c>
      <c r="J233" s="162"/>
      <c r="K233" s="162"/>
      <c r="L233" s="162"/>
      <c r="M233" s="170"/>
      <c r="N233" s="168"/>
      <c r="O233" s="170" t="s">
        <v>53</v>
      </c>
      <c r="P233" s="134"/>
      <c r="Q233" s="134"/>
      <c r="R233" s="134"/>
      <c r="S233" s="165"/>
      <c r="T233" s="199"/>
      <c r="U233" s="199"/>
      <c r="V233" s="243"/>
    </row>
    <row r="234" spans="1:22" s="120" customFormat="1" ht="22.5" customHeight="1" x14ac:dyDescent="0.15">
      <c r="A234" s="939"/>
      <c r="B234" s="135" t="str">
        <f t="shared" si="22"/>
        <v>21:45</v>
      </c>
      <c r="C234" s="130" t="str">
        <f>TEXT($W$1+SUM($G$216:G234)/60/24,"[h]:mm")</f>
        <v>22:30</v>
      </c>
      <c r="D234" s="249">
        <f t="shared" si="23"/>
        <v>45</v>
      </c>
      <c r="E234" s="145" t="s">
        <v>337</v>
      </c>
      <c r="F234" s="170" t="s">
        <v>106</v>
      </c>
      <c r="G234" s="170">
        <v>45</v>
      </c>
      <c r="H234" s="162">
        <f t="shared" si="20"/>
        <v>0</v>
      </c>
      <c r="I234" s="162">
        <f t="shared" si="21"/>
        <v>0</v>
      </c>
      <c r="J234" s="267"/>
      <c r="K234" s="267"/>
      <c r="L234" s="267"/>
      <c r="M234" s="268"/>
      <c r="N234" s="269"/>
      <c r="O234" s="232" t="s">
        <v>339</v>
      </c>
      <c r="P234" s="203"/>
      <c r="Q234" s="134"/>
      <c r="R234" s="134"/>
      <c r="S234" s="165"/>
      <c r="T234" s="199"/>
      <c r="U234" s="199"/>
      <c r="V234" s="200"/>
    </row>
    <row r="235" spans="1:22" s="120" customFormat="1" ht="22.5" customHeight="1" x14ac:dyDescent="0.15">
      <c r="A235" s="936"/>
      <c r="B235" s="135" t="str">
        <f t="shared" si="22"/>
        <v>22:30</v>
      </c>
      <c r="C235" s="130" t="str">
        <f>TEXT($W$1+SUM($G$216:G235)/60/24,"[h]:mm")</f>
        <v>23:20</v>
      </c>
      <c r="D235" s="249"/>
      <c r="E235" s="145" t="s">
        <v>337</v>
      </c>
      <c r="F235" s="170" t="s">
        <v>106</v>
      </c>
      <c r="G235" s="170">
        <v>50</v>
      </c>
      <c r="H235" s="162">
        <f t="shared" si="20"/>
        <v>0</v>
      </c>
      <c r="I235" s="162">
        <f t="shared" si="21"/>
        <v>0</v>
      </c>
      <c r="J235" s="267"/>
      <c r="K235" s="267"/>
      <c r="L235" s="267"/>
      <c r="M235" s="268"/>
      <c r="N235" s="269"/>
      <c r="O235" s="232" t="s">
        <v>339</v>
      </c>
      <c r="P235" s="203"/>
      <c r="Q235" s="134"/>
      <c r="R235" s="203"/>
      <c r="S235" s="258"/>
      <c r="T235" s="242"/>
      <c r="U235" s="242"/>
      <c r="V235" s="200"/>
    </row>
    <row r="236" spans="1:22" s="120" customFormat="1" ht="22.5" customHeight="1" x14ac:dyDescent="0.15">
      <c r="A236" s="936"/>
      <c r="B236" s="135" t="str">
        <f t="shared" si="22"/>
        <v>23:20</v>
      </c>
      <c r="C236" s="130" t="str">
        <f>TEXT($W$1+SUM($G$216:G236)/60/24,"[h]:mm")</f>
        <v>24:00</v>
      </c>
      <c r="D236" s="248">
        <f>G236</f>
        <v>40</v>
      </c>
      <c r="E236" s="5" t="s">
        <v>39</v>
      </c>
      <c r="F236" s="170" t="s">
        <v>40</v>
      </c>
      <c r="G236" s="170">
        <v>40</v>
      </c>
      <c r="H236" s="162">
        <f t="shared" si="20"/>
        <v>0</v>
      </c>
      <c r="I236" s="162">
        <f t="shared" si="21"/>
        <v>0</v>
      </c>
      <c r="J236" s="162"/>
      <c r="K236" s="162"/>
      <c r="L236" s="162"/>
      <c r="M236" s="170"/>
      <c r="N236" s="254" t="s">
        <v>35</v>
      </c>
      <c r="O236" s="232" t="s">
        <v>361</v>
      </c>
      <c r="P236" s="134"/>
      <c r="Q236" s="134"/>
      <c r="R236" s="203"/>
      <c r="S236" s="258"/>
      <c r="T236" s="242"/>
      <c r="U236" s="242"/>
      <c r="V236" s="200"/>
    </row>
    <row r="237" spans="1:22" s="120" customFormat="1" ht="22.5" customHeight="1" x14ac:dyDescent="0.15">
      <c r="A237" s="936"/>
      <c r="B237" s="146"/>
      <c r="C237" s="146"/>
      <c r="D237" s="251"/>
      <c r="E237" s="251"/>
      <c r="F237" s="264"/>
      <c r="G237" s="264"/>
      <c r="H237" s="169"/>
      <c r="I237" s="169"/>
      <c r="J237" s="169"/>
      <c r="K237" s="169"/>
      <c r="L237" s="169"/>
      <c r="M237" s="169"/>
      <c r="N237" s="169"/>
      <c r="O237" s="169"/>
      <c r="P237" s="150"/>
      <c r="Q237" s="150"/>
      <c r="R237" s="150"/>
      <c r="S237" s="271"/>
      <c r="T237" s="204"/>
      <c r="U237" s="204"/>
      <c r="V237" s="272"/>
    </row>
    <row r="238" spans="1:22" s="120" customFormat="1" ht="22.5" customHeight="1" x14ac:dyDescent="0.15">
      <c r="A238" s="936"/>
      <c r="B238" s="154"/>
      <c r="C238" s="154"/>
      <c r="D238" s="265"/>
      <c r="E238" s="265"/>
      <c r="F238" s="265"/>
      <c r="G238" s="265">
        <f>SUM(G216:G236)</f>
        <v>870</v>
      </c>
      <c r="H238" s="265"/>
      <c r="I238" s="265"/>
      <c r="J238" s="265"/>
      <c r="K238" s="265"/>
      <c r="L238" s="265"/>
      <c r="M238" s="265"/>
      <c r="N238" s="265"/>
      <c r="O238" s="265"/>
      <c r="P238" s="265"/>
      <c r="Q238" s="185"/>
      <c r="R238" s="185"/>
      <c r="S238" s="207"/>
      <c r="T238" s="208"/>
      <c r="U238" s="208"/>
      <c r="V238" s="209"/>
    </row>
    <row r="239" spans="1:22" s="121" customFormat="1" ht="22.5" customHeight="1" x14ac:dyDescent="0.15">
      <c r="A239" s="939" t="s">
        <v>492</v>
      </c>
      <c r="B239" s="157">
        <f>$W$1</f>
        <v>0.39583333333333298</v>
      </c>
      <c r="C239" s="130" t="str">
        <f>TEXT($W$1+SUM($G$239:G239)/60/24,"[h]:mm")</f>
        <v>10:10</v>
      </c>
      <c r="D239" s="248">
        <f t="shared" ref="D239:D255" si="24">G239</f>
        <v>40</v>
      </c>
      <c r="E239" s="5" t="s">
        <v>199</v>
      </c>
      <c r="F239" s="170" t="s">
        <v>80</v>
      </c>
      <c r="G239" s="170">
        <v>40</v>
      </c>
      <c r="H239" s="162">
        <f t="shared" ref="H239:H260" si="25">P239*Q239</f>
        <v>0</v>
      </c>
      <c r="I239" s="162">
        <f t="shared" ref="I239:I260" si="26">H239/G239</f>
        <v>0</v>
      </c>
      <c r="J239" s="162"/>
      <c r="K239" s="162"/>
      <c r="L239" s="162"/>
      <c r="M239" s="255"/>
      <c r="N239" s="234"/>
      <c r="O239" s="170" t="s">
        <v>80</v>
      </c>
      <c r="P239" s="134"/>
      <c r="Q239" s="134"/>
      <c r="R239" s="134"/>
      <c r="S239" s="210"/>
      <c r="T239" s="199"/>
      <c r="U239" s="199"/>
      <c r="V239" s="200"/>
    </row>
    <row r="240" spans="1:22" s="121" customFormat="1" ht="22.5" customHeight="1" x14ac:dyDescent="0.15">
      <c r="A240" s="939"/>
      <c r="B240" s="130" t="str">
        <f>IF(C239&lt;&gt;"",C239,"")</f>
        <v>10:10</v>
      </c>
      <c r="C240" s="130" t="str">
        <f>TEXT($W$1+SUM($G$239:G240)/60/24,"[h]:mm")</f>
        <v>10:50</v>
      </c>
      <c r="D240" s="248">
        <f t="shared" si="24"/>
        <v>40</v>
      </c>
      <c r="E240" s="5" t="s">
        <v>199</v>
      </c>
      <c r="F240" s="170" t="s">
        <v>33</v>
      </c>
      <c r="G240" s="170">
        <v>40</v>
      </c>
      <c r="H240" s="162">
        <f t="shared" si="25"/>
        <v>0</v>
      </c>
      <c r="I240" s="162">
        <f t="shared" si="26"/>
        <v>0</v>
      </c>
      <c r="J240" s="162"/>
      <c r="K240" s="162"/>
      <c r="L240" s="162"/>
      <c r="M240" s="255"/>
      <c r="N240" s="234"/>
      <c r="O240" s="170" t="s">
        <v>80</v>
      </c>
      <c r="P240" s="134"/>
      <c r="Q240" s="134"/>
      <c r="R240" s="134"/>
      <c r="S240" s="210"/>
      <c r="T240" s="199"/>
      <c r="U240" s="199"/>
      <c r="V240" s="200"/>
    </row>
    <row r="241" spans="1:22" s="121" customFormat="1" ht="22.5" customHeight="1" x14ac:dyDescent="0.15">
      <c r="A241" s="939"/>
      <c r="B241" s="130" t="str">
        <f t="shared" ref="B241:B260" si="27">IF(C240&lt;&gt;"",C240,"")</f>
        <v>10:50</v>
      </c>
      <c r="C241" s="130" t="str">
        <f>TEXT($W$1+SUM($G$239:G241)/60/24,"[h]:mm")</f>
        <v>11:30</v>
      </c>
      <c r="D241" s="248">
        <f t="shared" si="24"/>
        <v>40</v>
      </c>
      <c r="E241" s="5" t="s">
        <v>199</v>
      </c>
      <c r="F241" s="170" t="s">
        <v>33</v>
      </c>
      <c r="G241" s="170">
        <v>40</v>
      </c>
      <c r="H241" s="162">
        <f t="shared" si="25"/>
        <v>0</v>
      </c>
      <c r="I241" s="162">
        <f t="shared" si="26"/>
        <v>0</v>
      </c>
      <c r="J241" s="162"/>
      <c r="K241" s="162"/>
      <c r="L241" s="162"/>
      <c r="M241" s="255"/>
      <c r="N241" s="234"/>
      <c r="O241" s="170" t="s">
        <v>80</v>
      </c>
      <c r="P241" s="134"/>
      <c r="Q241" s="134"/>
      <c r="R241" s="134"/>
      <c r="S241" s="165"/>
      <c r="T241" s="199"/>
      <c r="U241" s="199"/>
      <c r="V241" s="200"/>
    </row>
    <row r="242" spans="1:22" s="121" customFormat="1" ht="22.5" customHeight="1" x14ac:dyDescent="0.15">
      <c r="A242" s="939"/>
      <c r="B242" s="130" t="str">
        <f t="shared" si="27"/>
        <v>11:30</v>
      </c>
      <c r="C242" s="130" t="str">
        <f>TEXT($W$1+SUM($G$239:G242)/60/24,"[h]:mm")</f>
        <v>12:10</v>
      </c>
      <c r="D242" s="248">
        <f t="shared" si="24"/>
        <v>40</v>
      </c>
      <c r="E242" s="5" t="s">
        <v>43</v>
      </c>
      <c r="F242" s="170" t="s">
        <v>53</v>
      </c>
      <c r="G242" s="170">
        <v>40</v>
      </c>
      <c r="H242" s="162">
        <f t="shared" si="25"/>
        <v>0</v>
      </c>
      <c r="I242" s="162">
        <f t="shared" si="26"/>
        <v>0</v>
      </c>
      <c r="J242" s="162"/>
      <c r="K242" s="162"/>
      <c r="L242" s="162"/>
      <c r="M242" s="170"/>
      <c r="N242" s="168"/>
      <c r="O242" s="170" t="s">
        <v>53</v>
      </c>
      <c r="P242" s="134"/>
      <c r="Q242" s="134"/>
      <c r="R242" s="134"/>
      <c r="S242" s="165"/>
      <c r="T242" s="199"/>
      <c r="U242" s="199"/>
      <c r="V242" s="200"/>
    </row>
    <row r="243" spans="1:22" s="121" customFormat="1" ht="22.5" customHeight="1" x14ac:dyDescent="0.15">
      <c r="A243" s="939"/>
      <c r="B243" s="130" t="str">
        <f t="shared" si="27"/>
        <v>12:10</v>
      </c>
      <c r="C243" s="130" t="str">
        <f>TEXT($W$1+SUM($G$239:G243)/60/24,"[h]:mm")</f>
        <v>12:50</v>
      </c>
      <c r="D243" s="248">
        <f t="shared" si="24"/>
        <v>40</v>
      </c>
      <c r="E243" s="5" t="s">
        <v>43</v>
      </c>
      <c r="F243" s="170" t="s">
        <v>44</v>
      </c>
      <c r="G243" s="170">
        <v>40</v>
      </c>
      <c r="H243" s="162">
        <f t="shared" si="25"/>
        <v>0</v>
      </c>
      <c r="I243" s="162">
        <f t="shared" si="26"/>
        <v>0</v>
      </c>
      <c r="J243" s="162"/>
      <c r="K243" s="162"/>
      <c r="L243" s="162"/>
      <c r="M243" s="255"/>
      <c r="N243" s="164"/>
      <c r="O243" s="170" t="s">
        <v>292</v>
      </c>
      <c r="P243" s="134"/>
      <c r="Q243" s="174"/>
      <c r="R243" s="134"/>
      <c r="S243" s="165"/>
      <c r="T243" s="199"/>
      <c r="U243" s="199"/>
      <c r="V243" s="200"/>
    </row>
    <row r="244" spans="1:22" s="121" customFormat="1" ht="22.5" customHeight="1" x14ac:dyDescent="0.15">
      <c r="A244" s="939"/>
      <c r="B244" s="130" t="str">
        <f t="shared" si="27"/>
        <v>12:50</v>
      </c>
      <c r="C244" s="130" t="str">
        <f>TEXT($W$1+SUM($G$239:G244)/60/24,"[h]:mm")</f>
        <v>13:30</v>
      </c>
      <c r="D244" s="248">
        <f t="shared" si="24"/>
        <v>40</v>
      </c>
      <c r="E244" s="5" t="s">
        <v>43</v>
      </c>
      <c r="F244" s="170" t="s">
        <v>44</v>
      </c>
      <c r="G244" s="170">
        <v>40</v>
      </c>
      <c r="H244" s="162">
        <f t="shared" si="25"/>
        <v>0</v>
      </c>
      <c r="I244" s="162">
        <f t="shared" si="26"/>
        <v>0</v>
      </c>
      <c r="J244" s="162"/>
      <c r="K244" s="162"/>
      <c r="L244" s="162"/>
      <c r="M244" s="255"/>
      <c r="N244" s="164"/>
      <c r="O244" s="170" t="s">
        <v>292</v>
      </c>
      <c r="P244" s="134"/>
      <c r="Q244" s="134"/>
      <c r="R244" s="134"/>
      <c r="S244" s="165"/>
      <c r="T244" s="199"/>
      <c r="U244" s="199"/>
      <c r="V244" s="200"/>
    </row>
    <row r="245" spans="1:22" s="121" customFormat="1" ht="22.5" customHeight="1" x14ac:dyDescent="0.15">
      <c r="A245" s="939"/>
      <c r="B245" s="130" t="str">
        <f t="shared" si="27"/>
        <v>13:30</v>
      </c>
      <c r="C245" s="130" t="str">
        <f>TEXT($W$1+SUM($G$239:G245)/60/24,"[h]:mm")</f>
        <v>14:10</v>
      </c>
      <c r="D245" s="248">
        <f t="shared" si="24"/>
        <v>40</v>
      </c>
      <c r="E245" s="5" t="s">
        <v>39</v>
      </c>
      <c r="F245" s="170" t="s">
        <v>40</v>
      </c>
      <c r="G245" s="170">
        <v>40</v>
      </c>
      <c r="H245" s="162">
        <f t="shared" si="25"/>
        <v>0</v>
      </c>
      <c r="I245" s="162">
        <f t="shared" si="26"/>
        <v>0</v>
      </c>
      <c r="J245" s="162"/>
      <c r="K245" s="162"/>
      <c r="L245" s="162"/>
      <c r="M245" s="174"/>
      <c r="N245" s="254" t="s">
        <v>35</v>
      </c>
      <c r="O245" s="232" t="s">
        <v>361</v>
      </c>
      <c r="P245" s="134"/>
      <c r="Q245" s="134"/>
      <c r="R245" s="134"/>
      <c r="S245" s="210"/>
      <c r="T245" s="199"/>
      <c r="U245" s="199"/>
      <c r="V245" s="200"/>
    </row>
    <row r="246" spans="1:22" s="121" customFormat="1" ht="22.5" customHeight="1" x14ac:dyDescent="0.15">
      <c r="A246" s="939"/>
      <c r="B246" s="130" t="str">
        <f t="shared" si="27"/>
        <v>14:10</v>
      </c>
      <c r="C246" s="130" t="str">
        <f>TEXT($W$1+SUM($G$239:G246)/60/24,"[h]:mm")</f>
        <v>14:50</v>
      </c>
      <c r="D246" s="248">
        <f t="shared" si="24"/>
        <v>40</v>
      </c>
      <c r="E246" s="5" t="s">
        <v>39</v>
      </c>
      <c r="F246" s="170" t="s">
        <v>40</v>
      </c>
      <c r="G246" s="170">
        <v>40</v>
      </c>
      <c r="H246" s="162">
        <f t="shared" si="25"/>
        <v>0</v>
      </c>
      <c r="I246" s="162">
        <f t="shared" si="26"/>
        <v>0</v>
      </c>
      <c r="J246" s="162"/>
      <c r="K246" s="162"/>
      <c r="L246" s="162"/>
      <c r="M246" s="174"/>
      <c r="N246" s="254" t="s">
        <v>35</v>
      </c>
      <c r="O246" s="232" t="s">
        <v>361</v>
      </c>
      <c r="P246" s="134"/>
      <c r="Q246" s="174"/>
      <c r="R246" s="134"/>
      <c r="S246" s="210"/>
      <c r="T246" s="199"/>
      <c r="U246" s="199"/>
      <c r="V246" s="200"/>
    </row>
    <row r="247" spans="1:22" s="121" customFormat="1" ht="22.5" customHeight="1" x14ac:dyDescent="0.15">
      <c r="A247" s="939"/>
      <c r="B247" s="130" t="str">
        <f t="shared" si="27"/>
        <v>14:50</v>
      </c>
      <c r="C247" s="130" t="str">
        <f>TEXT($W$1+SUM($G$239:G247)/60/24,"[h]:mm")</f>
        <v>15:30</v>
      </c>
      <c r="D247" s="248">
        <f t="shared" si="24"/>
        <v>40</v>
      </c>
      <c r="E247" s="5" t="s">
        <v>199</v>
      </c>
      <c r="F247" s="170" t="s">
        <v>80</v>
      </c>
      <c r="G247" s="170">
        <v>40</v>
      </c>
      <c r="H247" s="162">
        <f t="shared" si="25"/>
        <v>0</v>
      </c>
      <c r="I247" s="162">
        <f t="shared" si="26"/>
        <v>0</v>
      </c>
      <c r="J247" s="162"/>
      <c r="K247" s="162"/>
      <c r="L247" s="162"/>
      <c r="M247" s="255"/>
      <c r="N247" s="234"/>
      <c r="O247" s="170" t="s">
        <v>80</v>
      </c>
      <c r="P247" s="134"/>
      <c r="Q247" s="174"/>
      <c r="R247" s="134"/>
      <c r="S247" s="165"/>
      <c r="T247" s="199"/>
      <c r="U247" s="199"/>
      <c r="V247" s="200"/>
    </row>
    <row r="248" spans="1:22" s="121" customFormat="1" ht="22.5" customHeight="1" x14ac:dyDescent="0.15">
      <c r="A248" s="939"/>
      <c r="B248" s="130" t="str">
        <f t="shared" si="27"/>
        <v>15:30</v>
      </c>
      <c r="C248" s="130" t="str">
        <f>TEXT($W$1+SUM($G$239:G248)/60/24,"[h]:mm")</f>
        <v>16:10</v>
      </c>
      <c r="D248" s="248">
        <f t="shared" si="24"/>
        <v>40</v>
      </c>
      <c r="E248" s="5" t="s">
        <v>199</v>
      </c>
      <c r="F248" s="170" t="s">
        <v>493</v>
      </c>
      <c r="G248" s="170">
        <v>40</v>
      </c>
      <c r="H248" s="162">
        <f t="shared" si="25"/>
        <v>0</v>
      </c>
      <c r="I248" s="162">
        <f t="shared" si="26"/>
        <v>0</v>
      </c>
      <c r="J248" s="162"/>
      <c r="K248" s="162"/>
      <c r="L248" s="162"/>
      <c r="M248" s="255"/>
      <c r="N248" s="234"/>
      <c r="O248" s="170" t="s">
        <v>80</v>
      </c>
      <c r="P248" s="134"/>
      <c r="Q248" s="134"/>
      <c r="R248" s="134"/>
      <c r="S248" s="165"/>
      <c r="T248" s="199"/>
      <c r="U248" s="199"/>
      <c r="V248" s="200"/>
    </row>
    <row r="249" spans="1:22" s="121" customFormat="1" ht="22.5" customHeight="1" x14ac:dyDescent="0.15">
      <c r="A249" s="939"/>
      <c r="B249" s="130" t="str">
        <f t="shared" si="27"/>
        <v>16:10</v>
      </c>
      <c r="C249" s="130" t="str">
        <f>TEXT($W$1+SUM($G$239:G249)/60/24,"[h]:mm")</f>
        <v>16:50</v>
      </c>
      <c r="D249" s="248">
        <f t="shared" si="24"/>
        <v>40</v>
      </c>
      <c r="E249" s="5" t="s">
        <v>199</v>
      </c>
      <c r="F249" s="170" t="s">
        <v>33</v>
      </c>
      <c r="G249" s="170">
        <v>40</v>
      </c>
      <c r="H249" s="162">
        <f t="shared" si="25"/>
        <v>0</v>
      </c>
      <c r="I249" s="162">
        <f t="shared" si="26"/>
        <v>0</v>
      </c>
      <c r="J249" s="162"/>
      <c r="K249" s="162"/>
      <c r="L249" s="162"/>
      <c r="M249" s="255"/>
      <c r="N249" s="234"/>
      <c r="O249" s="170" t="s">
        <v>80</v>
      </c>
      <c r="P249" s="134"/>
      <c r="Q249" s="134"/>
      <c r="R249" s="134"/>
      <c r="S249" s="165"/>
      <c r="T249" s="199"/>
      <c r="U249" s="199"/>
      <c r="V249" s="200"/>
    </row>
    <row r="250" spans="1:22" s="121" customFormat="1" ht="22.5" customHeight="1" x14ac:dyDescent="0.15">
      <c r="A250" s="939"/>
      <c r="B250" s="130" t="str">
        <f t="shared" si="27"/>
        <v>16:50</v>
      </c>
      <c r="C250" s="130" t="str">
        <f>TEXT($W$1+SUM($G$239:G250)/60/24,"[h]:mm")</f>
        <v>17:30</v>
      </c>
      <c r="D250" s="248">
        <f t="shared" si="24"/>
        <v>40</v>
      </c>
      <c r="E250" s="5" t="s">
        <v>71</v>
      </c>
      <c r="F250" s="170" t="s">
        <v>112</v>
      </c>
      <c r="G250" s="170">
        <v>40</v>
      </c>
      <c r="H250" s="162">
        <f t="shared" si="25"/>
        <v>0</v>
      </c>
      <c r="I250" s="162">
        <f t="shared" si="26"/>
        <v>0</v>
      </c>
      <c r="J250" s="162"/>
      <c r="K250" s="162"/>
      <c r="L250" s="162"/>
      <c r="M250" s="170"/>
      <c r="N250" s="270"/>
      <c r="O250" s="232" t="s">
        <v>311</v>
      </c>
      <c r="P250" s="174"/>
      <c r="Q250" s="174"/>
      <c r="R250" s="134"/>
      <c r="S250" s="165"/>
      <c r="T250" s="199"/>
      <c r="U250" s="199"/>
      <c r="V250" s="200"/>
    </row>
    <row r="251" spans="1:22" s="121" customFormat="1" ht="22.5" customHeight="1" x14ac:dyDescent="0.15">
      <c r="A251" s="939"/>
      <c r="B251" s="130" t="str">
        <f t="shared" si="27"/>
        <v>17:30</v>
      </c>
      <c r="C251" s="130" t="str">
        <f>TEXT($W$1+SUM($G$239:G251)/60/24,"[h]:mm")</f>
        <v>18:10</v>
      </c>
      <c r="D251" s="248">
        <f t="shared" si="24"/>
        <v>40</v>
      </c>
      <c r="E251" s="5" t="s">
        <v>71</v>
      </c>
      <c r="F251" s="170" t="s">
        <v>6</v>
      </c>
      <c r="G251" s="170">
        <v>40</v>
      </c>
      <c r="H251" s="162">
        <f t="shared" si="25"/>
        <v>0</v>
      </c>
      <c r="I251" s="162">
        <f t="shared" si="26"/>
        <v>0</v>
      </c>
      <c r="J251" s="162"/>
      <c r="K251" s="162"/>
      <c r="L251" s="162"/>
      <c r="M251" s="170"/>
      <c r="N251" s="270"/>
      <c r="O251" s="232" t="s">
        <v>311</v>
      </c>
      <c r="P251" s="174"/>
      <c r="Q251" s="134"/>
      <c r="R251" s="174"/>
      <c r="S251" s="165"/>
      <c r="T251" s="199"/>
      <c r="U251" s="199"/>
      <c r="V251" s="200"/>
    </row>
    <row r="252" spans="1:22" s="121" customFormat="1" ht="22.5" customHeight="1" x14ac:dyDescent="0.15">
      <c r="A252" s="939"/>
      <c r="B252" s="130" t="str">
        <f t="shared" si="27"/>
        <v>18:10</v>
      </c>
      <c r="C252" s="130" t="str">
        <f>TEXT($W$1+SUM($G$239:G252)/60/24,"[h]:mm")</f>
        <v>18:45</v>
      </c>
      <c r="D252" s="248">
        <f t="shared" si="24"/>
        <v>35</v>
      </c>
      <c r="E252" s="5" t="s">
        <v>43</v>
      </c>
      <c r="F252" s="170" t="s">
        <v>44</v>
      </c>
      <c r="G252" s="170">
        <v>35</v>
      </c>
      <c r="H252" s="162">
        <f t="shared" si="25"/>
        <v>0</v>
      </c>
      <c r="I252" s="162">
        <f t="shared" si="26"/>
        <v>0</v>
      </c>
      <c r="J252" s="162"/>
      <c r="K252" s="162"/>
      <c r="L252" s="162"/>
      <c r="M252" s="255"/>
      <c r="N252" s="164"/>
      <c r="O252" s="170" t="s">
        <v>292</v>
      </c>
      <c r="P252" s="134"/>
      <c r="Q252" s="134"/>
      <c r="R252" s="174"/>
      <c r="S252" s="165"/>
      <c r="T252" s="199"/>
      <c r="U252" s="199"/>
      <c r="V252" s="200"/>
    </row>
    <row r="253" spans="1:22" s="121" customFormat="1" ht="22.5" customHeight="1" x14ac:dyDescent="0.15">
      <c r="A253" s="939"/>
      <c r="B253" s="130" t="str">
        <f t="shared" si="27"/>
        <v>18:45</v>
      </c>
      <c r="C253" s="130" t="str">
        <f>TEXT($W$1+SUM($G$239:G253)/60/24,"[h]:mm")</f>
        <v>19:20</v>
      </c>
      <c r="D253" s="248">
        <f t="shared" si="24"/>
        <v>35</v>
      </c>
      <c r="E253" s="5" t="s">
        <v>43</v>
      </c>
      <c r="F253" s="170" t="s">
        <v>44</v>
      </c>
      <c r="G253" s="170">
        <v>35</v>
      </c>
      <c r="H253" s="162">
        <f t="shared" si="25"/>
        <v>0</v>
      </c>
      <c r="I253" s="162">
        <f t="shared" si="26"/>
        <v>0</v>
      </c>
      <c r="J253" s="162"/>
      <c r="K253" s="162"/>
      <c r="L253" s="162"/>
      <c r="M253" s="255"/>
      <c r="N253" s="164"/>
      <c r="O253" s="170" t="s">
        <v>292</v>
      </c>
      <c r="P253" s="134"/>
      <c r="Q253" s="134"/>
      <c r="R253" s="134"/>
      <c r="S253" s="165"/>
      <c r="T253" s="199"/>
      <c r="U253" s="199"/>
      <c r="V253" s="200"/>
    </row>
    <row r="254" spans="1:22" s="121" customFormat="1" ht="22.5" customHeight="1" x14ac:dyDescent="0.15">
      <c r="A254" s="939"/>
      <c r="B254" s="130" t="str">
        <f t="shared" si="27"/>
        <v>19:20</v>
      </c>
      <c r="C254" s="130" t="str">
        <f>TEXT($W$1+SUM($G$239:G254)/60/24,"[h]:mm")</f>
        <v>20:00</v>
      </c>
      <c r="D254" s="248">
        <f t="shared" si="24"/>
        <v>40</v>
      </c>
      <c r="E254" s="145" t="s">
        <v>380</v>
      </c>
      <c r="F254" s="170" t="s">
        <v>80</v>
      </c>
      <c r="G254" s="170">
        <v>40</v>
      </c>
      <c r="H254" s="162">
        <f t="shared" si="25"/>
        <v>0</v>
      </c>
      <c r="I254" s="162">
        <f t="shared" si="26"/>
        <v>0</v>
      </c>
      <c r="J254" s="162"/>
      <c r="K254" s="162"/>
      <c r="L254" s="162"/>
      <c r="M254" s="255"/>
      <c r="N254" s="234"/>
      <c r="O254" s="170" t="s">
        <v>80</v>
      </c>
      <c r="P254" s="134"/>
      <c r="Q254" s="134"/>
      <c r="R254" s="134"/>
      <c r="S254" s="165"/>
      <c r="T254" s="199"/>
      <c r="U254" s="199"/>
      <c r="V254" s="200"/>
    </row>
    <row r="255" spans="1:22" s="121" customFormat="1" ht="22.5" customHeight="1" x14ac:dyDescent="0.15">
      <c r="A255" s="939"/>
      <c r="B255" s="130" t="str">
        <f t="shared" si="27"/>
        <v>20:00</v>
      </c>
      <c r="C255" s="130" t="str">
        <f>TEXT($W$1+SUM($G$239:G255)/60/24,"[h]:mm")</f>
        <v>20:40</v>
      </c>
      <c r="D255" s="248">
        <f t="shared" si="24"/>
        <v>40</v>
      </c>
      <c r="E255" s="145" t="s">
        <v>380</v>
      </c>
      <c r="F255" s="170" t="s">
        <v>80</v>
      </c>
      <c r="G255" s="170">
        <v>40</v>
      </c>
      <c r="H255" s="162">
        <f t="shared" si="25"/>
        <v>0</v>
      </c>
      <c r="I255" s="162">
        <f t="shared" si="26"/>
        <v>0</v>
      </c>
      <c r="J255" s="162"/>
      <c r="K255" s="162"/>
      <c r="L255" s="162"/>
      <c r="M255" s="255"/>
      <c r="N255" s="234"/>
      <c r="O255" s="170" t="s">
        <v>80</v>
      </c>
      <c r="P255" s="134"/>
      <c r="Q255" s="134"/>
      <c r="R255" s="134"/>
      <c r="S255" s="165"/>
      <c r="T255" s="199"/>
      <c r="U255" s="199"/>
      <c r="V255" s="200"/>
    </row>
    <row r="256" spans="1:22" s="121" customFormat="1" ht="22.5" customHeight="1" x14ac:dyDescent="0.15">
      <c r="A256" s="939"/>
      <c r="B256" s="130" t="str">
        <f t="shared" si="27"/>
        <v>20:40</v>
      </c>
      <c r="C256" s="130" t="str">
        <f>TEXT($W$1+SUM($G$239:G256)/60/24,"[h]:mm")</f>
        <v>21:20</v>
      </c>
      <c r="D256" s="248"/>
      <c r="E256" s="266" t="s">
        <v>494</v>
      </c>
      <c r="F256" s="170" t="s">
        <v>6</v>
      </c>
      <c r="G256" s="170">
        <v>40</v>
      </c>
      <c r="H256" s="162">
        <f t="shared" si="25"/>
        <v>0</v>
      </c>
      <c r="I256" s="162">
        <f t="shared" si="26"/>
        <v>0</v>
      </c>
      <c r="J256" s="162"/>
      <c r="K256" s="162"/>
      <c r="L256" s="162"/>
      <c r="M256" s="170"/>
      <c r="N256" s="270"/>
      <c r="O256" s="232" t="s">
        <v>311</v>
      </c>
      <c r="P256" s="134"/>
      <c r="Q256" s="134"/>
      <c r="R256" s="134"/>
      <c r="S256" s="165"/>
      <c r="T256" s="199"/>
      <c r="U256" s="199"/>
      <c r="V256" s="200"/>
    </row>
    <row r="257" spans="1:22" s="121" customFormat="1" ht="22.5" customHeight="1" x14ac:dyDescent="0.15">
      <c r="A257" s="939"/>
      <c r="B257" s="130" t="str">
        <f t="shared" si="27"/>
        <v>21:20</v>
      </c>
      <c r="C257" s="130" t="str">
        <f>TEXT($W$1+SUM($G$239:G257)/60/24,"[h]:mm")</f>
        <v>22:00</v>
      </c>
      <c r="D257" s="248">
        <f>G257</f>
        <v>40</v>
      </c>
      <c r="E257" s="5" t="s">
        <v>495</v>
      </c>
      <c r="F257" s="170" t="s">
        <v>240</v>
      </c>
      <c r="G257" s="170">
        <v>40</v>
      </c>
      <c r="H257" s="162">
        <f t="shared" si="25"/>
        <v>0</v>
      </c>
      <c r="I257" s="162">
        <f t="shared" si="26"/>
        <v>0</v>
      </c>
      <c r="J257" s="162"/>
      <c r="K257" s="162"/>
      <c r="L257" s="162"/>
      <c r="M257" s="170"/>
      <c r="N257" s="270"/>
      <c r="O257" s="232" t="s">
        <v>220</v>
      </c>
      <c r="P257" s="174"/>
      <c r="Q257" s="134"/>
      <c r="R257" s="134"/>
      <c r="S257" s="165"/>
      <c r="T257" s="199"/>
      <c r="U257" s="199"/>
      <c r="V257" s="200"/>
    </row>
    <row r="258" spans="1:22" s="121" customFormat="1" ht="22.5" customHeight="1" x14ac:dyDescent="0.15">
      <c r="A258" s="939"/>
      <c r="B258" s="130" t="str">
        <f t="shared" si="27"/>
        <v>22:00</v>
      </c>
      <c r="C258" s="130" t="str">
        <f>TEXT($W$1+SUM($G$239:G258)/60/24,"[h]:mm")</f>
        <v>22:40</v>
      </c>
      <c r="D258" s="248">
        <f>G258</f>
        <v>40</v>
      </c>
      <c r="E258" s="5" t="s">
        <v>495</v>
      </c>
      <c r="F258" s="170" t="s">
        <v>112</v>
      </c>
      <c r="G258" s="170">
        <v>40</v>
      </c>
      <c r="H258" s="162">
        <f t="shared" si="25"/>
        <v>0</v>
      </c>
      <c r="I258" s="162">
        <f t="shared" si="26"/>
        <v>0</v>
      </c>
      <c r="J258" s="162"/>
      <c r="K258" s="162"/>
      <c r="L258" s="162"/>
      <c r="M258" s="170"/>
      <c r="N258" s="270"/>
      <c r="O258" s="232" t="s">
        <v>311</v>
      </c>
      <c r="P258" s="174"/>
      <c r="Q258" s="134"/>
      <c r="R258" s="134"/>
      <c r="S258" s="165"/>
      <c r="T258" s="199"/>
      <c r="U258" s="199"/>
      <c r="V258" s="200"/>
    </row>
    <row r="259" spans="1:22" s="121" customFormat="1" ht="23.25" customHeight="1" x14ac:dyDescent="0.15">
      <c r="A259" s="939"/>
      <c r="B259" s="130" t="str">
        <f t="shared" si="27"/>
        <v>22:40</v>
      </c>
      <c r="C259" s="130" t="str">
        <f>TEXT($W$1+SUM($G$239:G259)/60/24,"[h]:mm")</f>
        <v>23:20</v>
      </c>
      <c r="D259" s="248">
        <f>G259</f>
        <v>40</v>
      </c>
      <c r="E259" s="5" t="s">
        <v>43</v>
      </c>
      <c r="F259" s="170" t="s">
        <v>44</v>
      </c>
      <c r="G259" s="170">
        <v>40</v>
      </c>
      <c r="H259" s="162">
        <f t="shared" si="25"/>
        <v>0</v>
      </c>
      <c r="I259" s="162">
        <f t="shared" si="26"/>
        <v>0</v>
      </c>
      <c r="J259" s="162"/>
      <c r="K259" s="162"/>
      <c r="L259" s="162"/>
      <c r="M259" s="255"/>
      <c r="N259" s="164"/>
      <c r="O259" s="170" t="s">
        <v>292</v>
      </c>
      <c r="P259" s="134"/>
      <c r="Q259" s="134"/>
      <c r="R259" s="134"/>
      <c r="S259" s="165"/>
      <c r="T259" s="199"/>
      <c r="U259" s="199"/>
      <c r="V259" s="200"/>
    </row>
    <row r="260" spans="1:22" s="121" customFormat="1" ht="22.5" customHeight="1" x14ac:dyDescent="0.15">
      <c r="A260" s="939"/>
      <c r="B260" s="130" t="str">
        <f t="shared" si="27"/>
        <v>23:20</v>
      </c>
      <c r="C260" s="130" t="str">
        <f>TEXT($W$1+SUM($G$239:G260)/60/24,"[h]:mm")</f>
        <v>24:00</v>
      </c>
      <c r="D260" s="248">
        <f>G260</f>
        <v>40</v>
      </c>
      <c r="E260" s="5" t="s">
        <v>43</v>
      </c>
      <c r="F260" s="170" t="s">
        <v>44</v>
      </c>
      <c r="G260" s="170">
        <v>40</v>
      </c>
      <c r="H260" s="162">
        <f t="shared" si="25"/>
        <v>0</v>
      </c>
      <c r="I260" s="162">
        <f t="shared" si="26"/>
        <v>0</v>
      </c>
      <c r="J260" s="162"/>
      <c r="K260" s="162"/>
      <c r="L260" s="162"/>
      <c r="M260" s="255"/>
      <c r="N260" s="164"/>
      <c r="O260" s="170" t="s">
        <v>292</v>
      </c>
      <c r="P260" s="134"/>
      <c r="Q260" s="174"/>
      <c r="R260" s="134"/>
      <c r="S260" s="165"/>
      <c r="T260" s="242"/>
      <c r="U260" s="242"/>
      <c r="V260" s="243"/>
    </row>
    <row r="261" spans="1:22" s="121" customFormat="1" ht="22.5" customHeight="1" x14ac:dyDescent="0.15">
      <c r="A261" s="943"/>
      <c r="B261" s="158"/>
      <c r="C261" s="139"/>
      <c r="D261" s="252"/>
      <c r="E261" s="250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142"/>
      <c r="Q261" s="142"/>
      <c r="R261" s="142"/>
      <c r="S261" s="142"/>
      <c r="T261" s="206"/>
      <c r="U261" s="206"/>
      <c r="V261" s="211"/>
    </row>
    <row r="262" spans="1:22" s="121" customFormat="1" ht="22.5" customHeight="1" x14ac:dyDescent="0.15">
      <c r="A262" s="219"/>
      <c r="B262" s="220"/>
      <c r="C262" s="221"/>
      <c r="D262" s="220"/>
      <c r="E262" s="222"/>
      <c r="F262" s="220"/>
      <c r="G262" s="220">
        <f>SUM(G239:G260)</f>
        <v>870</v>
      </c>
      <c r="H262" s="220"/>
      <c r="I262" s="220"/>
      <c r="J262" s="220"/>
      <c r="K262" s="220"/>
      <c r="L262" s="220"/>
      <c r="M262" s="220"/>
      <c r="N262" s="220"/>
      <c r="O262" s="220"/>
      <c r="P262" s="223"/>
      <c r="Q262" s="223"/>
      <c r="R262" s="223"/>
      <c r="S262" s="223"/>
      <c r="T262" s="223"/>
      <c r="U262" s="223"/>
      <c r="V262" s="244"/>
    </row>
    <row r="263" spans="1:22" s="121" customFormat="1" ht="22.5" customHeight="1" x14ac:dyDescent="0.15">
      <c r="A263" s="936" t="s">
        <v>496</v>
      </c>
      <c r="B263" s="129">
        <f>$W$1</f>
        <v>0.39583333333333298</v>
      </c>
      <c r="C263" s="130" t="str">
        <f>TEXT($W$1+SUM($G$263:G263)/60/24,"[h]:mm")</f>
        <v>10:10</v>
      </c>
      <c r="D263" s="248">
        <f t="shared" ref="D263:D273" si="28">G263</f>
        <v>40</v>
      </c>
      <c r="E263" s="5" t="s">
        <v>279</v>
      </c>
      <c r="F263" s="170" t="s">
        <v>44</v>
      </c>
      <c r="G263" s="170">
        <v>40</v>
      </c>
      <c r="H263" s="162">
        <f t="shared" ref="H263:H284" si="29">P263*Q263</f>
        <v>0</v>
      </c>
      <c r="I263" s="162">
        <f t="shared" ref="I263:I284" si="30">H263/G263</f>
        <v>0</v>
      </c>
      <c r="J263" s="162"/>
      <c r="K263" s="162"/>
      <c r="L263" s="162"/>
      <c r="M263" s="255"/>
      <c r="N263" s="164"/>
      <c r="O263" s="170" t="s">
        <v>292</v>
      </c>
      <c r="P263" s="134"/>
      <c r="Q263" s="174"/>
      <c r="R263" s="134"/>
      <c r="S263" s="210"/>
      <c r="T263" s="199"/>
      <c r="U263" s="199"/>
      <c r="V263" s="200"/>
    </row>
    <row r="264" spans="1:22" s="121" customFormat="1" ht="22.5" customHeight="1" x14ac:dyDescent="0.15">
      <c r="A264" s="937"/>
      <c r="B264" s="135" t="str">
        <f>IF(C263&lt;&gt;"",C263,"")</f>
        <v>10:10</v>
      </c>
      <c r="C264" s="130" t="str">
        <f>TEXT($W$1+SUM($G$263:G264)/60/24,"[h]:mm")</f>
        <v>10:50</v>
      </c>
      <c r="D264" s="248">
        <f t="shared" si="28"/>
        <v>40</v>
      </c>
      <c r="E264" s="5" t="s">
        <v>279</v>
      </c>
      <c r="F264" s="170" t="s">
        <v>44</v>
      </c>
      <c r="G264" s="170">
        <v>40</v>
      </c>
      <c r="H264" s="162">
        <f t="shared" si="29"/>
        <v>0</v>
      </c>
      <c r="I264" s="162">
        <f t="shared" si="30"/>
        <v>0</v>
      </c>
      <c r="J264" s="162"/>
      <c r="K264" s="162"/>
      <c r="L264" s="162"/>
      <c r="M264" s="255"/>
      <c r="N264" s="164"/>
      <c r="O264" s="170" t="s">
        <v>292</v>
      </c>
      <c r="P264" s="134"/>
      <c r="Q264" s="134"/>
      <c r="R264" s="134"/>
      <c r="S264" s="210"/>
      <c r="T264" s="199"/>
      <c r="U264" s="199"/>
      <c r="V264" s="200"/>
    </row>
    <row r="265" spans="1:22" s="121" customFormat="1" ht="22.5" customHeight="1" x14ac:dyDescent="0.15">
      <c r="A265" s="937"/>
      <c r="B265" s="135" t="str">
        <f t="shared" ref="B265:B284" si="31">IF(C264&lt;&gt;"",C264,"")</f>
        <v>10:50</v>
      </c>
      <c r="C265" s="130" t="str">
        <f>TEXT($W$1+SUM($G$263:G265)/60/24,"[h]:mm")</f>
        <v>11:30</v>
      </c>
      <c r="D265" s="248">
        <f t="shared" si="28"/>
        <v>40</v>
      </c>
      <c r="E265" s="5" t="s">
        <v>279</v>
      </c>
      <c r="F265" s="170" t="s">
        <v>53</v>
      </c>
      <c r="G265" s="170">
        <v>40</v>
      </c>
      <c r="H265" s="162">
        <f t="shared" si="29"/>
        <v>0</v>
      </c>
      <c r="I265" s="162">
        <f t="shared" si="30"/>
        <v>0</v>
      </c>
      <c r="J265" s="162"/>
      <c r="K265" s="162"/>
      <c r="L265" s="162"/>
      <c r="M265" s="174"/>
      <c r="N265" s="168"/>
      <c r="O265" s="170" t="s">
        <v>53</v>
      </c>
      <c r="P265" s="134"/>
      <c r="Q265" s="134"/>
      <c r="R265" s="134"/>
      <c r="S265" s="165"/>
      <c r="T265" s="199"/>
      <c r="U265" s="199"/>
      <c r="V265" s="200"/>
    </row>
    <row r="266" spans="1:22" s="121" customFormat="1" ht="22.5" customHeight="1" x14ac:dyDescent="0.15">
      <c r="A266" s="937"/>
      <c r="B266" s="135" t="str">
        <f t="shared" si="31"/>
        <v>11:30</v>
      </c>
      <c r="C266" s="130" t="str">
        <f>TEXT($W$1+SUM($G$263:G266)/60/24,"[h]:mm")</f>
        <v>12:10</v>
      </c>
      <c r="D266" s="248">
        <f t="shared" si="28"/>
        <v>40</v>
      </c>
      <c r="E266" s="5" t="s">
        <v>39</v>
      </c>
      <c r="F266" s="170" t="s">
        <v>40</v>
      </c>
      <c r="G266" s="170">
        <v>40</v>
      </c>
      <c r="H266" s="162">
        <f t="shared" si="29"/>
        <v>0</v>
      </c>
      <c r="I266" s="162">
        <f t="shared" si="30"/>
        <v>0</v>
      </c>
      <c r="J266" s="162"/>
      <c r="K266" s="162"/>
      <c r="L266" s="162"/>
      <c r="M266" s="174"/>
      <c r="N266" s="254" t="s">
        <v>35</v>
      </c>
      <c r="O266" s="232" t="s">
        <v>361</v>
      </c>
      <c r="P266" s="134"/>
      <c r="Q266" s="134"/>
      <c r="R266" s="134"/>
      <c r="S266" s="165"/>
      <c r="T266" s="199"/>
      <c r="U266" s="199"/>
      <c r="V266" s="200"/>
    </row>
    <row r="267" spans="1:22" s="121" customFormat="1" ht="22.5" customHeight="1" x14ac:dyDescent="0.15">
      <c r="A267" s="937"/>
      <c r="B267" s="135" t="str">
        <f t="shared" si="31"/>
        <v>12:10</v>
      </c>
      <c r="C267" s="130" t="str">
        <f>TEXT($W$1+SUM($G$263:G267)/60/24,"[h]:mm")</f>
        <v>12:50</v>
      </c>
      <c r="D267" s="248">
        <f t="shared" si="28"/>
        <v>40</v>
      </c>
      <c r="E267" s="5" t="s">
        <v>39</v>
      </c>
      <c r="F267" s="170" t="s">
        <v>40</v>
      </c>
      <c r="G267" s="170">
        <v>40</v>
      </c>
      <c r="H267" s="162">
        <f t="shared" si="29"/>
        <v>0</v>
      </c>
      <c r="I267" s="162">
        <f t="shared" si="30"/>
        <v>0</v>
      </c>
      <c r="J267" s="162"/>
      <c r="K267" s="162"/>
      <c r="L267" s="162"/>
      <c r="M267" s="174"/>
      <c r="N267" s="254" t="s">
        <v>35</v>
      </c>
      <c r="O267" s="232" t="s">
        <v>361</v>
      </c>
      <c r="P267" s="134"/>
      <c r="Q267" s="174"/>
      <c r="R267" s="134"/>
      <c r="S267" s="165"/>
      <c r="T267" s="199"/>
      <c r="U267" s="199"/>
      <c r="V267" s="200"/>
    </row>
    <row r="268" spans="1:22" s="121" customFormat="1" ht="22.5" customHeight="1" x14ac:dyDescent="0.15">
      <c r="A268" s="937"/>
      <c r="B268" s="135" t="str">
        <f t="shared" si="31"/>
        <v>12:50</v>
      </c>
      <c r="C268" s="130" t="str">
        <f>TEXT($W$1+SUM($G$263:G268)/60/24,"[h]:mm")</f>
        <v>13:30</v>
      </c>
      <c r="D268" s="248">
        <f t="shared" si="28"/>
        <v>40</v>
      </c>
      <c r="E268" s="5" t="s">
        <v>39</v>
      </c>
      <c r="F268" s="170" t="s">
        <v>40</v>
      </c>
      <c r="G268" s="170">
        <v>40</v>
      </c>
      <c r="H268" s="162">
        <f t="shared" si="29"/>
        <v>0</v>
      </c>
      <c r="I268" s="162">
        <f t="shared" si="30"/>
        <v>0</v>
      </c>
      <c r="J268" s="162"/>
      <c r="K268" s="162"/>
      <c r="L268" s="162"/>
      <c r="M268" s="174"/>
      <c r="N268" s="254" t="s">
        <v>35</v>
      </c>
      <c r="O268" s="232" t="s">
        <v>361</v>
      </c>
      <c r="P268" s="134"/>
      <c r="Q268" s="134"/>
      <c r="R268" s="134"/>
      <c r="S268" s="165"/>
      <c r="T268" s="199"/>
      <c r="U268" s="199"/>
      <c r="V268" s="200"/>
    </row>
    <row r="269" spans="1:22" s="121" customFormat="1" ht="22.5" customHeight="1" x14ac:dyDescent="0.15">
      <c r="A269" s="937"/>
      <c r="B269" s="135" t="str">
        <f t="shared" si="31"/>
        <v>13:30</v>
      </c>
      <c r="C269" s="130" t="str">
        <f>TEXT($W$1+SUM($G$263:G269)/60/24,"[h]:mm")</f>
        <v>14:10</v>
      </c>
      <c r="D269" s="248">
        <f t="shared" si="28"/>
        <v>40</v>
      </c>
      <c r="E269" s="5" t="s">
        <v>199</v>
      </c>
      <c r="F269" s="170" t="s">
        <v>80</v>
      </c>
      <c r="G269" s="170">
        <v>40</v>
      </c>
      <c r="H269" s="162">
        <f t="shared" si="29"/>
        <v>0</v>
      </c>
      <c r="I269" s="162">
        <f t="shared" si="30"/>
        <v>0</v>
      </c>
      <c r="J269" s="162"/>
      <c r="K269" s="162"/>
      <c r="L269" s="162"/>
      <c r="M269" s="255"/>
      <c r="N269" s="234"/>
      <c r="O269" s="170" t="s">
        <v>80</v>
      </c>
      <c r="P269" s="134"/>
      <c r="Q269" s="134"/>
      <c r="R269" s="134"/>
      <c r="S269" s="210"/>
      <c r="T269" s="199"/>
      <c r="U269" s="199"/>
      <c r="V269" s="200"/>
    </row>
    <row r="270" spans="1:22" s="121" customFormat="1" ht="22.5" customHeight="1" x14ac:dyDescent="0.15">
      <c r="A270" s="937"/>
      <c r="B270" s="135" t="str">
        <f t="shared" si="31"/>
        <v>14:10</v>
      </c>
      <c r="C270" s="130" t="str">
        <f>TEXT($W$1+SUM($G$263:G270)/60/24,"[h]:mm")</f>
        <v>14:45</v>
      </c>
      <c r="D270" s="248">
        <f t="shared" si="28"/>
        <v>35</v>
      </c>
      <c r="E270" s="5" t="s">
        <v>199</v>
      </c>
      <c r="F270" s="170" t="s">
        <v>493</v>
      </c>
      <c r="G270" s="170">
        <v>35</v>
      </c>
      <c r="H270" s="162">
        <f t="shared" si="29"/>
        <v>0</v>
      </c>
      <c r="I270" s="162">
        <f t="shared" si="30"/>
        <v>0</v>
      </c>
      <c r="J270" s="162"/>
      <c r="K270" s="162"/>
      <c r="L270" s="162"/>
      <c r="M270" s="255"/>
      <c r="N270" s="234"/>
      <c r="O270" s="170" t="s">
        <v>80</v>
      </c>
      <c r="P270" s="134"/>
      <c r="Q270" s="174"/>
      <c r="R270" s="134"/>
      <c r="S270" s="210"/>
      <c r="T270" s="199"/>
      <c r="U270" s="199"/>
      <c r="V270" s="200"/>
    </row>
    <row r="271" spans="1:22" s="121" customFormat="1" ht="22.5" customHeight="1" x14ac:dyDescent="0.15">
      <c r="A271" s="937"/>
      <c r="B271" s="135" t="str">
        <f t="shared" si="31"/>
        <v>14:45</v>
      </c>
      <c r="C271" s="130" t="str">
        <f>TEXT($W$1+SUM($G$263:G271)/60/24,"[h]:mm")</f>
        <v>15:25</v>
      </c>
      <c r="D271" s="248">
        <f t="shared" si="28"/>
        <v>40</v>
      </c>
      <c r="E271" s="5" t="s">
        <v>71</v>
      </c>
      <c r="F271" s="170" t="s">
        <v>112</v>
      </c>
      <c r="G271" s="170">
        <v>40</v>
      </c>
      <c r="H271" s="162">
        <f t="shared" si="29"/>
        <v>0</v>
      </c>
      <c r="I271" s="162">
        <f t="shared" si="30"/>
        <v>0</v>
      </c>
      <c r="J271" s="162"/>
      <c r="K271" s="162"/>
      <c r="L271" s="162"/>
      <c r="M271" s="170"/>
      <c r="N271" s="270"/>
      <c r="O271" s="232" t="s">
        <v>311</v>
      </c>
      <c r="P271" s="174"/>
      <c r="Q271" s="174"/>
      <c r="R271" s="134"/>
      <c r="S271" s="165"/>
      <c r="T271" s="199"/>
      <c r="U271" s="199"/>
      <c r="V271" s="200"/>
    </row>
    <row r="272" spans="1:22" s="121" customFormat="1" ht="22.5" customHeight="1" x14ac:dyDescent="0.15">
      <c r="A272" s="937"/>
      <c r="B272" s="135" t="str">
        <f t="shared" si="31"/>
        <v>15:25</v>
      </c>
      <c r="C272" s="130" t="str">
        <f>TEXT($W$1+SUM($G$263:G272)/60/24,"[h]:mm")</f>
        <v>16:05</v>
      </c>
      <c r="D272" s="248">
        <f t="shared" si="28"/>
        <v>40</v>
      </c>
      <c r="E272" s="5" t="s">
        <v>71</v>
      </c>
      <c r="F272" s="170" t="s">
        <v>6</v>
      </c>
      <c r="G272" s="170">
        <v>40</v>
      </c>
      <c r="H272" s="162">
        <f t="shared" si="29"/>
        <v>0</v>
      </c>
      <c r="I272" s="162">
        <f t="shared" si="30"/>
        <v>0</v>
      </c>
      <c r="J272" s="162"/>
      <c r="K272" s="162"/>
      <c r="L272" s="162"/>
      <c r="M272" s="170"/>
      <c r="N272" s="270"/>
      <c r="O272" s="232" t="s">
        <v>311</v>
      </c>
      <c r="P272" s="174"/>
      <c r="Q272" s="134"/>
      <c r="R272" s="134"/>
      <c r="S272" s="165"/>
      <c r="T272" s="199"/>
      <c r="U272" s="199"/>
      <c r="V272" s="200"/>
    </row>
    <row r="273" spans="1:22" s="121" customFormat="1" ht="22.5" customHeight="1" x14ac:dyDescent="0.15">
      <c r="A273" s="937"/>
      <c r="B273" s="135" t="str">
        <f t="shared" si="31"/>
        <v>16:05</v>
      </c>
      <c r="C273" s="130" t="str">
        <f>TEXT($W$1+SUM($G$263:G273)/60/24,"[h]:mm")</f>
        <v>16:40</v>
      </c>
      <c r="D273" s="248">
        <f t="shared" si="28"/>
        <v>35</v>
      </c>
      <c r="E273" s="5" t="s">
        <v>71</v>
      </c>
      <c r="F273" s="170" t="s">
        <v>205</v>
      </c>
      <c r="G273" s="170">
        <v>35</v>
      </c>
      <c r="H273" s="162">
        <f t="shared" si="29"/>
        <v>0</v>
      </c>
      <c r="I273" s="162">
        <f t="shared" si="30"/>
        <v>0</v>
      </c>
      <c r="J273" s="162"/>
      <c r="K273" s="162"/>
      <c r="L273" s="162"/>
      <c r="M273" s="170"/>
      <c r="N273" s="270"/>
      <c r="O273" s="232" t="s">
        <v>311</v>
      </c>
      <c r="P273" s="174"/>
      <c r="Q273" s="134"/>
      <c r="R273" s="134"/>
      <c r="S273" s="165"/>
      <c r="T273" s="199"/>
      <c r="U273" s="199"/>
      <c r="V273" s="200"/>
    </row>
    <row r="274" spans="1:22" s="121" customFormat="1" ht="22.5" customHeight="1" x14ac:dyDescent="0.15">
      <c r="A274" s="937"/>
      <c r="B274" s="135" t="str">
        <f t="shared" si="31"/>
        <v>16:40</v>
      </c>
      <c r="C274" s="130" t="str">
        <f>TEXT($W$1+SUM($G$263:G274)/60/24,"[h]:mm")</f>
        <v>17:20</v>
      </c>
      <c r="D274" s="248"/>
      <c r="E274" s="5" t="s">
        <v>279</v>
      </c>
      <c r="F274" s="170" t="s">
        <v>44</v>
      </c>
      <c r="G274" s="170">
        <v>40</v>
      </c>
      <c r="H274" s="162">
        <f t="shared" si="29"/>
        <v>0</v>
      </c>
      <c r="I274" s="162">
        <f t="shared" si="30"/>
        <v>0</v>
      </c>
      <c r="J274" s="162"/>
      <c r="K274" s="162"/>
      <c r="L274" s="162"/>
      <c r="M274" s="255"/>
      <c r="N274" s="164"/>
      <c r="O274" s="170" t="s">
        <v>292</v>
      </c>
      <c r="P274" s="134"/>
      <c r="Q274" s="174"/>
      <c r="R274" s="134"/>
      <c r="S274" s="165"/>
      <c r="T274" s="199"/>
      <c r="U274" s="199"/>
      <c r="V274" s="200"/>
    </row>
    <row r="275" spans="1:22" s="121" customFormat="1" ht="22.5" customHeight="1" x14ac:dyDescent="0.15">
      <c r="A275" s="937"/>
      <c r="B275" s="135" t="str">
        <f t="shared" si="31"/>
        <v>17:20</v>
      </c>
      <c r="C275" s="130" t="str">
        <f>TEXT($W$1+SUM($G$263:G275)/60/24,"[h]:mm")</f>
        <v>18:00</v>
      </c>
      <c r="D275" s="248"/>
      <c r="E275" s="5" t="s">
        <v>279</v>
      </c>
      <c r="F275" s="170" t="s">
        <v>44</v>
      </c>
      <c r="G275" s="170">
        <v>40</v>
      </c>
      <c r="H275" s="162">
        <f t="shared" si="29"/>
        <v>0</v>
      </c>
      <c r="I275" s="162">
        <f t="shared" si="30"/>
        <v>0</v>
      </c>
      <c r="J275" s="162"/>
      <c r="K275" s="162"/>
      <c r="L275" s="162"/>
      <c r="M275" s="255"/>
      <c r="N275" s="164"/>
      <c r="O275" s="170" t="s">
        <v>292</v>
      </c>
      <c r="P275" s="134"/>
      <c r="Q275" s="134"/>
      <c r="R275" s="174"/>
      <c r="S275" s="165"/>
      <c r="T275" s="199"/>
      <c r="U275" s="199"/>
      <c r="V275" s="200"/>
    </row>
    <row r="276" spans="1:22" s="121" customFormat="1" ht="22.5" customHeight="1" x14ac:dyDescent="0.15">
      <c r="A276" s="937"/>
      <c r="B276" s="135" t="str">
        <f t="shared" si="31"/>
        <v>18:00</v>
      </c>
      <c r="C276" s="130" t="str">
        <f>TEXT($W$1+SUM($G$263:G276)/60/24,"[h]:mm")</f>
        <v>18:40</v>
      </c>
      <c r="D276" s="248">
        <f t="shared" ref="D276:D281" si="32">G276</f>
        <v>40</v>
      </c>
      <c r="E276" s="5" t="s">
        <v>279</v>
      </c>
      <c r="F276" s="170" t="s">
        <v>53</v>
      </c>
      <c r="G276" s="170">
        <v>40</v>
      </c>
      <c r="H276" s="162">
        <f t="shared" si="29"/>
        <v>0</v>
      </c>
      <c r="I276" s="162">
        <f t="shared" si="30"/>
        <v>0</v>
      </c>
      <c r="J276" s="162"/>
      <c r="K276" s="162"/>
      <c r="L276" s="162"/>
      <c r="M276" s="174"/>
      <c r="N276" s="168"/>
      <c r="O276" s="170" t="s">
        <v>53</v>
      </c>
      <c r="P276" s="134"/>
      <c r="Q276" s="134"/>
      <c r="R276" s="174"/>
      <c r="S276" s="165"/>
      <c r="T276" s="199"/>
      <c r="U276" s="199"/>
      <c r="V276" s="200"/>
    </row>
    <row r="277" spans="1:22" s="121" customFormat="1" ht="22.5" customHeight="1" x14ac:dyDescent="0.15">
      <c r="A277" s="937"/>
      <c r="B277" s="135" t="str">
        <f t="shared" si="31"/>
        <v>18:40</v>
      </c>
      <c r="C277" s="130" t="str">
        <f>TEXT($W$1+SUM($G$263:G277)/60/24,"[h]:mm")</f>
        <v>19:20</v>
      </c>
      <c r="D277" s="248">
        <f t="shared" si="32"/>
        <v>40</v>
      </c>
      <c r="E277" s="5" t="s">
        <v>71</v>
      </c>
      <c r="F277" s="170" t="s">
        <v>112</v>
      </c>
      <c r="G277" s="170">
        <v>40</v>
      </c>
      <c r="H277" s="162">
        <f t="shared" si="29"/>
        <v>0</v>
      </c>
      <c r="I277" s="162">
        <f t="shared" si="30"/>
        <v>0</v>
      </c>
      <c r="J277" s="162"/>
      <c r="K277" s="162"/>
      <c r="L277" s="162"/>
      <c r="M277" s="170"/>
      <c r="N277" s="270"/>
      <c r="O277" s="232" t="s">
        <v>311</v>
      </c>
      <c r="P277" s="174"/>
      <c r="Q277" s="174"/>
      <c r="R277" s="134"/>
      <c r="S277" s="165"/>
      <c r="T277" s="199"/>
      <c r="U277" s="199"/>
      <c r="V277" s="200"/>
    </row>
    <row r="278" spans="1:22" s="121" customFormat="1" ht="22.5" customHeight="1" x14ac:dyDescent="0.15">
      <c r="A278" s="937"/>
      <c r="B278" s="135" t="str">
        <f t="shared" si="31"/>
        <v>19:20</v>
      </c>
      <c r="C278" s="130" t="str">
        <f>TEXT($W$1+SUM($G$263:G278)/60/24,"[h]:mm")</f>
        <v>20:00</v>
      </c>
      <c r="D278" s="248">
        <f t="shared" si="32"/>
        <v>40</v>
      </c>
      <c r="E278" s="5" t="s">
        <v>71</v>
      </c>
      <c r="F278" s="170" t="s">
        <v>6</v>
      </c>
      <c r="G278" s="170">
        <v>40</v>
      </c>
      <c r="H278" s="162">
        <f t="shared" si="29"/>
        <v>0</v>
      </c>
      <c r="I278" s="162">
        <f t="shared" si="30"/>
        <v>0</v>
      </c>
      <c r="J278" s="162"/>
      <c r="K278" s="162"/>
      <c r="L278" s="162"/>
      <c r="M278" s="170"/>
      <c r="N278" s="270"/>
      <c r="O278" s="232" t="s">
        <v>311</v>
      </c>
      <c r="P278" s="174"/>
      <c r="Q278" s="134"/>
      <c r="R278" s="134"/>
      <c r="S278" s="165"/>
      <c r="T278" s="199"/>
      <c r="U278" s="199"/>
      <c r="V278" s="200"/>
    </row>
    <row r="279" spans="1:22" s="121" customFormat="1" ht="22.5" customHeight="1" x14ac:dyDescent="0.15">
      <c r="A279" s="937"/>
      <c r="B279" s="135" t="str">
        <f t="shared" si="31"/>
        <v>20:00</v>
      </c>
      <c r="C279" s="130" t="str">
        <f>TEXT($W$1+SUM($G$263:G279)/60/24,"[h]:mm")</f>
        <v>20:40</v>
      </c>
      <c r="D279" s="248">
        <f t="shared" si="32"/>
        <v>40</v>
      </c>
      <c r="E279" s="5" t="s">
        <v>71</v>
      </c>
      <c r="F279" s="170" t="s">
        <v>6</v>
      </c>
      <c r="G279" s="170">
        <v>40</v>
      </c>
      <c r="H279" s="162">
        <f t="shared" si="29"/>
        <v>0</v>
      </c>
      <c r="I279" s="162">
        <f t="shared" si="30"/>
        <v>0</v>
      </c>
      <c r="J279" s="162"/>
      <c r="K279" s="162"/>
      <c r="L279" s="162"/>
      <c r="M279" s="170"/>
      <c r="N279" s="270"/>
      <c r="O279" s="232" t="s">
        <v>311</v>
      </c>
      <c r="P279" s="174"/>
      <c r="Q279" s="134"/>
      <c r="R279" s="134"/>
      <c r="S279" s="165"/>
      <c r="T279" s="199"/>
      <c r="U279" s="199"/>
      <c r="V279" s="200"/>
    </row>
    <row r="280" spans="1:22" s="121" customFormat="1" ht="22.5" customHeight="1" x14ac:dyDescent="0.15">
      <c r="A280" s="937"/>
      <c r="B280" s="135" t="str">
        <f t="shared" si="31"/>
        <v>20:40</v>
      </c>
      <c r="C280" s="130" t="str">
        <f>TEXT($W$1+SUM($G$263:G280)/60/24,"[h]:mm")</f>
        <v>21:20</v>
      </c>
      <c r="D280" s="248">
        <f t="shared" si="32"/>
        <v>40</v>
      </c>
      <c r="E280" s="5" t="s">
        <v>39</v>
      </c>
      <c r="F280" s="170" t="s">
        <v>40</v>
      </c>
      <c r="G280" s="170">
        <v>40</v>
      </c>
      <c r="H280" s="162">
        <f t="shared" si="29"/>
        <v>0</v>
      </c>
      <c r="I280" s="162">
        <f t="shared" si="30"/>
        <v>0</v>
      </c>
      <c r="J280" s="162"/>
      <c r="K280" s="162"/>
      <c r="L280" s="162"/>
      <c r="M280" s="174"/>
      <c r="N280" s="254" t="s">
        <v>35</v>
      </c>
      <c r="O280" s="232" t="s">
        <v>361</v>
      </c>
      <c r="P280" s="134"/>
      <c r="Q280" s="134"/>
      <c r="R280" s="134"/>
      <c r="S280" s="165"/>
      <c r="T280" s="199"/>
      <c r="U280" s="199"/>
      <c r="V280" s="200"/>
    </row>
    <row r="281" spans="1:22" s="121" customFormat="1" ht="22.5" customHeight="1" x14ac:dyDescent="0.15">
      <c r="A281" s="937"/>
      <c r="B281" s="135" t="str">
        <f t="shared" si="31"/>
        <v>21:20</v>
      </c>
      <c r="C281" s="130" t="str">
        <f>TEXT($W$1+SUM($G$263:G281)/60/24,"[h]:mm")</f>
        <v>22:00</v>
      </c>
      <c r="D281" s="248">
        <f t="shared" si="32"/>
        <v>40</v>
      </c>
      <c r="E281" s="5" t="s">
        <v>39</v>
      </c>
      <c r="F281" s="170" t="s">
        <v>40</v>
      </c>
      <c r="G281" s="170">
        <v>40</v>
      </c>
      <c r="H281" s="162">
        <f t="shared" si="29"/>
        <v>0</v>
      </c>
      <c r="I281" s="162">
        <f t="shared" si="30"/>
        <v>0</v>
      </c>
      <c r="J281" s="162"/>
      <c r="K281" s="162"/>
      <c r="L281" s="162"/>
      <c r="M281" s="174"/>
      <c r="N281" s="254" t="s">
        <v>35</v>
      </c>
      <c r="O281" s="232" t="s">
        <v>361</v>
      </c>
      <c r="P281" s="134"/>
      <c r="Q281" s="134"/>
      <c r="R281" s="134"/>
      <c r="S281" s="165"/>
      <c r="T281" s="199"/>
      <c r="U281" s="199"/>
      <c r="V281" s="200"/>
    </row>
    <row r="282" spans="1:22" s="121" customFormat="1" ht="22.5" customHeight="1" x14ac:dyDescent="0.15">
      <c r="A282" s="937"/>
      <c r="B282" s="135" t="str">
        <f t="shared" si="31"/>
        <v>22:00</v>
      </c>
      <c r="C282" s="130" t="str">
        <f>TEXT($W$1+SUM($G$263:G282)/60/24,"[h]:mm")</f>
        <v>22:40</v>
      </c>
      <c r="D282" s="248"/>
      <c r="E282" s="5" t="s">
        <v>71</v>
      </c>
      <c r="F282" s="170" t="s">
        <v>53</v>
      </c>
      <c r="G282" s="170">
        <v>40</v>
      </c>
      <c r="H282" s="162">
        <f t="shared" si="29"/>
        <v>0</v>
      </c>
      <c r="I282" s="162">
        <f t="shared" si="30"/>
        <v>0</v>
      </c>
      <c r="J282" s="162"/>
      <c r="K282" s="162"/>
      <c r="L282" s="162"/>
      <c r="M282" s="174"/>
      <c r="N282" s="168"/>
      <c r="O282" s="170" t="s">
        <v>53</v>
      </c>
      <c r="P282" s="134"/>
      <c r="Q282" s="134"/>
      <c r="R282" s="203"/>
      <c r="S282" s="165"/>
      <c r="T282" s="199"/>
      <c r="U282" s="199"/>
      <c r="V282" s="200"/>
    </row>
    <row r="283" spans="1:22" s="121" customFormat="1" ht="22.5" customHeight="1" x14ac:dyDescent="0.15">
      <c r="A283" s="937"/>
      <c r="B283" s="135" t="str">
        <f t="shared" si="31"/>
        <v>22:40</v>
      </c>
      <c r="C283" s="130" t="str">
        <f>TEXT($W$1+SUM($G$263:G283)/60/24,"[h]:mm")</f>
        <v>23:20</v>
      </c>
      <c r="D283" s="248"/>
      <c r="E283" s="5" t="s">
        <v>71</v>
      </c>
      <c r="F283" s="170" t="s">
        <v>53</v>
      </c>
      <c r="G283" s="170">
        <v>40</v>
      </c>
      <c r="H283" s="162">
        <f t="shared" si="29"/>
        <v>0</v>
      </c>
      <c r="I283" s="162">
        <f t="shared" si="30"/>
        <v>0</v>
      </c>
      <c r="J283" s="162"/>
      <c r="K283" s="162"/>
      <c r="L283" s="162"/>
      <c r="M283" s="174"/>
      <c r="N283" s="168"/>
      <c r="O283" s="170" t="s">
        <v>53</v>
      </c>
      <c r="P283" s="134"/>
      <c r="Q283" s="134"/>
      <c r="R283" s="203"/>
      <c r="S283" s="165"/>
      <c r="T283" s="199"/>
      <c r="U283" s="199"/>
      <c r="V283" s="200"/>
    </row>
    <row r="284" spans="1:22" s="121" customFormat="1" ht="22.5" customHeight="1" x14ac:dyDescent="0.15">
      <c r="A284" s="937"/>
      <c r="B284" s="135" t="str">
        <f t="shared" si="31"/>
        <v>23:20</v>
      </c>
      <c r="C284" s="130" t="str">
        <f>TEXT($W$1+SUM($G$263:G284)/60/24,"[h]:mm")</f>
        <v>24:00</v>
      </c>
      <c r="D284" s="248">
        <f>G284</f>
        <v>40</v>
      </c>
      <c r="E284" s="5" t="s">
        <v>71</v>
      </c>
      <c r="F284" s="170" t="s">
        <v>15</v>
      </c>
      <c r="G284" s="170">
        <v>40</v>
      </c>
      <c r="H284" s="162">
        <f t="shared" si="29"/>
        <v>0</v>
      </c>
      <c r="I284" s="162">
        <f t="shared" si="30"/>
        <v>0</v>
      </c>
      <c r="J284" s="162"/>
      <c r="K284" s="162"/>
      <c r="L284" s="162"/>
      <c r="M284" s="174"/>
      <c r="N284" s="168"/>
      <c r="O284" s="170" t="s">
        <v>53</v>
      </c>
      <c r="P284" s="134"/>
      <c r="Q284" s="134"/>
      <c r="R284" s="203"/>
      <c r="S284" s="165"/>
      <c r="T284" s="242"/>
      <c r="U284" s="242"/>
      <c r="V284" s="243"/>
    </row>
    <row r="285" spans="1:22" s="121" customFormat="1" ht="22.5" customHeight="1" x14ac:dyDescent="0.15">
      <c r="A285" s="937"/>
      <c r="B285" s="250"/>
      <c r="C285" s="250"/>
      <c r="D285" s="250"/>
      <c r="E285" s="250"/>
      <c r="F285" s="253"/>
      <c r="G285" s="253"/>
      <c r="H285" s="253"/>
      <c r="I285" s="253"/>
      <c r="J285" s="253"/>
      <c r="K285" s="253"/>
      <c r="L285" s="253"/>
      <c r="M285" s="253"/>
      <c r="N285" s="253"/>
      <c r="O285" s="253"/>
      <c r="P285" s="142"/>
      <c r="Q285" s="142"/>
      <c r="R285" s="142"/>
      <c r="S285" s="142"/>
      <c r="T285" s="206"/>
      <c r="U285" s="206"/>
      <c r="V285" s="211"/>
    </row>
    <row r="286" spans="1:22" s="121" customFormat="1" ht="22.5" customHeight="1" x14ac:dyDescent="0.15">
      <c r="A286" s="938"/>
      <c r="B286" s="222"/>
      <c r="C286" s="222"/>
      <c r="D286" s="222"/>
      <c r="E286" s="222"/>
      <c r="F286" s="220"/>
      <c r="G286" s="220">
        <f>SUM(G263:G284)</f>
        <v>870</v>
      </c>
      <c r="H286" s="220"/>
      <c r="I286" s="220"/>
      <c r="J286" s="220"/>
      <c r="K286" s="220"/>
      <c r="L286" s="220"/>
      <c r="M286" s="220"/>
      <c r="N286" s="220"/>
      <c r="O286" s="220"/>
      <c r="P286" s="223"/>
      <c r="Q286" s="223"/>
      <c r="R286" s="223"/>
      <c r="S286" s="223"/>
      <c r="T286" s="223"/>
      <c r="U286" s="223"/>
      <c r="V286" s="244"/>
    </row>
    <row r="287" spans="1:22" s="120" customFormat="1" ht="22.5" customHeight="1" x14ac:dyDescent="0.15">
      <c r="A287" s="936" t="s">
        <v>497</v>
      </c>
      <c r="B287" s="224">
        <f>$W$1</f>
        <v>0.39583333333333298</v>
      </c>
      <c r="C287" s="130" t="str">
        <f>TEXT($W$1+SUM($G$287:G287)/60/24,"[h]:mm")</f>
        <v>10:10</v>
      </c>
      <c r="D287" s="262">
        <f>G287</f>
        <v>40</v>
      </c>
      <c r="E287" s="5" t="s">
        <v>71</v>
      </c>
      <c r="F287" s="170" t="s">
        <v>112</v>
      </c>
      <c r="G287" s="170">
        <v>40</v>
      </c>
      <c r="H287" s="162">
        <f t="shared" ref="H287:H307" si="33">P287*Q287</f>
        <v>0</v>
      </c>
      <c r="I287" s="162">
        <f t="shared" ref="I287:I307" si="34">H287/G287</f>
        <v>0</v>
      </c>
      <c r="J287" s="162"/>
      <c r="K287" s="162"/>
      <c r="L287" s="162"/>
      <c r="M287" s="170"/>
      <c r="N287" s="270"/>
      <c r="O287" s="232" t="s">
        <v>311</v>
      </c>
      <c r="P287" s="174"/>
      <c r="Q287" s="174"/>
      <c r="R287" s="134"/>
      <c r="S287" s="165"/>
      <c r="T287" s="199"/>
      <c r="U287" s="199"/>
      <c r="V287" s="200"/>
    </row>
    <row r="288" spans="1:22" s="120" customFormat="1" ht="22.5" customHeight="1" x14ac:dyDescent="0.15">
      <c r="A288" s="937"/>
      <c r="B288" s="135" t="str">
        <f>IF(C287&lt;&gt;"",C287,"")</f>
        <v>10:10</v>
      </c>
      <c r="C288" s="130" t="str">
        <f>TEXT($W$1+SUM($G$287:G288)/60/24,"[h]:mm")</f>
        <v>10:50</v>
      </c>
      <c r="D288" s="248">
        <f>G288</f>
        <v>40</v>
      </c>
      <c r="E288" s="5" t="s">
        <v>71</v>
      </c>
      <c r="F288" s="170" t="s">
        <v>6</v>
      </c>
      <c r="G288" s="170">
        <v>40</v>
      </c>
      <c r="H288" s="162">
        <f t="shared" si="33"/>
        <v>0</v>
      </c>
      <c r="I288" s="162">
        <f t="shared" si="34"/>
        <v>0</v>
      </c>
      <c r="J288" s="162"/>
      <c r="K288" s="162"/>
      <c r="L288" s="162"/>
      <c r="M288" s="170"/>
      <c r="N288" s="270"/>
      <c r="O288" s="232" t="s">
        <v>311</v>
      </c>
      <c r="P288" s="174"/>
      <c r="Q288" s="134"/>
      <c r="R288" s="134"/>
      <c r="S288" s="165"/>
      <c r="T288" s="199"/>
      <c r="U288" s="199"/>
      <c r="V288" s="200"/>
    </row>
    <row r="289" spans="1:22" s="120" customFormat="1" ht="22.5" customHeight="1" x14ac:dyDescent="0.15">
      <c r="A289" s="937"/>
      <c r="B289" s="135" t="str">
        <f t="shared" ref="B289:B307" si="35">IF(C288&lt;&gt;"",C288,"")</f>
        <v>10:50</v>
      </c>
      <c r="C289" s="130" t="str">
        <f>TEXT($W$1+SUM($G$287:G289)/60/24,"[h]:mm")</f>
        <v>11:30</v>
      </c>
      <c r="D289" s="248">
        <f>G289</f>
        <v>40</v>
      </c>
      <c r="E289" s="5" t="s">
        <v>71</v>
      </c>
      <c r="F289" s="170" t="s">
        <v>205</v>
      </c>
      <c r="G289" s="170">
        <v>40</v>
      </c>
      <c r="H289" s="162">
        <f t="shared" si="33"/>
        <v>0</v>
      </c>
      <c r="I289" s="162">
        <f t="shared" si="34"/>
        <v>0</v>
      </c>
      <c r="J289" s="162"/>
      <c r="K289" s="162"/>
      <c r="L289" s="162"/>
      <c r="M289" s="170"/>
      <c r="N289" s="270"/>
      <c r="O289" s="232" t="s">
        <v>311</v>
      </c>
      <c r="P289" s="174"/>
      <c r="Q289" s="134"/>
      <c r="R289" s="134"/>
      <c r="S289" s="165"/>
      <c r="T289" s="199"/>
      <c r="U289" s="199"/>
      <c r="V289" s="200"/>
    </row>
    <row r="290" spans="1:22" s="120" customFormat="1" ht="22.5" customHeight="1" x14ac:dyDescent="0.15">
      <c r="A290" s="937"/>
      <c r="B290" s="135" t="str">
        <f t="shared" si="35"/>
        <v>11:30</v>
      </c>
      <c r="C290" s="130" t="str">
        <f>TEXT($W$1+SUM($G$287:G290)/60/24,"[h]:mm")</f>
        <v>12:10</v>
      </c>
      <c r="D290" s="248"/>
      <c r="E290" s="5" t="s">
        <v>199</v>
      </c>
      <c r="F290" s="170" t="s">
        <v>80</v>
      </c>
      <c r="G290" s="170">
        <v>40</v>
      </c>
      <c r="H290" s="162">
        <f t="shared" si="33"/>
        <v>0</v>
      </c>
      <c r="I290" s="162">
        <f t="shared" si="34"/>
        <v>0</v>
      </c>
      <c r="J290" s="162"/>
      <c r="K290" s="162"/>
      <c r="L290" s="162"/>
      <c r="M290" s="255"/>
      <c r="N290" s="234"/>
      <c r="O290" s="170" t="s">
        <v>80</v>
      </c>
      <c r="P290" s="134"/>
      <c r="Q290" s="134"/>
      <c r="R290" s="134"/>
      <c r="S290" s="165"/>
      <c r="T290" s="199"/>
      <c r="U290" s="199"/>
      <c r="V290" s="200"/>
    </row>
    <row r="291" spans="1:22" s="120" customFormat="1" ht="22.5" customHeight="1" x14ac:dyDescent="0.15">
      <c r="A291" s="937"/>
      <c r="B291" s="135" t="str">
        <f t="shared" si="35"/>
        <v>12:10</v>
      </c>
      <c r="C291" s="130" t="str">
        <f>TEXT($W$1+SUM($G$287:G291)/60/24,"[h]:mm")</f>
        <v>12:50</v>
      </c>
      <c r="D291" s="248">
        <f t="shared" ref="D291:D302" si="36">G291</f>
        <v>40</v>
      </c>
      <c r="E291" s="5" t="s">
        <v>199</v>
      </c>
      <c r="F291" s="170" t="s">
        <v>80</v>
      </c>
      <c r="G291" s="170">
        <v>40</v>
      </c>
      <c r="H291" s="162">
        <f t="shared" si="33"/>
        <v>0</v>
      </c>
      <c r="I291" s="162">
        <f t="shared" si="34"/>
        <v>0</v>
      </c>
      <c r="J291" s="162"/>
      <c r="K291" s="162"/>
      <c r="L291" s="162"/>
      <c r="M291" s="255"/>
      <c r="N291" s="234"/>
      <c r="O291" s="170" t="s">
        <v>80</v>
      </c>
      <c r="P291" s="134"/>
      <c r="Q291" s="134"/>
      <c r="R291" s="134"/>
      <c r="S291" s="165"/>
      <c r="T291" s="199"/>
      <c r="U291" s="199"/>
      <c r="V291" s="200"/>
    </row>
    <row r="292" spans="1:22" s="120" customFormat="1" ht="22.5" customHeight="1" x14ac:dyDescent="0.15">
      <c r="A292" s="937"/>
      <c r="B292" s="135" t="str">
        <f t="shared" si="35"/>
        <v>12:50</v>
      </c>
      <c r="C292" s="130" t="str">
        <f>TEXT($W$1+SUM($G$287:G292)/60/24,"[h]:mm")</f>
        <v>13:30</v>
      </c>
      <c r="D292" s="248">
        <f t="shared" si="36"/>
        <v>40</v>
      </c>
      <c r="E292" s="5" t="s">
        <v>199</v>
      </c>
      <c r="F292" s="170" t="s">
        <v>80</v>
      </c>
      <c r="G292" s="170">
        <v>40</v>
      </c>
      <c r="H292" s="162">
        <f t="shared" si="33"/>
        <v>0</v>
      </c>
      <c r="I292" s="162">
        <f t="shared" si="34"/>
        <v>0</v>
      </c>
      <c r="J292" s="162"/>
      <c r="K292" s="162"/>
      <c r="L292" s="162"/>
      <c r="M292" s="255"/>
      <c r="N292" s="234"/>
      <c r="O292" s="170" t="s">
        <v>80</v>
      </c>
      <c r="P292" s="134"/>
      <c r="Q292" s="134"/>
      <c r="R292" s="134"/>
      <c r="S292" s="165"/>
      <c r="T292" s="199"/>
      <c r="U292" s="199"/>
      <c r="V292" s="200"/>
    </row>
    <row r="293" spans="1:22" s="120" customFormat="1" ht="22.5" customHeight="1" x14ac:dyDescent="0.15">
      <c r="A293" s="937"/>
      <c r="B293" s="135" t="str">
        <f t="shared" si="35"/>
        <v>13:30</v>
      </c>
      <c r="C293" s="130" t="str">
        <f>TEXT($W$1+SUM($G$287:G293)/60/24,"[h]:mm")</f>
        <v>14:10</v>
      </c>
      <c r="D293" s="248">
        <f t="shared" si="36"/>
        <v>40</v>
      </c>
      <c r="E293" s="5" t="s">
        <v>132</v>
      </c>
      <c r="F293" s="170" t="s">
        <v>106</v>
      </c>
      <c r="G293" s="170">
        <v>40</v>
      </c>
      <c r="H293" s="162">
        <f t="shared" si="33"/>
        <v>0</v>
      </c>
      <c r="I293" s="162">
        <f t="shared" si="34"/>
        <v>0</v>
      </c>
      <c r="J293" s="162"/>
      <c r="K293" s="162"/>
      <c r="L293" s="162"/>
      <c r="M293" s="170"/>
      <c r="N293" s="257"/>
      <c r="O293" s="232" t="s">
        <v>339</v>
      </c>
      <c r="P293" s="134"/>
      <c r="Q293" s="174"/>
      <c r="R293" s="134"/>
      <c r="S293" s="165"/>
      <c r="T293" s="199"/>
      <c r="U293" s="199"/>
      <c r="V293" s="200"/>
    </row>
    <row r="294" spans="1:22" s="120" customFormat="1" ht="22.5" customHeight="1" x14ac:dyDescent="0.15">
      <c r="A294" s="937"/>
      <c r="B294" s="135" t="str">
        <f t="shared" si="35"/>
        <v>14:10</v>
      </c>
      <c r="C294" s="130" t="str">
        <f>TEXT($W$1+SUM($G$287:G294)/60/24,"[h]:mm")</f>
        <v>14:50</v>
      </c>
      <c r="D294" s="248">
        <f t="shared" si="36"/>
        <v>40</v>
      </c>
      <c r="E294" s="5" t="s">
        <v>132</v>
      </c>
      <c r="F294" s="170" t="s">
        <v>106</v>
      </c>
      <c r="G294" s="170">
        <v>40</v>
      </c>
      <c r="H294" s="162">
        <f t="shared" si="33"/>
        <v>0</v>
      </c>
      <c r="I294" s="162">
        <f t="shared" si="34"/>
        <v>0</v>
      </c>
      <c r="J294" s="162"/>
      <c r="K294" s="162"/>
      <c r="L294" s="162"/>
      <c r="M294" s="170"/>
      <c r="N294" s="257"/>
      <c r="O294" s="232" t="s">
        <v>339</v>
      </c>
      <c r="P294" s="134"/>
      <c r="Q294" s="134"/>
      <c r="R294" s="134"/>
      <c r="S294" s="165"/>
      <c r="T294" s="199"/>
      <c r="U294" s="199"/>
      <c r="V294" s="200"/>
    </row>
    <row r="295" spans="1:22" s="120" customFormat="1" ht="22.5" customHeight="1" x14ac:dyDescent="0.15">
      <c r="A295" s="937"/>
      <c r="B295" s="135" t="str">
        <f t="shared" si="35"/>
        <v>14:50</v>
      </c>
      <c r="C295" s="130" t="str">
        <f>TEXT($W$1+SUM($G$287:G295)/60/24,"[h]:mm")</f>
        <v>15:30</v>
      </c>
      <c r="D295" s="248">
        <f t="shared" si="36"/>
        <v>40</v>
      </c>
      <c r="E295" s="5" t="s">
        <v>132</v>
      </c>
      <c r="F295" s="170" t="s">
        <v>40</v>
      </c>
      <c r="G295" s="170">
        <v>40</v>
      </c>
      <c r="H295" s="162">
        <f t="shared" si="33"/>
        <v>0</v>
      </c>
      <c r="I295" s="162">
        <f t="shared" si="34"/>
        <v>0</v>
      </c>
      <c r="J295" s="162"/>
      <c r="K295" s="162"/>
      <c r="L295" s="162"/>
      <c r="M295" s="170"/>
      <c r="N295" s="254"/>
      <c r="O295" s="232" t="s">
        <v>361</v>
      </c>
      <c r="P295" s="134"/>
      <c r="Q295" s="134"/>
      <c r="R295" s="134"/>
      <c r="S295" s="165"/>
      <c r="T295" s="199"/>
      <c r="U295" s="199"/>
      <c r="V295" s="200"/>
    </row>
    <row r="296" spans="1:22" s="120" customFormat="1" ht="22.5" customHeight="1" x14ac:dyDescent="0.15">
      <c r="A296" s="937"/>
      <c r="B296" s="135" t="str">
        <f t="shared" si="35"/>
        <v>15:30</v>
      </c>
      <c r="C296" s="130" t="str">
        <f>TEXT($W$1+SUM($G$287:G296)/60/24,"[h]:mm")</f>
        <v>16:10</v>
      </c>
      <c r="D296" s="248">
        <f t="shared" si="36"/>
        <v>40</v>
      </c>
      <c r="E296" s="5" t="s">
        <v>199</v>
      </c>
      <c r="F296" s="170" t="s">
        <v>80</v>
      </c>
      <c r="G296" s="170">
        <v>40</v>
      </c>
      <c r="H296" s="162">
        <f t="shared" si="33"/>
        <v>0</v>
      </c>
      <c r="I296" s="162">
        <f t="shared" si="34"/>
        <v>0</v>
      </c>
      <c r="J296" s="162"/>
      <c r="K296" s="162"/>
      <c r="L296" s="162"/>
      <c r="M296" s="255"/>
      <c r="N296" s="234"/>
      <c r="O296" s="170" t="s">
        <v>80</v>
      </c>
      <c r="P296" s="134"/>
      <c r="Q296" s="134"/>
      <c r="R296" s="134"/>
      <c r="S296" s="165"/>
      <c r="T296" s="199"/>
      <c r="U296" s="199"/>
      <c r="V296" s="200"/>
    </row>
    <row r="297" spans="1:22" s="120" customFormat="1" ht="22.5" customHeight="1" x14ac:dyDescent="0.15">
      <c r="A297" s="937"/>
      <c r="B297" s="135" t="str">
        <f t="shared" si="35"/>
        <v>16:10</v>
      </c>
      <c r="C297" s="130" t="str">
        <f>TEXT($W$1+SUM($G$287:G297)/60/24,"[h]:mm")</f>
        <v>16:50</v>
      </c>
      <c r="D297" s="248">
        <f t="shared" si="36"/>
        <v>40</v>
      </c>
      <c r="E297" s="5" t="s">
        <v>199</v>
      </c>
      <c r="F297" s="170" t="s">
        <v>80</v>
      </c>
      <c r="G297" s="170">
        <v>40</v>
      </c>
      <c r="H297" s="162">
        <f t="shared" si="33"/>
        <v>0</v>
      </c>
      <c r="I297" s="162">
        <f t="shared" si="34"/>
        <v>0</v>
      </c>
      <c r="J297" s="162"/>
      <c r="K297" s="162"/>
      <c r="L297" s="162"/>
      <c r="M297" s="255"/>
      <c r="N297" s="234"/>
      <c r="O297" s="170" t="s">
        <v>80</v>
      </c>
      <c r="P297" s="134"/>
      <c r="Q297" s="134"/>
      <c r="R297" s="134"/>
      <c r="S297" s="165"/>
      <c r="T297" s="199"/>
      <c r="U297" s="199"/>
      <c r="V297" s="200"/>
    </row>
    <row r="298" spans="1:22" s="120" customFormat="1" ht="22.5" customHeight="1" x14ac:dyDescent="0.15">
      <c r="A298" s="937"/>
      <c r="B298" s="135" t="str">
        <f t="shared" si="35"/>
        <v>16:50</v>
      </c>
      <c r="C298" s="130" t="str">
        <f>TEXT($W$1+SUM($G$287:G298)/60/24,"[h]:mm")</f>
        <v>17:30</v>
      </c>
      <c r="D298" s="248">
        <f t="shared" si="36"/>
        <v>40</v>
      </c>
      <c r="E298" s="5" t="s">
        <v>71</v>
      </c>
      <c r="F298" s="170" t="s">
        <v>53</v>
      </c>
      <c r="G298" s="170">
        <v>40</v>
      </c>
      <c r="H298" s="162">
        <f t="shared" si="33"/>
        <v>0</v>
      </c>
      <c r="I298" s="162">
        <f t="shared" si="34"/>
        <v>0</v>
      </c>
      <c r="J298" s="162"/>
      <c r="K298" s="162"/>
      <c r="L298" s="162"/>
      <c r="M298" s="174"/>
      <c r="N298" s="168"/>
      <c r="O298" s="170" t="s">
        <v>53</v>
      </c>
      <c r="P298" s="134"/>
      <c r="Q298" s="134"/>
      <c r="R298" s="174"/>
      <c r="S298" s="165"/>
      <c r="T298" s="199"/>
      <c r="U298" s="199"/>
      <c r="V298" s="200"/>
    </row>
    <row r="299" spans="1:22" s="120" customFormat="1" ht="24.75" customHeight="1" x14ac:dyDescent="0.15">
      <c r="A299" s="937"/>
      <c r="B299" s="135" t="str">
        <f t="shared" si="35"/>
        <v>17:30</v>
      </c>
      <c r="C299" s="130" t="str">
        <f>TEXT($W$1+SUM($G$287:G299)/60/24,"[h]:mm")</f>
        <v>18:10</v>
      </c>
      <c r="D299" s="248">
        <f t="shared" si="36"/>
        <v>40</v>
      </c>
      <c r="E299" s="5" t="s">
        <v>71</v>
      </c>
      <c r="F299" s="170" t="s">
        <v>53</v>
      </c>
      <c r="G299" s="170">
        <v>40</v>
      </c>
      <c r="H299" s="162">
        <f t="shared" si="33"/>
        <v>0</v>
      </c>
      <c r="I299" s="162">
        <f t="shared" si="34"/>
        <v>0</v>
      </c>
      <c r="J299" s="162"/>
      <c r="K299" s="162"/>
      <c r="L299" s="162"/>
      <c r="M299" s="174"/>
      <c r="N299" s="168"/>
      <c r="O299" s="170" t="s">
        <v>53</v>
      </c>
      <c r="P299" s="134"/>
      <c r="Q299" s="134"/>
      <c r="R299" s="174"/>
      <c r="S299" s="165"/>
      <c r="T299" s="199"/>
      <c r="U299" s="199"/>
      <c r="V299" s="200"/>
    </row>
    <row r="300" spans="1:22" s="120" customFormat="1" ht="24.75" customHeight="1" x14ac:dyDescent="0.15">
      <c r="A300" s="937"/>
      <c r="B300" s="135" t="str">
        <f t="shared" si="35"/>
        <v>18:10</v>
      </c>
      <c r="C300" s="130" t="str">
        <f>TEXT($W$1+SUM($G$287:G300)/60/24,"[h]:mm")</f>
        <v>18:50</v>
      </c>
      <c r="D300" s="248">
        <f t="shared" si="36"/>
        <v>40</v>
      </c>
      <c r="E300" s="5" t="s">
        <v>71</v>
      </c>
      <c r="F300" s="170" t="s">
        <v>15</v>
      </c>
      <c r="G300" s="170">
        <v>40</v>
      </c>
      <c r="H300" s="162">
        <f t="shared" si="33"/>
        <v>0</v>
      </c>
      <c r="I300" s="162">
        <f t="shared" si="34"/>
        <v>0</v>
      </c>
      <c r="J300" s="162"/>
      <c r="K300" s="162"/>
      <c r="L300" s="162"/>
      <c r="M300" s="174"/>
      <c r="N300" s="168"/>
      <c r="O300" s="170" t="s">
        <v>53</v>
      </c>
      <c r="P300" s="134"/>
      <c r="Q300" s="134"/>
      <c r="R300" s="174"/>
      <c r="S300" s="165"/>
      <c r="T300" s="199"/>
      <c r="U300" s="199"/>
      <c r="V300" s="200"/>
    </row>
    <row r="301" spans="1:22" s="120" customFormat="1" ht="22.5" customHeight="1" x14ac:dyDescent="0.15">
      <c r="A301" s="937"/>
      <c r="B301" s="135" t="str">
        <f t="shared" si="35"/>
        <v>18:50</v>
      </c>
      <c r="C301" s="130" t="str">
        <f>TEXT($W$1+SUM($G$287:G301)/60/24,"[h]:mm")</f>
        <v>19:30</v>
      </c>
      <c r="D301" s="248">
        <f t="shared" si="36"/>
        <v>40</v>
      </c>
      <c r="E301" s="5" t="s">
        <v>39</v>
      </c>
      <c r="F301" s="170" t="s">
        <v>40</v>
      </c>
      <c r="G301" s="170">
        <v>40</v>
      </c>
      <c r="H301" s="162">
        <f t="shared" si="33"/>
        <v>0</v>
      </c>
      <c r="I301" s="162">
        <f t="shared" si="34"/>
        <v>0</v>
      </c>
      <c r="J301" s="162"/>
      <c r="K301" s="162"/>
      <c r="L301" s="162"/>
      <c r="M301" s="174"/>
      <c r="N301" s="254" t="s">
        <v>35</v>
      </c>
      <c r="O301" s="232" t="s">
        <v>361</v>
      </c>
      <c r="P301" s="134"/>
      <c r="Q301" s="134"/>
      <c r="R301" s="134"/>
      <c r="S301" s="165"/>
      <c r="T301" s="199"/>
      <c r="U301" s="199"/>
      <c r="V301" s="200"/>
    </row>
    <row r="302" spans="1:22" s="120" customFormat="1" ht="22.5" customHeight="1" x14ac:dyDescent="0.15">
      <c r="A302" s="937"/>
      <c r="B302" s="135" t="str">
        <f t="shared" si="35"/>
        <v>19:30</v>
      </c>
      <c r="C302" s="130" t="str">
        <f>TEXT($W$1+SUM($G$287:G302)/60/24,"[h]:mm")</f>
        <v>20:10</v>
      </c>
      <c r="D302" s="248">
        <f t="shared" si="36"/>
        <v>40</v>
      </c>
      <c r="E302" s="5" t="s">
        <v>39</v>
      </c>
      <c r="F302" s="170" t="s">
        <v>40</v>
      </c>
      <c r="G302" s="170">
        <v>40</v>
      </c>
      <c r="H302" s="162">
        <f t="shared" si="33"/>
        <v>0</v>
      </c>
      <c r="I302" s="162">
        <f t="shared" si="34"/>
        <v>0</v>
      </c>
      <c r="J302" s="162"/>
      <c r="K302" s="162"/>
      <c r="L302" s="162"/>
      <c r="M302" s="174"/>
      <c r="N302" s="254" t="s">
        <v>35</v>
      </c>
      <c r="O302" s="232" t="s">
        <v>361</v>
      </c>
      <c r="P302" s="134"/>
      <c r="Q302" s="134"/>
      <c r="R302" s="134"/>
      <c r="S302" s="165"/>
      <c r="T302" s="199"/>
      <c r="U302" s="199"/>
      <c r="V302" s="200"/>
    </row>
    <row r="303" spans="1:22" s="120" customFormat="1" ht="22.5" customHeight="1" x14ac:dyDescent="0.15">
      <c r="A303" s="937"/>
      <c r="B303" s="135" t="str">
        <f t="shared" si="35"/>
        <v>20:10</v>
      </c>
      <c r="C303" s="130" t="str">
        <f>TEXT($W$1+SUM($G$287:G303)/60/24,"[h]:mm")</f>
        <v>20:55</v>
      </c>
      <c r="D303" s="248"/>
      <c r="E303" s="5" t="s">
        <v>199</v>
      </c>
      <c r="F303" s="170" t="s">
        <v>80</v>
      </c>
      <c r="G303" s="170">
        <v>45</v>
      </c>
      <c r="H303" s="162">
        <f t="shared" si="33"/>
        <v>0</v>
      </c>
      <c r="I303" s="162">
        <f t="shared" si="34"/>
        <v>0</v>
      </c>
      <c r="J303" s="162"/>
      <c r="K303" s="162"/>
      <c r="L303" s="162"/>
      <c r="M303" s="255"/>
      <c r="N303" s="234"/>
      <c r="O303" s="170" t="s">
        <v>80</v>
      </c>
      <c r="P303" s="134"/>
      <c r="Q303" s="134"/>
      <c r="R303" s="134"/>
      <c r="S303" s="165"/>
      <c r="T303" s="242"/>
      <c r="U303" s="242"/>
      <c r="V303" s="243"/>
    </row>
    <row r="304" spans="1:22" s="120" customFormat="1" ht="22.5" customHeight="1" x14ac:dyDescent="0.15">
      <c r="A304" s="937"/>
      <c r="B304" s="135" t="str">
        <f t="shared" si="35"/>
        <v>20:55</v>
      </c>
      <c r="C304" s="130" t="str">
        <f>TEXT($W$1+SUM($G$287:G304)/60/24,"[h]:mm")</f>
        <v>21:40</v>
      </c>
      <c r="D304" s="248">
        <f>G304</f>
        <v>45</v>
      </c>
      <c r="E304" s="5" t="s">
        <v>199</v>
      </c>
      <c r="F304" s="170" t="s">
        <v>80</v>
      </c>
      <c r="G304" s="170">
        <v>45</v>
      </c>
      <c r="H304" s="162">
        <f t="shared" si="33"/>
        <v>0</v>
      </c>
      <c r="I304" s="162">
        <f t="shared" si="34"/>
        <v>0</v>
      </c>
      <c r="J304" s="162"/>
      <c r="K304" s="162"/>
      <c r="L304" s="162"/>
      <c r="M304" s="255"/>
      <c r="N304" s="234"/>
      <c r="O304" s="170" t="s">
        <v>80</v>
      </c>
      <c r="P304" s="134"/>
      <c r="Q304" s="134"/>
      <c r="R304" s="134"/>
      <c r="S304" s="165"/>
      <c r="T304" s="199"/>
      <c r="U304" s="199"/>
      <c r="V304" s="200"/>
    </row>
    <row r="305" spans="1:23" s="120" customFormat="1" ht="22.5" customHeight="1" x14ac:dyDescent="0.15">
      <c r="A305" s="937"/>
      <c r="B305" s="135" t="str">
        <f t="shared" si="35"/>
        <v>21:40</v>
      </c>
      <c r="C305" s="130" t="str">
        <f>TEXT($W$1+SUM($G$287:G305)/60/24,"[h]:mm")</f>
        <v>22:30</v>
      </c>
      <c r="D305" s="248">
        <f>G305</f>
        <v>50</v>
      </c>
      <c r="E305" s="5" t="s">
        <v>491</v>
      </c>
      <c r="F305" s="170" t="s">
        <v>58</v>
      </c>
      <c r="G305" s="170">
        <v>50</v>
      </c>
      <c r="H305" s="162">
        <f t="shared" si="33"/>
        <v>0</v>
      </c>
      <c r="I305" s="162">
        <f t="shared" si="34"/>
        <v>0</v>
      </c>
      <c r="J305" s="162"/>
      <c r="K305" s="162"/>
      <c r="L305" s="162"/>
      <c r="M305" s="170"/>
      <c r="N305" s="238"/>
      <c r="O305" s="170" t="s">
        <v>311</v>
      </c>
      <c r="P305" s="134"/>
      <c r="Q305" s="134"/>
      <c r="R305" s="134"/>
      <c r="S305" s="165"/>
      <c r="T305" s="199"/>
      <c r="U305" s="199"/>
      <c r="V305" s="200"/>
    </row>
    <row r="306" spans="1:23" s="120" customFormat="1" ht="22.5" customHeight="1" x14ac:dyDescent="0.15">
      <c r="A306" s="937"/>
      <c r="B306" s="135" t="str">
        <f t="shared" si="35"/>
        <v>22:30</v>
      </c>
      <c r="C306" s="130" t="str">
        <f>TEXT($W$1+SUM($G$287:G306)/60/24,"[h]:mm")</f>
        <v>23:15</v>
      </c>
      <c r="D306" s="248">
        <f>G306</f>
        <v>45</v>
      </c>
      <c r="E306" s="5" t="s">
        <v>491</v>
      </c>
      <c r="F306" s="170" t="s">
        <v>112</v>
      </c>
      <c r="G306" s="170">
        <v>45</v>
      </c>
      <c r="H306" s="162">
        <f t="shared" si="33"/>
        <v>0</v>
      </c>
      <c r="I306" s="162">
        <f t="shared" si="34"/>
        <v>0</v>
      </c>
      <c r="J306" s="162"/>
      <c r="K306" s="162"/>
      <c r="L306" s="162"/>
      <c r="M306" s="170"/>
      <c r="N306" s="238"/>
      <c r="O306" s="170" t="s">
        <v>311</v>
      </c>
      <c r="P306" s="134"/>
      <c r="Q306" s="134"/>
      <c r="R306" s="134"/>
      <c r="S306" s="165"/>
      <c r="T306" s="199"/>
      <c r="U306" s="199"/>
      <c r="V306" s="200"/>
    </row>
    <row r="307" spans="1:23" s="120" customFormat="1" ht="22.5" customHeight="1" x14ac:dyDescent="0.15">
      <c r="A307" s="937"/>
      <c r="B307" s="135" t="str">
        <f t="shared" si="35"/>
        <v>23:15</v>
      </c>
      <c r="C307" s="130" t="str">
        <f>TEXT($W$1+SUM($G$287:G307)/60/24,"[h]:mm")</f>
        <v>24:00</v>
      </c>
      <c r="D307" s="248">
        <f>G307</f>
        <v>45</v>
      </c>
      <c r="E307" s="5" t="s">
        <v>491</v>
      </c>
      <c r="F307" s="170" t="s">
        <v>283</v>
      </c>
      <c r="G307" s="170">
        <v>45</v>
      </c>
      <c r="H307" s="162">
        <f t="shared" si="33"/>
        <v>0</v>
      </c>
      <c r="I307" s="162">
        <f t="shared" si="34"/>
        <v>0</v>
      </c>
      <c r="J307" s="162"/>
      <c r="K307" s="162"/>
      <c r="L307" s="162"/>
      <c r="M307" s="170"/>
      <c r="N307" s="238"/>
      <c r="O307" s="170" t="s">
        <v>311</v>
      </c>
      <c r="P307" s="134"/>
      <c r="Q307" s="134"/>
      <c r="R307" s="134"/>
      <c r="S307" s="165"/>
      <c r="T307" s="199"/>
      <c r="U307" s="199"/>
      <c r="V307" s="200"/>
    </row>
    <row r="308" spans="1:23" s="120" customFormat="1" ht="22.5" customHeight="1" x14ac:dyDescent="0.15">
      <c r="A308" s="938"/>
      <c r="B308" s="250"/>
      <c r="C308" s="250"/>
      <c r="D308" s="250"/>
      <c r="E308" s="250"/>
      <c r="F308" s="253"/>
      <c r="G308" s="253"/>
      <c r="H308" s="141"/>
      <c r="I308" s="141"/>
      <c r="J308" s="141"/>
      <c r="K308" s="141"/>
      <c r="L308" s="141"/>
      <c r="M308" s="253"/>
      <c r="N308" s="253"/>
      <c r="O308" s="253"/>
      <c r="P308" s="142"/>
      <c r="Q308" s="142"/>
      <c r="R308" s="142"/>
      <c r="S308" s="142"/>
      <c r="T308" s="206"/>
      <c r="U308" s="206"/>
      <c r="V308" s="211"/>
    </row>
    <row r="309" spans="1:23" s="121" customFormat="1" ht="22.5" customHeight="1" x14ac:dyDescent="0.15">
      <c r="A309" s="220"/>
      <c r="B309" s="221"/>
      <c r="C309" s="220"/>
      <c r="D309" s="263"/>
      <c r="E309" s="222"/>
      <c r="F309" s="220"/>
      <c r="G309" s="220">
        <f>SUM(G287:G307)</f>
        <v>870</v>
      </c>
      <c r="H309" s="220">
        <f>SUM(H287:H304)</f>
        <v>0</v>
      </c>
      <c r="I309" s="220"/>
      <c r="J309" s="220"/>
      <c r="K309" s="220"/>
      <c r="L309" s="220"/>
      <c r="M309" s="220"/>
      <c r="N309" s="220"/>
      <c r="O309" s="220"/>
      <c r="P309" s="223"/>
      <c r="Q309" s="223"/>
      <c r="R309" s="223"/>
      <c r="S309" s="223"/>
      <c r="T309" s="223"/>
      <c r="U309" s="223"/>
      <c r="V309" s="244"/>
      <c r="W309" s="120"/>
    </row>
  </sheetData>
  <autoFilter ref="A2:Z309"/>
  <mergeCells count="12">
    <mergeCell ref="A1:V1"/>
    <mergeCell ref="A3:A38"/>
    <mergeCell ref="A39:A73"/>
    <mergeCell ref="A75:A110"/>
    <mergeCell ref="A112:A145"/>
    <mergeCell ref="A263:A286"/>
    <mergeCell ref="A287:A308"/>
    <mergeCell ref="A146:A169"/>
    <mergeCell ref="A170:A191"/>
    <mergeCell ref="A193:A214"/>
    <mergeCell ref="A216:A238"/>
    <mergeCell ref="A239:A261"/>
  </mergeCells>
  <phoneticPr fontId="14" type="noConversion"/>
  <pageMargins left="0.69791666666666696" right="0.69791666666666696" top="0.75" bottom="0.75" header="0.3" footer="0.3"/>
  <pageSetup paperSize="9" firstPageNumber="4294963191" orientation="portrait" useFirstPageNumber="1" r:id="rId1"/>
  <headerFooter alignWithMargins="0"/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N20"/>
  <sheetViews>
    <sheetView workbookViewId="0">
      <selection activeCell="I15" sqref="I15"/>
    </sheetView>
  </sheetViews>
  <sheetFormatPr defaultRowHeight="14.25" x14ac:dyDescent="0.15"/>
  <sheetData>
    <row r="3" spans="3:14" ht="60" x14ac:dyDescent="0.15">
      <c r="D3" s="490" t="s">
        <v>109</v>
      </c>
      <c r="E3" s="629">
        <v>222760</v>
      </c>
      <c r="F3" s="38" t="s">
        <v>651</v>
      </c>
      <c r="G3" s="78" t="s">
        <v>11</v>
      </c>
      <c r="H3" s="35">
        <v>299</v>
      </c>
      <c r="I3" s="35">
        <v>300</v>
      </c>
      <c r="J3" s="35">
        <v>500</v>
      </c>
      <c r="K3" s="71" t="s">
        <v>197</v>
      </c>
    </row>
    <row r="5" spans="3:14" ht="36" x14ac:dyDescent="0.15">
      <c r="E5" s="634">
        <v>223518</v>
      </c>
      <c r="F5" s="486" t="s">
        <v>222</v>
      </c>
      <c r="G5" s="35" t="s">
        <v>13</v>
      </c>
      <c r="H5" s="8">
        <v>19800</v>
      </c>
      <c r="I5" s="8">
        <v>26</v>
      </c>
      <c r="J5" s="8">
        <v>50</v>
      </c>
      <c r="K5" s="33" t="s">
        <v>193</v>
      </c>
      <c r="L5" s="630" t="s">
        <v>631</v>
      </c>
      <c r="M5" s="452" t="s">
        <v>628</v>
      </c>
    </row>
    <row r="6" spans="3:14" ht="56.25" x14ac:dyDescent="0.15">
      <c r="E6" s="632">
        <v>217392</v>
      </c>
      <c r="F6" s="62" t="s">
        <v>219</v>
      </c>
      <c r="G6" s="49" t="s">
        <v>5</v>
      </c>
      <c r="H6" s="50">
        <v>3999</v>
      </c>
      <c r="I6" s="8">
        <v>150</v>
      </c>
      <c r="J6" s="493">
        <v>1000</v>
      </c>
      <c r="K6" s="87" t="s">
        <v>114</v>
      </c>
    </row>
    <row r="7" spans="3:14" ht="72" x14ac:dyDescent="0.15">
      <c r="E7" s="634">
        <v>215063</v>
      </c>
      <c r="F7" s="1" t="s">
        <v>139</v>
      </c>
      <c r="G7" s="35" t="s">
        <v>7</v>
      </c>
      <c r="H7" s="485">
        <v>398</v>
      </c>
      <c r="I7" s="485">
        <v>400</v>
      </c>
      <c r="J7" s="485">
        <v>600</v>
      </c>
      <c r="K7" s="492" t="s">
        <v>55</v>
      </c>
      <c r="L7" s="630" t="s">
        <v>568</v>
      </c>
      <c r="M7" s="452" t="s">
        <v>577</v>
      </c>
    </row>
    <row r="8" spans="3:14" ht="48" x14ac:dyDescent="0.15">
      <c r="E8" s="572">
        <v>218026</v>
      </c>
      <c r="F8" s="421" t="s">
        <v>206</v>
      </c>
      <c r="G8" s="6" t="s">
        <v>8</v>
      </c>
      <c r="H8" s="6">
        <v>598</v>
      </c>
      <c r="I8" s="8">
        <v>300</v>
      </c>
      <c r="J8" s="8">
        <v>500</v>
      </c>
      <c r="K8" s="33" t="s">
        <v>207</v>
      </c>
    </row>
    <row r="9" spans="3:14" ht="60" x14ac:dyDescent="0.15">
      <c r="E9" s="104">
        <v>190741</v>
      </c>
      <c r="F9" s="105" t="s">
        <v>123</v>
      </c>
      <c r="G9" s="106" t="s">
        <v>5</v>
      </c>
      <c r="H9" s="106">
        <v>2999</v>
      </c>
      <c r="I9" s="30">
        <v>100</v>
      </c>
      <c r="J9" s="30">
        <v>1000</v>
      </c>
      <c r="K9" s="31" t="s">
        <v>63</v>
      </c>
    </row>
    <row r="10" spans="3:14" ht="60" x14ac:dyDescent="0.15">
      <c r="E10" s="104">
        <v>190743</v>
      </c>
      <c r="F10" s="105" t="s">
        <v>124</v>
      </c>
      <c r="G10" s="106" t="s">
        <v>5</v>
      </c>
      <c r="H10" s="106" t="s">
        <v>125</v>
      </c>
      <c r="I10" s="30"/>
      <c r="J10" s="30">
        <v>1000</v>
      </c>
      <c r="K10" s="31" t="s">
        <v>63</v>
      </c>
    </row>
    <row r="11" spans="3:14" ht="60" x14ac:dyDescent="0.15">
      <c r="E11" s="104">
        <v>195602</v>
      </c>
      <c r="F11" s="105" t="s">
        <v>126</v>
      </c>
      <c r="G11" s="106" t="s">
        <v>5</v>
      </c>
      <c r="H11" s="106" t="s">
        <v>127</v>
      </c>
      <c r="I11" s="30"/>
      <c r="J11" s="30">
        <v>1000</v>
      </c>
      <c r="K11" s="31" t="s">
        <v>63</v>
      </c>
    </row>
    <row r="12" spans="3:14" ht="72" x14ac:dyDescent="0.15">
      <c r="E12" s="104">
        <v>221051</v>
      </c>
      <c r="F12" s="105" t="s">
        <v>128</v>
      </c>
      <c r="G12" s="106" t="s">
        <v>5</v>
      </c>
      <c r="H12" s="106" t="s">
        <v>129</v>
      </c>
      <c r="I12" s="30"/>
      <c r="J12" s="30">
        <v>1000</v>
      </c>
      <c r="K12" s="31" t="s">
        <v>63</v>
      </c>
    </row>
    <row r="13" spans="3:14" ht="22.5" x14ac:dyDescent="0.15">
      <c r="E13" s="632">
        <v>221052</v>
      </c>
      <c r="F13" s="62" t="s">
        <v>226</v>
      </c>
      <c r="G13" s="49" t="s">
        <v>8</v>
      </c>
      <c r="H13" s="45">
        <v>199</v>
      </c>
      <c r="I13" s="69">
        <v>500</v>
      </c>
      <c r="J13" s="69">
        <v>800</v>
      </c>
      <c r="K13" s="83" t="s">
        <v>118</v>
      </c>
    </row>
    <row r="14" spans="3:14" ht="33.75" x14ac:dyDescent="0.15">
      <c r="E14" s="632">
        <v>221053</v>
      </c>
      <c r="F14" s="62" t="s">
        <v>227</v>
      </c>
      <c r="G14" s="49" t="s">
        <v>8</v>
      </c>
      <c r="H14" s="45">
        <v>299</v>
      </c>
      <c r="I14" s="69">
        <v>500</v>
      </c>
      <c r="J14" s="69">
        <v>800</v>
      </c>
      <c r="K14" s="83" t="s">
        <v>118</v>
      </c>
    </row>
    <row r="15" spans="3:14" x14ac:dyDescent="0.15">
      <c r="C15" s="6">
        <v>50</v>
      </c>
      <c r="D15" s="6">
        <v>55</v>
      </c>
      <c r="E15" s="6">
        <f>K15*L15</f>
        <v>774800</v>
      </c>
      <c r="F15" s="2">
        <f>E15/C15</f>
        <v>15496</v>
      </c>
      <c r="G15" s="3" t="s">
        <v>109</v>
      </c>
      <c r="H15" s="21">
        <v>223489</v>
      </c>
      <c r="I15" s="19" t="s">
        <v>689</v>
      </c>
      <c r="J15" s="20" t="s">
        <v>13</v>
      </c>
      <c r="K15" s="8">
        <v>29800</v>
      </c>
      <c r="L15" s="8">
        <v>26</v>
      </c>
      <c r="M15" s="8">
        <v>50</v>
      </c>
      <c r="N15" s="33" t="s">
        <v>193</v>
      </c>
    </row>
    <row r="17" spans="5:13" ht="36" x14ac:dyDescent="0.15">
      <c r="E17" s="42">
        <v>220400</v>
      </c>
      <c r="F17" s="65" t="s">
        <v>194</v>
      </c>
      <c r="G17" s="6" t="s">
        <v>8</v>
      </c>
      <c r="H17" s="66">
        <v>199</v>
      </c>
      <c r="I17" s="67">
        <v>900</v>
      </c>
      <c r="J17" s="66">
        <v>1000</v>
      </c>
      <c r="K17" s="33" t="s">
        <v>118</v>
      </c>
      <c r="L17" s="575" t="s">
        <v>682</v>
      </c>
      <c r="M17" s="575" t="s">
        <v>683</v>
      </c>
    </row>
    <row r="19" spans="5:13" ht="56.25" x14ac:dyDescent="0.15">
      <c r="E19" s="80">
        <v>208976</v>
      </c>
      <c r="F19" s="48" t="s">
        <v>687</v>
      </c>
      <c r="G19" s="49" t="s">
        <v>10</v>
      </c>
      <c r="H19" s="6">
        <v>298</v>
      </c>
      <c r="I19" s="6"/>
      <c r="J19" s="6"/>
      <c r="K19" s="6" t="s">
        <v>688</v>
      </c>
      <c r="L19" s="30"/>
      <c r="M19" s="30"/>
    </row>
    <row r="20" spans="5:13" ht="22.5" x14ac:dyDescent="0.15">
      <c r="E20" s="45">
        <v>216617</v>
      </c>
      <c r="F20" s="418" t="s">
        <v>115</v>
      </c>
      <c r="G20" s="49" t="s">
        <v>5</v>
      </c>
      <c r="H20" s="74">
        <v>1599</v>
      </c>
      <c r="I20" s="75">
        <v>120</v>
      </c>
      <c r="J20" s="401">
        <v>130</v>
      </c>
      <c r="K20" s="94" t="s">
        <v>114</v>
      </c>
      <c r="L20" s="30"/>
      <c r="M20" s="30"/>
    </row>
  </sheetData>
  <phoneticPr fontId="3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3.11-3.20 (5)</vt:lpstr>
      <vt:lpstr>8月4日</vt:lpstr>
      <vt:lpstr>8月3日</vt:lpstr>
      <vt:lpstr>8月2日</vt:lpstr>
      <vt:lpstr>8月1日</vt:lpstr>
      <vt:lpstr>7.26-7.28&amp;8.1-8.4</vt:lpstr>
      <vt:lpstr>4.29-5.7</vt:lpstr>
      <vt:lpstr>原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0600323</dc:creator>
  <cp:lastModifiedBy>yangjin</cp:lastModifiedBy>
  <cp:lastPrinted>2017-07-19T10:04:47Z</cp:lastPrinted>
  <dcterms:created xsi:type="dcterms:W3CDTF">2011-03-22T03:44:00Z</dcterms:created>
  <dcterms:modified xsi:type="dcterms:W3CDTF">2017-08-04T02:28:44Z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  <property fmtid="{D5CDD505-2E9C-101B-9397-08002B2CF9AE}" pid="3" name="BExAnalyzer_OldName">
    <vt:lpwstr>20161220 1000 TV全国1.13-1.26日置入表 模板.xlsx</vt:lpwstr>
  </property>
</Properties>
</file>